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a8cb1a9176e7ac3a/Desktop/"/>
    </mc:Choice>
  </mc:AlternateContent>
  <xr:revisionPtr revIDLastSave="0" documentId="14_{9E35F6C8-D197-45EF-948C-248B6B359D36}" xr6:coauthVersionLast="47" xr6:coauthVersionMax="47" xr10:uidLastSave="{00000000-0000-0000-0000-000000000000}"/>
  <bookViews>
    <workbookView xWindow="-110" yWindow="-110" windowWidth="19420" windowHeight="10300" activeTab="2" xr2:uid="{ADD312E4-F9DE-4E4A-919F-F1E00C13FCF5}"/>
  </bookViews>
  <sheets>
    <sheet name="Orders Data" sheetId="1" r:id="rId1"/>
    <sheet name="pivot table &amp; chart &amp; Slicer" sheetId="13" r:id="rId2"/>
    <sheet name="INDEX-MATCH,NESTED-IF,TEXT" sheetId="15" r:id="rId3"/>
    <sheet name="Dropdowns" sheetId="14" r:id="rId4"/>
  </sheets>
  <definedNames>
    <definedName name="_xlnm._FilterDatabase" localSheetId="2" hidden="1">'INDEX-MATCH,NESTED-IF,TEXT'!$A$2:$S$1041</definedName>
    <definedName name="_xlnm._FilterDatabase" localSheetId="0" hidden="1">'Orders Data'!$A$3:$X$1042</definedName>
    <definedName name="Account_Manager">Dropdowns!$G$4:$G$1042</definedName>
    <definedName name="City">Dropdowns!$D$4:$D$1042</definedName>
    <definedName name="Cost_Price">Dropdowns!$K$4:$K$1042</definedName>
    <definedName name="Customer_Name">Dropdowns!$C$4:$C$1042</definedName>
    <definedName name="Customer_Type">Dropdowns!$F$4:$F$1042</definedName>
    <definedName name="Discount">Dropdowns!$Q$4:$Q$1042</definedName>
    <definedName name="Discount_percentage">Dropdowns!$P:$P</definedName>
    <definedName name="Order_Date">Dropdowns!$B$4:$B$1042</definedName>
    <definedName name="Order_No">Dropdowns!$A$4:$A$1042</definedName>
    <definedName name="Order_Quantity">Dropdowns!$N$4:$N$1042</definedName>
    <definedName name="Order_Total">Dropdowns!$R$4:$R$1042</definedName>
    <definedName name="Product_Category">Dropdowns!$I$4:$I$1042</definedName>
    <definedName name="Product_Name">Dropdowns!$H$4:$H$1042</definedName>
    <definedName name="Profit_Margin">Dropdowns!$M$4:$M$1042</definedName>
    <definedName name="Retail_Price">Dropdowns!$L$4:$L$1042</definedName>
    <definedName name="Ship_Date">Dropdowns!$J$4:$J$1042</definedName>
    <definedName name="Shipping_Cost">Dropdowns!$S$4:$S$1042</definedName>
    <definedName name="Slicer_Customer_Name">#N/A</definedName>
    <definedName name="Slicer_Customer_Type">#N/A</definedName>
    <definedName name="Slicer_Order_No">#N/A</definedName>
    <definedName name="Slicer_Order_Quantity">#N/A</definedName>
    <definedName name="Slicer_Order_Total">#N/A</definedName>
    <definedName name="Slicer_Shipping_Cost">#N/A</definedName>
    <definedName name="State">Dropdowns!$E$4:$E$1042</definedName>
    <definedName name="Sub_Total">Dropdowns!$O$4:$O$1042</definedName>
    <definedName name="Total">Dropdowns!$T$4:$T$1042</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5" l="1"/>
  <c r="W4" i="15"/>
  <c r="W5" i="15"/>
  <c r="W6" i="15"/>
  <c r="W7" i="15"/>
  <c r="W8" i="15"/>
  <c r="W9" i="15"/>
  <c r="W10" i="15"/>
  <c r="W11" i="15"/>
  <c r="W12" i="15"/>
  <c r="W13" i="15"/>
  <c r="W14" i="15"/>
  <c r="W15" i="15"/>
  <c r="W16" i="15"/>
  <c r="W17" i="15"/>
  <c r="W18" i="15"/>
  <c r="W19" i="15"/>
  <c r="W20" i="15"/>
  <c r="W21" i="15"/>
  <c r="W22" i="15"/>
  <c r="W23" i="15"/>
  <c r="W24" i="15"/>
  <c r="W25" i="15"/>
  <c r="W26" i="15"/>
  <c r="W27" i="15"/>
  <c r="W28" i="15"/>
  <c r="W29" i="15"/>
  <c r="W30" i="15"/>
  <c r="W31" i="15"/>
  <c r="W32" i="15"/>
  <c r="W33" i="15"/>
  <c r="W34" i="15"/>
  <c r="W35" i="15"/>
  <c r="W36" i="15"/>
  <c r="W37" i="15"/>
  <c r="W38" i="15"/>
  <c r="W39" i="15"/>
  <c r="W40" i="15"/>
  <c r="W41" i="15"/>
  <c r="W42" i="15"/>
  <c r="W43" i="15"/>
  <c r="W44" i="15"/>
  <c r="W45" i="15"/>
  <c r="W46" i="15"/>
  <c r="W47" i="15"/>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83" i="15"/>
  <c r="W84" i="15"/>
  <c r="W85" i="15"/>
  <c r="W86" i="15"/>
  <c r="W87" i="15"/>
  <c r="W88" i="15"/>
  <c r="W89" i="15"/>
  <c r="W90" i="15"/>
  <c r="W91" i="15"/>
  <c r="W92" i="15"/>
  <c r="W93" i="15"/>
  <c r="W94" i="15"/>
  <c r="W95" i="15"/>
  <c r="W96" i="15"/>
  <c r="W97" i="15"/>
  <c r="W98" i="15"/>
  <c r="W99" i="15"/>
  <c r="W100" i="15"/>
  <c r="W101" i="15"/>
  <c r="W102" i="15"/>
  <c r="W103" i="15"/>
  <c r="W104" i="15"/>
  <c r="W105" i="15"/>
  <c r="W106" i="15"/>
  <c r="W107" i="15"/>
  <c r="W108" i="15"/>
  <c r="W109" i="15"/>
  <c r="W110" i="15"/>
  <c r="W111" i="15"/>
  <c r="W112" i="15"/>
  <c r="W113" i="15"/>
  <c r="W114" i="15"/>
  <c r="W115" i="15"/>
  <c r="W116" i="15"/>
  <c r="W117" i="15"/>
  <c r="W118" i="15"/>
  <c r="W119" i="15"/>
  <c r="W120" i="15"/>
  <c r="W121" i="15"/>
  <c r="W122" i="15"/>
  <c r="W123" i="15"/>
  <c r="W124" i="15"/>
  <c r="W125" i="15"/>
  <c r="W126" i="15"/>
  <c r="W127" i="15"/>
  <c r="W128" i="15"/>
  <c r="W129" i="15"/>
  <c r="W130" i="15"/>
  <c r="W131" i="15"/>
  <c r="W132" i="15"/>
  <c r="W133" i="15"/>
  <c r="W134" i="15"/>
  <c r="W135" i="15"/>
  <c r="W136" i="15"/>
  <c r="W137" i="15"/>
  <c r="W138" i="15"/>
  <c r="W139" i="15"/>
  <c r="W140" i="15"/>
  <c r="W141" i="15"/>
  <c r="W142" i="15"/>
  <c r="W143" i="15"/>
  <c r="W144" i="15"/>
  <c r="W145" i="15"/>
  <c r="W146" i="15"/>
  <c r="W147" i="15"/>
  <c r="W148" i="15"/>
  <c r="W149" i="15"/>
  <c r="W150" i="15"/>
  <c r="W151" i="15"/>
  <c r="W152" i="15"/>
  <c r="W153" i="15"/>
  <c r="W154" i="15"/>
  <c r="W155" i="15"/>
  <c r="W156" i="15"/>
  <c r="W157" i="15"/>
  <c r="W158" i="15"/>
  <c r="W159" i="15"/>
  <c r="W160" i="15"/>
  <c r="W161" i="15"/>
  <c r="W162" i="15"/>
  <c r="W163" i="15"/>
  <c r="W164" i="15"/>
  <c r="W165" i="15"/>
  <c r="W166" i="15"/>
  <c r="W167" i="15"/>
  <c r="W168" i="15"/>
  <c r="W169" i="15"/>
  <c r="W170" i="15"/>
  <c r="W171" i="15"/>
  <c r="W172" i="15"/>
  <c r="W173" i="15"/>
  <c r="W174" i="15"/>
  <c r="W175" i="15"/>
  <c r="W176" i="15"/>
  <c r="W177" i="15"/>
  <c r="W178" i="15"/>
  <c r="W179" i="15"/>
  <c r="W180" i="15"/>
  <c r="W181" i="15"/>
  <c r="W182" i="15"/>
  <c r="W183" i="15"/>
  <c r="W184" i="15"/>
  <c r="W185" i="15"/>
  <c r="W186" i="15"/>
  <c r="W187" i="15"/>
  <c r="W188" i="15"/>
  <c r="W189" i="15"/>
  <c r="W190" i="15"/>
  <c r="W191" i="15"/>
  <c r="W192" i="15"/>
  <c r="W193" i="15"/>
  <c r="W194" i="15"/>
  <c r="W195" i="15"/>
  <c r="W196" i="15"/>
  <c r="W197" i="15"/>
  <c r="W198" i="15"/>
  <c r="W199" i="15"/>
  <c r="W200" i="15"/>
  <c r="W201" i="15"/>
  <c r="W202" i="15"/>
  <c r="W203" i="15"/>
  <c r="W204" i="15"/>
  <c r="W205" i="15"/>
  <c r="W206" i="15"/>
  <c r="W207" i="15"/>
  <c r="W208" i="15"/>
  <c r="W209" i="15"/>
  <c r="W210" i="15"/>
  <c r="W211" i="15"/>
  <c r="W212" i="15"/>
  <c r="W213" i="15"/>
  <c r="W214" i="15"/>
  <c r="W215" i="15"/>
  <c r="W216" i="15"/>
  <c r="W217" i="15"/>
  <c r="W218" i="15"/>
  <c r="W219" i="15"/>
  <c r="W220" i="15"/>
  <c r="W221" i="15"/>
  <c r="W222" i="15"/>
  <c r="W223" i="15"/>
  <c r="W224" i="15"/>
  <c r="W225" i="15"/>
  <c r="W226" i="15"/>
  <c r="W227" i="15"/>
  <c r="W228" i="15"/>
  <c r="W229" i="15"/>
  <c r="W230" i="15"/>
  <c r="W231" i="15"/>
  <c r="W232" i="15"/>
  <c r="W233" i="15"/>
  <c r="W234" i="15"/>
  <c r="W235" i="15"/>
  <c r="W236" i="15"/>
  <c r="W237" i="15"/>
  <c r="W238" i="15"/>
  <c r="W239" i="15"/>
  <c r="W240" i="15"/>
  <c r="W241" i="15"/>
  <c r="W242" i="15"/>
  <c r="W243" i="15"/>
  <c r="W244" i="15"/>
  <c r="W245" i="15"/>
  <c r="W246" i="15"/>
  <c r="W247" i="15"/>
  <c r="W248" i="15"/>
  <c r="W249" i="15"/>
  <c r="W250" i="15"/>
  <c r="W251" i="15"/>
  <c r="W252" i="15"/>
  <c r="W253" i="15"/>
  <c r="W254" i="15"/>
  <c r="W255" i="15"/>
  <c r="W256" i="15"/>
  <c r="W257" i="15"/>
  <c r="W258" i="15"/>
  <c r="W259" i="15"/>
  <c r="W260" i="15"/>
  <c r="W261" i="15"/>
  <c r="W262" i="15"/>
  <c r="W263" i="15"/>
  <c r="W264" i="15"/>
  <c r="W265" i="15"/>
  <c r="W266" i="15"/>
  <c r="W267" i="15"/>
  <c r="W268" i="15"/>
  <c r="W269" i="15"/>
  <c r="W270" i="15"/>
  <c r="W271" i="15"/>
  <c r="W272" i="15"/>
  <c r="W273" i="15"/>
  <c r="W274" i="15"/>
  <c r="W275" i="15"/>
  <c r="W276" i="15"/>
  <c r="W277" i="15"/>
  <c r="W278" i="15"/>
  <c r="W279" i="15"/>
  <c r="W280" i="15"/>
  <c r="W281" i="15"/>
  <c r="W282" i="15"/>
  <c r="W283" i="15"/>
  <c r="W284" i="15"/>
  <c r="W285" i="15"/>
  <c r="W286" i="15"/>
  <c r="W287" i="15"/>
  <c r="W288" i="15"/>
  <c r="W289" i="15"/>
  <c r="W290" i="15"/>
  <c r="W291" i="15"/>
  <c r="W292" i="15"/>
  <c r="W293" i="15"/>
  <c r="W294" i="15"/>
  <c r="W295" i="15"/>
  <c r="W296" i="15"/>
  <c r="W297" i="15"/>
  <c r="W298" i="15"/>
  <c r="W299" i="15"/>
  <c r="W300" i="15"/>
  <c r="W301" i="15"/>
  <c r="W302" i="15"/>
  <c r="W303" i="15"/>
  <c r="W304" i="15"/>
  <c r="W305" i="15"/>
  <c r="W306" i="15"/>
  <c r="W307" i="15"/>
  <c r="W308" i="15"/>
  <c r="W309" i="15"/>
  <c r="W310" i="15"/>
  <c r="W311" i="15"/>
  <c r="W312" i="15"/>
  <c r="W313" i="15"/>
  <c r="W314" i="15"/>
  <c r="W315" i="15"/>
  <c r="W316" i="15"/>
  <c r="W317" i="15"/>
  <c r="W318" i="15"/>
  <c r="W319" i="15"/>
  <c r="W320" i="15"/>
  <c r="W321" i="15"/>
  <c r="W322" i="15"/>
  <c r="W323" i="15"/>
  <c r="W324" i="15"/>
  <c r="W325" i="15"/>
  <c r="W326" i="15"/>
  <c r="W327" i="15"/>
  <c r="W328" i="15"/>
  <c r="W329" i="15"/>
  <c r="W330" i="15"/>
  <c r="W331" i="15"/>
  <c r="W332" i="15"/>
  <c r="W333" i="15"/>
  <c r="W334" i="15"/>
  <c r="W335" i="15"/>
  <c r="W336" i="15"/>
  <c r="W337" i="15"/>
  <c r="W338" i="15"/>
  <c r="W339" i="15"/>
  <c r="W340" i="15"/>
  <c r="W341" i="15"/>
  <c r="W342" i="15"/>
  <c r="W343" i="15"/>
  <c r="W344" i="15"/>
  <c r="W345" i="15"/>
  <c r="W346" i="15"/>
  <c r="W347" i="15"/>
  <c r="W348" i="15"/>
  <c r="W349" i="15"/>
  <c r="W350" i="15"/>
  <c r="W351" i="15"/>
  <c r="W352" i="15"/>
  <c r="W353" i="15"/>
  <c r="W354" i="15"/>
  <c r="W355" i="15"/>
  <c r="W356" i="15"/>
  <c r="W357" i="15"/>
  <c r="W358" i="15"/>
  <c r="W359" i="15"/>
  <c r="W360" i="15"/>
  <c r="W361" i="15"/>
  <c r="W362" i="15"/>
  <c r="W363" i="15"/>
  <c r="W364" i="15"/>
  <c r="W365" i="15"/>
  <c r="W366" i="15"/>
  <c r="W367" i="15"/>
  <c r="W368" i="15"/>
  <c r="W369" i="15"/>
  <c r="W370" i="15"/>
  <c r="W371" i="15"/>
  <c r="W372" i="15"/>
  <c r="W373" i="15"/>
  <c r="W374" i="15"/>
  <c r="W375" i="15"/>
  <c r="W376" i="15"/>
  <c r="W377" i="15"/>
  <c r="W378" i="15"/>
  <c r="W379" i="15"/>
  <c r="W380" i="15"/>
  <c r="W381" i="15"/>
  <c r="W382" i="15"/>
  <c r="W383" i="15"/>
  <c r="W384" i="15"/>
  <c r="W385" i="15"/>
  <c r="W386" i="15"/>
  <c r="W387" i="15"/>
  <c r="W388" i="15"/>
  <c r="W389" i="15"/>
  <c r="W390" i="15"/>
  <c r="W391" i="15"/>
  <c r="W392" i="15"/>
  <c r="W393" i="15"/>
  <c r="W394" i="15"/>
  <c r="W395" i="15"/>
  <c r="W396" i="15"/>
  <c r="W397" i="15"/>
  <c r="W398" i="15"/>
  <c r="W399" i="15"/>
  <c r="W400" i="15"/>
  <c r="W401" i="15"/>
  <c r="W402" i="15"/>
  <c r="W403" i="15"/>
  <c r="W404" i="15"/>
  <c r="W405" i="15"/>
  <c r="W406" i="15"/>
  <c r="W407" i="15"/>
  <c r="W408" i="15"/>
  <c r="W409" i="15"/>
  <c r="W410" i="15"/>
  <c r="W411" i="15"/>
  <c r="W412" i="15"/>
  <c r="W413" i="15"/>
  <c r="W414" i="15"/>
  <c r="W415" i="15"/>
  <c r="W416" i="15"/>
  <c r="W417" i="15"/>
  <c r="W418" i="15"/>
  <c r="W419" i="15"/>
  <c r="W420" i="15"/>
  <c r="W421" i="15"/>
  <c r="W422" i="15"/>
  <c r="W423" i="15"/>
  <c r="W424" i="15"/>
  <c r="W425" i="15"/>
  <c r="W426" i="15"/>
  <c r="W427" i="15"/>
  <c r="W428" i="15"/>
  <c r="W429" i="15"/>
  <c r="W430" i="15"/>
  <c r="W431" i="15"/>
  <c r="W432" i="15"/>
  <c r="W433" i="15"/>
  <c r="W434" i="15"/>
  <c r="W435" i="15"/>
  <c r="W436" i="15"/>
  <c r="W437" i="15"/>
  <c r="W438" i="15"/>
  <c r="W439" i="15"/>
  <c r="W440" i="15"/>
  <c r="W441" i="15"/>
  <c r="W442" i="15"/>
  <c r="W443" i="15"/>
  <c r="W444" i="15"/>
  <c r="W445" i="15"/>
  <c r="W446" i="15"/>
  <c r="W447" i="15"/>
  <c r="W448" i="15"/>
  <c r="W449" i="15"/>
  <c r="W450" i="15"/>
  <c r="W451" i="15"/>
  <c r="W452" i="15"/>
  <c r="W453" i="15"/>
  <c r="W454" i="15"/>
  <c r="W455" i="15"/>
  <c r="W456" i="15"/>
  <c r="W457" i="15"/>
  <c r="W458" i="15"/>
  <c r="W459" i="15"/>
  <c r="W460" i="15"/>
  <c r="W461" i="15"/>
  <c r="W462" i="15"/>
  <c r="W463" i="15"/>
  <c r="W464" i="15"/>
  <c r="W465" i="15"/>
  <c r="W466" i="15"/>
  <c r="W467" i="15"/>
  <c r="W468" i="15"/>
  <c r="W469" i="15"/>
  <c r="W470" i="15"/>
  <c r="W471" i="15"/>
  <c r="W472" i="15"/>
  <c r="W473" i="15"/>
  <c r="W474" i="15"/>
  <c r="W475" i="15"/>
  <c r="W476" i="15"/>
  <c r="W477" i="15"/>
  <c r="W478" i="15"/>
  <c r="W479" i="15"/>
  <c r="W480" i="15"/>
  <c r="W481" i="15"/>
  <c r="W482" i="15"/>
  <c r="W483" i="15"/>
  <c r="W484" i="15"/>
  <c r="W485" i="15"/>
  <c r="W486" i="15"/>
  <c r="W487" i="15"/>
  <c r="W488" i="15"/>
  <c r="W489" i="15"/>
  <c r="W490" i="15"/>
  <c r="W491" i="15"/>
  <c r="W492" i="15"/>
  <c r="W493" i="15"/>
  <c r="W494" i="15"/>
  <c r="W495" i="15"/>
  <c r="W496" i="15"/>
  <c r="W497" i="15"/>
  <c r="W498" i="15"/>
  <c r="W499" i="15"/>
  <c r="W500" i="15"/>
  <c r="W501" i="15"/>
  <c r="W502" i="15"/>
  <c r="W503" i="15"/>
  <c r="W504" i="15"/>
  <c r="W505" i="15"/>
  <c r="W506" i="15"/>
  <c r="W507" i="15"/>
  <c r="W508" i="15"/>
  <c r="W509" i="15"/>
  <c r="W510" i="15"/>
  <c r="W511" i="15"/>
  <c r="W512" i="15"/>
  <c r="W513" i="15"/>
  <c r="W514" i="15"/>
  <c r="W515" i="15"/>
  <c r="W516" i="15"/>
  <c r="W517" i="15"/>
  <c r="W518" i="15"/>
  <c r="W519" i="15"/>
  <c r="W520" i="15"/>
  <c r="W521" i="15"/>
  <c r="W522" i="15"/>
  <c r="W523" i="15"/>
  <c r="W524" i="15"/>
  <c r="W525" i="15"/>
  <c r="W526" i="15"/>
  <c r="W527" i="15"/>
  <c r="W528" i="15"/>
  <c r="W529" i="15"/>
  <c r="W530" i="15"/>
  <c r="W531" i="15"/>
  <c r="W532" i="15"/>
  <c r="W533" i="15"/>
  <c r="W534" i="15"/>
  <c r="W535" i="15"/>
  <c r="W536" i="15"/>
  <c r="W537" i="15"/>
  <c r="W538" i="15"/>
  <c r="W539" i="15"/>
  <c r="W540" i="15"/>
  <c r="W541" i="15"/>
  <c r="W542" i="15"/>
  <c r="W543" i="15"/>
  <c r="W544" i="15"/>
  <c r="W545" i="15"/>
  <c r="W546" i="15"/>
  <c r="W547" i="15"/>
  <c r="W548" i="15"/>
  <c r="W549" i="15"/>
  <c r="W550" i="15"/>
  <c r="W551" i="15"/>
  <c r="W552" i="15"/>
  <c r="W553" i="15"/>
  <c r="W554" i="15"/>
  <c r="W555" i="15"/>
  <c r="W556" i="15"/>
  <c r="W557" i="15"/>
  <c r="W558" i="15"/>
  <c r="W559" i="15"/>
  <c r="W560" i="15"/>
  <c r="W561" i="15"/>
  <c r="W562" i="15"/>
  <c r="W563" i="15"/>
  <c r="W564" i="15"/>
  <c r="W565" i="15"/>
  <c r="W566" i="15"/>
  <c r="W567" i="15"/>
  <c r="W568" i="15"/>
  <c r="W569" i="15"/>
  <c r="W570" i="15"/>
  <c r="W571" i="15"/>
  <c r="W572" i="15"/>
  <c r="W573" i="15"/>
  <c r="W574" i="15"/>
  <c r="W575" i="15"/>
  <c r="W576" i="15"/>
  <c r="W577" i="15"/>
  <c r="W578" i="15"/>
  <c r="W579" i="15"/>
  <c r="W580" i="15"/>
  <c r="W581" i="15"/>
  <c r="W582" i="15"/>
  <c r="W583" i="15"/>
  <c r="W584" i="15"/>
  <c r="W585" i="15"/>
  <c r="W586" i="15"/>
  <c r="W587" i="15"/>
  <c r="W588" i="15"/>
  <c r="W589" i="15"/>
  <c r="W590" i="15"/>
  <c r="W591" i="15"/>
  <c r="W592" i="15"/>
  <c r="W593" i="15"/>
  <c r="W594" i="15"/>
  <c r="W595" i="15"/>
  <c r="W596" i="15"/>
  <c r="W597" i="15"/>
  <c r="W598" i="15"/>
  <c r="W599" i="15"/>
  <c r="W600" i="15"/>
  <c r="W601" i="15"/>
  <c r="W602" i="15"/>
  <c r="W603" i="15"/>
  <c r="W604" i="15"/>
  <c r="W605" i="15"/>
  <c r="W606" i="15"/>
  <c r="W607" i="15"/>
  <c r="W608" i="15"/>
  <c r="W609" i="15"/>
  <c r="W610" i="15"/>
  <c r="W611" i="15"/>
  <c r="W612" i="15"/>
  <c r="W613" i="15"/>
  <c r="W614" i="15"/>
  <c r="W615" i="15"/>
  <c r="W616" i="15"/>
  <c r="W617" i="15"/>
  <c r="W618" i="15"/>
  <c r="W619" i="15"/>
  <c r="W620" i="15"/>
  <c r="W621" i="15"/>
  <c r="W622" i="15"/>
  <c r="W623" i="15"/>
  <c r="W624" i="15"/>
  <c r="W625" i="15"/>
  <c r="W626" i="15"/>
  <c r="W627" i="15"/>
  <c r="W628" i="15"/>
  <c r="W629" i="15"/>
  <c r="W630" i="15"/>
  <c r="W631" i="15"/>
  <c r="W632" i="15"/>
  <c r="W633" i="15"/>
  <c r="W634" i="15"/>
  <c r="W635" i="15"/>
  <c r="W636" i="15"/>
  <c r="W637" i="15"/>
  <c r="W638" i="15"/>
  <c r="W639" i="15"/>
  <c r="W640" i="15"/>
  <c r="W641" i="15"/>
  <c r="W642" i="15"/>
  <c r="W643" i="15"/>
  <c r="W644" i="15"/>
  <c r="W645" i="15"/>
  <c r="W646" i="15"/>
  <c r="W647" i="15"/>
  <c r="W648" i="15"/>
  <c r="W649" i="15"/>
  <c r="W650" i="15"/>
  <c r="W651" i="15"/>
  <c r="W652" i="15"/>
  <c r="W653" i="15"/>
  <c r="W654" i="15"/>
  <c r="W655" i="15"/>
  <c r="W656" i="15"/>
  <c r="W657" i="15"/>
  <c r="W658" i="15"/>
  <c r="W659" i="15"/>
  <c r="W660" i="15"/>
  <c r="W661" i="15"/>
  <c r="W662" i="15"/>
  <c r="W663" i="15"/>
  <c r="W664" i="15"/>
  <c r="W665" i="15"/>
  <c r="W666" i="15"/>
  <c r="W667" i="15"/>
  <c r="W668" i="15"/>
  <c r="W669" i="15"/>
  <c r="W670" i="15"/>
  <c r="W671" i="15"/>
  <c r="W672" i="15"/>
  <c r="W673" i="15"/>
  <c r="W674" i="15"/>
  <c r="W675" i="15"/>
  <c r="W676" i="15"/>
  <c r="W677" i="15"/>
  <c r="W678" i="15"/>
  <c r="W679" i="15"/>
  <c r="W680" i="15"/>
  <c r="W681" i="15"/>
  <c r="W682" i="15"/>
  <c r="W683" i="15"/>
  <c r="W684" i="15"/>
  <c r="W685" i="15"/>
  <c r="W686" i="15"/>
  <c r="W687" i="15"/>
  <c r="W688" i="15"/>
  <c r="W689" i="15"/>
  <c r="W690" i="15"/>
  <c r="W691" i="15"/>
  <c r="W692" i="15"/>
  <c r="W693" i="15"/>
  <c r="W694" i="15"/>
  <c r="W695" i="15"/>
  <c r="W696" i="15"/>
  <c r="W697" i="15"/>
  <c r="W698" i="15"/>
  <c r="W699" i="15"/>
  <c r="W700" i="15"/>
  <c r="W701" i="15"/>
  <c r="W702" i="15"/>
  <c r="W703" i="15"/>
  <c r="W704" i="15"/>
  <c r="W705" i="15"/>
  <c r="W706" i="15"/>
  <c r="W707" i="15"/>
  <c r="W708" i="15"/>
  <c r="W709" i="15"/>
  <c r="W710" i="15"/>
  <c r="W711" i="15"/>
  <c r="W712" i="15"/>
  <c r="W713" i="15"/>
  <c r="W714" i="15"/>
  <c r="W715" i="15"/>
  <c r="W716" i="15"/>
  <c r="W717" i="15"/>
  <c r="W718" i="15"/>
  <c r="W719" i="15"/>
  <c r="W720" i="15"/>
  <c r="W721" i="15"/>
  <c r="W722" i="15"/>
  <c r="W723" i="15"/>
  <c r="W724" i="15"/>
  <c r="W725" i="15"/>
  <c r="W726" i="15"/>
  <c r="W727" i="15"/>
  <c r="W728" i="15"/>
  <c r="W729" i="15"/>
  <c r="W730" i="15"/>
  <c r="W731" i="15"/>
  <c r="W732" i="15"/>
  <c r="W733" i="15"/>
  <c r="W734" i="15"/>
  <c r="W735" i="15"/>
  <c r="W736" i="15"/>
  <c r="W737" i="15"/>
  <c r="W738" i="15"/>
  <c r="W739" i="15"/>
  <c r="W740" i="15"/>
  <c r="W741" i="15"/>
  <c r="W742" i="15"/>
  <c r="W743" i="15"/>
  <c r="W744" i="15"/>
  <c r="W745" i="15"/>
  <c r="W746" i="15"/>
  <c r="W747" i="15"/>
  <c r="W748" i="15"/>
  <c r="W749" i="15"/>
  <c r="W750" i="15"/>
  <c r="W751" i="15"/>
  <c r="W752" i="15"/>
  <c r="W753" i="15"/>
  <c r="W754" i="15"/>
  <c r="W755" i="15"/>
  <c r="W756" i="15"/>
  <c r="W757" i="15"/>
  <c r="W758" i="15"/>
  <c r="W759" i="15"/>
  <c r="W760" i="15"/>
  <c r="W761" i="15"/>
  <c r="W762" i="15"/>
  <c r="W763" i="15"/>
  <c r="W764" i="15"/>
  <c r="W765" i="15"/>
  <c r="W766" i="15"/>
  <c r="W767" i="15"/>
  <c r="W768" i="15"/>
  <c r="W769" i="15"/>
  <c r="W770" i="15"/>
  <c r="W771" i="15"/>
  <c r="W772" i="15"/>
  <c r="W773" i="15"/>
  <c r="W774" i="15"/>
  <c r="W775" i="15"/>
  <c r="W776" i="15"/>
  <c r="W777" i="15"/>
  <c r="W778" i="15"/>
  <c r="W779" i="15"/>
  <c r="W780" i="15"/>
  <c r="W781" i="15"/>
  <c r="W782" i="15"/>
  <c r="W783" i="15"/>
  <c r="W784" i="15"/>
  <c r="W785" i="15"/>
  <c r="W786" i="15"/>
  <c r="W787" i="15"/>
  <c r="W788" i="15"/>
  <c r="W789" i="15"/>
  <c r="W790" i="15"/>
  <c r="W791" i="15"/>
  <c r="W792" i="15"/>
  <c r="W793" i="15"/>
  <c r="W794" i="15"/>
  <c r="W795" i="15"/>
  <c r="W796" i="15"/>
  <c r="W797" i="15"/>
  <c r="W798" i="15"/>
  <c r="W799" i="15"/>
  <c r="W800" i="15"/>
  <c r="W801" i="15"/>
  <c r="W802" i="15"/>
  <c r="W803" i="15"/>
  <c r="W804" i="15"/>
  <c r="W805" i="15"/>
  <c r="W806" i="15"/>
  <c r="W807" i="15"/>
  <c r="W808" i="15"/>
  <c r="W809" i="15"/>
  <c r="W810" i="15"/>
  <c r="W811" i="15"/>
  <c r="W812" i="15"/>
  <c r="W813" i="15"/>
  <c r="W814" i="15"/>
  <c r="W815" i="15"/>
  <c r="W816" i="15"/>
  <c r="W817" i="15"/>
  <c r="W818" i="15"/>
  <c r="W819" i="15"/>
  <c r="W820" i="15"/>
  <c r="W821" i="15"/>
  <c r="W822" i="15"/>
  <c r="W823" i="15"/>
  <c r="W824" i="15"/>
  <c r="W825" i="15"/>
  <c r="W826" i="15"/>
  <c r="W827" i="15"/>
  <c r="W828" i="15"/>
  <c r="W829" i="15"/>
  <c r="W830" i="15"/>
  <c r="W831" i="15"/>
  <c r="W832" i="15"/>
  <c r="W833" i="15"/>
  <c r="W834" i="15"/>
  <c r="W835" i="15"/>
  <c r="W836" i="15"/>
  <c r="W837" i="15"/>
  <c r="W838" i="15"/>
  <c r="W839" i="15"/>
  <c r="W840" i="15"/>
  <c r="W841" i="15"/>
  <c r="W842" i="15"/>
  <c r="W843" i="15"/>
  <c r="W844" i="15"/>
  <c r="W845" i="15"/>
  <c r="W846" i="15"/>
  <c r="W847" i="15"/>
  <c r="W848" i="15"/>
  <c r="W849" i="15"/>
  <c r="W850" i="15"/>
  <c r="W851" i="15"/>
  <c r="W852" i="15"/>
  <c r="W853" i="15"/>
  <c r="W854" i="15"/>
  <c r="W855" i="15"/>
  <c r="W856" i="15"/>
  <c r="W857" i="15"/>
  <c r="W858" i="15"/>
  <c r="W859" i="15"/>
  <c r="W860" i="15"/>
  <c r="W861" i="15"/>
  <c r="W862" i="15"/>
  <c r="W863" i="15"/>
  <c r="W864" i="15"/>
  <c r="W865" i="15"/>
  <c r="W866" i="15"/>
  <c r="W867" i="15"/>
  <c r="W868" i="15"/>
  <c r="W869" i="15"/>
  <c r="W870" i="15"/>
  <c r="W871" i="15"/>
  <c r="W872" i="15"/>
  <c r="W873" i="15"/>
  <c r="W874" i="15"/>
  <c r="W875" i="15"/>
  <c r="W876" i="15"/>
  <c r="W877" i="15"/>
  <c r="W878" i="15"/>
  <c r="W879" i="15"/>
  <c r="W880" i="15"/>
  <c r="W881" i="15"/>
  <c r="W882" i="15"/>
  <c r="W883" i="15"/>
  <c r="W884" i="15"/>
  <c r="W885" i="15"/>
  <c r="W886" i="15"/>
  <c r="W887" i="15"/>
  <c r="W888" i="15"/>
  <c r="W889" i="15"/>
  <c r="W890" i="15"/>
  <c r="W891" i="15"/>
  <c r="W892" i="15"/>
  <c r="W893" i="15"/>
  <c r="W894" i="15"/>
  <c r="W895" i="15"/>
  <c r="W896" i="15"/>
  <c r="W897" i="15"/>
  <c r="W898" i="15"/>
  <c r="W899" i="15"/>
  <c r="W900" i="15"/>
  <c r="W901" i="15"/>
  <c r="W902" i="15"/>
  <c r="W903" i="15"/>
  <c r="W904" i="15"/>
  <c r="W905" i="15"/>
  <c r="W906" i="15"/>
  <c r="W907" i="15"/>
  <c r="W908" i="15"/>
  <c r="W909" i="15"/>
  <c r="W910" i="15"/>
  <c r="W911" i="15"/>
  <c r="W912" i="15"/>
  <c r="W913" i="15"/>
  <c r="W914" i="15"/>
  <c r="W915" i="15"/>
  <c r="W916" i="15"/>
  <c r="W917" i="15"/>
  <c r="W918" i="15"/>
  <c r="W919" i="15"/>
  <c r="W920" i="15"/>
  <c r="W921" i="15"/>
  <c r="W922" i="15"/>
  <c r="W923" i="15"/>
  <c r="W924" i="15"/>
  <c r="W925" i="15"/>
  <c r="W926" i="15"/>
  <c r="W927" i="15"/>
  <c r="W928" i="15"/>
  <c r="W929" i="15"/>
  <c r="W930" i="15"/>
  <c r="W931" i="15"/>
  <c r="W932" i="15"/>
  <c r="W933" i="15"/>
  <c r="W934" i="15"/>
  <c r="W935" i="15"/>
  <c r="W936" i="15"/>
  <c r="W937" i="15"/>
  <c r="W938" i="15"/>
  <c r="W939" i="15"/>
  <c r="W940" i="15"/>
  <c r="W941" i="15"/>
  <c r="W942" i="15"/>
  <c r="W943" i="15"/>
  <c r="W944" i="15"/>
  <c r="W945" i="15"/>
  <c r="W946" i="15"/>
  <c r="W947" i="15"/>
  <c r="W948" i="15"/>
  <c r="W949" i="15"/>
  <c r="W950" i="15"/>
  <c r="W951" i="15"/>
  <c r="W952" i="15"/>
  <c r="W953" i="15"/>
  <c r="W954" i="15"/>
  <c r="W955" i="15"/>
  <c r="W956" i="15"/>
  <c r="W957" i="15"/>
  <c r="W958" i="15"/>
  <c r="W959" i="15"/>
  <c r="W960" i="15"/>
  <c r="W961" i="15"/>
  <c r="W962" i="15"/>
  <c r="W963" i="15"/>
  <c r="W964" i="15"/>
  <c r="W965" i="15"/>
  <c r="W966" i="15"/>
  <c r="W967" i="15"/>
  <c r="W968" i="15"/>
  <c r="W969" i="15"/>
  <c r="W970" i="15"/>
  <c r="W971" i="15"/>
  <c r="W972" i="15"/>
  <c r="W973" i="15"/>
  <c r="W974" i="15"/>
  <c r="W975" i="15"/>
  <c r="W976" i="15"/>
  <c r="W977" i="15"/>
  <c r="W978" i="15"/>
  <c r="W979" i="15"/>
  <c r="W980" i="15"/>
  <c r="W981" i="15"/>
  <c r="W982" i="15"/>
  <c r="W983" i="15"/>
  <c r="W984" i="15"/>
  <c r="W985" i="15"/>
  <c r="W986" i="15"/>
  <c r="W987" i="15"/>
  <c r="W988" i="15"/>
  <c r="W989" i="15"/>
  <c r="W990" i="15"/>
  <c r="W991" i="15"/>
  <c r="W992" i="15"/>
  <c r="W993" i="15"/>
  <c r="W994" i="15"/>
  <c r="W995" i="15"/>
  <c r="W996" i="15"/>
  <c r="W997" i="15"/>
  <c r="W998" i="15"/>
  <c r="W999" i="15"/>
  <c r="W1000" i="15"/>
  <c r="W1001" i="15"/>
  <c r="W1002" i="15"/>
  <c r="W1003" i="15"/>
  <c r="W1004" i="15"/>
  <c r="W1005" i="15"/>
  <c r="W1006" i="15"/>
  <c r="W1007" i="15"/>
  <c r="W1008" i="15"/>
  <c r="W1009" i="15"/>
  <c r="W1010" i="15"/>
  <c r="W1011" i="15"/>
  <c r="W1012" i="15"/>
  <c r="W1013" i="15"/>
  <c r="W1014" i="15"/>
  <c r="W1015" i="15"/>
  <c r="W1016" i="15"/>
  <c r="W1017" i="15"/>
  <c r="W1018" i="15"/>
  <c r="W1019" i="15"/>
  <c r="W1020" i="15"/>
  <c r="W1021" i="15"/>
  <c r="W1022" i="15"/>
  <c r="W1023" i="15"/>
  <c r="W1024" i="15"/>
  <c r="W1025" i="15"/>
  <c r="W1026" i="15"/>
  <c r="W1027" i="15"/>
  <c r="W1028" i="15"/>
  <c r="W1029" i="15"/>
  <c r="W1030" i="15"/>
  <c r="W1031" i="15"/>
  <c r="W1032" i="15"/>
  <c r="W1033" i="15"/>
  <c r="W1034" i="15"/>
  <c r="W1035" i="15"/>
  <c r="W1036" i="15"/>
  <c r="W1037" i="15"/>
  <c r="W1038" i="15"/>
  <c r="W1039" i="15"/>
  <c r="W1040" i="15"/>
  <c r="W1041" i="15"/>
  <c r="V4" i="15"/>
  <c r="V5" i="15"/>
  <c r="V6" i="15"/>
  <c r="V7" i="15"/>
  <c r="V8" i="15"/>
  <c r="V9" i="15"/>
  <c r="V10" i="15"/>
  <c r="V11" i="15"/>
  <c r="V12" i="15"/>
  <c r="V13" i="15"/>
  <c r="V14" i="15"/>
  <c r="V15" i="15"/>
  <c r="V16" i="15"/>
  <c r="V17" i="15"/>
  <c r="V18" i="15"/>
  <c r="V19" i="15"/>
  <c r="V20" i="15"/>
  <c r="V21" i="15"/>
  <c r="V22" i="15"/>
  <c r="V23" i="15"/>
  <c r="V24" i="15"/>
  <c r="V25" i="15"/>
  <c r="V26" i="15"/>
  <c r="V27" i="15"/>
  <c r="V28" i="15"/>
  <c r="V29" i="15"/>
  <c r="V30" i="15"/>
  <c r="V31" i="15"/>
  <c r="V32" i="15"/>
  <c r="V33" i="15"/>
  <c r="V34" i="15"/>
  <c r="V35" i="15"/>
  <c r="V36" i="15"/>
  <c r="V37" i="15"/>
  <c r="V38" i="15"/>
  <c r="V39" i="15"/>
  <c r="V40" i="15"/>
  <c r="V41" i="15"/>
  <c r="V42" i="15"/>
  <c r="V43" i="15"/>
  <c r="V44" i="15"/>
  <c r="V45" i="15"/>
  <c r="V46" i="15"/>
  <c r="V47" i="15"/>
  <c r="V48" i="15"/>
  <c r="V49" i="15"/>
  <c r="V50" i="15"/>
  <c r="V51" i="15"/>
  <c r="V52" i="15"/>
  <c r="V53" i="15"/>
  <c r="V54" i="15"/>
  <c r="V55" i="15"/>
  <c r="V56" i="15"/>
  <c r="V57" i="15"/>
  <c r="V58" i="15"/>
  <c r="V59" i="15"/>
  <c r="V60" i="15"/>
  <c r="V61" i="15"/>
  <c r="V62" i="15"/>
  <c r="V63" i="15"/>
  <c r="V64" i="15"/>
  <c r="V65" i="15"/>
  <c r="V66" i="15"/>
  <c r="V67" i="15"/>
  <c r="V68" i="15"/>
  <c r="V69" i="15"/>
  <c r="V70" i="15"/>
  <c r="V71" i="15"/>
  <c r="V72" i="15"/>
  <c r="V73" i="15"/>
  <c r="V74" i="15"/>
  <c r="V75" i="15"/>
  <c r="V76" i="15"/>
  <c r="V77" i="15"/>
  <c r="V78" i="15"/>
  <c r="V79" i="15"/>
  <c r="V80" i="15"/>
  <c r="V81" i="15"/>
  <c r="V82" i="15"/>
  <c r="V83" i="15"/>
  <c r="V84" i="15"/>
  <c r="V85" i="15"/>
  <c r="V86" i="15"/>
  <c r="V87" i="15"/>
  <c r="V88" i="15"/>
  <c r="V89" i="15"/>
  <c r="V90" i="15"/>
  <c r="V91" i="15"/>
  <c r="V92" i="15"/>
  <c r="V93" i="15"/>
  <c r="V94" i="15"/>
  <c r="V95" i="15"/>
  <c r="V96" i="15"/>
  <c r="V97" i="15"/>
  <c r="V98" i="15"/>
  <c r="V99" i="15"/>
  <c r="V100" i="15"/>
  <c r="V101" i="15"/>
  <c r="V102" i="15"/>
  <c r="V103" i="15"/>
  <c r="V104" i="15"/>
  <c r="V105" i="15"/>
  <c r="V106" i="15"/>
  <c r="V107" i="15"/>
  <c r="V108" i="15"/>
  <c r="V109" i="15"/>
  <c r="V110" i="15"/>
  <c r="V111" i="15"/>
  <c r="V112" i="15"/>
  <c r="V113" i="15"/>
  <c r="V114" i="15"/>
  <c r="V115" i="15"/>
  <c r="V116" i="15"/>
  <c r="V117" i="15"/>
  <c r="V118" i="15"/>
  <c r="V119" i="15"/>
  <c r="V120" i="15"/>
  <c r="V121" i="15"/>
  <c r="V122" i="15"/>
  <c r="V123" i="15"/>
  <c r="V124" i="15"/>
  <c r="V125" i="15"/>
  <c r="V126" i="15"/>
  <c r="V127" i="15"/>
  <c r="V128" i="15"/>
  <c r="V129" i="15"/>
  <c r="V130" i="15"/>
  <c r="V131" i="15"/>
  <c r="V132" i="15"/>
  <c r="V133" i="15"/>
  <c r="V134" i="15"/>
  <c r="V135" i="15"/>
  <c r="V136" i="15"/>
  <c r="V137" i="15"/>
  <c r="V138" i="15"/>
  <c r="V139" i="15"/>
  <c r="V140" i="15"/>
  <c r="V141" i="15"/>
  <c r="V142" i="15"/>
  <c r="V143" i="15"/>
  <c r="V144" i="15"/>
  <c r="V145" i="15"/>
  <c r="V146" i="15"/>
  <c r="V147" i="15"/>
  <c r="V148" i="15"/>
  <c r="V149" i="15"/>
  <c r="V150" i="15"/>
  <c r="V151" i="15"/>
  <c r="V152" i="15"/>
  <c r="V153" i="15"/>
  <c r="V154" i="15"/>
  <c r="V155" i="15"/>
  <c r="V156" i="15"/>
  <c r="V157" i="15"/>
  <c r="V158" i="15"/>
  <c r="V159" i="15"/>
  <c r="V160" i="15"/>
  <c r="V161" i="15"/>
  <c r="V162" i="15"/>
  <c r="V163" i="15"/>
  <c r="V164" i="15"/>
  <c r="V165" i="15"/>
  <c r="V166" i="15"/>
  <c r="V167" i="15"/>
  <c r="V168" i="15"/>
  <c r="V169" i="15"/>
  <c r="V170" i="15"/>
  <c r="V171" i="15"/>
  <c r="V172" i="15"/>
  <c r="V173" i="15"/>
  <c r="V174" i="15"/>
  <c r="V175" i="15"/>
  <c r="V176" i="15"/>
  <c r="V177" i="15"/>
  <c r="V178" i="15"/>
  <c r="V179" i="15"/>
  <c r="V180" i="15"/>
  <c r="V181" i="15"/>
  <c r="V182" i="15"/>
  <c r="V183" i="15"/>
  <c r="V184" i="15"/>
  <c r="V185" i="15"/>
  <c r="V186" i="15"/>
  <c r="V187" i="15"/>
  <c r="V188" i="15"/>
  <c r="V189" i="15"/>
  <c r="V190" i="15"/>
  <c r="V191" i="15"/>
  <c r="V192" i="15"/>
  <c r="V193" i="15"/>
  <c r="V194" i="15"/>
  <c r="V195" i="15"/>
  <c r="V196" i="15"/>
  <c r="V197" i="15"/>
  <c r="V198" i="15"/>
  <c r="V199" i="15"/>
  <c r="V200" i="15"/>
  <c r="V201" i="15"/>
  <c r="V202" i="15"/>
  <c r="V203" i="15"/>
  <c r="V204" i="15"/>
  <c r="V205" i="15"/>
  <c r="V206" i="15"/>
  <c r="V207" i="15"/>
  <c r="V208" i="15"/>
  <c r="V209" i="15"/>
  <c r="V210" i="15"/>
  <c r="V211" i="15"/>
  <c r="V212" i="15"/>
  <c r="V213" i="15"/>
  <c r="V214" i="15"/>
  <c r="V215" i="15"/>
  <c r="V216" i="15"/>
  <c r="V217" i="15"/>
  <c r="V218" i="15"/>
  <c r="V219" i="15"/>
  <c r="V220" i="15"/>
  <c r="V221" i="15"/>
  <c r="V222" i="15"/>
  <c r="V223" i="15"/>
  <c r="V224" i="15"/>
  <c r="V225" i="15"/>
  <c r="V226" i="15"/>
  <c r="V227" i="15"/>
  <c r="V228" i="15"/>
  <c r="V229" i="15"/>
  <c r="V230" i="15"/>
  <c r="V231" i="15"/>
  <c r="V232" i="15"/>
  <c r="V233" i="15"/>
  <c r="V234" i="15"/>
  <c r="V235" i="15"/>
  <c r="V236" i="15"/>
  <c r="V237" i="15"/>
  <c r="V238" i="15"/>
  <c r="V239" i="15"/>
  <c r="V240" i="15"/>
  <c r="V241" i="15"/>
  <c r="V242" i="15"/>
  <c r="V243" i="15"/>
  <c r="V244" i="15"/>
  <c r="V245" i="15"/>
  <c r="V246" i="15"/>
  <c r="V247" i="15"/>
  <c r="V248" i="15"/>
  <c r="V249" i="15"/>
  <c r="V250" i="15"/>
  <c r="V251" i="15"/>
  <c r="V252" i="15"/>
  <c r="V253" i="15"/>
  <c r="V254" i="15"/>
  <c r="V255" i="15"/>
  <c r="V256" i="15"/>
  <c r="V257" i="15"/>
  <c r="V258" i="15"/>
  <c r="V259" i="15"/>
  <c r="V260" i="15"/>
  <c r="V261" i="15"/>
  <c r="V262" i="15"/>
  <c r="V263" i="15"/>
  <c r="V264" i="15"/>
  <c r="V265" i="15"/>
  <c r="V266" i="15"/>
  <c r="V267" i="15"/>
  <c r="V268" i="15"/>
  <c r="V269" i="15"/>
  <c r="V270" i="15"/>
  <c r="V271" i="15"/>
  <c r="V272" i="15"/>
  <c r="V273" i="15"/>
  <c r="V274" i="15"/>
  <c r="V275" i="15"/>
  <c r="V276" i="15"/>
  <c r="V277" i="15"/>
  <c r="V278" i="15"/>
  <c r="V279" i="15"/>
  <c r="V280" i="15"/>
  <c r="V281" i="15"/>
  <c r="V282" i="15"/>
  <c r="V283" i="15"/>
  <c r="V284" i="15"/>
  <c r="V285" i="15"/>
  <c r="V286" i="15"/>
  <c r="V287" i="15"/>
  <c r="V288" i="15"/>
  <c r="V289" i="15"/>
  <c r="V290" i="15"/>
  <c r="V291" i="15"/>
  <c r="V292" i="15"/>
  <c r="V293" i="15"/>
  <c r="V294" i="15"/>
  <c r="V295" i="15"/>
  <c r="V296" i="15"/>
  <c r="V297" i="15"/>
  <c r="V298" i="15"/>
  <c r="V299" i="15"/>
  <c r="V300" i="15"/>
  <c r="V301" i="15"/>
  <c r="V302" i="15"/>
  <c r="V303" i="15"/>
  <c r="V304" i="15"/>
  <c r="V305" i="15"/>
  <c r="V306" i="15"/>
  <c r="V307" i="15"/>
  <c r="V308" i="15"/>
  <c r="V309" i="15"/>
  <c r="V310" i="15"/>
  <c r="V311" i="15"/>
  <c r="V312" i="15"/>
  <c r="V313" i="15"/>
  <c r="V314" i="15"/>
  <c r="V315" i="15"/>
  <c r="V316" i="15"/>
  <c r="V317" i="15"/>
  <c r="V318" i="15"/>
  <c r="V319" i="15"/>
  <c r="V320" i="15"/>
  <c r="V321" i="15"/>
  <c r="V322" i="15"/>
  <c r="V323" i="15"/>
  <c r="V324" i="15"/>
  <c r="V325" i="15"/>
  <c r="V326" i="15"/>
  <c r="V327" i="15"/>
  <c r="V328" i="15"/>
  <c r="V329" i="15"/>
  <c r="V330" i="15"/>
  <c r="V331" i="15"/>
  <c r="V332" i="15"/>
  <c r="V333" i="15"/>
  <c r="V334" i="15"/>
  <c r="V335" i="15"/>
  <c r="V336" i="15"/>
  <c r="V337" i="15"/>
  <c r="V338" i="15"/>
  <c r="V339" i="15"/>
  <c r="V340" i="15"/>
  <c r="V341" i="15"/>
  <c r="V342" i="15"/>
  <c r="V343" i="15"/>
  <c r="V344" i="15"/>
  <c r="V345" i="15"/>
  <c r="V346" i="15"/>
  <c r="V347" i="15"/>
  <c r="V348" i="15"/>
  <c r="V349" i="15"/>
  <c r="V350" i="15"/>
  <c r="V351" i="15"/>
  <c r="V352" i="15"/>
  <c r="V353" i="15"/>
  <c r="V354" i="15"/>
  <c r="V355" i="15"/>
  <c r="V356" i="15"/>
  <c r="V357" i="15"/>
  <c r="V358" i="15"/>
  <c r="V359" i="15"/>
  <c r="V360" i="15"/>
  <c r="V361" i="15"/>
  <c r="V362" i="15"/>
  <c r="V363" i="15"/>
  <c r="V364" i="15"/>
  <c r="V365" i="15"/>
  <c r="V366" i="15"/>
  <c r="V367" i="15"/>
  <c r="V368" i="15"/>
  <c r="V369" i="15"/>
  <c r="V370" i="15"/>
  <c r="V371" i="15"/>
  <c r="V372" i="15"/>
  <c r="V373" i="15"/>
  <c r="V374" i="15"/>
  <c r="V375" i="15"/>
  <c r="V376" i="15"/>
  <c r="V377" i="15"/>
  <c r="V378" i="15"/>
  <c r="V379" i="15"/>
  <c r="V380" i="15"/>
  <c r="V381" i="15"/>
  <c r="V382" i="15"/>
  <c r="V383" i="15"/>
  <c r="V384" i="15"/>
  <c r="V385" i="15"/>
  <c r="V386" i="15"/>
  <c r="V387" i="15"/>
  <c r="V388" i="15"/>
  <c r="V389" i="15"/>
  <c r="V390" i="15"/>
  <c r="V391" i="15"/>
  <c r="V392" i="15"/>
  <c r="V393" i="15"/>
  <c r="V394" i="15"/>
  <c r="V395" i="15"/>
  <c r="V396" i="15"/>
  <c r="V397" i="15"/>
  <c r="V398" i="15"/>
  <c r="V399" i="15"/>
  <c r="V400" i="15"/>
  <c r="V401" i="15"/>
  <c r="V402" i="15"/>
  <c r="V403" i="15"/>
  <c r="V404" i="15"/>
  <c r="V405" i="15"/>
  <c r="V406" i="15"/>
  <c r="V407" i="15"/>
  <c r="V408" i="15"/>
  <c r="V409" i="15"/>
  <c r="V410" i="15"/>
  <c r="V411" i="15"/>
  <c r="V412" i="15"/>
  <c r="V413" i="15"/>
  <c r="V414" i="15"/>
  <c r="V415" i="15"/>
  <c r="V416" i="15"/>
  <c r="V417" i="15"/>
  <c r="V418" i="15"/>
  <c r="V419" i="15"/>
  <c r="V420" i="15"/>
  <c r="V421" i="15"/>
  <c r="V422" i="15"/>
  <c r="V423" i="15"/>
  <c r="V424" i="15"/>
  <c r="V425" i="15"/>
  <c r="V426" i="15"/>
  <c r="V427" i="15"/>
  <c r="V428" i="15"/>
  <c r="V429" i="15"/>
  <c r="V430" i="15"/>
  <c r="V431" i="15"/>
  <c r="V432" i="15"/>
  <c r="V433" i="15"/>
  <c r="V434" i="15"/>
  <c r="V435" i="15"/>
  <c r="V436" i="15"/>
  <c r="V437" i="15"/>
  <c r="V438" i="15"/>
  <c r="V439" i="15"/>
  <c r="V440" i="15"/>
  <c r="V441" i="15"/>
  <c r="V442" i="15"/>
  <c r="V443" i="15"/>
  <c r="V444" i="15"/>
  <c r="V445" i="15"/>
  <c r="V446" i="15"/>
  <c r="V447" i="15"/>
  <c r="V448" i="15"/>
  <c r="V449" i="15"/>
  <c r="V450" i="15"/>
  <c r="V451" i="15"/>
  <c r="V452" i="15"/>
  <c r="V453" i="15"/>
  <c r="V454" i="15"/>
  <c r="V455" i="15"/>
  <c r="V456" i="15"/>
  <c r="V457" i="15"/>
  <c r="V458" i="15"/>
  <c r="V459" i="15"/>
  <c r="V460" i="15"/>
  <c r="V461" i="15"/>
  <c r="V462" i="15"/>
  <c r="V463" i="15"/>
  <c r="V464" i="15"/>
  <c r="V465" i="15"/>
  <c r="V466" i="15"/>
  <c r="V467" i="15"/>
  <c r="V468" i="15"/>
  <c r="V469" i="15"/>
  <c r="V470" i="15"/>
  <c r="V471" i="15"/>
  <c r="V472" i="15"/>
  <c r="V473" i="15"/>
  <c r="V474" i="15"/>
  <c r="V475" i="15"/>
  <c r="V476" i="15"/>
  <c r="V477" i="15"/>
  <c r="V478" i="15"/>
  <c r="V479" i="15"/>
  <c r="V480" i="15"/>
  <c r="V481" i="15"/>
  <c r="V482" i="15"/>
  <c r="V483" i="15"/>
  <c r="V484" i="15"/>
  <c r="V485" i="15"/>
  <c r="V486" i="15"/>
  <c r="V487" i="15"/>
  <c r="V488" i="15"/>
  <c r="V489" i="15"/>
  <c r="V490" i="15"/>
  <c r="V491" i="15"/>
  <c r="V492" i="15"/>
  <c r="V493" i="15"/>
  <c r="V494" i="15"/>
  <c r="V495" i="15"/>
  <c r="V496" i="15"/>
  <c r="V497" i="15"/>
  <c r="V498" i="15"/>
  <c r="V499" i="15"/>
  <c r="V500" i="15"/>
  <c r="V501" i="15"/>
  <c r="V502" i="15"/>
  <c r="V503" i="15"/>
  <c r="V504" i="15"/>
  <c r="V505" i="15"/>
  <c r="V506" i="15"/>
  <c r="V507" i="15"/>
  <c r="V508" i="15"/>
  <c r="V509" i="15"/>
  <c r="V510" i="15"/>
  <c r="V511" i="15"/>
  <c r="V512" i="15"/>
  <c r="V513" i="15"/>
  <c r="V514" i="15"/>
  <c r="V515" i="15"/>
  <c r="V516" i="15"/>
  <c r="V517" i="15"/>
  <c r="V518" i="15"/>
  <c r="V519" i="15"/>
  <c r="V520" i="15"/>
  <c r="V521" i="15"/>
  <c r="V522" i="15"/>
  <c r="V523" i="15"/>
  <c r="V524" i="15"/>
  <c r="V525" i="15"/>
  <c r="V526" i="15"/>
  <c r="V527" i="15"/>
  <c r="V528" i="15"/>
  <c r="V529" i="15"/>
  <c r="V530" i="15"/>
  <c r="V531" i="15"/>
  <c r="V532" i="15"/>
  <c r="V533" i="15"/>
  <c r="V534" i="15"/>
  <c r="V535" i="15"/>
  <c r="V536" i="15"/>
  <c r="V537" i="15"/>
  <c r="V538" i="15"/>
  <c r="V539" i="15"/>
  <c r="V540" i="15"/>
  <c r="V541" i="15"/>
  <c r="V542" i="15"/>
  <c r="V543" i="15"/>
  <c r="V544" i="15"/>
  <c r="V545" i="15"/>
  <c r="V546" i="15"/>
  <c r="V547" i="15"/>
  <c r="V548" i="15"/>
  <c r="V549" i="15"/>
  <c r="V550" i="15"/>
  <c r="V551" i="15"/>
  <c r="V552" i="15"/>
  <c r="V553" i="15"/>
  <c r="V554" i="15"/>
  <c r="V555" i="15"/>
  <c r="V556" i="15"/>
  <c r="V557" i="15"/>
  <c r="V558" i="15"/>
  <c r="V559" i="15"/>
  <c r="V560" i="15"/>
  <c r="V561" i="15"/>
  <c r="V562" i="15"/>
  <c r="V563" i="15"/>
  <c r="V564" i="15"/>
  <c r="V565" i="15"/>
  <c r="V566" i="15"/>
  <c r="V567" i="15"/>
  <c r="V568" i="15"/>
  <c r="V569" i="15"/>
  <c r="V570" i="15"/>
  <c r="V571" i="15"/>
  <c r="V572" i="15"/>
  <c r="V573" i="15"/>
  <c r="V574" i="15"/>
  <c r="V575" i="15"/>
  <c r="V576" i="15"/>
  <c r="V577" i="15"/>
  <c r="V578" i="15"/>
  <c r="V579" i="15"/>
  <c r="V580" i="15"/>
  <c r="V581" i="15"/>
  <c r="V582" i="15"/>
  <c r="V583" i="15"/>
  <c r="V584" i="15"/>
  <c r="V585" i="15"/>
  <c r="V586" i="15"/>
  <c r="V587" i="15"/>
  <c r="V588" i="15"/>
  <c r="V589" i="15"/>
  <c r="V590" i="15"/>
  <c r="V591" i="15"/>
  <c r="V592" i="15"/>
  <c r="V593" i="15"/>
  <c r="V594" i="15"/>
  <c r="V595" i="15"/>
  <c r="V596" i="15"/>
  <c r="V597" i="15"/>
  <c r="V598" i="15"/>
  <c r="V599" i="15"/>
  <c r="V600" i="15"/>
  <c r="V601" i="15"/>
  <c r="V602" i="15"/>
  <c r="V603" i="15"/>
  <c r="V604" i="15"/>
  <c r="V605" i="15"/>
  <c r="V606" i="15"/>
  <c r="V607" i="15"/>
  <c r="V608" i="15"/>
  <c r="V609" i="15"/>
  <c r="V610" i="15"/>
  <c r="V611" i="15"/>
  <c r="V612" i="15"/>
  <c r="V613" i="15"/>
  <c r="V614" i="15"/>
  <c r="V615" i="15"/>
  <c r="V616" i="15"/>
  <c r="V617" i="15"/>
  <c r="V618" i="15"/>
  <c r="V619" i="15"/>
  <c r="V620" i="15"/>
  <c r="V621" i="15"/>
  <c r="V622" i="15"/>
  <c r="V623" i="15"/>
  <c r="V624" i="15"/>
  <c r="V625" i="15"/>
  <c r="V626" i="15"/>
  <c r="V627" i="15"/>
  <c r="V628" i="15"/>
  <c r="V629" i="15"/>
  <c r="V630" i="15"/>
  <c r="V631" i="15"/>
  <c r="V632" i="15"/>
  <c r="V633" i="15"/>
  <c r="V634" i="15"/>
  <c r="V635" i="15"/>
  <c r="V636" i="15"/>
  <c r="V637" i="15"/>
  <c r="V638" i="15"/>
  <c r="V639" i="15"/>
  <c r="V640" i="15"/>
  <c r="V641" i="15"/>
  <c r="V642" i="15"/>
  <c r="V643" i="15"/>
  <c r="V644" i="15"/>
  <c r="V645" i="15"/>
  <c r="V646" i="15"/>
  <c r="V647" i="15"/>
  <c r="V648" i="15"/>
  <c r="V649" i="15"/>
  <c r="V650" i="15"/>
  <c r="V651" i="15"/>
  <c r="V652" i="15"/>
  <c r="V653" i="15"/>
  <c r="V654" i="15"/>
  <c r="V655" i="15"/>
  <c r="V656" i="15"/>
  <c r="V657" i="15"/>
  <c r="V658" i="15"/>
  <c r="V659" i="15"/>
  <c r="V660" i="15"/>
  <c r="V661" i="15"/>
  <c r="V662" i="15"/>
  <c r="V663" i="15"/>
  <c r="V664" i="15"/>
  <c r="V665" i="15"/>
  <c r="V666" i="15"/>
  <c r="V667" i="15"/>
  <c r="V668" i="15"/>
  <c r="V669" i="15"/>
  <c r="V670" i="15"/>
  <c r="V671" i="15"/>
  <c r="V672" i="15"/>
  <c r="V673" i="15"/>
  <c r="V674" i="15"/>
  <c r="V675" i="15"/>
  <c r="V676" i="15"/>
  <c r="V677" i="15"/>
  <c r="V678" i="15"/>
  <c r="V679" i="15"/>
  <c r="V680" i="15"/>
  <c r="V681" i="15"/>
  <c r="V682" i="15"/>
  <c r="V683" i="15"/>
  <c r="V684" i="15"/>
  <c r="V685" i="15"/>
  <c r="V686" i="15"/>
  <c r="V687" i="15"/>
  <c r="V688" i="15"/>
  <c r="V689" i="15"/>
  <c r="V690" i="15"/>
  <c r="V691" i="15"/>
  <c r="V692" i="15"/>
  <c r="V693" i="15"/>
  <c r="V694" i="15"/>
  <c r="V695" i="15"/>
  <c r="V696" i="15"/>
  <c r="V697" i="15"/>
  <c r="V698" i="15"/>
  <c r="V699" i="15"/>
  <c r="V700" i="15"/>
  <c r="V701" i="15"/>
  <c r="V702" i="15"/>
  <c r="V703" i="15"/>
  <c r="V704" i="15"/>
  <c r="V705" i="15"/>
  <c r="V706" i="15"/>
  <c r="V707" i="15"/>
  <c r="V708" i="15"/>
  <c r="V709" i="15"/>
  <c r="V710" i="15"/>
  <c r="V711" i="15"/>
  <c r="V712" i="15"/>
  <c r="V713" i="15"/>
  <c r="V714" i="15"/>
  <c r="V715" i="15"/>
  <c r="V716" i="15"/>
  <c r="V717" i="15"/>
  <c r="V718" i="15"/>
  <c r="V719" i="15"/>
  <c r="V720" i="15"/>
  <c r="V721" i="15"/>
  <c r="V722" i="15"/>
  <c r="V723" i="15"/>
  <c r="V724" i="15"/>
  <c r="V725" i="15"/>
  <c r="V726" i="15"/>
  <c r="V727" i="15"/>
  <c r="V728" i="15"/>
  <c r="V729" i="15"/>
  <c r="V730" i="15"/>
  <c r="V731" i="15"/>
  <c r="V732" i="15"/>
  <c r="V733" i="15"/>
  <c r="V734" i="15"/>
  <c r="V735" i="15"/>
  <c r="V736" i="15"/>
  <c r="V737" i="15"/>
  <c r="V738" i="15"/>
  <c r="V739" i="15"/>
  <c r="V740" i="15"/>
  <c r="V741" i="15"/>
  <c r="V742" i="15"/>
  <c r="V743" i="15"/>
  <c r="V744" i="15"/>
  <c r="V745" i="15"/>
  <c r="V746" i="15"/>
  <c r="V747" i="15"/>
  <c r="V748" i="15"/>
  <c r="V749" i="15"/>
  <c r="V750" i="15"/>
  <c r="V751" i="15"/>
  <c r="V752" i="15"/>
  <c r="V753" i="15"/>
  <c r="V754" i="15"/>
  <c r="V755" i="15"/>
  <c r="V756" i="15"/>
  <c r="V757" i="15"/>
  <c r="V758" i="15"/>
  <c r="V759" i="15"/>
  <c r="V760" i="15"/>
  <c r="V761" i="15"/>
  <c r="V762" i="15"/>
  <c r="V763" i="15"/>
  <c r="V764" i="15"/>
  <c r="V765" i="15"/>
  <c r="V766" i="15"/>
  <c r="V767" i="15"/>
  <c r="V768" i="15"/>
  <c r="V769" i="15"/>
  <c r="V770" i="15"/>
  <c r="V771" i="15"/>
  <c r="V772" i="15"/>
  <c r="V773" i="15"/>
  <c r="V774" i="15"/>
  <c r="V775" i="15"/>
  <c r="V776" i="15"/>
  <c r="V777" i="15"/>
  <c r="V778" i="15"/>
  <c r="V779" i="15"/>
  <c r="V780" i="15"/>
  <c r="V781" i="15"/>
  <c r="V782" i="15"/>
  <c r="V783" i="15"/>
  <c r="V784" i="15"/>
  <c r="V785" i="15"/>
  <c r="V786" i="15"/>
  <c r="V787" i="15"/>
  <c r="V788" i="15"/>
  <c r="V789" i="15"/>
  <c r="V790" i="15"/>
  <c r="V791" i="15"/>
  <c r="V792" i="15"/>
  <c r="V793" i="15"/>
  <c r="V794" i="15"/>
  <c r="V795" i="15"/>
  <c r="V796" i="15"/>
  <c r="V797" i="15"/>
  <c r="V798" i="15"/>
  <c r="V799" i="15"/>
  <c r="V800" i="15"/>
  <c r="V801" i="15"/>
  <c r="V802" i="15"/>
  <c r="V803" i="15"/>
  <c r="V804" i="15"/>
  <c r="V805" i="15"/>
  <c r="V806" i="15"/>
  <c r="V807" i="15"/>
  <c r="V808" i="15"/>
  <c r="V809" i="15"/>
  <c r="V810" i="15"/>
  <c r="V811" i="15"/>
  <c r="V812" i="15"/>
  <c r="V813" i="15"/>
  <c r="V814" i="15"/>
  <c r="V815" i="15"/>
  <c r="V816" i="15"/>
  <c r="V817" i="15"/>
  <c r="V818" i="15"/>
  <c r="V819" i="15"/>
  <c r="V820" i="15"/>
  <c r="V821" i="15"/>
  <c r="V822" i="15"/>
  <c r="V823" i="15"/>
  <c r="V824" i="15"/>
  <c r="V825" i="15"/>
  <c r="V826" i="15"/>
  <c r="V827" i="15"/>
  <c r="V828" i="15"/>
  <c r="V829" i="15"/>
  <c r="V830" i="15"/>
  <c r="V831" i="15"/>
  <c r="V832" i="15"/>
  <c r="V833" i="15"/>
  <c r="V834" i="15"/>
  <c r="V835" i="15"/>
  <c r="V836" i="15"/>
  <c r="V837" i="15"/>
  <c r="V838" i="15"/>
  <c r="V839" i="15"/>
  <c r="V840" i="15"/>
  <c r="V841" i="15"/>
  <c r="V842" i="15"/>
  <c r="V843" i="15"/>
  <c r="V844" i="15"/>
  <c r="V845" i="15"/>
  <c r="V846" i="15"/>
  <c r="V847" i="15"/>
  <c r="V848" i="15"/>
  <c r="V849" i="15"/>
  <c r="V850" i="15"/>
  <c r="V851" i="15"/>
  <c r="V852" i="15"/>
  <c r="V853" i="15"/>
  <c r="V854" i="15"/>
  <c r="V855" i="15"/>
  <c r="V856" i="15"/>
  <c r="V857" i="15"/>
  <c r="V858" i="15"/>
  <c r="V859" i="15"/>
  <c r="V860" i="15"/>
  <c r="V861" i="15"/>
  <c r="V862" i="15"/>
  <c r="V863" i="15"/>
  <c r="V864" i="15"/>
  <c r="V865" i="15"/>
  <c r="V866" i="15"/>
  <c r="V867" i="15"/>
  <c r="V868" i="15"/>
  <c r="V869" i="15"/>
  <c r="V870" i="15"/>
  <c r="V871" i="15"/>
  <c r="V872" i="15"/>
  <c r="V873" i="15"/>
  <c r="V874" i="15"/>
  <c r="V875" i="15"/>
  <c r="V876" i="15"/>
  <c r="V877" i="15"/>
  <c r="V878" i="15"/>
  <c r="V879" i="15"/>
  <c r="V880" i="15"/>
  <c r="V881" i="15"/>
  <c r="V882" i="15"/>
  <c r="V883" i="15"/>
  <c r="V884" i="15"/>
  <c r="V885" i="15"/>
  <c r="V886" i="15"/>
  <c r="V887" i="15"/>
  <c r="V888" i="15"/>
  <c r="V889" i="15"/>
  <c r="V890" i="15"/>
  <c r="V891" i="15"/>
  <c r="V892" i="15"/>
  <c r="V893" i="15"/>
  <c r="V894" i="15"/>
  <c r="V895" i="15"/>
  <c r="V896" i="15"/>
  <c r="V897" i="15"/>
  <c r="V898" i="15"/>
  <c r="V899" i="15"/>
  <c r="V900" i="15"/>
  <c r="V901" i="15"/>
  <c r="V902" i="15"/>
  <c r="V903" i="15"/>
  <c r="V904" i="15"/>
  <c r="V905" i="15"/>
  <c r="V906" i="15"/>
  <c r="V907" i="15"/>
  <c r="V908" i="15"/>
  <c r="V909" i="15"/>
  <c r="V910" i="15"/>
  <c r="V911" i="15"/>
  <c r="V912" i="15"/>
  <c r="V913" i="15"/>
  <c r="V914" i="15"/>
  <c r="V915" i="15"/>
  <c r="V916" i="15"/>
  <c r="V917" i="15"/>
  <c r="V918" i="15"/>
  <c r="V919" i="15"/>
  <c r="V920" i="15"/>
  <c r="V921" i="15"/>
  <c r="V922" i="15"/>
  <c r="V923" i="15"/>
  <c r="V924" i="15"/>
  <c r="V925" i="15"/>
  <c r="V926" i="15"/>
  <c r="V927" i="15"/>
  <c r="V928" i="15"/>
  <c r="V929" i="15"/>
  <c r="V930" i="15"/>
  <c r="V931" i="15"/>
  <c r="V932" i="15"/>
  <c r="V933" i="15"/>
  <c r="V934" i="15"/>
  <c r="V935" i="15"/>
  <c r="V936" i="15"/>
  <c r="V937" i="15"/>
  <c r="V938" i="15"/>
  <c r="V939" i="15"/>
  <c r="V940" i="15"/>
  <c r="V941" i="15"/>
  <c r="V942" i="15"/>
  <c r="V943" i="15"/>
  <c r="V944" i="15"/>
  <c r="V945" i="15"/>
  <c r="V946" i="15"/>
  <c r="V947" i="15"/>
  <c r="V948" i="15"/>
  <c r="V949" i="15"/>
  <c r="V950" i="15"/>
  <c r="V951" i="15"/>
  <c r="V952" i="15"/>
  <c r="V953" i="15"/>
  <c r="V954" i="15"/>
  <c r="V955" i="15"/>
  <c r="V956" i="15"/>
  <c r="V957" i="15"/>
  <c r="V958" i="15"/>
  <c r="V959" i="15"/>
  <c r="V960" i="15"/>
  <c r="V961" i="15"/>
  <c r="V962" i="15"/>
  <c r="V963" i="15"/>
  <c r="V964" i="15"/>
  <c r="V965" i="15"/>
  <c r="V966" i="15"/>
  <c r="V967" i="15"/>
  <c r="V968" i="15"/>
  <c r="V969" i="15"/>
  <c r="V970" i="15"/>
  <c r="V971" i="15"/>
  <c r="V972" i="15"/>
  <c r="V973" i="15"/>
  <c r="V974" i="15"/>
  <c r="V975" i="15"/>
  <c r="V976" i="15"/>
  <c r="V977" i="15"/>
  <c r="V978" i="15"/>
  <c r="V979" i="15"/>
  <c r="V980" i="15"/>
  <c r="V981" i="15"/>
  <c r="V982" i="15"/>
  <c r="V983" i="15"/>
  <c r="V984" i="15"/>
  <c r="V985" i="15"/>
  <c r="V986" i="15"/>
  <c r="V987" i="15"/>
  <c r="V988" i="15"/>
  <c r="V989" i="15"/>
  <c r="V990" i="15"/>
  <c r="V991" i="15"/>
  <c r="V992" i="15"/>
  <c r="V993" i="15"/>
  <c r="V994" i="15"/>
  <c r="V995" i="15"/>
  <c r="V996" i="15"/>
  <c r="V997" i="15"/>
  <c r="V998" i="15"/>
  <c r="V999" i="15"/>
  <c r="V1000" i="15"/>
  <c r="V1001" i="15"/>
  <c r="V1002" i="15"/>
  <c r="V1003" i="15"/>
  <c r="V1004" i="15"/>
  <c r="V1005" i="15"/>
  <c r="V1006" i="15"/>
  <c r="V1007" i="15"/>
  <c r="V1008" i="15"/>
  <c r="V1009" i="15"/>
  <c r="V1010" i="15"/>
  <c r="V1011" i="15"/>
  <c r="V1012" i="15"/>
  <c r="V1013" i="15"/>
  <c r="V1014" i="15"/>
  <c r="V1015" i="15"/>
  <c r="V1016" i="15"/>
  <c r="V1017" i="15"/>
  <c r="V1018" i="15"/>
  <c r="V1019" i="15"/>
  <c r="V1020" i="15"/>
  <c r="V1021" i="15"/>
  <c r="V1022" i="15"/>
  <c r="V1023" i="15"/>
  <c r="V1024" i="15"/>
  <c r="V1025" i="15"/>
  <c r="V1026" i="15"/>
  <c r="V1027" i="15"/>
  <c r="V1028" i="15"/>
  <c r="V1029" i="15"/>
  <c r="V1030" i="15"/>
  <c r="V1031" i="15"/>
  <c r="V1032" i="15"/>
  <c r="V1033" i="15"/>
  <c r="V1034" i="15"/>
  <c r="V1035" i="15"/>
  <c r="V1036" i="15"/>
  <c r="V1037" i="15"/>
  <c r="V1038" i="15"/>
  <c r="V1039" i="15"/>
  <c r="V1040" i="15"/>
  <c r="V1041" i="15"/>
  <c r="V3" i="15"/>
  <c r="U3" i="15"/>
  <c r="U4" i="15"/>
  <c r="U5" i="15"/>
  <c r="U6" i="15"/>
  <c r="U7" i="15"/>
  <c r="U8" i="15"/>
  <c r="U9" i="15"/>
  <c r="U10" i="15"/>
  <c r="U11" i="15"/>
  <c r="U12" i="15"/>
  <c r="U13" i="15"/>
  <c r="U14" i="15"/>
  <c r="U15" i="15"/>
  <c r="U16" i="15"/>
  <c r="U17" i="15"/>
  <c r="U18" i="15"/>
  <c r="U19" i="15"/>
  <c r="U20" i="15"/>
  <c r="U21" i="15"/>
  <c r="U22" i="15"/>
  <c r="U23" i="15"/>
  <c r="U24" i="15"/>
  <c r="U25" i="15"/>
  <c r="U26" i="15"/>
  <c r="U27" i="15"/>
  <c r="U28" i="15"/>
  <c r="U29" i="15"/>
  <c r="U30" i="15"/>
  <c r="U31" i="15"/>
  <c r="U32" i="15"/>
  <c r="U33" i="15"/>
  <c r="U34" i="15"/>
  <c r="U35" i="15"/>
  <c r="U36" i="15"/>
  <c r="U37" i="15"/>
  <c r="U38" i="15"/>
  <c r="U39" i="15"/>
  <c r="U40" i="15"/>
  <c r="U41" i="15"/>
  <c r="U42" i="15"/>
  <c r="U43" i="15"/>
  <c r="U44" i="15"/>
  <c r="U45" i="15"/>
  <c r="U46" i="15"/>
  <c r="U47" i="15"/>
  <c r="U48" i="15"/>
  <c r="U49" i="15"/>
  <c r="U50" i="15"/>
  <c r="U51" i="15"/>
  <c r="U52" i="15"/>
  <c r="U53" i="15"/>
  <c r="U54" i="15"/>
  <c r="U55" i="15"/>
  <c r="U56" i="15"/>
  <c r="U57" i="15"/>
  <c r="U58" i="15"/>
  <c r="U59" i="15"/>
  <c r="U60" i="15"/>
  <c r="U61" i="15"/>
  <c r="U62" i="15"/>
  <c r="U63" i="15"/>
  <c r="U64" i="15"/>
  <c r="U65" i="15"/>
  <c r="U66" i="15"/>
  <c r="U67" i="15"/>
  <c r="U68" i="15"/>
  <c r="U69" i="15"/>
  <c r="U70" i="15"/>
  <c r="U71" i="15"/>
  <c r="U72" i="15"/>
  <c r="U73" i="15"/>
  <c r="U74" i="15"/>
  <c r="U75" i="15"/>
  <c r="U76" i="15"/>
  <c r="U77" i="15"/>
  <c r="U78" i="15"/>
  <c r="U79" i="15"/>
  <c r="U80" i="15"/>
  <c r="U81" i="15"/>
  <c r="U82" i="15"/>
  <c r="U83" i="15"/>
  <c r="U84" i="15"/>
  <c r="U85" i="15"/>
  <c r="U86" i="15"/>
  <c r="U87" i="15"/>
  <c r="U88" i="15"/>
  <c r="U89" i="15"/>
  <c r="U90" i="15"/>
  <c r="U91" i="15"/>
  <c r="U92" i="15"/>
  <c r="U93" i="15"/>
  <c r="U94" i="15"/>
  <c r="U95" i="15"/>
  <c r="U96" i="15"/>
  <c r="U97" i="15"/>
  <c r="U98" i="15"/>
  <c r="U99" i="15"/>
  <c r="U100" i="15"/>
  <c r="U101" i="15"/>
  <c r="U102" i="15"/>
  <c r="U103" i="15"/>
  <c r="U104" i="15"/>
  <c r="U105" i="15"/>
  <c r="U106" i="15"/>
  <c r="U107" i="15"/>
  <c r="U108" i="15"/>
  <c r="U109" i="15"/>
  <c r="U110" i="15"/>
  <c r="U111" i="15"/>
  <c r="U112" i="15"/>
  <c r="U113" i="15"/>
  <c r="U114" i="15"/>
  <c r="U115" i="15"/>
  <c r="U116" i="15"/>
  <c r="U117" i="15"/>
  <c r="U118" i="15"/>
  <c r="U119" i="15"/>
  <c r="U120" i="15"/>
  <c r="U121" i="15"/>
  <c r="U122" i="15"/>
  <c r="U123" i="15"/>
  <c r="U124" i="15"/>
  <c r="U125" i="15"/>
  <c r="U126" i="15"/>
  <c r="U127" i="15"/>
  <c r="U128" i="15"/>
  <c r="U129" i="15"/>
  <c r="U130" i="15"/>
  <c r="U131" i="15"/>
  <c r="U132" i="15"/>
  <c r="U133" i="15"/>
  <c r="U134" i="15"/>
  <c r="U135" i="15"/>
  <c r="U136" i="15"/>
  <c r="U137" i="15"/>
  <c r="U138" i="15"/>
  <c r="U139" i="15"/>
  <c r="U140" i="15"/>
  <c r="U141" i="15"/>
  <c r="U142" i="15"/>
  <c r="U143" i="15"/>
  <c r="U144" i="15"/>
  <c r="U145" i="15"/>
  <c r="U146" i="15"/>
  <c r="U147" i="15"/>
  <c r="U148" i="15"/>
  <c r="U149" i="15"/>
  <c r="U150" i="15"/>
  <c r="U151" i="15"/>
  <c r="U152" i="15"/>
  <c r="U153" i="15"/>
  <c r="U154" i="15"/>
  <c r="U155" i="15"/>
  <c r="U156" i="15"/>
  <c r="U157" i="15"/>
  <c r="U158" i="15"/>
  <c r="U159" i="15"/>
  <c r="U160" i="15"/>
  <c r="U161" i="15"/>
  <c r="U162" i="15"/>
  <c r="U163" i="15"/>
  <c r="U164" i="15"/>
  <c r="U165" i="15"/>
  <c r="U166" i="15"/>
  <c r="U167" i="15"/>
  <c r="U168" i="15"/>
  <c r="U169" i="15"/>
  <c r="U170" i="15"/>
  <c r="U171" i="15"/>
  <c r="U172" i="15"/>
  <c r="U173" i="15"/>
  <c r="U174" i="15"/>
  <c r="U175" i="15"/>
  <c r="U176" i="15"/>
  <c r="U177" i="15"/>
  <c r="U178" i="15"/>
  <c r="U179" i="15"/>
  <c r="U180" i="15"/>
  <c r="U181" i="15"/>
  <c r="U182" i="15"/>
  <c r="U183" i="15"/>
  <c r="U184" i="15"/>
  <c r="U185" i="15"/>
  <c r="U186" i="15"/>
  <c r="U187" i="15"/>
  <c r="U188" i="15"/>
  <c r="U189" i="15"/>
  <c r="U190" i="15"/>
  <c r="U191" i="15"/>
  <c r="U192" i="15"/>
  <c r="U193" i="15"/>
  <c r="U194" i="15"/>
  <c r="U195" i="15"/>
  <c r="U196" i="15"/>
  <c r="U197" i="15"/>
  <c r="U198" i="15"/>
  <c r="U199" i="15"/>
  <c r="U200" i="15"/>
  <c r="U201" i="15"/>
  <c r="U202" i="15"/>
  <c r="U203" i="15"/>
  <c r="U204" i="15"/>
  <c r="U205" i="15"/>
  <c r="U206" i="15"/>
  <c r="U207" i="15"/>
  <c r="U208" i="15"/>
  <c r="U209" i="15"/>
  <c r="U210" i="15"/>
  <c r="U211" i="15"/>
  <c r="U212" i="15"/>
  <c r="U213" i="15"/>
  <c r="U214" i="15"/>
  <c r="U215" i="15"/>
  <c r="U216" i="15"/>
  <c r="U217" i="15"/>
  <c r="U218" i="15"/>
  <c r="U219" i="15"/>
  <c r="U220" i="15"/>
  <c r="U221" i="15"/>
  <c r="U222" i="15"/>
  <c r="U223" i="15"/>
  <c r="U224" i="15"/>
  <c r="U225" i="15"/>
  <c r="U226" i="15"/>
  <c r="U227" i="15"/>
  <c r="U228" i="15"/>
  <c r="U229" i="15"/>
  <c r="U230" i="15"/>
  <c r="U231" i="15"/>
  <c r="U232" i="15"/>
  <c r="U233" i="15"/>
  <c r="U234" i="15"/>
  <c r="U235" i="15"/>
  <c r="U236" i="15"/>
  <c r="U237" i="15"/>
  <c r="U238" i="15"/>
  <c r="U239" i="15"/>
  <c r="U240" i="15"/>
  <c r="U241" i="15"/>
  <c r="U242" i="15"/>
  <c r="U243" i="15"/>
  <c r="U244" i="15"/>
  <c r="U245" i="15"/>
  <c r="U246" i="15"/>
  <c r="U247" i="15"/>
  <c r="U248" i="15"/>
  <c r="U249" i="15"/>
  <c r="U250" i="15"/>
  <c r="U251" i="15"/>
  <c r="U252" i="15"/>
  <c r="U253" i="15"/>
  <c r="U254" i="15"/>
  <c r="U255" i="15"/>
  <c r="U256" i="15"/>
  <c r="U257" i="15"/>
  <c r="U258" i="15"/>
  <c r="U259" i="15"/>
  <c r="U260" i="15"/>
  <c r="U261" i="15"/>
  <c r="U262" i="15"/>
  <c r="U263" i="15"/>
  <c r="U264" i="15"/>
  <c r="U265" i="15"/>
  <c r="U266" i="15"/>
  <c r="U267" i="15"/>
  <c r="U268" i="15"/>
  <c r="U269" i="15"/>
  <c r="U270" i="15"/>
  <c r="U271" i="15"/>
  <c r="U272" i="15"/>
  <c r="U273" i="15"/>
  <c r="U274" i="15"/>
  <c r="U275" i="15"/>
  <c r="U276" i="15"/>
  <c r="U277" i="15"/>
  <c r="U278" i="15"/>
  <c r="U279" i="15"/>
  <c r="U280" i="15"/>
  <c r="U281" i="15"/>
  <c r="U282" i="15"/>
  <c r="U283" i="15"/>
  <c r="U284" i="15"/>
  <c r="U285" i="15"/>
  <c r="U286" i="15"/>
  <c r="U287" i="15"/>
  <c r="U288" i="15"/>
  <c r="U289" i="15"/>
  <c r="U290" i="15"/>
  <c r="U291" i="15"/>
  <c r="U292" i="15"/>
  <c r="U293" i="15"/>
  <c r="U294" i="15"/>
  <c r="U295" i="15"/>
  <c r="U296" i="15"/>
  <c r="U297" i="15"/>
  <c r="U298" i="15"/>
  <c r="U299" i="15"/>
  <c r="U300" i="15"/>
  <c r="U301" i="15"/>
  <c r="U302" i="15"/>
  <c r="U303" i="15"/>
  <c r="U304" i="15"/>
  <c r="U305" i="15"/>
  <c r="U306" i="15"/>
  <c r="U307" i="15"/>
  <c r="U308" i="15"/>
  <c r="U309" i="15"/>
  <c r="U310" i="15"/>
  <c r="U311" i="15"/>
  <c r="U312" i="15"/>
  <c r="U313" i="15"/>
  <c r="U314" i="15"/>
  <c r="U315" i="15"/>
  <c r="U316" i="15"/>
  <c r="U317" i="15"/>
  <c r="U318" i="15"/>
  <c r="U319" i="15"/>
  <c r="U320" i="15"/>
  <c r="U321" i="15"/>
  <c r="U322" i="15"/>
  <c r="U323" i="15"/>
  <c r="U324" i="15"/>
  <c r="U325" i="15"/>
  <c r="U326" i="15"/>
  <c r="U327" i="15"/>
  <c r="U328" i="15"/>
  <c r="U329" i="15"/>
  <c r="U330" i="15"/>
  <c r="U331" i="15"/>
  <c r="U332" i="15"/>
  <c r="U333" i="15"/>
  <c r="U334" i="15"/>
  <c r="U335" i="15"/>
  <c r="U336" i="15"/>
  <c r="U337" i="15"/>
  <c r="U338" i="15"/>
  <c r="U339" i="15"/>
  <c r="U340" i="15"/>
  <c r="U341" i="15"/>
  <c r="U342" i="15"/>
  <c r="U343" i="15"/>
  <c r="U344" i="15"/>
  <c r="U345" i="15"/>
  <c r="U346" i="15"/>
  <c r="U347" i="15"/>
  <c r="U348" i="15"/>
  <c r="U349" i="15"/>
  <c r="U350" i="15"/>
  <c r="U351" i="15"/>
  <c r="U352" i="15"/>
  <c r="U353" i="15"/>
  <c r="U354" i="15"/>
  <c r="U355" i="15"/>
  <c r="U356" i="15"/>
  <c r="U357" i="15"/>
  <c r="U358" i="15"/>
  <c r="U359" i="15"/>
  <c r="U360" i="15"/>
  <c r="U361" i="15"/>
  <c r="U362" i="15"/>
  <c r="U363" i="15"/>
  <c r="U364" i="15"/>
  <c r="U365" i="15"/>
  <c r="U366" i="15"/>
  <c r="U367" i="15"/>
  <c r="U368" i="15"/>
  <c r="U369" i="15"/>
  <c r="U370" i="15"/>
  <c r="U371" i="15"/>
  <c r="U372" i="15"/>
  <c r="U373" i="15"/>
  <c r="U374" i="15"/>
  <c r="U375" i="15"/>
  <c r="U376" i="15"/>
  <c r="U377" i="15"/>
  <c r="U378" i="15"/>
  <c r="U379" i="15"/>
  <c r="U380" i="15"/>
  <c r="U381" i="15"/>
  <c r="U382" i="15"/>
  <c r="U383" i="15"/>
  <c r="U384" i="15"/>
  <c r="U385" i="15"/>
  <c r="U386" i="15"/>
  <c r="U387" i="15"/>
  <c r="U388" i="15"/>
  <c r="U389" i="15"/>
  <c r="U390" i="15"/>
  <c r="U391" i="15"/>
  <c r="U392" i="15"/>
  <c r="U393" i="15"/>
  <c r="U394" i="15"/>
  <c r="U395" i="15"/>
  <c r="U396" i="15"/>
  <c r="U397" i="15"/>
  <c r="U398" i="15"/>
  <c r="U399" i="15"/>
  <c r="U400" i="15"/>
  <c r="U401" i="15"/>
  <c r="U402" i="15"/>
  <c r="U403" i="15"/>
  <c r="U404" i="15"/>
  <c r="U405" i="15"/>
  <c r="U406" i="15"/>
  <c r="U407" i="15"/>
  <c r="U408" i="15"/>
  <c r="U409" i="15"/>
  <c r="U410" i="15"/>
  <c r="U411" i="15"/>
  <c r="U412" i="15"/>
  <c r="U413" i="15"/>
  <c r="U414" i="15"/>
  <c r="U415" i="15"/>
  <c r="U416" i="15"/>
  <c r="U417" i="15"/>
  <c r="U418" i="15"/>
  <c r="U419" i="15"/>
  <c r="U420" i="15"/>
  <c r="U421" i="15"/>
  <c r="U422" i="15"/>
  <c r="U423" i="15"/>
  <c r="U424" i="15"/>
  <c r="U425" i="15"/>
  <c r="U426" i="15"/>
  <c r="U427" i="15"/>
  <c r="U428" i="15"/>
  <c r="U429" i="15"/>
  <c r="U430" i="15"/>
  <c r="U431" i="15"/>
  <c r="U432" i="15"/>
  <c r="U433" i="15"/>
  <c r="U434" i="15"/>
  <c r="U435" i="15"/>
  <c r="U436" i="15"/>
  <c r="U437" i="15"/>
  <c r="U438" i="15"/>
  <c r="U439" i="15"/>
  <c r="U440" i="15"/>
  <c r="U441" i="15"/>
  <c r="U442" i="15"/>
  <c r="U443" i="15"/>
  <c r="U444" i="15"/>
  <c r="U445" i="15"/>
  <c r="U446" i="15"/>
  <c r="U447" i="15"/>
  <c r="U448" i="15"/>
  <c r="U449" i="15"/>
  <c r="U450" i="15"/>
  <c r="U451" i="15"/>
  <c r="U452" i="15"/>
  <c r="U453" i="15"/>
  <c r="U454" i="15"/>
  <c r="U455" i="15"/>
  <c r="U456" i="15"/>
  <c r="U457" i="15"/>
  <c r="U458" i="15"/>
  <c r="U459" i="15"/>
  <c r="U460" i="15"/>
  <c r="U461" i="15"/>
  <c r="U462" i="15"/>
  <c r="U463" i="15"/>
  <c r="U464" i="15"/>
  <c r="U465" i="15"/>
  <c r="U466" i="15"/>
  <c r="U467" i="15"/>
  <c r="U468" i="15"/>
  <c r="U469" i="15"/>
  <c r="U470" i="15"/>
  <c r="U471" i="15"/>
  <c r="U472" i="15"/>
  <c r="U473" i="15"/>
  <c r="U474" i="15"/>
  <c r="U475" i="15"/>
  <c r="U476" i="15"/>
  <c r="U477" i="15"/>
  <c r="U478" i="15"/>
  <c r="U479" i="15"/>
  <c r="U480" i="15"/>
  <c r="U481" i="15"/>
  <c r="U482" i="15"/>
  <c r="U483" i="15"/>
  <c r="U484" i="15"/>
  <c r="U485" i="15"/>
  <c r="U486" i="15"/>
  <c r="U487" i="15"/>
  <c r="U488" i="15"/>
  <c r="U489" i="15"/>
  <c r="U490" i="15"/>
  <c r="U491" i="15"/>
  <c r="U492" i="15"/>
  <c r="U493" i="15"/>
  <c r="U494" i="15"/>
  <c r="U495" i="15"/>
  <c r="U496" i="15"/>
  <c r="U497" i="15"/>
  <c r="U498" i="15"/>
  <c r="U499" i="15"/>
  <c r="U500" i="15"/>
  <c r="U501" i="15"/>
  <c r="U502" i="15"/>
  <c r="U503" i="15"/>
  <c r="U504" i="15"/>
  <c r="U505" i="15"/>
  <c r="U506" i="15"/>
  <c r="U507" i="15"/>
  <c r="U508" i="15"/>
  <c r="U509" i="15"/>
  <c r="U510" i="15"/>
  <c r="U511" i="15"/>
  <c r="U512" i="15"/>
  <c r="U513" i="15"/>
  <c r="U514" i="15"/>
  <c r="U515" i="15"/>
  <c r="U516" i="15"/>
  <c r="U517" i="15"/>
  <c r="U518" i="15"/>
  <c r="U519" i="15"/>
  <c r="U520" i="15"/>
  <c r="U521" i="15"/>
  <c r="U522" i="15"/>
  <c r="U523" i="15"/>
  <c r="U524" i="15"/>
  <c r="U525" i="15"/>
  <c r="U526" i="15"/>
  <c r="U527" i="15"/>
  <c r="U528" i="15"/>
  <c r="U529" i="15"/>
  <c r="U530" i="15"/>
  <c r="U531" i="15"/>
  <c r="U532" i="15"/>
  <c r="U533" i="15"/>
  <c r="U534" i="15"/>
  <c r="U535" i="15"/>
  <c r="U536" i="15"/>
  <c r="U537" i="15"/>
  <c r="U538" i="15"/>
  <c r="U539" i="15"/>
  <c r="U540" i="15"/>
  <c r="U541" i="15"/>
  <c r="U542" i="15"/>
  <c r="U543" i="15"/>
  <c r="U544" i="15"/>
  <c r="U545" i="15"/>
  <c r="U546" i="15"/>
  <c r="U547" i="15"/>
  <c r="U548" i="15"/>
  <c r="U549" i="15"/>
  <c r="U550" i="15"/>
  <c r="U551" i="15"/>
  <c r="U552" i="15"/>
  <c r="U553" i="15"/>
  <c r="U554" i="15"/>
  <c r="U555" i="15"/>
  <c r="U556" i="15"/>
  <c r="U557" i="15"/>
  <c r="U558" i="15"/>
  <c r="U559" i="15"/>
  <c r="U560" i="15"/>
  <c r="U561" i="15"/>
  <c r="U562" i="15"/>
  <c r="U563" i="15"/>
  <c r="U564" i="15"/>
  <c r="U565" i="15"/>
  <c r="U566" i="15"/>
  <c r="U567" i="15"/>
  <c r="U568" i="15"/>
  <c r="U569" i="15"/>
  <c r="U570" i="15"/>
  <c r="U571" i="15"/>
  <c r="U572" i="15"/>
  <c r="U573" i="15"/>
  <c r="U574" i="15"/>
  <c r="U575" i="15"/>
  <c r="U576" i="15"/>
  <c r="U577" i="15"/>
  <c r="U578" i="15"/>
  <c r="U579" i="15"/>
  <c r="U580" i="15"/>
  <c r="U581" i="15"/>
  <c r="U582" i="15"/>
  <c r="U583" i="15"/>
  <c r="U584" i="15"/>
  <c r="U585" i="15"/>
  <c r="U586" i="15"/>
  <c r="U587" i="15"/>
  <c r="U588" i="15"/>
  <c r="U589" i="15"/>
  <c r="U590" i="15"/>
  <c r="U591" i="15"/>
  <c r="U592" i="15"/>
  <c r="U593" i="15"/>
  <c r="U594" i="15"/>
  <c r="U595" i="15"/>
  <c r="U596" i="15"/>
  <c r="U597" i="15"/>
  <c r="U598" i="15"/>
  <c r="U599" i="15"/>
  <c r="U600" i="15"/>
  <c r="U601" i="15"/>
  <c r="U602" i="15"/>
  <c r="U603" i="15"/>
  <c r="U604" i="15"/>
  <c r="U605" i="15"/>
  <c r="U606" i="15"/>
  <c r="U607" i="15"/>
  <c r="U608" i="15"/>
  <c r="U609" i="15"/>
  <c r="U610" i="15"/>
  <c r="U611" i="15"/>
  <c r="U612" i="15"/>
  <c r="U613" i="15"/>
  <c r="U614" i="15"/>
  <c r="U615" i="15"/>
  <c r="U616" i="15"/>
  <c r="U617" i="15"/>
  <c r="U618" i="15"/>
  <c r="U619" i="15"/>
  <c r="U620" i="15"/>
  <c r="U621" i="15"/>
  <c r="U622" i="15"/>
  <c r="U623" i="15"/>
  <c r="U624" i="15"/>
  <c r="U625" i="15"/>
  <c r="U626" i="15"/>
  <c r="U627" i="15"/>
  <c r="U628" i="15"/>
  <c r="U629" i="15"/>
  <c r="U630" i="15"/>
  <c r="U631" i="15"/>
  <c r="U632" i="15"/>
  <c r="U633" i="15"/>
  <c r="U634" i="15"/>
  <c r="U635" i="15"/>
  <c r="U636" i="15"/>
  <c r="U637" i="15"/>
  <c r="U638" i="15"/>
  <c r="U639" i="15"/>
  <c r="U640" i="15"/>
  <c r="U641" i="15"/>
  <c r="U642" i="15"/>
  <c r="U643" i="15"/>
  <c r="U644" i="15"/>
  <c r="U645" i="15"/>
  <c r="U646" i="15"/>
  <c r="U647" i="15"/>
  <c r="U648" i="15"/>
  <c r="U649" i="15"/>
  <c r="U650" i="15"/>
  <c r="U651" i="15"/>
  <c r="U652" i="15"/>
  <c r="U653" i="15"/>
  <c r="U654" i="15"/>
  <c r="U655" i="15"/>
  <c r="U656" i="15"/>
  <c r="U657" i="15"/>
  <c r="U658" i="15"/>
  <c r="U659" i="15"/>
  <c r="U660" i="15"/>
  <c r="U661" i="15"/>
  <c r="U662" i="15"/>
  <c r="U663" i="15"/>
  <c r="U664" i="15"/>
  <c r="U665" i="15"/>
  <c r="U666" i="15"/>
  <c r="U667" i="15"/>
  <c r="U668" i="15"/>
  <c r="U669" i="15"/>
  <c r="U670" i="15"/>
  <c r="U671" i="15"/>
  <c r="U672" i="15"/>
  <c r="U673" i="15"/>
  <c r="U674" i="15"/>
  <c r="U675" i="15"/>
  <c r="U676" i="15"/>
  <c r="U677" i="15"/>
  <c r="U678" i="15"/>
  <c r="U679" i="15"/>
  <c r="U680" i="15"/>
  <c r="U681" i="15"/>
  <c r="U682" i="15"/>
  <c r="U683" i="15"/>
  <c r="U684" i="15"/>
  <c r="U685" i="15"/>
  <c r="U686" i="15"/>
  <c r="U687" i="15"/>
  <c r="U688" i="15"/>
  <c r="U689" i="15"/>
  <c r="U690" i="15"/>
  <c r="U691" i="15"/>
  <c r="U692" i="15"/>
  <c r="U693" i="15"/>
  <c r="U694" i="15"/>
  <c r="U695" i="15"/>
  <c r="U696" i="15"/>
  <c r="U697" i="15"/>
  <c r="U698" i="15"/>
  <c r="U699" i="15"/>
  <c r="U700" i="15"/>
  <c r="U701" i="15"/>
  <c r="U702" i="15"/>
  <c r="U703" i="15"/>
  <c r="U704" i="15"/>
  <c r="U705" i="15"/>
  <c r="U706" i="15"/>
  <c r="U707" i="15"/>
  <c r="U708" i="15"/>
  <c r="U709" i="15"/>
  <c r="U710" i="15"/>
  <c r="U711" i="15"/>
  <c r="U712" i="15"/>
  <c r="U713" i="15"/>
  <c r="U714" i="15"/>
  <c r="U715" i="15"/>
  <c r="U716" i="15"/>
  <c r="U717" i="15"/>
  <c r="U718" i="15"/>
  <c r="U719" i="15"/>
  <c r="U720" i="15"/>
  <c r="U721" i="15"/>
  <c r="U722" i="15"/>
  <c r="U723" i="15"/>
  <c r="U724" i="15"/>
  <c r="U725" i="15"/>
  <c r="U726" i="15"/>
  <c r="U727" i="15"/>
  <c r="U728" i="15"/>
  <c r="U729" i="15"/>
  <c r="U730" i="15"/>
  <c r="U731" i="15"/>
  <c r="U732" i="15"/>
  <c r="U733" i="15"/>
  <c r="U734" i="15"/>
  <c r="U735" i="15"/>
  <c r="U736" i="15"/>
  <c r="U737" i="15"/>
  <c r="U738" i="15"/>
  <c r="U739" i="15"/>
  <c r="U740" i="15"/>
  <c r="U741" i="15"/>
  <c r="U742" i="15"/>
  <c r="U743" i="15"/>
  <c r="U744" i="15"/>
  <c r="U745" i="15"/>
  <c r="U746" i="15"/>
  <c r="U747" i="15"/>
  <c r="U748" i="15"/>
  <c r="U749" i="15"/>
  <c r="U750" i="15"/>
  <c r="U751" i="15"/>
  <c r="U752" i="15"/>
  <c r="U753" i="15"/>
  <c r="U754" i="15"/>
  <c r="U755" i="15"/>
  <c r="U756" i="15"/>
  <c r="U757" i="15"/>
  <c r="U758" i="15"/>
  <c r="U759" i="15"/>
  <c r="U760" i="15"/>
  <c r="U761" i="15"/>
  <c r="U762" i="15"/>
  <c r="U763" i="15"/>
  <c r="U764" i="15"/>
  <c r="U765" i="15"/>
  <c r="U766" i="15"/>
  <c r="U767" i="15"/>
  <c r="U768" i="15"/>
  <c r="U769" i="15"/>
  <c r="U770" i="15"/>
  <c r="U771" i="15"/>
  <c r="U772" i="15"/>
  <c r="U773" i="15"/>
  <c r="U774" i="15"/>
  <c r="U775" i="15"/>
  <c r="U776" i="15"/>
  <c r="U777" i="15"/>
  <c r="U778" i="15"/>
  <c r="U779" i="15"/>
  <c r="U780" i="15"/>
  <c r="U781" i="15"/>
  <c r="U782" i="15"/>
  <c r="U783" i="15"/>
  <c r="U784" i="15"/>
  <c r="U785" i="15"/>
  <c r="U786" i="15"/>
  <c r="U787" i="15"/>
  <c r="U788" i="15"/>
  <c r="U789" i="15"/>
  <c r="U790" i="15"/>
  <c r="U791" i="15"/>
  <c r="U792" i="15"/>
  <c r="U793" i="15"/>
  <c r="U794" i="15"/>
  <c r="U795" i="15"/>
  <c r="U796" i="15"/>
  <c r="U797" i="15"/>
  <c r="U798" i="15"/>
  <c r="U799" i="15"/>
  <c r="U800" i="15"/>
  <c r="U801" i="15"/>
  <c r="U802" i="15"/>
  <c r="U803" i="15"/>
  <c r="U804" i="15"/>
  <c r="U805" i="15"/>
  <c r="U806" i="15"/>
  <c r="U807" i="15"/>
  <c r="U808" i="15"/>
  <c r="U809" i="15"/>
  <c r="U810" i="15"/>
  <c r="U811" i="15"/>
  <c r="U812" i="15"/>
  <c r="U813" i="15"/>
  <c r="U814" i="15"/>
  <c r="U815" i="15"/>
  <c r="U816" i="15"/>
  <c r="U817" i="15"/>
  <c r="U818" i="15"/>
  <c r="U819" i="15"/>
  <c r="U820" i="15"/>
  <c r="U821" i="15"/>
  <c r="U822" i="15"/>
  <c r="U823" i="15"/>
  <c r="U824" i="15"/>
  <c r="U825" i="15"/>
  <c r="U826" i="15"/>
  <c r="U827" i="15"/>
  <c r="U828" i="15"/>
  <c r="U829" i="15"/>
  <c r="U830" i="15"/>
  <c r="U831" i="15"/>
  <c r="U832" i="15"/>
  <c r="U833" i="15"/>
  <c r="U834" i="15"/>
  <c r="U835" i="15"/>
  <c r="U836" i="15"/>
  <c r="U837" i="15"/>
  <c r="U838" i="15"/>
  <c r="U839" i="15"/>
  <c r="U840" i="15"/>
  <c r="U841" i="15"/>
  <c r="U842" i="15"/>
  <c r="U843" i="15"/>
  <c r="U844" i="15"/>
  <c r="U845" i="15"/>
  <c r="U846" i="15"/>
  <c r="U847" i="15"/>
  <c r="U848" i="15"/>
  <c r="U849" i="15"/>
  <c r="U850" i="15"/>
  <c r="U851" i="15"/>
  <c r="U852" i="15"/>
  <c r="U853" i="15"/>
  <c r="U854" i="15"/>
  <c r="U855" i="15"/>
  <c r="U856" i="15"/>
  <c r="U857" i="15"/>
  <c r="U858" i="15"/>
  <c r="U859" i="15"/>
  <c r="U860" i="15"/>
  <c r="U861" i="15"/>
  <c r="U862" i="15"/>
  <c r="U863" i="15"/>
  <c r="U864" i="15"/>
  <c r="U865" i="15"/>
  <c r="U866" i="15"/>
  <c r="U867" i="15"/>
  <c r="U868" i="15"/>
  <c r="U869" i="15"/>
  <c r="U870" i="15"/>
  <c r="U871" i="15"/>
  <c r="U872" i="15"/>
  <c r="U873" i="15"/>
  <c r="U874" i="15"/>
  <c r="U875" i="15"/>
  <c r="U876" i="15"/>
  <c r="U877" i="15"/>
  <c r="U878" i="15"/>
  <c r="U879" i="15"/>
  <c r="U880" i="15"/>
  <c r="U881" i="15"/>
  <c r="U882" i="15"/>
  <c r="U883" i="15"/>
  <c r="U884" i="15"/>
  <c r="U885" i="15"/>
  <c r="U886" i="15"/>
  <c r="U887" i="15"/>
  <c r="U888" i="15"/>
  <c r="U889" i="15"/>
  <c r="U890" i="15"/>
  <c r="U891" i="15"/>
  <c r="U892" i="15"/>
  <c r="U893" i="15"/>
  <c r="U894" i="15"/>
  <c r="U895" i="15"/>
  <c r="U896" i="15"/>
  <c r="U897" i="15"/>
  <c r="U898" i="15"/>
  <c r="U899" i="15"/>
  <c r="U900" i="15"/>
  <c r="U901" i="15"/>
  <c r="U902" i="15"/>
  <c r="U903" i="15"/>
  <c r="U904" i="15"/>
  <c r="U905" i="15"/>
  <c r="U906" i="15"/>
  <c r="U907" i="15"/>
  <c r="U908" i="15"/>
  <c r="U909" i="15"/>
  <c r="U910" i="15"/>
  <c r="U911" i="15"/>
  <c r="U912" i="15"/>
  <c r="U913" i="15"/>
  <c r="U914" i="15"/>
  <c r="U915" i="15"/>
  <c r="U916" i="15"/>
  <c r="U917" i="15"/>
  <c r="U918" i="15"/>
  <c r="U919" i="15"/>
  <c r="U920" i="15"/>
  <c r="U921" i="15"/>
  <c r="U922" i="15"/>
  <c r="U923" i="15"/>
  <c r="U924" i="15"/>
  <c r="U925" i="15"/>
  <c r="U926" i="15"/>
  <c r="U927" i="15"/>
  <c r="U928" i="15"/>
  <c r="U929" i="15"/>
  <c r="U930" i="15"/>
  <c r="U931" i="15"/>
  <c r="U932" i="15"/>
  <c r="U933" i="15"/>
  <c r="U934" i="15"/>
  <c r="U935" i="15"/>
  <c r="U936" i="15"/>
  <c r="U937" i="15"/>
  <c r="U938" i="15"/>
  <c r="U939" i="15"/>
  <c r="U940" i="15"/>
  <c r="U941" i="15"/>
  <c r="U942" i="15"/>
  <c r="U943" i="15"/>
  <c r="U944" i="15"/>
  <c r="U945" i="15"/>
  <c r="U946" i="15"/>
  <c r="U947" i="15"/>
  <c r="U948" i="15"/>
  <c r="U949" i="15"/>
  <c r="U950" i="15"/>
  <c r="U951" i="15"/>
  <c r="U952" i="15"/>
  <c r="U953" i="15"/>
  <c r="U954" i="15"/>
  <c r="U955" i="15"/>
  <c r="U956" i="15"/>
  <c r="U957" i="15"/>
  <c r="U958" i="15"/>
  <c r="U959" i="15"/>
  <c r="U960" i="15"/>
  <c r="U961" i="15"/>
  <c r="U962" i="15"/>
  <c r="U963" i="15"/>
  <c r="U964" i="15"/>
  <c r="U965" i="15"/>
  <c r="U966" i="15"/>
  <c r="U967" i="15"/>
  <c r="U968" i="15"/>
  <c r="U969" i="15"/>
  <c r="U970" i="15"/>
  <c r="U971" i="15"/>
  <c r="U972" i="15"/>
  <c r="U973" i="15"/>
  <c r="U974" i="15"/>
  <c r="U975" i="15"/>
  <c r="U976" i="15"/>
  <c r="U977" i="15"/>
  <c r="U978" i="15"/>
  <c r="U979" i="15"/>
  <c r="U980" i="15"/>
  <c r="U981" i="15"/>
  <c r="U982" i="15"/>
  <c r="U983" i="15"/>
  <c r="U984" i="15"/>
  <c r="U985" i="15"/>
  <c r="U986" i="15"/>
  <c r="U987" i="15"/>
  <c r="U988" i="15"/>
  <c r="U989" i="15"/>
  <c r="U990" i="15"/>
  <c r="U991" i="15"/>
  <c r="U992" i="15"/>
  <c r="U993" i="15"/>
  <c r="U994" i="15"/>
  <c r="U995" i="15"/>
  <c r="U996" i="15"/>
  <c r="U997" i="15"/>
  <c r="U998" i="15"/>
  <c r="U999" i="15"/>
  <c r="U1000" i="15"/>
  <c r="U1001" i="15"/>
  <c r="U1002" i="15"/>
  <c r="U1003" i="15"/>
  <c r="U1004" i="15"/>
  <c r="U1005" i="15"/>
  <c r="U1006" i="15"/>
  <c r="U1007" i="15"/>
  <c r="U1008" i="15"/>
  <c r="U1009" i="15"/>
  <c r="U1010" i="15"/>
  <c r="U1011" i="15"/>
  <c r="U1012" i="15"/>
  <c r="U1013" i="15"/>
  <c r="U1014" i="15"/>
  <c r="U1015" i="15"/>
  <c r="U1016" i="15"/>
  <c r="U1017" i="15"/>
  <c r="U1018" i="15"/>
  <c r="U1019" i="15"/>
  <c r="U1020" i="15"/>
  <c r="U1021" i="15"/>
  <c r="U1022" i="15"/>
  <c r="U1023" i="15"/>
  <c r="U1024" i="15"/>
  <c r="U1025" i="15"/>
  <c r="U1026" i="15"/>
  <c r="U1027" i="15"/>
  <c r="U1028" i="15"/>
  <c r="U1029" i="15"/>
  <c r="U1030" i="15"/>
  <c r="U1031" i="15"/>
  <c r="U1032" i="15"/>
  <c r="U1033" i="15"/>
  <c r="U1034" i="15"/>
  <c r="U1035" i="15"/>
  <c r="U1036" i="15"/>
  <c r="U1037" i="15"/>
  <c r="U1038" i="15"/>
  <c r="U1039" i="15"/>
  <c r="U1040" i="15"/>
  <c r="U1041" i="15"/>
  <c r="M1041" i="15"/>
  <c r="O1041" i="15" s="1"/>
  <c r="S1041" i="15" s="1"/>
  <c r="K1041" i="15"/>
  <c r="M1040" i="15"/>
  <c r="O1040" i="15" s="1"/>
  <c r="S1040" i="15" s="1"/>
  <c r="K1040" i="15"/>
  <c r="M1039" i="15"/>
  <c r="K1039" i="15"/>
  <c r="M1038" i="15"/>
  <c r="K1038" i="15"/>
  <c r="M1037" i="15"/>
  <c r="K1037" i="15"/>
  <c r="M1036" i="15"/>
  <c r="O1036" i="15" s="1"/>
  <c r="P1036" i="15" s="1"/>
  <c r="R1036" i="15" s="1"/>
  <c r="K1036" i="15"/>
  <c r="M1035" i="15"/>
  <c r="O1035" i="15" s="1"/>
  <c r="S1035" i="15" s="1"/>
  <c r="K1035" i="15"/>
  <c r="M1034" i="15"/>
  <c r="K1034" i="15"/>
  <c r="M1033" i="15"/>
  <c r="K1033" i="15"/>
  <c r="M1032" i="15"/>
  <c r="O1032" i="15" s="1"/>
  <c r="S1032" i="15" s="1"/>
  <c r="K1032" i="15"/>
  <c r="M1031" i="15"/>
  <c r="K1031" i="15"/>
  <c r="M1030" i="15"/>
  <c r="K1030" i="15"/>
  <c r="M1029" i="15"/>
  <c r="K1029" i="15"/>
  <c r="M1028" i="15"/>
  <c r="O1028" i="15" s="1"/>
  <c r="P1028" i="15" s="1"/>
  <c r="R1028" i="15" s="1"/>
  <c r="K1028" i="15"/>
  <c r="M1027" i="15"/>
  <c r="O1027" i="15" s="1"/>
  <c r="P1027" i="15" s="1"/>
  <c r="R1027" i="15" s="1"/>
  <c r="K1027" i="15"/>
  <c r="M1026" i="15"/>
  <c r="K1026" i="15"/>
  <c r="M1025" i="15"/>
  <c r="K1025" i="15"/>
  <c r="M1024" i="15"/>
  <c r="O1024" i="15" s="1"/>
  <c r="S1024" i="15" s="1"/>
  <c r="K1024" i="15"/>
  <c r="M1023" i="15"/>
  <c r="O1023" i="15" s="1"/>
  <c r="S1023" i="15" s="1"/>
  <c r="K1023" i="15"/>
  <c r="M1022" i="15"/>
  <c r="O1022" i="15" s="1"/>
  <c r="S1022" i="15" s="1"/>
  <c r="K1022" i="15"/>
  <c r="M1021" i="15"/>
  <c r="K1021" i="15"/>
  <c r="M1020" i="15"/>
  <c r="O1020" i="15" s="1"/>
  <c r="P1020" i="15" s="1"/>
  <c r="R1020" i="15" s="1"/>
  <c r="K1020" i="15"/>
  <c r="M1019" i="15"/>
  <c r="O1019" i="15" s="1"/>
  <c r="P1019" i="15" s="1"/>
  <c r="R1019" i="15" s="1"/>
  <c r="K1019" i="15"/>
  <c r="M1018" i="15"/>
  <c r="O1018" i="15" s="1"/>
  <c r="P1018" i="15" s="1"/>
  <c r="R1018" i="15" s="1"/>
  <c r="K1018" i="15"/>
  <c r="M1017" i="15"/>
  <c r="K1017" i="15"/>
  <c r="M1016" i="15"/>
  <c r="O1016" i="15" s="1"/>
  <c r="S1016" i="15" s="1"/>
  <c r="K1016" i="15"/>
  <c r="M1015" i="15"/>
  <c r="O1015" i="15" s="1"/>
  <c r="S1015" i="15" s="1"/>
  <c r="K1015" i="15"/>
  <c r="M1014" i="15"/>
  <c r="K1014" i="15"/>
  <c r="M1013" i="15"/>
  <c r="K1013" i="15"/>
  <c r="M1012" i="15"/>
  <c r="O1012" i="15" s="1"/>
  <c r="P1012" i="15" s="1"/>
  <c r="R1012" i="15" s="1"/>
  <c r="K1012" i="15"/>
  <c r="M1011" i="15"/>
  <c r="O1011" i="15" s="1"/>
  <c r="S1011" i="15" s="1"/>
  <c r="K1011" i="15"/>
  <c r="M1010" i="15"/>
  <c r="O1010" i="15" s="1"/>
  <c r="P1010" i="15" s="1"/>
  <c r="R1010" i="15" s="1"/>
  <c r="K1010" i="15"/>
  <c r="M1009" i="15"/>
  <c r="K1009" i="15"/>
  <c r="M1008" i="15"/>
  <c r="K1008" i="15"/>
  <c r="M1007" i="15"/>
  <c r="O1007" i="15" s="1"/>
  <c r="S1007" i="15" s="1"/>
  <c r="K1007" i="15"/>
  <c r="M1006" i="15"/>
  <c r="O1006" i="15" s="1"/>
  <c r="S1006" i="15" s="1"/>
  <c r="K1006" i="15"/>
  <c r="M1005" i="15"/>
  <c r="K1005" i="15"/>
  <c r="M1004" i="15"/>
  <c r="O1004" i="15" s="1"/>
  <c r="S1004" i="15" s="1"/>
  <c r="K1004" i="15"/>
  <c r="M1003" i="15"/>
  <c r="O1003" i="15" s="1"/>
  <c r="P1003" i="15" s="1"/>
  <c r="R1003" i="15" s="1"/>
  <c r="K1003" i="15"/>
  <c r="M1002" i="15"/>
  <c r="O1002" i="15" s="1"/>
  <c r="P1002" i="15" s="1"/>
  <c r="R1002" i="15" s="1"/>
  <c r="K1002" i="15"/>
  <c r="M1001" i="15"/>
  <c r="K1001" i="15"/>
  <c r="M1000" i="15"/>
  <c r="O1000" i="15" s="1"/>
  <c r="S1000" i="15" s="1"/>
  <c r="K1000" i="15"/>
  <c r="M999" i="15"/>
  <c r="O999" i="15" s="1"/>
  <c r="S999" i="15" s="1"/>
  <c r="K999" i="15"/>
  <c r="M998" i="15"/>
  <c r="O998" i="15" s="1"/>
  <c r="S998" i="15" s="1"/>
  <c r="K998" i="15"/>
  <c r="M997" i="15"/>
  <c r="K997" i="15"/>
  <c r="M996" i="15"/>
  <c r="O996" i="15" s="1"/>
  <c r="P996" i="15" s="1"/>
  <c r="R996" i="15" s="1"/>
  <c r="K996" i="15"/>
  <c r="M995" i="15"/>
  <c r="K995" i="15"/>
  <c r="M994" i="15"/>
  <c r="K994" i="15"/>
  <c r="M993" i="15"/>
  <c r="K993" i="15"/>
  <c r="M992" i="15"/>
  <c r="O992" i="15" s="1"/>
  <c r="S992" i="15" s="1"/>
  <c r="K992" i="15"/>
  <c r="M991" i="15"/>
  <c r="O991" i="15" s="1"/>
  <c r="S991" i="15" s="1"/>
  <c r="K991" i="15"/>
  <c r="M990" i="15"/>
  <c r="O990" i="15" s="1"/>
  <c r="S990" i="15" s="1"/>
  <c r="K990" i="15"/>
  <c r="M989" i="15"/>
  <c r="K989" i="15"/>
  <c r="M988" i="15"/>
  <c r="O988" i="15" s="1"/>
  <c r="P988" i="15" s="1"/>
  <c r="R988" i="15" s="1"/>
  <c r="K988" i="15"/>
  <c r="M987" i="15"/>
  <c r="O987" i="15" s="1"/>
  <c r="P987" i="15" s="1"/>
  <c r="R987" i="15" s="1"/>
  <c r="K987" i="15"/>
  <c r="M986" i="15"/>
  <c r="O986" i="15" s="1"/>
  <c r="P986" i="15" s="1"/>
  <c r="R986" i="15" s="1"/>
  <c r="K986" i="15"/>
  <c r="M985" i="15"/>
  <c r="K985" i="15"/>
  <c r="M984" i="15"/>
  <c r="O984" i="15" s="1"/>
  <c r="S984" i="15" s="1"/>
  <c r="K984" i="15"/>
  <c r="M983" i="15"/>
  <c r="O983" i="15" s="1"/>
  <c r="S983" i="15" s="1"/>
  <c r="K983" i="15"/>
  <c r="M982" i="15"/>
  <c r="O982" i="15" s="1"/>
  <c r="S982" i="15" s="1"/>
  <c r="K982" i="15"/>
  <c r="M981" i="15"/>
  <c r="K981" i="15"/>
  <c r="M980" i="15"/>
  <c r="O980" i="15" s="1"/>
  <c r="P980" i="15" s="1"/>
  <c r="R980" i="15" s="1"/>
  <c r="K980" i="15"/>
  <c r="M979" i="15"/>
  <c r="K979" i="15"/>
  <c r="M978" i="15"/>
  <c r="O978" i="15" s="1"/>
  <c r="S978" i="15" s="1"/>
  <c r="K978" i="15"/>
  <c r="M977" i="15"/>
  <c r="K977" i="15"/>
  <c r="M976" i="15"/>
  <c r="O976" i="15" s="1"/>
  <c r="S976" i="15" s="1"/>
  <c r="K976" i="15"/>
  <c r="M975" i="15"/>
  <c r="O975" i="15" s="1"/>
  <c r="S975" i="15" s="1"/>
  <c r="K975" i="15"/>
  <c r="M974" i="15"/>
  <c r="K974" i="15"/>
  <c r="M973" i="15"/>
  <c r="K973" i="15"/>
  <c r="M972" i="15"/>
  <c r="O972" i="15" s="1"/>
  <c r="S972" i="15" s="1"/>
  <c r="K972" i="15"/>
  <c r="M971" i="15"/>
  <c r="O971" i="15" s="1"/>
  <c r="S971" i="15" s="1"/>
  <c r="K971" i="15"/>
  <c r="M970" i="15"/>
  <c r="O970" i="15" s="1"/>
  <c r="P970" i="15" s="1"/>
  <c r="R970" i="15" s="1"/>
  <c r="K970" i="15"/>
  <c r="M969" i="15"/>
  <c r="O969" i="15" s="1"/>
  <c r="S969" i="15" s="1"/>
  <c r="K969" i="15"/>
  <c r="M968" i="15"/>
  <c r="O968" i="15" s="1"/>
  <c r="S968" i="15" s="1"/>
  <c r="K968" i="15"/>
  <c r="M967" i="15"/>
  <c r="O967" i="15" s="1"/>
  <c r="S967" i="15" s="1"/>
  <c r="K967" i="15"/>
  <c r="M966" i="15"/>
  <c r="K966" i="15"/>
  <c r="M965" i="15"/>
  <c r="K965" i="15"/>
  <c r="M964" i="15"/>
  <c r="O964" i="15" s="1"/>
  <c r="P964" i="15" s="1"/>
  <c r="R964" i="15" s="1"/>
  <c r="K964" i="15"/>
  <c r="M963" i="15"/>
  <c r="O963" i="15" s="1"/>
  <c r="S963" i="15" s="1"/>
  <c r="K963" i="15"/>
  <c r="M962" i="15"/>
  <c r="O962" i="15" s="1"/>
  <c r="K962" i="15"/>
  <c r="M961" i="15"/>
  <c r="K961" i="15"/>
  <c r="M960" i="15"/>
  <c r="K960" i="15"/>
  <c r="M959" i="15"/>
  <c r="O959" i="15" s="1"/>
  <c r="S959" i="15" s="1"/>
  <c r="K959" i="15"/>
  <c r="M958" i="15"/>
  <c r="O958" i="15" s="1"/>
  <c r="S958" i="15" s="1"/>
  <c r="K958" i="15"/>
  <c r="M957" i="15"/>
  <c r="K957" i="15"/>
  <c r="M956" i="15"/>
  <c r="O956" i="15" s="1"/>
  <c r="P956" i="15" s="1"/>
  <c r="R956" i="15" s="1"/>
  <c r="K956" i="15"/>
  <c r="M955" i="15"/>
  <c r="K955" i="15"/>
  <c r="M954" i="15"/>
  <c r="K954" i="15"/>
  <c r="M953" i="15"/>
  <c r="O953" i="15" s="1"/>
  <c r="P953" i="15" s="1"/>
  <c r="R953" i="15" s="1"/>
  <c r="K953" i="15"/>
  <c r="M952" i="15"/>
  <c r="K952" i="15"/>
  <c r="M951" i="15"/>
  <c r="O951" i="15" s="1"/>
  <c r="S951" i="15" s="1"/>
  <c r="K951" i="15"/>
  <c r="M950" i="15"/>
  <c r="K950" i="15"/>
  <c r="M949" i="15"/>
  <c r="K949" i="15"/>
  <c r="M948" i="15"/>
  <c r="O948" i="15" s="1"/>
  <c r="P948" i="15" s="1"/>
  <c r="R948" i="15" s="1"/>
  <c r="K948" i="15"/>
  <c r="M947" i="15"/>
  <c r="O947" i="15" s="1"/>
  <c r="S947" i="15" s="1"/>
  <c r="K947" i="15"/>
  <c r="M946" i="15"/>
  <c r="O946" i="15" s="1"/>
  <c r="K946" i="15"/>
  <c r="M945" i="15"/>
  <c r="O945" i="15" s="1"/>
  <c r="K945" i="15"/>
  <c r="M944" i="15"/>
  <c r="O944" i="15" s="1"/>
  <c r="S944" i="15" s="1"/>
  <c r="K944" i="15"/>
  <c r="M943" i="15"/>
  <c r="K943" i="15"/>
  <c r="M942" i="15"/>
  <c r="K942" i="15"/>
  <c r="M941" i="15"/>
  <c r="K941" i="15"/>
  <c r="M940" i="15"/>
  <c r="O940" i="15" s="1"/>
  <c r="P940" i="15" s="1"/>
  <c r="R940" i="15" s="1"/>
  <c r="K940" i="15"/>
  <c r="M939" i="15"/>
  <c r="O939" i="15" s="1"/>
  <c r="P939" i="15" s="1"/>
  <c r="R939" i="15" s="1"/>
  <c r="K939" i="15"/>
  <c r="M938" i="15"/>
  <c r="O938" i="15" s="1"/>
  <c r="P938" i="15" s="1"/>
  <c r="R938" i="15" s="1"/>
  <c r="K938" i="15"/>
  <c r="M937" i="15"/>
  <c r="O937" i="15" s="1"/>
  <c r="P937" i="15" s="1"/>
  <c r="R937" i="15" s="1"/>
  <c r="K937" i="15"/>
  <c r="M936" i="15"/>
  <c r="O936" i="15" s="1"/>
  <c r="S936" i="15" s="1"/>
  <c r="K936" i="15"/>
  <c r="M935" i="15"/>
  <c r="K935" i="15"/>
  <c r="M934" i="15"/>
  <c r="K934" i="15"/>
  <c r="M933" i="15"/>
  <c r="K933" i="15"/>
  <c r="M932" i="15"/>
  <c r="O932" i="15" s="1"/>
  <c r="P932" i="15" s="1"/>
  <c r="R932" i="15" s="1"/>
  <c r="K932" i="15"/>
  <c r="M931" i="15"/>
  <c r="O931" i="15" s="1"/>
  <c r="K931" i="15"/>
  <c r="M930" i="15"/>
  <c r="O930" i="15" s="1"/>
  <c r="P930" i="15" s="1"/>
  <c r="R930" i="15" s="1"/>
  <c r="K930" i="15"/>
  <c r="M929" i="15"/>
  <c r="O929" i="15" s="1"/>
  <c r="P929" i="15" s="1"/>
  <c r="R929" i="15" s="1"/>
  <c r="K929" i="15"/>
  <c r="M928" i="15"/>
  <c r="O928" i="15" s="1"/>
  <c r="S928" i="15" s="1"/>
  <c r="K928" i="15"/>
  <c r="M927" i="15"/>
  <c r="K927" i="15"/>
  <c r="M926" i="15"/>
  <c r="K926" i="15"/>
  <c r="M925" i="15"/>
  <c r="K925" i="15"/>
  <c r="M924" i="15"/>
  <c r="O924" i="15" s="1"/>
  <c r="S924" i="15" s="1"/>
  <c r="K924" i="15"/>
  <c r="M923" i="15"/>
  <c r="O923" i="15" s="1"/>
  <c r="K923" i="15"/>
  <c r="M922" i="15"/>
  <c r="O922" i="15" s="1"/>
  <c r="P922" i="15" s="1"/>
  <c r="R922" i="15" s="1"/>
  <c r="K922" i="15"/>
  <c r="M921" i="15"/>
  <c r="O921" i="15" s="1"/>
  <c r="P921" i="15" s="1"/>
  <c r="R921" i="15" s="1"/>
  <c r="K921" i="15"/>
  <c r="M920" i="15"/>
  <c r="O920" i="15" s="1"/>
  <c r="S920" i="15" s="1"/>
  <c r="K920" i="15"/>
  <c r="M919" i="15"/>
  <c r="K919" i="15"/>
  <c r="M918" i="15"/>
  <c r="K918" i="15"/>
  <c r="M917" i="15"/>
  <c r="K917" i="15"/>
  <c r="M916" i="15"/>
  <c r="O916" i="15" s="1"/>
  <c r="S916" i="15" s="1"/>
  <c r="K916" i="15"/>
  <c r="M915" i="15"/>
  <c r="O915" i="15" s="1"/>
  <c r="S915" i="15" s="1"/>
  <c r="K915" i="15"/>
  <c r="M914" i="15"/>
  <c r="O914" i="15" s="1"/>
  <c r="P914" i="15" s="1"/>
  <c r="R914" i="15" s="1"/>
  <c r="K914" i="15"/>
  <c r="M913" i="15"/>
  <c r="O913" i="15" s="1"/>
  <c r="P913" i="15" s="1"/>
  <c r="R913" i="15" s="1"/>
  <c r="K913" i="15"/>
  <c r="M912" i="15"/>
  <c r="O912" i="15" s="1"/>
  <c r="S912" i="15" s="1"/>
  <c r="K912" i="15"/>
  <c r="M911" i="15"/>
  <c r="K911" i="15"/>
  <c r="M910" i="15"/>
  <c r="K910" i="15"/>
  <c r="M909" i="15"/>
  <c r="K909" i="15"/>
  <c r="M908" i="15"/>
  <c r="O908" i="15" s="1"/>
  <c r="S908" i="15" s="1"/>
  <c r="K908" i="15"/>
  <c r="M907" i="15"/>
  <c r="O907" i="15" s="1"/>
  <c r="S907" i="15" s="1"/>
  <c r="K907" i="15"/>
  <c r="M906" i="15"/>
  <c r="O906" i="15" s="1"/>
  <c r="P906" i="15" s="1"/>
  <c r="R906" i="15" s="1"/>
  <c r="K906" i="15"/>
  <c r="M905" i="15"/>
  <c r="O905" i="15" s="1"/>
  <c r="P905" i="15" s="1"/>
  <c r="R905" i="15" s="1"/>
  <c r="K905" i="15"/>
  <c r="M904" i="15"/>
  <c r="O904" i="15" s="1"/>
  <c r="S904" i="15" s="1"/>
  <c r="K904" i="15"/>
  <c r="M903" i="15"/>
  <c r="K903" i="15"/>
  <c r="M902" i="15"/>
  <c r="K902" i="15"/>
  <c r="M901" i="15"/>
  <c r="K901" i="15"/>
  <c r="M900" i="15"/>
  <c r="O900" i="15" s="1"/>
  <c r="S900" i="15" s="1"/>
  <c r="K900" i="15"/>
  <c r="M899" i="15"/>
  <c r="O899" i="15" s="1"/>
  <c r="S899" i="15" s="1"/>
  <c r="K899" i="15"/>
  <c r="M898" i="15"/>
  <c r="O898" i="15" s="1"/>
  <c r="P898" i="15" s="1"/>
  <c r="R898" i="15" s="1"/>
  <c r="K898" i="15"/>
  <c r="M897" i="15"/>
  <c r="O897" i="15" s="1"/>
  <c r="P897" i="15" s="1"/>
  <c r="R897" i="15" s="1"/>
  <c r="K897" i="15"/>
  <c r="M896" i="15"/>
  <c r="O896" i="15" s="1"/>
  <c r="S896" i="15" s="1"/>
  <c r="K896" i="15"/>
  <c r="M895" i="15"/>
  <c r="K895" i="15"/>
  <c r="M894" i="15"/>
  <c r="K894" i="15"/>
  <c r="M893" i="15"/>
  <c r="K893" i="15"/>
  <c r="M892" i="15"/>
  <c r="O892" i="15" s="1"/>
  <c r="K892" i="15"/>
  <c r="M891" i="15"/>
  <c r="O891" i="15" s="1"/>
  <c r="P891" i="15" s="1"/>
  <c r="R891" i="15" s="1"/>
  <c r="K891" i="15"/>
  <c r="M890" i="15"/>
  <c r="O890" i="15" s="1"/>
  <c r="P890" i="15" s="1"/>
  <c r="R890" i="15" s="1"/>
  <c r="K890" i="15"/>
  <c r="M889" i="15"/>
  <c r="O889" i="15" s="1"/>
  <c r="S889" i="15" s="1"/>
  <c r="K889" i="15"/>
  <c r="M888" i="15"/>
  <c r="O888" i="15" s="1"/>
  <c r="S888" i="15" s="1"/>
  <c r="K888" i="15"/>
  <c r="M887" i="15"/>
  <c r="K887" i="15"/>
  <c r="M886" i="15"/>
  <c r="K886" i="15"/>
  <c r="M885" i="15"/>
  <c r="K885" i="15"/>
  <c r="M884" i="15"/>
  <c r="O884" i="15" s="1"/>
  <c r="K884" i="15"/>
  <c r="M883" i="15"/>
  <c r="K883" i="15"/>
  <c r="M882" i="15"/>
  <c r="O882" i="15" s="1"/>
  <c r="P882" i="15" s="1"/>
  <c r="R882" i="15" s="1"/>
  <c r="K882" i="15"/>
  <c r="M881" i="15"/>
  <c r="O881" i="15" s="1"/>
  <c r="S881" i="15" s="1"/>
  <c r="K881" i="15"/>
  <c r="M880" i="15"/>
  <c r="O880" i="15" s="1"/>
  <c r="S880" i="15" s="1"/>
  <c r="K880" i="15"/>
  <c r="M879" i="15"/>
  <c r="K879" i="15"/>
  <c r="M878" i="15"/>
  <c r="K878" i="15"/>
  <c r="M877" i="15"/>
  <c r="K877" i="15"/>
  <c r="M876" i="15"/>
  <c r="O876" i="15" s="1"/>
  <c r="P876" i="15" s="1"/>
  <c r="R876" i="15" s="1"/>
  <c r="K876" i="15"/>
  <c r="M875" i="15"/>
  <c r="O875" i="15" s="1"/>
  <c r="P875" i="15" s="1"/>
  <c r="R875" i="15" s="1"/>
  <c r="K875" i="15"/>
  <c r="M874" i="15"/>
  <c r="O874" i="15" s="1"/>
  <c r="P874" i="15" s="1"/>
  <c r="R874" i="15" s="1"/>
  <c r="K874" i="15"/>
  <c r="M873" i="15"/>
  <c r="O873" i="15" s="1"/>
  <c r="P873" i="15" s="1"/>
  <c r="R873" i="15" s="1"/>
  <c r="K873" i="15"/>
  <c r="M872" i="15"/>
  <c r="O872" i="15" s="1"/>
  <c r="S872" i="15" s="1"/>
  <c r="K872" i="15"/>
  <c r="M871" i="15"/>
  <c r="K871" i="15"/>
  <c r="M870" i="15"/>
  <c r="K870" i="15"/>
  <c r="M869" i="15"/>
  <c r="K869" i="15"/>
  <c r="M868" i="15"/>
  <c r="O868" i="15" s="1"/>
  <c r="P868" i="15" s="1"/>
  <c r="R868" i="15" s="1"/>
  <c r="K868" i="15"/>
  <c r="M867" i="15"/>
  <c r="O867" i="15" s="1"/>
  <c r="P867" i="15" s="1"/>
  <c r="R867" i="15" s="1"/>
  <c r="K867" i="15"/>
  <c r="M866" i="15"/>
  <c r="O866" i="15" s="1"/>
  <c r="P866" i="15" s="1"/>
  <c r="R866" i="15" s="1"/>
  <c r="K866" i="15"/>
  <c r="M865" i="15"/>
  <c r="O865" i="15" s="1"/>
  <c r="S865" i="15" s="1"/>
  <c r="K865" i="15"/>
  <c r="M864" i="15"/>
  <c r="O864" i="15" s="1"/>
  <c r="S864" i="15" s="1"/>
  <c r="K864" i="15"/>
  <c r="M863" i="15"/>
  <c r="K863" i="15"/>
  <c r="M862" i="15"/>
  <c r="K862" i="15"/>
  <c r="M861" i="15"/>
  <c r="K861" i="15"/>
  <c r="M860" i="15"/>
  <c r="O860" i="15" s="1"/>
  <c r="P860" i="15" s="1"/>
  <c r="R860" i="15" s="1"/>
  <c r="K860" i="15"/>
  <c r="M859" i="15"/>
  <c r="O859" i="15" s="1"/>
  <c r="P859" i="15" s="1"/>
  <c r="R859" i="15" s="1"/>
  <c r="K859" i="15"/>
  <c r="M858" i="15"/>
  <c r="O858" i="15" s="1"/>
  <c r="P858" i="15" s="1"/>
  <c r="R858" i="15" s="1"/>
  <c r="K858" i="15"/>
  <c r="M857" i="15"/>
  <c r="O857" i="15" s="1"/>
  <c r="P857" i="15" s="1"/>
  <c r="R857" i="15" s="1"/>
  <c r="K857" i="15"/>
  <c r="M856" i="15"/>
  <c r="O856" i="15" s="1"/>
  <c r="S856" i="15" s="1"/>
  <c r="K856" i="15"/>
  <c r="M855" i="15"/>
  <c r="K855" i="15"/>
  <c r="M854" i="15"/>
  <c r="K854" i="15"/>
  <c r="M853" i="15"/>
  <c r="K853" i="15"/>
  <c r="M852" i="15"/>
  <c r="O852" i="15" s="1"/>
  <c r="P852" i="15" s="1"/>
  <c r="R852" i="15" s="1"/>
  <c r="K852" i="15"/>
  <c r="M851" i="15"/>
  <c r="O851" i="15" s="1"/>
  <c r="S851" i="15" s="1"/>
  <c r="K851" i="15"/>
  <c r="M850" i="15"/>
  <c r="O850" i="15" s="1"/>
  <c r="P850" i="15" s="1"/>
  <c r="R850" i="15" s="1"/>
  <c r="K850" i="15"/>
  <c r="M849" i="15"/>
  <c r="K849" i="15"/>
  <c r="M848" i="15"/>
  <c r="O848" i="15" s="1"/>
  <c r="S848" i="15" s="1"/>
  <c r="K848" i="15"/>
  <c r="M847" i="15"/>
  <c r="K847" i="15"/>
  <c r="M846" i="15"/>
  <c r="O846" i="15" s="1"/>
  <c r="S846" i="15" s="1"/>
  <c r="K846" i="15"/>
  <c r="M845" i="15"/>
  <c r="K845" i="15"/>
  <c r="M844" i="15"/>
  <c r="O844" i="15" s="1"/>
  <c r="P844" i="15" s="1"/>
  <c r="R844" i="15" s="1"/>
  <c r="K844" i="15"/>
  <c r="M843" i="15"/>
  <c r="O843" i="15" s="1"/>
  <c r="S843" i="15" s="1"/>
  <c r="K843" i="15"/>
  <c r="M842" i="15"/>
  <c r="O842" i="15" s="1"/>
  <c r="P842" i="15" s="1"/>
  <c r="R842" i="15" s="1"/>
  <c r="K842" i="15"/>
  <c r="M841" i="15"/>
  <c r="O841" i="15" s="1"/>
  <c r="S841" i="15" s="1"/>
  <c r="K841" i="15"/>
  <c r="M840" i="15"/>
  <c r="K840" i="15"/>
  <c r="M839" i="15"/>
  <c r="K839" i="15"/>
  <c r="M838" i="15"/>
  <c r="O838" i="15" s="1"/>
  <c r="S838" i="15" s="1"/>
  <c r="K838" i="15"/>
  <c r="M837" i="15"/>
  <c r="K837" i="15"/>
  <c r="M836" i="15"/>
  <c r="O836" i="15" s="1"/>
  <c r="P836" i="15" s="1"/>
  <c r="R836" i="15" s="1"/>
  <c r="K836" i="15"/>
  <c r="M835" i="15"/>
  <c r="O835" i="15" s="1"/>
  <c r="S835" i="15" s="1"/>
  <c r="K835" i="15"/>
  <c r="M834" i="15"/>
  <c r="O834" i="15" s="1"/>
  <c r="P834" i="15" s="1"/>
  <c r="R834" i="15" s="1"/>
  <c r="K834" i="15"/>
  <c r="M833" i="15"/>
  <c r="O833" i="15" s="1"/>
  <c r="S833" i="15" s="1"/>
  <c r="K833" i="15"/>
  <c r="M832" i="15"/>
  <c r="O832" i="15" s="1"/>
  <c r="S832" i="15" s="1"/>
  <c r="K832" i="15"/>
  <c r="M831" i="15"/>
  <c r="K831" i="15"/>
  <c r="M830" i="15"/>
  <c r="O830" i="15" s="1"/>
  <c r="P830" i="15" s="1"/>
  <c r="R830" i="15" s="1"/>
  <c r="K830" i="15"/>
  <c r="M829" i="15"/>
  <c r="O829" i="15" s="1"/>
  <c r="S829" i="15" s="1"/>
  <c r="K829" i="15"/>
  <c r="M828" i="15"/>
  <c r="O828" i="15" s="1"/>
  <c r="S828" i="15" s="1"/>
  <c r="K828" i="15"/>
  <c r="M827" i="15"/>
  <c r="O827" i="15" s="1"/>
  <c r="P827" i="15" s="1"/>
  <c r="R827" i="15" s="1"/>
  <c r="K827" i="15"/>
  <c r="M826" i="15"/>
  <c r="K826" i="15"/>
  <c r="M825" i="15"/>
  <c r="O825" i="15" s="1"/>
  <c r="S825" i="15" s="1"/>
  <c r="K825" i="15"/>
  <c r="M824" i="15"/>
  <c r="K824" i="15"/>
  <c r="M823" i="15"/>
  <c r="K823" i="15"/>
  <c r="M822" i="15"/>
  <c r="K822" i="15"/>
  <c r="M821" i="15"/>
  <c r="O821" i="15" s="1"/>
  <c r="S821" i="15" s="1"/>
  <c r="K821" i="15"/>
  <c r="M820" i="15"/>
  <c r="O820" i="15" s="1"/>
  <c r="S820" i="15" s="1"/>
  <c r="K820" i="15"/>
  <c r="M819" i="15"/>
  <c r="O819" i="15" s="1"/>
  <c r="S819" i="15" s="1"/>
  <c r="K819" i="15"/>
  <c r="M818" i="15"/>
  <c r="O818" i="15" s="1"/>
  <c r="K818" i="15"/>
  <c r="M817" i="15"/>
  <c r="K817" i="15"/>
  <c r="M816" i="15"/>
  <c r="K816" i="15"/>
  <c r="M815" i="15"/>
  <c r="O815" i="15" s="1"/>
  <c r="S815" i="15" s="1"/>
  <c r="K815" i="15"/>
  <c r="M814" i="15"/>
  <c r="O814" i="15" s="1"/>
  <c r="S814" i="15" s="1"/>
  <c r="K814" i="15"/>
  <c r="M813" i="15"/>
  <c r="K813" i="15"/>
  <c r="M812" i="15"/>
  <c r="O812" i="15" s="1"/>
  <c r="S812" i="15" s="1"/>
  <c r="K812" i="15"/>
  <c r="M811" i="15"/>
  <c r="O811" i="15" s="1"/>
  <c r="S811" i="15" s="1"/>
  <c r="K811" i="15"/>
  <c r="M810" i="15"/>
  <c r="O810" i="15" s="1"/>
  <c r="P810" i="15" s="1"/>
  <c r="R810" i="15" s="1"/>
  <c r="K810" i="15"/>
  <c r="M809" i="15"/>
  <c r="O809" i="15" s="1"/>
  <c r="S809" i="15" s="1"/>
  <c r="K809" i="15"/>
  <c r="M808" i="15"/>
  <c r="O808" i="15" s="1"/>
  <c r="S808" i="15" s="1"/>
  <c r="K808" i="15"/>
  <c r="M807" i="15"/>
  <c r="K807" i="15"/>
  <c r="M806" i="15"/>
  <c r="O806" i="15" s="1"/>
  <c r="P806" i="15" s="1"/>
  <c r="R806" i="15" s="1"/>
  <c r="K806" i="15"/>
  <c r="M805" i="15"/>
  <c r="K805" i="15"/>
  <c r="M804" i="15"/>
  <c r="K804" i="15"/>
  <c r="M803" i="15"/>
  <c r="O803" i="15" s="1"/>
  <c r="S803" i="15" s="1"/>
  <c r="K803" i="15"/>
  <c r="M802" i="15"/>
  <c r="O802" i="15" s="1"/>
  <c r="P802" i="15" s="1"/>
  <c r="R802" i="15" s="1"/>
  <c r="K802" i="15"/>
  <c r="M801" i="15"/>
  <c r="O801" i="15" s="1"/>
  <c r="S801" i="15" s="1"/>
  <c r="K801" i="15"/>
  <c r="M800" i="15"/>
  <c r="O800" i="15" s="1"/>
  <c r="S800" i="15" s="1"/>
  <c r="K800" i="15"/>
  <c r="M799" i="15"/>
  <c r="O799" i="15" s="1"/>
  <c r="S799" i="15" s="1"/>
  <c r="K799" i="15"/>
  <c r="M798" i="15"/>
  <c r="O798" i="15" s="1"/>
  <c r="P798" i="15" s="1"/>
  <c r="R798" i="15" s="1"/>
  <c r="K798" i="15"/>
  <c r="M797" i="15"/>
  <c r="K797" i="15"/>
  <c r="M796" i="15"/>
  <c r="O796" i="15" s="1"/>
  <c r="S796" i="15" s="1"/>
  <c r="K796" i="15"/>
  <c r="M795" i="15"/>
  <c r="O795" i="15" s="1"/>
  <c r="S795" i="15" s="1"/>
  <c r="K795" i="15"/>
  <c r="M794" i="15"/>
  <c r="O794" i="15" s="1"/>
  <c r="P794" i="15" s="1"/>
  <c r="R794" i="15" s="1"/>
  <c r="K794" i="15"/>
  <c r="M793" i="15"/>
  <c r="O793" i="15" s="1"/>
  <c r="S793" i="15" s="1"/>
  <c r="K793" i="15"/>
  <c r="M792" i="15"/>
  <c r="K792" i="15"/>
  <c r="M791" i="15"/>
  <c r="K791" i="15"/>
  <c r="M790" i="15"/>
  <c r="O790" i="15" s="1"/>
  <c r="K790" i="15"/>
  <c r="M789" i="15"/>
  <c r="K789" i="15"/>
  <c r="M788" i="15"/>
  <c r="O788" i="15" s="1"/>
  <c r="S788" i="15" s="1"/>
  <c r="K788" i="15"/>
  <c r="M787" i="15"/>
  <c r="O787" i="15" s="1"/>
  <c r="S787" i="15" s="1"/>
  <c r="K787" i="15"/>
  <c r="M786" i="15"/>
  <c r="O786" i="15" s="1"/>
  <c r="K786" i="15"/>
  <c r="M785" i="15"/>
  <c r="O785" i="15" s="1"/>
  <c r="S785" i="15" s="1"/>
  <c r="K785" i="15"/>
  <c r="M784" i="15"/>
  <c r="O784" i="15" s="1"/>
  <c r="S784" i="15" s="1"/>
  <c r="K784" i="15"/>
  <c r="M783" i="15"/>
  <c r="O783" i="15" s="1"/>
  <c r="P783" i="15" s="1"/>
  <c r="R783" i="15" s="1"/>
  <c r="K783" i="15"/>
  <c r="M782" i="15"/>
  <c r="O782" i="15" s="1"/>
  <c r="S782" i="15" s="1"/>
  <c r="K782" i="15"/>
  <c r="M781" i="15"/>
  <c r="K781" i="15"/>
  <c r="M780" i="15"/>
  <c r="O780" i="15" s="1"/>
  <c r="S780" i="15" s="1"/>
  <c r="K780" i="15"/>
  <c r="M779" i="15"/>
  <c r="K779" i="15"/>
  <c r="M778" i="15"/>
  <c r="O778" i="15" s="1"/>
  <c r="P778" i="15" s="1"/>
  <c r="R778" i="15" s="1"/>
  <c r="K778" i="15"/>
  <c r="M777" i="15"/>
  <c r="O777" i="15" s="1"/>
  <c r="P777" i="15" s="1"/>
  <c r="R777" i="15" s="1"/>
  <c r="K777" i="15"/>
  <c r="M776" i="15"/>
  <c r="O776" i="15" s="1"/>
  <c r="S776" i="15" s="1"/>
  <c r="K776" i="15"/>
  <c r="M775" i="15"/>
  <c r="O775" i="15" s="1"/>
  <c r="S775" i="15" s="1"/>
  <c r="K775" i="15"/>
  <c r="M774" i="15"/>
  <c r="O774" i="15" s="1"/>
  <c r="P774" i="15" s="1"/>
  <c r="R774" i="15" s="1"/>
  <c r="K774" i="15"/>
  <c r="M773" i="15"/>
  <c r="K773" i="15"/>
  <c r="M772" i="15"/>
  <c r="O772" i="15" s="1"/>
  <c r="S772" i="15" s="1"/>
  <c r="K772" i="15"/>
  <c r="M771" i="15"/>
  <c r="O771" i="15" s="1"/>
  <c r="S771" i="15" s="1"/>
  <c r="K771" i="15"/>
  <c r="M770" i="15"/>
  <c r="O770" i="15" s="1"/>
  <c r="P770" i="15" s="1"/>
  <c r="R770" i="15" s="1"/>
  <c r="K770" i="15"/>
  <c r="M769" i="15"/>
  <c r="O769" i="15" s="1"/>
  <c r="S769" i="15" s="1"/>
  <c r="K769" i="15"/>
  <c r="M768" i="15"/>
  <c r="O768" i="15" s="1"/>
  <c r="S768" i="15" s="1"/>
  <c r="K768" i="15"/>
  <c r="M767" i="15"/>
  <c r="K767" i="15"/>
  <c r="M766" i="15"/>
  <c r="O766" i="15" s="1"/>
  <c r="P766" i="15" s="1"/>
  <c r="R766" i="15" s="1"/>
  <c r="K766" i="15"/>
  <c r="M765" i="15"/>
  <c r="K765" i="15"/>
  <c r="M764" i="15"/>
  <c r="O764" i="15" s="1"/>
  <c r="S764" i="15" s="1"/>
  <c r="K764" i="15"/>
  <c r="M763" i="15"/>
  <c r="O763" i="15" s="1"/>
  <c r="S763" i="15" s="1"/>
  <c r="K763" i="15"/>
  <c r="M762" i="15"/>
  <c r="O762" i="15" s="1"/>
  <c r="P762" i="15" s="1"/>
  <c r="R762" i="15" s="1"/>
  <c r="K762" i="15"/>
  <c r="M761" i="15"/>
  <c r="O761" i="15" s="1"/>
  <c r="S761" i="15" s="1"/>
  <c r="K761" i="15"/>
  <c r="M760" i="15"/>
  <c r="O760" i="15" s="1"/>
  <c r="S760" i="15" s="1"/>
  <c r="K760" i="15"/>
  <c r="M759" i="15"/>
  <c r="K759" i="15"/>
  <c r="M758" i="15"/>
  <c r="O758" i="15" s="1"/>
  <c r="P758" i="15" s="1"/>
  <c r="R758" i="15" s="1"/>
  <c r="K758" i="15"/>
  <c r="M757" i="15"/>
  <c r="K757" i="15"/>
  <c r="M756" i="15"/>
  <c r="K756" i="15"/>
  <c r="M755" i="15"/>
  <c r="K755" i="15"/>
  <c r="M754" i="15"/>
  <c r="O754" i="15" s="1"/>
  <c r="S754" i="15" s="1"/>
  <c r="K754" i="15"/>
  <c r="M753" i="15"/>
  <c r="K753" i="15"/>
  <c r="M752" i="15"/>
  <c r="O752" i="15" s="1"/>
  <c r="S752" i="15" s="1"/>
  <c r="K752" i="15"/>
  <c r="M751" i="15"/>
  <c r="O751" i="15" s="1"/>
  <c r="P751" i="15" s="1"/>
  <c r="R751" i="15" s="1"/>
  <c r="K751" i="15"/>
  <c r="M750" i="15"/>
  <c r="O750" i="15" s="1"/>
  <c r="P750" i="15" s="1"/>
  <c r="R750" i="15" s="1"/>
  <c r="K750" i="15"/>
  <c r="M749" i="15"/>
  <c r="K749" i="15"/>
  <c r="M748" i="15"/>
  <c r="O748" i="15" s="1"/>
  <c r="S748" i="15" s="1"/>
  <c r="K748" i="15"/>
  <c r="M747" i="15"/>
  <c r="K747" i="15"/>
  <c r="M746" i="15"/>
  <c r="O746" i="15" s="1"/>
  <c r="P746" i="15" s="1"/>
  <c r="R746" i="15" s="1"/>
  <c r="K746" i="15"/>
  <c r="M745" i="15"/>
  <c r="O745" i="15" s="1"/>
  <c r="S745" i="15" s="1"/>
  <c r="K745" i="15"/>
  <c r="M744" i="15"/>
  <c r="O744" i="15" s="1"/>
  <c r="S744" i="15" s="1"/>
  <c r="K744" i="15"/>
  <c r="M743" i="15"/>
  <c r="O743" i="15" s="1"/>
  <c r="S743" i="15" s="1"/>
  <c r="K743" i="15"/>
  <c r="M742" i="15"/>
  <c r="K742" i="15"/>
  <c r="M741" i="15"/>
  <c r="K741" i="15"/>
  <c r="M740" i="15"/>
  <c r="O740" i="15" s="1"/>
  <c r="S740" i="15" s="1"/>
  <c r="K740" i="15"/>
  <c r="M739" i="15"/>
  <c r="K739" i="15"/>
  <c r="M738" i="15"/>
  <c r="O738" i="15" s="1"/>
  <c r="S738" i="15" s="1"/>
  <c r="K738" i="15"/>
  <c r="M737" i="15"/>
  <c r="O737" i="15" s="1"/>
  <c r="S737" i="15" s="1"/>
  <c r="K737" i="15"/>
  <c r="M736" i="15"/>
  <c r="K736" i="15"/>
  <c r="M735" i="15"/>
  <c r="K735" i="15"/>
  <c r="M734" i="15"/>
  <c r="O734" i="15" s="1"/>
  <c r="P734" i="15" s="1"/>
  <c r="R734" i="15" s="1"/>
  <c r="K734" i="15"/>
  <c r="M733" i="15"/>
  <c r="K733" i="15"/>
  <c r="M732" i="15"/>
  <c r="K732" i="15"/>
  <c r="M731" i="15"/>
  <c r="K731" i="15"/>
  <c r="M730" i="15"/>
  <c r="O730" i="15" s="1"/>
  <c r="P730" i="15" s="1"/>
  <c r="R730" i="15" s="1"/>
  <c r="K730" i="15"/>
  <c r="M729" i="15"/>
  <c r="O729" i="15" s="1"/>
  <c r="S729" i="15" s="1"/>
  <c r="K729" i="15"/>
  <c r="M728" i="15"/>
  <c r="K728" i="15"/>
  <c r="M727" i="15"/>
  <c r="O727" i="15" s="1"/>
  <c r="S727" i="15" s="1"/>
  <c r="K727" i="15"/>
  <c r="M726" i="15"/>
  <c r="O726" i="15" s="1"/>
  <c r="P726" i="15" s="1"/>
  <c r="R726" i="15" s="1"/>
  <c r="K726" i="15"/>
  <c r="M725" i="15"/>
  <c r="K725" i="15"/>
  <c r="M724" i="15"/>
  <c r="K724" i="15"/>
  <c r="M723" i="15"/>
  <c r="O723" i="15" s="1"/>
  <c r="P723" i="15" s="1"/>
  <c r="R723" i="15" s="1"/>
  <c r="K723" i="15"/>
  <c r="M722" i="15"/>
  <c r="O722" i="15" s="1"/>
  <c r="P722" i="15" s="1"/>
  <c r="R722" i="15" s="1"/>
  <c r="K722" i="15"/>
  <c r="M721" i="15"/>
  <c r="O721" i="15" s="1"/>
  <c r="S721" i="15" s="1"/>
  <c r="K721" i="15"/>
  <c r="M720" i="15"/>
  <c r="O720" i="15" s="1"/>
  <c r="S720" i="15" s="1"/>
  <c r="K720" i="15"/>
  <c r="M719" i="15"/>
  <c r="K719" i="15"/>
  <c r="M718" i="15"/>
  <c r="O718" i="15" s="1"/>
  <c r="P718" i="15" s="1"/>
  <c r="R718" i="15" s="1"/>
  <c r="K718" i="15"/>
  <c r="M717" i="15"/>
  <c r="K717" i="15"/>
  <c r="M716" i="15"/>
  <c r="O716" i="15" s="1"/>
  <c r="S716" i="15" s="1"/>
  <c r="K716" i="15"/>
  <c r="M715" i="15"/>
  <c r="O715" i="15" s="1"/>
  <c r="S715" i="15" s="1"/>
  <c r="K715" i="15"/>
  <c r="M714" i="15"/>
  <c r="O714" i="15" s="1"/>
  <c r="S714" i="15" s="1"/>
  <c r="K714" i="15"/>
  <c r="M713" i="15"/>
  <c r="K713" i="15"/>
  <c r="M712" i="15"/>
  <c r="K712" i="15"/>
  <c r="M711" i="15"/>
  <c r="O711" i="15" s="1"/>
  <c r="P711" i="15" s="1"/>
  <c r="R711" i="15" s="1"/>
  <c r="K711" i="15"/>
  <c r="M710" i="15"/>
  <c r="O710" i="15" s="1"/>
  <c r="P710" i="15" s="1"/>
  <c r="R710" i="15" s="1"/>
  <c r="K710" i="15"/>
  <c r="M709" i="15"/>
  <c r="K709" i="15"/>
  <c r="M708" i="15"/>
  <c r="K708" i="15"/>
  <c r="M707" i="15"/>
  <c r="O707" i="15" s="1"/>
  <c r="K707" i="15"/>
  <c r="M706" i="15"/>
  <c r="O706" i="15" s="1"/>
  <c r="K706" i="15"/>
  <c r="M705" i="15"/>
  <c r="O705" i="15" s="1"/>
  <c r="S705" i="15" s="1"/>
  <c r="K705" i="15"/>
  <c r="M704" i="15"/>
  <c r="O704" i="15" s="1"/>
  <c r="S704" i="15" s="1"/>
  <c r="K704" i="15"/>
  <c r="M703" i="15"/>
  <c r="O703" i="15" s="1"/>
  <c r="S703" i="15" s="1"/>
  <c r="K703" i="15"/>
  <c r="M702" i="15"/>
  <c r="O702" i="15" s="1"/>
  <c r="S702" i="15" s="1"/>
  <c r="K702" i="15"/>
  <c r="M701" i="15"/>
  <c r="K701" i="15"/>
  <c r="M700" i="15"/>
  <c r="O700" i="15" s="1"/>
  <c r="S700" i="15" s="1"/>
  <c r="K700" i="15"/>
  <c r="M699" i="15"/>
  <c r="K699" i="15"/>
  <c r="M698" i="15"/>
  <c r="O698" i="15" s="1"/>
  <c r="S698" i="15" s="1"/>
  <c r="K698" i="15"/>
  <c r="M697" i="15"/>
  <c r="K697" i="15"/>
  <c r="M696" i="15"/>
  <c r="O696" i="15" s="1"/>
  <c r="S696" i="15" s="1"/>
  <c r="K696" i="15"/>
  <c r="M695" i="15"/>
  <c r="K695" i="15"/>
  <c r="M694" i="15"/>
  <c r="K694" i="15"/>
  <c r="M693" i="15"/>
  <c r="K693" i="15"/>
  <c r="M692" i="15"/>
  <c r="O692" i="15" s="1"/>
  <c r="S692" i="15" s="1"/>
  <c r="K692" i="15"/>
  <c r="M691" i="15"/>
  <c r="O691" i="15" s="1"/>
  <c r="P691" i="15" s="1"/>
  <c r="R691" i="15" s="1"/>
  <c r="K691" i="15"/>
  <c r="M690" i="15"/>
  <c r="K690" i="15"/>
  <c r="M689" i="15"/>
  <c r="O689" i="15" s="1"/>
  <c r="S689" i="15" s="1"/>
  <c r="K689" i="15"/>
  <c r="M688" i="15"/>
  <c r="K688" i="15"/>
  <c r="M687" i="15"/>
  <c r="O687" i="15" s="1"/>
  <c r="P687" i="15" s="1"/>
  <c r="R687" i="15" s="1"/>
  <c r="K687" i="15"/>
  <c r="M686" i="15"/>
  <c r="O686" i="15" s="1"/>
  <c r="S686" i="15" s="1"/>
  <c r="K686" i="15"/>
  <c r="M685" i="15"/>
  <c r="K685" i="15"/>
  <c r="M684" i="15"/>
  <c r="K684" i="15"/>
  <c r="M683" i="15"/>
  <c r="K683" i="15"/>
  <c r="M682" i="15"/>
  <c r="O682" i="15" s="1"/>
  <c r="K682" i="15"/>
  <c r="M681" i="15"/>
  <c r="K681" i="15"/>
  <c r="M680" i="15"/>
  <c r="O680" i="15" s="1"/>
  <c r="S680" i="15" s="1"/>
  <c r="K680" i="15"/>
  <c r="M679" i="15"/>
  <c r="K679" i="15"/>
  <c r="M678" i="15"/>
  <c r="O678" i="15" s="1"/>
  <c r="S678" i="15" s="1"/>
  <c r="K678" i="15"/>
  <c r="M677" i="15"/>
  <c r="K677" i="15"/>
  <c r="M676" i="15"/>
  <c r="O676" i="15" s="1"/>
  <c r="S676" i="15" s="1"/>
  <c r="K676" i="15"/>
  <c r="M675" i="15"/>
  <c r="K675" i="15"/>
  <c r="M674" i="15"/>
  <c r="O674" i="15" s="1"/>
  <c r="S674" i="15" s="1"/>
  <c r="K674" i="15"/>
  <c r="M673" i="15"/>
  <c r="O673" i="15" s="1"/>
  <c r="S673" i="15" s="1"/>
  <c r="K673" i="15"/>
  <c r="M672" i="15"/>
  <c r="K672" i="15"/>
  <c r="M671" i="15"/>
  <c r="O671" i="15" s="1"/>
  <c r="S671" i="15" s="1"/>
  <c r="K671" i="15"/>
  <c r="M670" i="15"/>
  <c r="O670" i="15" s="1"/>
  <c r="S670" i="15" s="1"/>
  <c r="K670" i="15"/>
  <c r="M669" i="15"/>
  <c r="K669" i="15"/>
  <c r="M668" i="15"/>
  <c r="K668" i="15"/>
  <c r="M667" i="15"/>
  <c r="K667" i="15"/>
  <c r="M666" i="15"/>
  <c r="O666" i="15" s="1"/>
  <c r="K666" i="15"/>
  <c r="M665" i="15"/>
  <c r="K665" i="15"/>
  <c r="M664" i="15"/>
  <c r="O664" i="15" s="1"/>
  <c r="S664" i="15" s="1"/>
  <c r="K664" i="15"/>
  <c r="M663" i="15"/>
  <c r="O663" i="15" s="1"/>
  <c r="S663" i="15" s="1"/>
  <c r="K663" i="15"/>
  <c r="M662" i="15"/>
  <c r="O662" i="15" s="1"/>
  <c r="S662" i="15" s="1"/>
  <c r="K662" i="15"/>
  <c r="M661" i="15"/>
  <c r="K661" i="15"/>
  <c r="M660" i="15"/>
  <c r="K660" i="15"/>
  <c r="M659" i="15"/>
  <c r="O659" i="15" s="1"/>
  <c r="P659" i="15" s="1"/>
  <c r="R659" i="15" s="1"/>
  <c r="K659" i="15"/>
  <c r="M658" i="15"/>
  <c r="O658" i="15" s="1"/>
  <c r="S658" i="15" s="1"/>
  <c r="K658" i="15"/>
  <c r="M657" i="15"/>
  <c r="O657" i="15" s="1"/>
  <c r="S657" i="15" s="1"/>
  <c r="K657" i="15"/>
  <c r="M656" i="15"/>
  <c r="K656" i="15"/>
  <c r="M655" i="15"/>
  <c r="O655" i="15" s="1"/>
  <c r="K655" i="15"/>
  <c r="M654" i="15"/>
  <c r="K654" i="15"/>
  <c r="M653" i="15"/>
  <c r="O653" i="15" s="1"/>
  <c r="S653" i="15" s="1"/>
  <c r="K653" i="15"/>
  <c r="M652" i="15"/>
  <c r="O652" i="15" s="1"/>
  <c r="K652" i="15"/>
  <c r="M651" i="15"/>
  <c r="O651" i="15" s="1"/>
  <c r="S651" i="15" s="1"/>
  <c r="K651" i="15"/>
  <c r="M650" i="15"/>
  <c r="K650" i="15"/>
  <c r="M649" i="15"/>
  <c r="O649" i="15" s="1"/>
  <c r="S649" i="15" s="1"/>
  <c r="K649" i="15"/>
  <c r="M648" i="15"/>
  <c r="O648" i="15" s="1"/>
  <c r="S648" i="15" s="1"/>
  <c r="K648" i="15"/>
  <c r="M647" i="15"/>
  <c r="O647" i="15" s="1"/>
  <c r="S647" i="15" s="1"/>
  <c r="K647" i="15"/>
  <c r="M646" i="15"/>
  <c r="O646" i="15" s="1"/>
  <c r="S646" i="15" s="1"/>
  <c r="K646" i="15"/>
  <c r="M645" i="15"/>
  <c r="O645" i="15" s="1"/>
  <c r="S645" i="15" s="1"/>
  <c r="K645" i="15"/>
  <c r="M644" i="15"/>
  <c r="K644" i="15"/>
  <c r="M643" i="15"/>
  <c r="K643" i="15"/>
  <c r="M642" i="15"/>
  <c r="O642" i="15" s="1"/>
  <c r="S642" i="15" s="1"/>
  <c r="K642" i="15"/>
  <c r="M641" i="15"/>
  <c r="O641" i="15" s="1"/>
  <c r="S641" i="15" s="1"/>
  <c r="K641" i="15"/>
  <c r="M640" i="15"/>
  <c r="K640" i="15"/>
  <c r="M639" i="15"/>
  <c r="O639" i="15" s="1"/>
  <c r="K639" i="15"/>
  <c r="M638" i="15"/>
  <c r="K638" i="15"/>
  <c r="M637" i="15"/>
  <c r="O637" i="15" s="1"/>
  <c r="S637" i="15" s="1"/>
  <c r="K637" i="15"/>
  <c r="M636" i="15"/>
  <c r="K636" i="15"/>
  <c r="M635" i="15"/>
  <c r="K635" i="15"/>
  <c r="M634" i="15"/>
  <c r="O634" i="15" s="1"/>
  <c r="S634" i="15" s="1"/>
  <c r="K634" i="15"/>
  <c r="M633" i="15"/>
  <c r="O633" i="15" s="1"/>
  <c r="S633" i="15" s="1"/>
  <c r="K633" i="15"/>
  <c r="M632" i="15"/>
  <c r="O632" i="15" s="1"/>
  <c r="S632" i="15" s="1"/>
  <c r="K632" i="15"/>
  <c r="M631" i="15"/>
  <c r="O631" i="15" s="1"/>
  <c r="S631" i="15" s="1"/>
  <c r="K631" i="15"/>
  <c r="M630" i="15"/>
  <c r="K630" i="15"/>
  <c r="M629" i="15"/>
  <c r="O629" i="15" s="1"/>
  <c r="S629" i="15" s="1"/>
  <c r="K629" i="15"/>
  <c r="M628" i="15"/>
  <c r="K628" i="15"/>
  <c r="M627" i="15"/>
  <c r="K627" i="15"/>
  <c r="M626" i="15"/>
  <c r="O626" i="15" s="1"/>
  <c r="S626" i="15" s="1"/>
  <c r="K626" i="15"/>
  <c r="M625" i="15"/>
  <c r="O625" i="15" s="1"/>
  <c r="S625" i="15" s="1"/>
  <c r="K625" i="15"/>
  <c r="M624" i="15"/>
  <c r="O624" i="15" s="1"/>
  <c r="S624" i="15" s="1"/>
  <c r="K624" i="15"/>
  <c r="M623" i="15"/>
  <c r="O623" i="15" s="1"/>
  <c r="K623" i="15"/>
  <c r="M622" i="15"/>
  <c r="O622" i="15" s="1"/>
  <c r="S622" i="15" s="1"/>
  <c r="K622" i="15"/>
  <c r="M621" i="15"/>
  <c r="O621" i="15" s="1"/>
  <c r="S621" i="15" s="1"/>
  <c r="K621" i="15"/>
  <c r="M620" i="15"/>
  <c r="K620" i="15"/>
  <c r="M619" i="15"/>
  <c r="K619" i="15"/>
  <c r="M618" i="15"/>
  <c r="O618" i="15" s="1"/>
  <c r="S618" i="15" s="1"/>
  <c r="K618" i="15"/>
  <c r="M617" i="15"/>
  <c r="O617" i="15" s="1"/>
  <c r="S617" i="15" s="1"/>
  <c r="K617" i="15"/>
  <c r="M616" i="15"/>
  <c r="O616" i="15" s="1"/>
  <c r="S616" i="15" s="1"/>
  <c r="K616" i="15"/>
  <c r="M615" i="15"/>
  <c r="O615" i="15" s="1"/>
  <c r="S615" i="15" s="1"/>
  <c r="K615" i="15"/>
  <c r="M614" i="15"/>
  <c r="O614" i="15" s="1"/>
  <c r="S614" i="15" s="1"/>
  <c r="K614" i="15"/>
  <c r="M613" i="15"/>
  <c r="O613" i="15" s="1"/>
  <c r="S613" i="15" s="1"/>
  <c r="K613" i="15"/>
  <c r="M612" i="15"/>
  <c r="K612" i="15"/>
  <c r="M611" i="15"/>
  <c r="K611" i="15"/>
  <c r="M610" i="15"/>
  <c r="O610" i="15" s="1"/>
  <c r="S610" i="15" s="1"/>
  <c r="K610" i="15"/>
  <c r="M609" i="15"/>
  <c r="O609" i="15" s="1"/>
  <c r="S609" i="15" s="1"/>
  <c r="K609" i="15"/>
  <c r="M608" i="15"/>
  <c r="K608" i="15"/>
  <c r="M607" i="15"/>
  <c r="O607" i="15" s="1"/>
  <c r="S607" i="15" s="1"/>
  <c r="K607" i="15"/>
  <c r="M606" i="15"/>
  <c r="O606" i="15" s="1"/>
  <c r="S606" i="15" s="1"/>
  <c r="K606" i="15"/>
  <c r="M605" i="15"/>
  <c r="O605" i="15" s="1"/>
  <c r="S605" i="15" s="1"/>
  <c r="K605" i="15"/>
  <c r="M604" i="15"/>
  <c r="K604" i="15"/>
  <c r="M603" i="15"/>
  <c r="K603" i="15"/>
  <c r="M602" i="15"/>
  <c r="O602" i="15" s="1"/>
  <c r="S602" i="15" s="1"/>
  <c r="K602" i="15"/>
  <c r="M601" i="15"/>
  <c r="O601" i="15" s="1"/>
  <c r="S601" i="15" s="1"/>
  <c r="K601" i="15"/>
  <c r="M600" i="15"/>
  <c r="K600" i="15"/>
  <c r="M599" i="15"/>
  <c r="O599" i="15" s="1"/>
  <c r="K599" i="15"/>
  <c r="M598" i="15"/>
  <c r="O598" i="15" s="1"/>
  <c r="S598" i="15" s="1"/>
  <c r="K598" i="15"/>
  <c r="M597" i="15"/>
  <c r="O597" i="15" s="1"/>
  <c r="S597" i="15" s="1"/>
  <c r="K597" i="15"/>
  <c r="M596" i="15"/>
  <c r="K596" i="15"/>
  <c r="M595" i="15"/>
  <c r="K595" i="15"/>
  <c r="M594" i="15"/>
  <c r="K594" i="15"/>
  <c r="M593" i="15"/>
  <c r="O593" i="15" s="1"/>
  <c r="S593" i="15" s="1"/>
  <c r="K593" i="15"/>
  <c r="M592" i="15"/>
  <c r="O592" i="15" s="1"/>
  <c r="S592" i="15" s="1"/>
  <c r="K592" i="15"/>
  <c r="M591" i="15"/>
  <c r="O591" i="15" s="1"/>
  <c r="S591" i="15" s="1"/>
  <c r="K591" i="15"/>
  <c r="M590" i="15"/>
  <c r="O590" i="15" s="1"/>
  <c r="S590" i="15" s="1"/>
  <c r="K590" i="15"/>
  <c r="M589" i="15"/>
  <c r="O589" i="15" s="1"/>
  <c r="S589" i="15" s="1"/>
  <c r="K589" i="15"/>
  <c r="M588" i="15"/>
  <c r="K588" i="15"/>
  <c r="M587" i="15"/>
  <c r="K587" i="15"/>
  <c r="M586" i="15"/>
  <c r="O586" i="15" s="1"/>
  <c r="S586" i="15" s="1"/>
  <c r="K586" i="15"/>
  <c r="M585" i="15"/>
  <c r="K585" i="15"/>
  <c r="M584" i="15"/>
  <c r="O584" i="15" s="1"/>
  <c r="S584" i="15" s="1"/>
  <c r="K584" i="15"/>
  <c r="M583" i="15"/>
  <c r="O583" i="15" s="1"/>
  <c r="S583" i="15" s="1"/>
  <c r="K583" i="15"/>
  <c r="M582" i="15"/>
  <c r="K582" i="15"/>
  <c r="M581" i="15"/>
  <c r="O581" i="15" s="1"/>
  <c r="S581" i="15" s="1"/>
  <c r="K581" i="15"/>
  <c r="M580" i="15"/>
  <c r="K580" i="15"/>
  <c r="M579" i="15"/>
  <c r="K579" i="15"/>
  <c r="M578" i="15"/>
  <c r="O578" i="15" s="1"/>
  <c r="S578" i="15" s="1"/>
  <c r="K578" i="15"/>
  <c r="M577" i="15"/>
  <c r="O577" i="15" s="1"/>
  <c r="S577" i="15" s="1"/>
  <c r="K577" i="15"/>
  <c r="M576" i="15"/>
  <c r="K576" i="15"/>
  <c r="M575" i="15"/>
  <c r="O575" i="15" s="1"/>
  <c r="S575" i="15" s="1"/>
  <c r="K575" i="15"/>
  <c r="M574" i="15"/>
  <c r="O574" i="15" s="1"/>
  <c r="S574" i="15" s="1"/>
  <c r="K574" i="15"/>
  <c r="M573" i="15"/>
  <c r="O573" i="15" s="1"/>
  <c r="S573" i="15" s="1"/>
  <c r="K573" i="15"/>
  <c r="M572" i="15"/>
  <c r="K572" i="15"/>
  <c r="M571" i="15"/>
  <c r="K571" i="15"/>
  <c r="M570" i="15"/>
  <c r="O570" i="15" s="1"/>
  <c r="S570" i="15" s="1"/>
  <c r="K570" i="15"/>
  <c r="M569" i="15"/>
  <c r="O569" i="15" s="1"/>
  <c r="S569" i="15" s="1"/>
  <c r="K569" i="15"/>
  <c r="M568" i="15"/>
  <c r="O568" i="15" s="1"/>
  <c r="S568" i="15" s="1"/>
  <c r="K568" i="15"/>
  <c r="M567" i="15"/>
  <c r="O567" i="15" s="1"/>
  <c r="S567" i="15" s="1"/>
  <c r="K567" i="15"/>
  <c r="M566" i="15"/>
  <c r="O566" i="15" s="1"/>
  <c r="S566" i="15" s="1"/>
  <c r="K566" i="15"/>
  <c r="M565" i="15"/>
  <c r="O565" i="15" s="1"/>
  <c r="S565" i="15" s="1"/>
  <c r="K565" i="15"/>
  <c r="M564" i="15"/>
  <c r="K564" i="15"/>
  <c r="M563" i="15"/>
  <c r="K563" i="15"/>
  <c r="M562" i="15"/>
  <c r="K562" i="15"/>
  <c r="M561" i="15"/>
  <c r="O561" i="15" s="1"/>
  <c r="S561" i="15" s="1"/>
  <c r="K561" i="15"/>
  <c r="M560" i="15"/>
  <c r="O560" i="15" s="1"/>
  <c r="S560" i="15" s="1"/>
  <c r="K560" i="15"/>
  <c r="M559" i="15"/>
  <c r="K559" i="15"/>
  <c r="M558" i="15"/>
  <c r="K558" i="15"/>
  <c r="M557" i="15"/>
  <c r="O557" i="15" s="1"/>
  <c r="S557" i="15" s="1"/>
  <c r="K557" i="15"/>
  <c r="M556" i="15"/>
  <c r="K556" i="15"/>
  <c r="M555" i="15"/>
  <c r="K555" i="15"/>
  <c r="M554" i="15"/>
  <c r="K554" i="15"/>
  <c r="M553" i="15"/>
  <c r="O553" i="15" s="1"/>
  <c r="S553" i="15" s="1"/>
  <c r="K553" i="15"/>
  <c r="M552" i="15"/>
  <c r="K552" i="15"/>
  <c r="M551" i="15"/>
  <c r="K551" i="15"/>
  <c r="M550" i="15"/>
  <c r="O550" i="15" s="1"/>
  <c r="S550" i="15" s="1"/>
  <c r="K550" i="15"/>
  <c r="M549" i="15"/>
  <c r="O549" i="15" s="1"/>
  <c r="S549" i="15" s="1"/>
  <c r="K549" i="15"/>
  <c r="M548" i="15"/>
  <c r="K548" i="15"/>
  <c r="M547" i="15"/>
  <c r="K547" i="15"/>
  <c r="M546" i="15"/>
  <c r="K546" i="15"/>
  <c r="M545" i="15"/>
  <c r="O545" i="15" s="1"/>
  <c r="S545" i="15" s="1"/>
  <c r="K545" i="15"/>
  <c r="M544" i="15"/>
  <c r="K544" i="15"/>
  <c r="M543" i="15"/>
  <c r="K543" i="15"/>
  <c r="M542" i="15"/>
  <c r="O542" i="15" s="1"/>
  <c r="S542" i="15" s="1"/>
  <c r="K542" i="15"/>
  <c r="M541" i="15"/>
  <c r="O541" i="15" s="1"/>
  <c r="S541" i="15" s="1"/>
  <c r="K541" i="15"/>
  <c r="M540" i="15"/>
  <c r="K540" i="15"/>
  <c r="M539" i="15"/>
  <c r="K539" i="15"/>
  <c r="M538" i="15"/>
  <c r="K538" i="15"/>
  <c r="M537" i="15"/>
  <c r="O537" i="15" s="1"/>
  <c r="S537" i="15" s="1"/>
  <c r="K537" i="15"/>
  <c r="M536" i="15"/>
  <c r="K536" i="15"/>
  <c r="M535" i="15"/>
  <c r="K535" i="15"/>
  <c r="M534" i="15"/>
  <c r="O534" i="15" s="1"/>
  <c r="S534" i="15" s="1"/>
  <c r="K534" i="15"/>
  <c r="M533" i="15"/>
  <c r="O533" i="15" s="1"/>
  <c r="S533" i="15" s="1"/>
  <c r="K533" i="15"/>
  <c r="M532" i="15"/>
  <c r="K532" i="15"/>
  <c r="M531" i="15"/>
  <c r="K531" i="15"/>
  <c r="M530" i="15"/>
  <c r="K530" i="15"/>
  <c r="M529" i="15"/>
  <c r="O529" i="15" s="1"/>
  <c r="S529" i="15" s="1"/>
  <c r="K529" i="15"/>
  <c r="M528" i="15"/>
  <c r="K528" i="15"/>
  <c r="M527" i="15"/>
  <c r="K527" i="15"/>
  <c r="M526" i="15"/>
  <c r="K526" i="15"/>
  <c r="M525" i="15"/>
  <c r="O525" i="15" s="1"/>
  <c r="S525" i="15" s="1"/>
  <c r="K525" i="15"/>
  <c r="M524" i="15"/>
  <c r="O524" i="15" s="1"/>
  <c r="K524" i="15"/>
  <c r="M523" i="15"/>
  <c r="K523" i="15"/>
  <c r="M522" i="15"/>
  <c r="K522" i="15"/>
  <c r="M521" i="15"/>
  <c r="O521" i="15" s="1"/>
  <c r="S521" i="15" s="1"/>
  <c r="K521" i="15"/>
  <c r="M520" i="15"/>
  <c r="O520" i="15" s="1"/>
  <c r="S520" i="15" s="1"/>
  <c r="K520" i="15"/>
  <c r="M519" i="15"/>
  <c r="K519" i="15"/>
  <c r="M518" i="15"/>
  <c r="K518" i="15"/>
  <c r="M517" i="15"/>
  <c r="O517" i="15" s="1"/>
  <c r="S517" i="15" s="1"/>
  <c r="K517" i="15"/>
  <c r="M516" i="15"/>
  <c r="O516" i="15" s="1"/>
  <c r="S516" i="15" s="1"/>
  <c r="K516" i="15"/>
  <c r="M515" i="15"/>
  <c r="O515" i="15" s="1"/>
  <c r="S515" i="15" s="1"/>
  <c r="K515" i="15"/>
  <c r="M514" i="15"/>
  <c r="O514" i="15" s="1"/>
  <c r="S514" i="15" s="1"/>
  <c r="K514" i="15"/>
  <c r="M513" i="15"/>
  <c r="K513" i="15"/>
  <c r="M512" i="15"/>
  <c r="O512" i="15" s="1"/>
  <c r="S512" i="15" s="1"/>
  <c r="K512" i="15"/>
  <c r="M511" i="15"/>
  <c r="K511" i="15"/>
  <c r="M510" i="15"/>
  <c r="K510" i="15"/>
  <c r="M509" i="15"/>
  <c r="O509" i="15" s="1"/>
  <c r="S509" i="15" s="1"/>
  <c r="K509" i="15"/>
  <c r="M508" i="15"/>
  <c r="K508" i="15"/>
  <c r="M507" i="15"/>
  <c r="O507" i="15" s="1"/>
  <c r="P507" i="15" s="1"/>
  <c r="R507" i="15" s="1"/>
  <c r="K507" i="15"/>
  <c r="M506" i="15"/>
  <c r="K506" i="15"/>
  <c r="M505" i="15"/>
  <c r="K505" i="15"/>
  <c r="M504" i="15"/>
  <c r="K504" i="15"/>
  <c r="M503" i="15"/>
  <c r="O503" i="15" s="1"/>
  <c r="S503" i="15" s="1"/>
  <c r="K503" i="15"/>
  <c r="M502" i="15"/>
  <c r="K502" i="15"/>
  <c r="M501" i="15"/>
  <c r="O501" i="15" s="1"/>
  <c r="S501" i="15" s="1"/>
  <c r="K501" i="15"/>
  <c r="M500" i="15"/>
  <c r="K500" i="15"/>
  <c r="M499" i="15"/>
  <c r="O499" i="15" s="1"/>
  <c r="S499" i="15" s="1"/>
  <c r="K499" i="15"/>
  <c r="M498" i="15"/>
  <c r="O498" i="15" s="1"/>
  <c r="S498" i="15" s="1"/>
  <c r="K498" i="15"/>
  <c r="M497" i="15"/>
  <c r="K497" i="15"/>
  <c r="M496" i="15"/>
  <c r="K496" i="15"/>
  <c r="M495" i="15"/>
  <c r="O495" i="15" s="1"/>
  <c r="S495" i="15" s="1"/>
  <c r="K495" i="15"/>
  <c r="M494" i="15"/>
  <c r="K494" i="15"/>
  <c r="M493" i="15"/>
  <c r="O493" i="15" s="1"/>
  <c r="S493" i="15" s="1"/>
  <c r="K493" i="15"/>
  <c r="M492" i="15"/>
  <c r="K492" i="15"/>
  <c r="M491" i="15"/>
  <c r="O491" i="15" s="1"/>
  <c r="S491" i="15" s="1"/>
  <c r="K491" i="15"/>
  <c r="M490" i="15"/>
  <c r="O490" i="15" s="1"/>
  <c r="S490" i="15" s="1"/>
  <c r="K490" i="15"/>
  <c r="M489" i="15"/>
  <c r="K489" i="15"/>
  <c r="M488" i="15"/>
  <c r="K488" i="15"/>
  <c r="M487" i="15"/>
  <c r="O487" i="15" s="1"/>
  <c r="S487" i="15" s="1"/>
  <c r="K487" i="15"/>
  <c r="M486" i="15"/>
  <c r="K486" i="15"/>
  <c r="M485" i="15"/>
  <c r="O485" i="15" s="1"/>
  <c r="S485" i="15" s="1"/>
  <c r="K485" i="15"/>
  <c r="M484" i="15"/>
  <c r="K484" i="15"/>
  <c r="M483" i="15"/>
  <c r="O483" i="15" s="1"/>
  <c r="S483" i="15" s="1"/>
  <c r="K483" i="15"/>
  <c r="M482" i="15"/>
  <c r="O482" i="15" s="1"/>
  <c r="S482" i="15" s="1"/>
  <c r="K482" i="15"/>
  <c r="M481" i="15"/>
  <c r="K481" i="15"/>
  <c r="M480" i="15"/>
  <c r="K480" i="15"/>
  <c r="M479" i="15"/>
  <c r="K479" i="15"/>
  <c r="M478" i="15"/>
  <c r="K478" i="15"/>
  <c r="M477" i="15"/>
  <c r="O477" i="15" s="1"/>
  <c r="S477" i="15" s="1"/>
  <c r="K477" i="15"/>
  <c r="M476" i="15"/>
  <c r="K476" i="15"/>
  <c r="M475" i="15"/>
  <c r="O475" i="15" s="1"/>
  <c r="K475" i="15"/>
  <c r="M474" i="15"/>
  <c r="K474" i="15"/>
  <c r="M473" i="15"/>
  <c r="K473" i="15"/>
  <c r="M472" i="15"/>
  <c r="K472" i="15"/>
  <c r="M471" i="15"/>
  <c r="O471" i="15" s="1"/>
  <c r="S471" i="15" s="1"/>
  <c r="K471" i="15"/>
  <c r="M470" i="15"/>
  <c r="K470" i="15"/>
  <c r="M469" i="15"/>
  <c r="O469" i="15" s="1"/>
  <c r="S469" i="15" s="1"/>
  <c r="K469" i="15"/>
  <c r="M468" i="15"/>
  <c r="K468" i="15"/>
  <c r="M467" i="15"/>
  <c r="O467" i="15" s="1"/>
  <c r="S467" i="15" s="1"/>
  <c r="K467" i="15"/>
  <c r="M466" i="15"/>
  <c r="O466" i="15" s="1"/>
  <c r="S466" i="15" s="1"/>
  <c r="K466" i="15"/>
  <c r="M465" i="15"/>
  <c r="K465" i="15"/>
  <c r="M464" i="15"/>
  <c r="K464" i="15"/>
  <c r="M463" i="15"/>
  <c r="O463" i="15" s="1"/>
  <c r="S463" i="15" s="1"/>
  <c r="K463" i="15"/>
  <c r="M462" i="15"/>
  <c r="K462" i="15"/>
  <c r="M461" i="15"/>
  <c r="O461" i="15" s="1"/>
  <c r="S461" i="15" s="1"/>
  <c r="K461" i="15"/>
  <c r="M460" i="15"/>
  <c r="K460" i="15"/>
  <c r="M459" i="15"/>
  <c r="O459" i="15" s="1"/>
  <c r="S459" i="15" s="1"/>
  <c r="K459" i="15"/>
  <c r="M458" i="15"/>
  <c r="O458" i="15" s="1"/>
  <c r="S458" i="15" s="1"/>
  <c r="K458" i="15"/>
  <c r="M457" i="15"/>
  <c r="K457" i="15"/>
  <c r="M456" i="15"/>
  <c r="K456" i="15"/>
  <c r="M455" i="15"/>
  <c r="K455" i="15"/>
  <c r="M454" i="15"/>
  <c r="O454" i="15" s="1"/>
  <c r="S454" i="15" s="1"/>
  <c r="K454" i="15"/>
  <c r="M453" i="15"/>
  <c r="O453" i="15" s="1"/>
  <c r="S453" i="15" s="1"/>
  <c r="K453" i="15"/>
  <c r="M452" i="15"/>
  <c r="K452" i="15"/>
  <c r="M451" i="15"/>
  <c r="O451" i="15" s="1"/>
  <c r="P451" i="15" s="1"/>
  <c r="R451" i="15" s="1"/>
  <c r="K451" i="15"/>
  <c r="M450" i="15"/>
  <c r="K450" i="15"/>
  <c r="M449" i="15"/>
  <c r="K449" i="15"/>
  <c r="M448" i="15"/>
  <c r="K448" i="15"/>
  <c r="M447" i="15"/>
  <c r="K447" i="15"/>
  <c r="M446" i="15"/>
  <c r="O446" i="15" s="1"/>
  <c r="S446" i="15" s="1"/>
  <c r="K446" i="15"/>
  <c r="M445" i="15"/>
  <c r="O445" i="15" s="1"/>
  <c r="S445" i="15" s="1"/>
  <c r="K445" i="15"/>
  <c r="M444" i="15"/>
  <c r="K444" i="15"/>
  <c r="M443" i="15"/>
  <c r="O443" i="15" s="1"/>
  <c r="S443" i="15" s="1"/>
  <c r="K443" i="15"/>
  <c r="M442" i="15"/>
  <c r="K442" i="15"/>
  <c r="M441" i="15"/>
  <c r="K441" i="15"/>
  <c r="M440" i="15"/>
  <c r="K440" i="15"/>
  <c r="M439" i="15"/>
  <c r="O439" i="15" s="1"/>
  <c r="S439" i="15" s="1"/>
  <c r="K439" i="15"/>
  <c r="M438" i="15"/>
  <c r="O438" i="15" s="1"/>
  <c r="S438" i="15" s="1"/>
  <c r="K438" i="15"/>
  <c r="M437" i="15"/>
  <c r="O437" i="15" s="1"/>
  <c r="S437" i="15" s="1"/>
  <c r="K437" i="15"/>
  <c r="M436" i="15"/>
  <c r="K436" i="15"/>
  <c r="M435" i="15"/>
  <c r="K435" i="15"/>
  <c r="M434" i="15"/>
  <c r="O434" i="15" s="1"/>
  <c r="S434" i="15" s="1"/>
  <c r="K434" i="15"/>
  <c r="M433" i="15"/>
  <c r="K433" i="15"/>
  <c r="M432" i="15"/>
  <c r="K432" i="15"/>
  <c r="M431" i="15"/>
  <c r="O431" i="15" s="1"/>
  <c r="S431" i="15" s="1"/>
  <c r="K431" i="15"/>
  <c r="M430" i="15"/>
  <c r="K430" i="15"/>
  <c r="M429" i="15"/>
  <c r="O429" i="15" s="1"/>
  <c r="S429" i="15" s="1"/>
  <c r="K429" i="15"/>
  <c r="M428" i="15"/>
  <c r="K428" i="15"/>
  <c r="M427" i="15"/>
  <c r="K427" i="15"/>
  <c r="M426" i="15"/>
  <c r="O426" i="15" s="1"/>
  <c r="S426" i="15" s="1"/>
  <c r="K426" i="15"/>
  <c r="M425" i="15"/>
  <c r="K425" i="15"/>
  <c r="M424" i="15"/>
  <c r="K424" i="15"/>
  <c r="M423" i="15"/>
  <c r="O423" i="15" s="1"/>
  <c r="S423" i="15" s="1"/>
  <c r="K423" i="15"/>
  <c r="M422" i="15"/>
  <c r="O422" i="15" s="1"/>
  <c r="S422" i="15" s="1"/>
  <c r="K422" i="15"/>
  <c r="M421" i="15"/>
  <c r="O421" i="15" s="1"/>
  <c r="S421" i="15" s="1"/>
  <c r="K421" i="15"/>
  <c r="M420" i="15"/>
  <c r="K420" i="15"/>
  <c r="M419" i="15"/>
  <c r="K419" i="15"/>
  <c r="M418" i="15"/>
  <c r="O418" i="15" s="1"/>
  <c r="S418" i="15" s="1"/>
  <c r="K418" i="15"/>
  <c r="M417" i="15"/>
  <c r="K417" i="15"/>
  <c r="M416" i="15"/>
  <c r="K416" i="15"/>
  <c r="M415" i="15"/>
  <c r="O415" i="15" s="1"/>
  <c r="S415" i="15" s="1"/>
  <c r="K415" i="15"/>
  <c r="M414" i="15"/>
  <c r="O414" i="15" s="1"/>
  <c r="S414" i="15" s="1"/>
  <c r="K414" i="15"/>
  <c r="M413" i="15"/>
  <c r="O413" i="15" s="1"/>
  <c r="S413" i="15" s="1"/>
  <c r="K413" i="15"/>
  <c r="M412" i="15"/>
  <c r="K412" i="15"/>
  <c r="M411" i="15"/>
  <c r="K411" i="15"/>
  <c r="M410" i="15"/>
  <c r="K410" i="15"/>
  <c r="M409" i="15"/>
  <c r="K409" i="15"/>
  <c r="M408" i="15"/>
  <c r="K408" i="15"/>
  <c r="M407" i="15"/>
  <c r="K407" i="15"/>
  <c r="M406" i="15"/>
  <c r="O406" i="15" s="1"/>
  <c r="S406" i="15" s="1"/>
  <c r="K406" i="15"/>
  <c r="M405" i="15"/>
  <c r="O405" i="15" s="1"/>
  <c r="S405" i="15" s="1"/>
  <c r="K405" i="15"/>
  <c r="M404" i="15"/>
  <c r="K404" i="15"/>
  <c r="M403" i="15"/>
  <c r="K403" i="15"/>
  <c r="M402" i="15"/>
  <c r="K402" i="15"/>
  <c r="M401" i="15"/>
  <c r="K401" i="15"/>
  <c r="M400" i="15"/>
  <c r="K400" i="15"/>
  <c r="M399" i="15"/>
  <c r="O399" i="15" s="1"/>
  <c r="S399" i="15" s="1"/>
  <c r="K399" i="15"/>
  <c r="M398" i="15"/>
  <c r="O398" i="15" s="1"/>
  <c r="S398" i="15" s="1"/>
  <c r="K398" i="15"/>
  <c r="M397" i="15"/>
  <c r="O397" i="15" s="1"/>
  <c r="S397" i="15" s="1"/>
  <c r="K397" i="15"/>
  <c r="M396" i="15"/>
  <c r="K396" i="15"/>
  <c r="M395" i="15"/>
  <c r="K395" i="15"/>
  <c r="M394" i="15"/>
  <c r="O394" i="15" s="1"/>
  <c r="S394" i="15" s="1"/>
  <c r="K394" i="15"/>
  <c r="M393" i="15"/>
  <c r="K393" i="15"/>
  <c r="M392" i="15"/>
  <c r="K392" i="15"/>
  <c r="M391" i="15"/>
  <c r="K391" i="15"/>
  <c r="M390" i="15"/>
  <c r="O390" i="15" s="1"/>
  <c r="S390" i="15" s="1"/>
  <c r="K390" i="15"/>
  <c r="M389" i="15"/>
  <c r="O389" i="15" s="1"/>
  <c r="S389" i="15" s="1"/>
  <c r="K389" i="15"/>
  <c r="M388" i="15"/>
  <c r="O388" i="15" s="1"/>
  <c r="S388" i="15" s="1"/>
  <c r="K388" i="15"/>
  <c r="M387" i="15"/>
  <c r="K387" i="15"/>
  <c r="M386" i="15"/>
  <c r="O386" i="15" s="1"/>
  <c r="K386" i="15"/>
  <c r="M385" i="15"/>
  <c r="O385" i="15" s="1"/>
  <c r="S385" i="15" s="1"/>
  <c r="K385" i="15"/>
  <c r="M384" i="15"/>
  <c r="K384" i="15"/>
  <c r="M383" i="15"/>
  <c r="K383" i="15"/>
  <c r="M382" i="15"/>
  <c r="O382" i="15" s="1"/>
  <c r="S382" i="15" s="1"/>
  <c r="K382" i="15"/>
  <c r="M381" i="15"/>
  <c r="O381" i="15" s="1"/>
  <c r="S381" i="15" s="1"/>
  <c r="K381" i="15"/>
  <c r="M380" i="15"/>
  <c r="O380" i="15" s="1"/>
  <c r="S380" i="15" s="1"/>
  <c r="K380" i="15"/>
  <c r="M379" i="15"/>
  <c r="O379" i="15" s="1"/>
  <c r="S379" i="15" s="1"/>
  <c r="K379" i="15"/>
  <c r="M378" i="15"/>
  <c r="O378" i="15" s="1"/>
  <c r="S378" i="15" s="1"/>
  <c r="K378" i="15"/>
  <c r="M377" i="15"/>
  <c r="K377" i="15"/>
  <c r="M376" i="15"/>
  <c r="K376" i="15"/>
  <c r="M375" i="15"/>
  <c r="K375" i="15"/>
  <c r="M374" i="15"/>
  <c r="K374" i="15"/>
  <c r="M373" i="15"/>
  <c r="O373" i="15" s="1"/>
  <c r="S373" i="15" s="1"/>
  <c r="K373" i="15"/>
  <c r="M372" i="15"/>
  <c r="O372" i="15" s="1"/>
  <c r="S372" i="15" s="1"/>
  <c r="K372" i="15"/>
  <c r="M371" i="15"/>
  <c r="K371" i="15"/>
  <c r="M370" i="15"/>
  <c r="O370" i="15" s="1"/>
  <c r="S370" i="15" s="1"/>
  <c r="K370" i="15"/>
  <c r="M369" i="15"/>
  <c r="O369" i="15" s="1"/>
  <c r="S369" i="15" s="1"/>
  <c r="K369" i="15"/>
  <c r="M368" i="15"/>
  <c r="K368" i="15"/>
  <c r="M367" i="15"/>
  <c r="O367" i="15" s="1"/>
  <c r="S367" i="15" s="1"/>
  <c r="K367" i="15"/>
  <c r="M366" i="15"/>
  <c r="O366" i="15" s="1"/>
  <c r="S366" i="15" s="1"/>
  <c r="K366" i="15"/>
  <c r="M365" i="15"/>
  <c r="O365" i="15" s="1"/>
  <c r="S365" i="15" s="1"/>
  <c r="K365" i="15"/>
  <c r="M364" i="15"/>
  <c r="O364" i="15" s="1"/>
  <c r="S364" i="15" s="1"/>
  <c r="K364" i="15"/>
  <c r="M363" i="15"/>
  <c r="O363" i="15" s="1"/>
  <c r="S363" i="15" s="1"/>
  <c r="K363" i="15"/>
  <c r="M362" i="15"/>
  <c r="O362" i="15" s="1"/>
  <c r="S362" i="15" s="1"/>
  <c r="K362" i="15"/>
  <c r="M361" i="15"/>
  <c r="K361" i="15"/>
  <c r="M360" i="15"/>
  <c r="K360" i="15"/>
  <c r="M359" i="15"/>
  <c r="K359" i="15"/>
  <c r="M358" i="15"/>
  <c r="K358" i="15"/>
  <c r="M357" i="15"/>
  <c r="O357" i="15" s="1"/>
  <c r="S357" i="15" s="1"/>
  <c r="K357" i="15"/>
  <c r="M356" i="15"/>
  <c r="O356" i="15" s="1"/>
  <c r="S356" i="15" s="1"/>
  <c r="K356" i="15"/>
  <c r="M355" i="15"/>
  <c r="O355" i="15" s="1"/>
  <c r="K355" i="15"/>
  <c r="M354" i="15"/>
  <c r="O354" i="15" s="1"/>
  <c r="S354" i="15" s="1"/>
  <c r="K354" i="15"/>
  <c r="M353" i="15"/>
  <c r="K353" i="15"/>
  <c r="M352" i="15"/>
  <c r="O352" i="15" s="1"/>
  <c r="S352" i="15" s="1"/>
  <c r="K352" i="15"/>
  <c r="M351" i="15"/>
  <c r="O351" i="15" s="1"/>
  <c r="S351" i="15" s="1"/>
  <c r="K351" i="15"/>
  <c r="M350" i="15"/>
  <c r="K350" i="15"/>
  <c r="M349" i="15"/>
  <c r="O349" i="15" s="1"/>
  <c r="S349" i="15" s="1"/>
  <c r="K349" i="15"/>
  <c r="M348" i="15"/>
  <c r="O348" i="15" s="1"/>
  <c r="S348" i="15" s="1"/>
  <c r="K348" i="15"/>
  <c r="M347" i="15"/>
  <c r="K347" i="15"/>
  <c r="M346" i="15"/>
  <c r="O346" i="15" s="1"/>
  <c r="S346" i="15" s="1"/>
  <c r="K346" i="15"/>
  <c r="M345" i="15"/>
  <c r="O345" i="15" s="1"/>
  <c r="S345" i="15" s="1"/>
  <c r="K345" i="15"/>
  <c r="M344" i="15"/>
  <c r="O344" i="15" s="1"/>
  <c r="S344" i="15" s="1"/>
  <c r="K344" i="15"/>
  <c r="M343" i="15"/>
  <c r="K343" i="15"/>
  <c r="M342" i="15"/>
  <c r="K342" i="15"/>
  <c r="M341" i="15"/>
  <c r="O341" i="15" s="1"/>
  <c r="S341" i="15" s="1"/>
  <c r="K341" i="15"/>
  <c r="M340" i="15"/>
  <c r="K340" i="15"/>
  <c r="M339" i="15"/>
  <c r="O339" i="15" s="1"/>
  <c r="S339" i="15" s="1"/>
  <c r="K339" i="15"/>
  <c r="M338" i="15"/>
  <c r="O338" i="15" s="1"/>
  <c r="S338" i="15" s="1"/>
  <c r="K338" i="15"/>
  <c r="M337" i="15"/>
  <c r="K337" i="15"/>
  <c r="M336" i="15"/>
  <c r="K336" i="15"/>
  <c r="M335" i="15"/>
  <c r="O335" i="15" s="1"/>
  <c r="S335" i="15" s="1"/>
  <c r="K335" i="15"/>
  <c r="M334" i="15"/>
  <c r="O334" i="15" s="1"/>
  <c r="S334" i="15" s="1"/>
  <c r="K334" i="15"/>
  <c r="M333" i="15"/>
  <c r="O333" i="15" s="1"/>
  <c r="S333" i="15" s="1"/>
  <c r="K333" i="15"/>
  <c r="M332" i="15"/>
  <c r="K332" i="15"/>
  <c r="M331" i="15"/>
  <c r="O331" i="15" s="1"/>
  <c r="S331" i="15" s="1"/>
  <c r="K331" i="15"/>
  <c r="M330" i="15"/>
  <c r="O330" i="15" s="1"/>
  <c r="S330" i="15" s="1"/>
  <c r="K330" i="15"/>
  <c r="M329" i="15"/>
  <c r="K329" i="15"/>
  <c r="M328" i="15"/>
  <c r="K328" i="15"/>
  <c r="M327" i="15"/>
  <c r="O327" i="15" s="1"/>
  <c r="S327" i="15" s="1"/>
  <c r="K327" i="15"/>
  <c r="M326" i="15"/>
  <c r="O326" i="15" s="1"/>
  <c r="S326" i="15" s="1"/>
  <c r="K326" i="15"/>
  <c r="M325" i="15"/>
  <c r="O325" i="15" s="1"/>
  <c r="S325" i="15" s="1"/>
  <c r="K325" i="15"/>
  <c r="M324" i="15"/>
  <c r="O324" i="15" s="1"/>
  <c r="S324" i="15" s="1"/>
  <c r="K324" i="15"/>
  <c r="M323" i="15"/>
  <c r="O323" i="15" s="1"/>
  <c r="S323" i="15" s="1"/>
  <c r="K323" i="15"/>
  <c r="M322" i="15"/>
  <c r="O322" i="15" s="1"/>
  <c r="K322" i="15"/>
  <c r="M321" i="15"/>
  <c r="K321" i="15"/>
  <c r="M320" i="15"/>
  <c r="K320" i="15"/>
  <c r="M319" i="15"/>
  <c r="O319" i="15" s="1"/>
  <c r="S319" i="15" s="1"/>
  <c r="K319" i="15"/>
  <c r="M318" i="15"/>
  <c r="O318" i="15" s="1"/>
  <c r="S318" i="15" s="1"/>
  <c r="K318" i="15"/>
  <c r="M317" i="15"/>
  <c r="O317" i="15" s="1"/>
  <c r="S317" i="15" s="1"/>
  <c r="K317" i="15"/>
  <c r="M316" i="15"/>
  <c r="O316" i="15" s="1"/>
  <c r="S316" i="15" s="1"/>
  <c r="K316" i="15"/>
  <c r="M315" i="15"/>
  <c r="O315" i="15" s="1"/>
  <c r="S315" i="15" s="1"/>
  <c r="K315" i="15"/>
  <c r="M314" i="15"/>
  <c r="O314" i="15" s="1"/>
  <c r="S314" i="15" s="1"/>
  <c r="K314" i="15"/>
  <c r="M313" i="15"/>
  <c r="K313" i="15"/>
  <c r="M312" i="15"/>
  <c r="K312" i="15"/>
  <c r="M311" i="15"/>
  <c r="O311" i="15" s="1"/>
  <c r="S311" i="15" s="1"/>
  <c r="K311" i="15"/>
  <c r="M310" i="15"/>
  <c r="K310" i="15"/>
  <c r="M309" i="15"/>
  <c r="O309" i="15" s="1"/>
  <c r="S309" i="15" s="1"/>
  <c r="K309" i="15"/>
  <c r="M308" i="15"/>
  <c r="K308" i="15"/>
  <c r="M307" i="15"/>
  <c r="O307" i="15" s="1"/>
  <c r="S307" i="15" s="1"/>
  <c r="K307" i="15"/>
  <c r="M306" i="15"/>
  <c r="K306" i="15"/>
  <c r="M305" i="15"/>
  <c r="K305" i="15"/>
  <c r="M304" i="15"/>
  <c r="K304" i="15"/>
  <c r="M303" i="15"/>
  <c r="K303" i="15"/>
  <c r="M302" i="15"/>
  <c r="O302" i="15" s="1"/>
  <c r="S302" i="15" s="1"/>
  <c r="K302" i="15"/>
  <c r="M301" i="15"/>
  <c r="O301" i="15" s="1"/>
  <c r="S301" i="15" s="1"/>
  <c r="K301" i="15"/>
  <c r="M300" i="15"/>
  <c r="K300" i="15"/>
  <c r="M299" i="15"/>
  <c r="K299" i="15"/>
  <c r="M298" i="15"/>
  <c r="O298" i="15" s="1"/>
  <c r="S298" i="15" s="1"/>
  <c r="K298" i="15"/>
  <c r="M297" i="15"/>
  <c r="K297" i="15"/>
  <c r="M296" i="15"/>
  <c r="K296" i="15"/>
  <c r="M295" i="15"/>
  <c r="O295" i="15" s="1"/>
  <c r="S295" i="15" s="1"/>
  <c r="K295" i="15"/>
  <c r="M294" i="15"/>
  <c r="O294" i="15" s="1"/>
  <c r="S294" i="15" s="1"/>
  <c r="K294" i="15"/>
  <c r="M293" i="15"/>
  <c r="O293" i="15" s="1"/>
  <c r="S293" i="15" s="1"/>
  <c r="K293" i="15"/>
  <c r="M292" i="15"/>
  <c r="O292" i="15" s="1"/>
  <c r="S292" i="15" s="1"/>
  <c r="K292" i="15"/>
  <c r="M291" i="15"/>
  <c r="O291" i="15" s="1"/>
  <c r="S291" i="15" s="1"/>
  <c r="K291" i="15"/>
  <c r="M290" i="15"/>
  <c r="O290" i="15" s="1"/>
  <c r="K290" i="15"/>
  <c r="M289" i="15"/>
  <c r="K289" i="15"/>
  <c r="M288" i="15"/>
  <c r="K288" i="15"/>
  <c r="M287" i="15"/>
  <c r="O287" i="15" s="1"/>
  <c r="S287" i="15" s="1"/>
  <c r="K287" i="15"/>
  <c r="M286" i="15"/>
  <c r="O286" i="15" s="1"/>
  <c r="S286" i="15" s="1"/>
  <c r="K286" i="15"/>
  <c r="M285" i="15"/>
  <c r="O285" i="15" s="1"/>
  <c r="S285" i="15" s="1"/>
  <c r="K285" i="15"/>
  <c r="M284" i="15"/>
  <c r="K284" i="15"/>
  <c r="M283" i="15"/>
  <c r="O283" i="15" s="1"/>
  <c r="S283" i="15" s="1"/>
  <c r="K283" i="15"/>
  <c r="M282" i="15"/>
  <c r="O282" i="15" s="1"/>
  <c r="S282" i="15" s="1"/>
  <c r="K282" i="15"/>
  <c r="M281" i="15"/>
  <c r="K281" i="15"/>
  <c r="M280" i="15"/>
  <c r="K280" i="15"/>
  <c r="M279" i="15"/>
  <c r="O279" i="15" s="1"/>
  <c r="S279" i="15" s="1"/>
  <c r="K279" i="15"/>
  <c r="M278" i="15"/>
  <c r="O278" i="15" s="1"/>
  <c r="S278" i="15" s="1"/>
  <c r="K278" i="15"/>
  <c r="M277" i="15"/>
  <c r="O277" i="15" s="1"/>
  <c r="S277" i="15" s="1"/>
  <c r="K277" i="15"/>
  <c r="M276" i="15"/>
  <c r="K276" i="15"/>
  <c r="M275" i="15"/>
  <c r="K275" i="15"/>
  <c r="M274" i="15"/>
  <c r="O274" i="15" s="1"/>
  <c r="S274" i="15" s="1"/>
  <c r="K274" i="15"/>
  <c r="M273" i="15"/>
  <c r="K273" i="15"/>
  <c r="M272" i="15"/>
  <c r="K272" i="15"/>
  <c r="M271" i="15"/>
  <c r="O271" i="15" s="1"/>
  <c r="S271" i="15" s="1"/>
  <c r="K271" i="15"/>
  <c r="M270" i="15"/>
  <c r="K270" i="15"/>
  <c r="M269" i="15"/>
  <c r="O269" i="15" s="1"/>
  <c r="S269" i="15" s="1"/>
  <c r="K269" i="15"/>
  <c r="M268" i="15"/>
  <c r="K268" i="15"/>
  <c r="M267" i="15"/>
  <c r="K267" i="15"/>
  <c r="M266" i="15"/>
  <c r="O266" i="15" s="1"/>
  <c r="S266" i="15" s="1"/>
  <c r="K266" i="15"/>
  <c r="M265" i="15"/>
  <c r="K265" i="15"/>
  <c r="M264" i="15"/>
  <c r="K264" i="15"/>
  <c r="M263" i="15"/>
  <c r="O263" i="15" s="1"/>
  <c r="S263" i="15" s="1"/>
  <c r="K263" i="15"/>
  <c r="M262" i="15"/>
  <c r="O262" i="15" s="1"/>
  <c r="S262" i="15" s="1"/>
  <c r="K262" i="15"/>
  <c r="M261" i="15"/>
  <c r="O261" i="15" s="1"/>
  <c r="S261" i="15" s="1"/>
  <c r="K261" i="15"/>
  <c r="M260" i="15"/>
  <c r="K260" i="15"/>
  <c r="M259" i="15"/>
  <c r="K259" i="15"/>
  <c r="M258" i="15"/>
  <c r="K258" i="15"/>
  <c r="M257" i="15"/>
  <c r="K257" i="15"/>
  <c r="M256" i="15"/>
  <c r="K256" i="15"/>
  <c r="M255" i="15"/>
  <c r="O255" i="15" s="1"/>
  <c r="S255" i="15" s="1"/>
  <c r="K255" i="15"/>
  <c r="M254" i="15"/>
  <c r="O254" i="15" s="1"/>
  <c r="S254" i="15" s="1"/>
  <c r="K254" i="15"/>
  <c r="M253" i="15"/>
  <c r="O253" i="15" s="1"/>
  <c r="S253" i="15" s="1"/>
  <c r="K253" i="15"/>
  <c r="M252" i="15"/>
  <c r="K252" i="15"/>
  <c r="M251" i="15"/>
  <c r="O251" i="15" s="1"/>
  <c r="S251" i="15" s="1"/>
  <c r="K251" i="15"/>
  <c r="M250" i="15"/>
  <c r="K250" i="15"/>
  <c r="M249" i="15"/>
  <c r="K249" i="15"/>
  <c r="M248" i="15"/>
  <c r="K248" i="15"/>
  <c r="M247" i="15"/>
  <c r="O247" i="15" s="1"/>
  <c r="S247" i="15" s="1"/>
  <c r="K247" i="15"/>
  <c r="M246" i="15"/>
  <c r="O246" i="15" s="1"/>
  <c r="S246" i="15" s="1"/>
  <c r="K246" i="15"/>
  <c r="M245" i="15"/>
  <c r="O245" i="15" s="1"/>
  <c r="S245" i="15" s="1"/>
  <c r="K245" i="15"/>
  <c r="M244" i="15"/>
  <c r="O244" i="15" s="1"/>
  <c r="S244" i="15" s="1"/>
  <c r="K244" i="15"/>
  <c r="M243" i="15"/>
  <c r="O243" i="15" s="1"/>
  <c r="S243" i="15" s="1"/>
  <c r="K243" i="15"/>
  <c r="M242" i="15"/>
  <c r="O242" i="15" s="1"/>
  <c r="S242" i="15" s="1"/>
  <c r="K242" i="15"/>
  <c r="M241" i="15"/>
  <c r="K241" i="15"/>
  <c r="M240" i="15"/>
  <c r="K240" i="15"/>
  <c r="M239" i="15"/>
  <c r="O239" i="15" s="1"/>
  <c r="S239" i="15" s="1"/>
  <c r="K239" i="15"/>
  <c r="M238" i="15"/>
  <c r="K238" i="15"/>
  <c r="M237" i="15"/>
  <c r="O237" i="15" s="1"/>
  <c r="S237" i="15" s="1"/>
  <c r="K237" i="15"/>
  <c r="M236" i="15"/>
  <c r="K236" i="15"/>
  <c r="M235" i="15"/>
  <c r="O235" i="15" s="1"/>
  <c r="S235" i="15" s="1"/>
  <c r="K235" i="15"/>
  <c r="M234" i="15"/>
  <c r="O234" i="15" s="1"/>
  <c r="S234" i="15" s="1"/>
  <c r="K234" i="15"/>
  <c r="M233" i="15"/>
  <c r="K233" i="15"/>
  <c r="M232" i="15"/>
  <c r="K232" i="15"/>
  <c r="M231" i="15"/>
  <c r="K231" i="15"/>
  <c r="M230" i="15"/>
  <c r="K230" i="15"/>
  <c r="M229" i="15"/>
  <c r="O229" i="15" s="1"/>
  <c r="S229" i="15" s="1"/>
  <c r="K229" i="15"/>
  <c r="M228" i="15"/>
  <c r="K228" i="15"/>
  <c r="M227" i="15"/>
  <c r="O227" i="15" s="1"/>
  <c r="S227" i="15" s="1"/>
  <c r="K227" i="15"/>
  <c r="M226" i="15"/>
  <c r="O226" i="15" s="1"/>
  <c r="K226" i="15"/>
  <c r="M225" i="15"/>
  <c r="K225" i="15"/>
  <c r="M224" i="15"/>
  <c r="K224" i="15"/>
  <c r="M223" i="15"/>
  <c r="O223" i="15" s="1"/>
  <c r="S223" i="15" s="1"/>
  <c r="K223" i="15"/>
  <c r="M222" i="15"/>
  <c r="O222" i="15" s="1"/>
  <c r="S222" i="15" s="1"/>
  <c r="K222" i="15"/>
  <c r="M221" i="15"/>
  <c r="O221" i="15" s="1"/>
  <c r="S221" i="15" s="1"/>
  <c r="K221" i="15"/>
  <c r="M220" i="15"/>
  <c r="O220" i="15" s="1"/>
  <c r="S220" i="15" s="1"/>
  <c r="K220" i="15"/>
  <c r="M219" i="15"/>
  <c r="O219" i="15" s="1"/>
  <c r="S219" i="15" s="1"/>
  <c r="K219" i="15"/>
  <c r="M218" i="15"/>
  <c r="O218" i="15" s="1"/>
  <c r="S218" i="15" s="1"/>
  <c r="K218" i="15"/>
  <c r="M217" i="15"/>
  <c r="O217" i="15" s="1"/>
  <c r="S217" i="15" s="1"/>
  <c r="K217" i="15"/>
  <c r="M216" i="15"/>
  <c r="K216" i="15"/>
  <c r="M215" i="15"/>
  <c r="O215" i="15" s="1"/>
  <c r="S215" i="15" s="1"/>
  <c r="K215" i="15"/>
  <c r="M214" i="15"/>
  <c r="O214" i="15" s="1"/>
  <c r="S214" i="15" s="1"/>
  <c r="K214" i="15"/>
  <c r="M213" i="15"/>
  <c r="O213" i="15" s="1"/>
  <c r="S213" i="15" s="1"/>
  <c r="K213" i="15"/>
  <c r="M212" i="15"/>
  <c r="K212" i="15"/>
  <c r="M211" i="15"/>
  <c r="O211" i="15" s="1"/>
  <c r="S211" i="15" s="1"/>
  <c r="K211" i="15"/>
  <c r="M210" i="15"/>
  <c r="K210" i="15"/>
  <c r="M209" i="15"/>
  <c r="O209" i="15" s="1"/>
  <c r="S209" i="15" s="1"/>
  <c r="K209" i="15"/>
  <c r="M208" i="15"/>
  <c r="K208" i="15"/>
  <c r="M207" i="15"/>
  <c r="O207" i="15" s="1"/>
  <c r="S207" i="15" s="1"/>
  <c r="K207" i="15"/>
  <c r="M206" i="15"/>
  <c r="O206" i="15" s="1"/>
  <c r="S206" i="15" s="1"/>
  <c r="K206" i="15"/>
  <c r="M205" i="15"/>
  <c r="O205" i="15" s="1"/>
  <c r="S205" i="15" s="1"/>
  <c r="K205" i="15"/>
  <c r="M204" i="15"/>
  <c r="O204" i="15" s="1"/>
  <c r="S204" i="15" s="1"/>
  <c r="K204" i="15"/>
  <c r="M203" i="15"/>
  <c r="O203" i="15" s="1"/>
  <c r="S203" i="15" s="1"/>
  <c r="K203" i="15"/>
  <c r="M202" i="15"/>
  <c r="K202" i="15"/>
  <c r="M201" i="15"/>
  <c r="O201" i="15" s="1"/>
  <c r="S201" i="15" s="1"/>
  <c r="K201" i="15"/>
  <c r="M200" i="15"/>
  <c r="O200" i="15" s="1"/>
  <c r="S200" i="15" s="1"/>
  <c r="K200" i="15"/>
  <c r="M199" i="15"/>
  <c r="K199" i="15"/>
  <c r="M198" i="15"/>
  <c r="O198" i="15" s="1"/>
  <c r="S198" i="15" s="1"/>
  <c r="K198" i="15"/>
  <c r="M197" i="15"/>
  <c r="O197" i="15" s="1"/>
  <c r="S197" i="15" s="1"/>
  <c r="K197" i="15"/>
  <c r="M196" i="15"/>
  <c r="K196" i="15"/>
  <c r="M195" i="15"/>
  <c r="K195" i="15"/>
  <c r="M194" i="15"/>
  <c r="O194" i="15" s="1"/>
  <c r="K194" i="15"/>
  <c r="M193" i="15"/>
  <c r="O193" i="15" s="1"/>
  <c r="S193" i="15" s="1"/>
  <c r="K193" i="15"/>
  <c r="M192" i="15"/>
  <c r="K192" i="15"/>
  <c r="M191" i="15"/>
  <c r="O191" i="15" s="1"/>
  <c r="S191" i="15" s="1"/>
  <c r="K191" i="15"/>
  <c r="M190" i="15"/>
  <c r="K190" i="15"/>
  <c r="M189" i="15"/>
  <c r="O189" i="15" s="1"/>
  <c r="S189" i="15" s="1"/>
  <c r="K189" i="15"/>
  <c r="M188" i="15"/>
  <c r="K188" i="15"/>
  <c r="M187" i="15"/>
  <c r="O187" i="15" s="1"/>
  <c r="S187" i="15" s="1"/>
  <c r="K187" i="15"/>
  <c r="M186" i="15"/>
  <c r="O186" i="15" s="1"/>
  <c r="S186" i="15" s="1"/>
  <c r="K186" i="15"/>
  <c r="M185" i="15"/>
  <c r="O185" i="15" s="1"/>
  <c r="S185" i="15" s="1"/>
  <c r="K185" i="15"/>
  <c r="M184" i="15"/>
  <c r="K184" i="15"/>
  <c r="M183" i="15"/>
  <c r="K183" i="15"/>
  <c r="M182" i="15"/>
  <c r="O182" i="15" s="1"/>
  <c r="S182" i="15" s="1"/>
  <c r="K182" i="15"/>
  <c r="M181" i="15"/>
  <c r="O181" i="15" s="1"/>
  <c r="S181" i="15" s="1"/>
  <c r="K181" i="15"/>
  <c r="M180" i="15"/>
  <c r="O180" i="15" s="1"/>
  <c r="S180" i="15" s="1"/>
  <c r="K180" i="15"/>
  <c r="M179" i="15"/>
  <c r="O179" i="15" s="1"/>
  <c r="S179" i="15" s="1"/>
  <c r="K179" i="15"/>
  <c r="M178" i="15"/>
  <c r="O178" i="15" s="1"/>
  <c r="S178" i="15" s="1"/>
  <c r="K178" i="15"/>
  <c r="M177" i="15"/>
  <c r="K177" i="15"/>
  <c r="M176" i="15"/>
  <c r="K176" i="15"/>
  <c r="M175" i="15"/>
  <c r="O175" i="15" s="1"/>
  <c r="S175" i="15" s="1"/>
  <c r="K175" i="15"/>
  <c r="M174" i="15"/>
  <c r="O174" i="15" s="1"/>
  <c r="S174" i="15" s="1"/>
  <c r="K174" i="15"/>
  <c r="M173" i="15"/>
  <c r="O173" i="15" s="1"/>
  <c r="S173" i="15" s="1"/>
  <c r="K173" i="15"/>
  <c r="M172" i="15"/>
  <c r="O172" i="15" s="1"/>
  <c r="S172" i="15" s="1"/>
  <c r="K172" i="15"/>
  <c r="M171" i="15"/>
  <c r="O171" i="15" s="1"/>
  <c r="S171" i="15" s="1"/>
  <c r="K171" i="15"/>
  <c r="M170" i="15"/>
  <c r="O170" i="15" s="1"/>
  <c r="S170" i="15" s="1"/>
  <c r="K170" i="15"/>
  <c r="M169" i="15"/>
  <c r="K169" i="15"/>
  <c r="M168" i="15"/>
  <c r="O168" i="15" s="1"/>
  <c r="S168" i="15" s="1"/>
  <c r="K168" i="15"/>
  <c r="M167" i="15"/>
  <c r="O167" i="15" s="1"/>
  <c r="S167" i="15" s="1"/>
  <c r="K167" i="15"/>
  <c r="M166" i="15"/>
  <c r="O166" i="15" s="1"/>
  <c r="S166" i="15" s="1"/>
  <c r="K166" i="15"/>
  <c r="M165" i="15"/>
  <c r="O165" i="15" s="1"/>
  <c r="S165" i="15" s="1"/>
  <c r="K165" i="15"/>
  <c r="M164" i="15"/>
  <c r="K164" i="15"/>
  <c r="M163" i="15"/>
  <c r="K163" i="15"/>
  <c r="M162" i="15"/>
  <c r="O162" i="15" s="1"/>
  <c r="K162" i="15"/>
  <c r="M161" i="15"/>
  <c r="O161" i="15" s="1"/>
  <c r="S161" i="15" s="1"/>
  <c r="K161" i="15"/>
  <c r="M160" i="15"/>
  <c r="O160" i="15" s="1"/>
  <c r="S160" i="15" s="1"/>
  <c r="K160" i="15"/>
  <c r="M159" i="15"/>
  <c r="O159" i="15" s="1"/>
  <c r="S159" i="15" s="1"/>
  <c r="K159" i="15"/>
  <c r="M158" i="15"/>
  <c r="K158" i="15"/>
  <c r="M157" i="15"/>
  <c r="O157" i="15" s="1"/>
  <c r="S157" i="15" s="1"/>
  <c r="K157" i="15"/>
  <c r="M156" i="15"/>
  <c r="O156" i="15" s="1"/>
  <c r="S156" i="15" s="1"/>
  <c r="K156" i="15"/>
  <c r="M155" i="15"/>
  <c r="O155" i="15" s="1"/>
  <c r="S155" i="15" s="1"/>
  <c r="K155" i="15"/>
  <c r="M154" i="15"/>
  <c r="O154" i="15" s="1"/>
  <c r="S154" i="15" s="1"/>
  <c r="K154" i="15"/>
  <c r="M153" i="15"/>
  <c r="K153" i="15"/>
  <c r="M152" i="15"/>
  <c r="K152" i="15"/>
  <c r="M151" i="15"/>
  <c r="O151" i="15" s="1"/>
  <c r="S151" i="15" s="1"/>
  <c r="K151" i="15"/>
  <c r="M150" i="15"/>
  <c r="O150" i="15" s="1"/>
  <c r="S150" i="15" s="1"/>
  <c r="K150" i="15"/>
  <c r="M149" i="15"/>
  <c r="K149" i="15"/>
  <c r="M148" i="15"/>
  <c r="O148" i="15" s="1"/>
  <c r="S148" i="15" s="1"/>
  <c r="K148" i="15"/>
  <c r="M147" i="15"/>
  <c r="O147" i="15" s="1"/>
  <c r="S147" i="15" s="1"/>
  <c r="K147" i="15"/>
  <c r="M146" i="15"/>
  <c r="O146" i="15" s="1"/>
  <c r="S146" i="15" s="1"/>
  <c r="K146" i="15"/>
  <c r="M145" i="15"/>
  <c r="K145" i="15"/>
  <c r="M144" i="15"/>
  <c r="K144" i="15"/>
  <c r="M143" i="15"/>
  <c r="O143" i="15" s="1"/>
  <c r="S143" i="15" s="1"/>
  <c r="K143" i="15"/>
  <c r="M142" i="15"/>
  <c r="O142" i="15" s="1"/>
  <c r="S142" i="15" s="1"/>
  <c r="K142" i="15"/>
  <c r="M141" i="15"/>
  <c r="K141" i="15"/>
  <c r="M140" i="15"/>
  <c r="O140" i="15" s="1"/>
  <c r="S140" i="15" s="1"/>
  <c r="K140" i="15"/>
  <c r="M139" i="15"/>
  <c r="O139" i="15" s="1"/>
  <c r="S139" i="15" s="1"/>
  <c r="K139" i="15"/>
  <c r="M138" i="15"/>
  <c r="O138" i="15" s="1"/>
  <c r="S138" i="15" s="1"/>
  <c r="K138" i="15"/>
  <c r="M137" i="15"/>
  <c r="K137" i="15"/>
  <c r="M136" i="15"/>
  <c r="K136" i="15"/>
  <c r="M135" i="15"/>
  <c r="O135" i="15" s="1"/>
  <c r="S135" i="15" s="1"/>
  <c r="K135" i="15"/>
  <c r="M134" i="15"/>
  <c r="O134" i="15" s="1"/>
  <c r="S134" i="15" s="1"/>
  <c r="K134" i="15"/>
  <c r="M133" i="15"/>
  <c r="K133" i="15"/>
  <c r="M132" i="15"/>
  <c r="O132" i="15" s="1"/>
  <c r="S132" i="15" s="1"/>
  <c r="K132" i="15"/>
  <c r="M131" i="15"/>
  <c r="O131" i="15" s="1"/>
  <c r="P131" i="15" s="1"/>
  <c r="R131" i="15" s="1"/>
  <c r="K131" i="15"/>
  <c r="M130" i="15"/>
  <c r="K130" i="15"/>
  <c r="M129" i="15"/>
  <c r="K129" i="15"/>
  <c r="M128" i="15"/>
  <c r="K128" i="15"/>
  <c r="M127" i="15"/>
  <c r="O127" i="15" s="1"/>
  <c r="S127" i="15" s="1"/>
  <c r="K127" i="15"/>
  <c r="M126" i="15"/>
  <c r="O126" i="15" s="1"/>
  <c r="S126" i="15" s="1"/>
  <c r="K126" i="15"/>
  <c r="M125" i="15"/>
  <c r="K125" i="15"/>
  <c r="M124" i="15"/>
  <c r="O124" i="15" s="1"/>
  <c r="S124" i="15" s="1"/>
  <c r="K124" i="15"/>
  <c r="M123" i="15"/>
  <c r="O123" i="15" s="1"/>
  <c r="S123" i="15" s="1"/>
  <c r="K123" i="15"/>
  <c r="M122" i="15"/>
  <c r="K122" i="15"/>
  <c r="M121" i="15"/>
  <c r="K121" i="15"/>
  <c r="M120" i="15"/>
  <c r="K120" i="15"/>
  <c r="M119" i="15"/>
  <c r="O119" i="15" s="1"/>
  <c r="S119" i="15" s="1"/>
  <c r="K119" i="15"/>
  <c r="M118" i="15"/>
  <c r="O118" i="15" s="1"/>
  <c r="S118" i="15" s="1"/>
  <c r="K118" i="15"/>
  <c r="M117" i="15"/>
  <c r="K117" i="15"/>
  <c r="M116" i="15"/>
  <c r="O116" i="15" s="1"/>
  <c r="S116" i="15" s="1"/>
  <c r="K116" i="15"/>
  <c r="M115" i="15"/>
  <c r="O115" i="15" s="1"/>
  <c r="S115" i="15" s="1"/>
  <c r="K115" i="15"/>
  <c r="M114" i="15"/>
  <c r="K114" i="15"/>
  <c r="M113" i="15"/>
  <c r="K113" i="15"/>
  <c r="M112" i="15"/>
  <c r="K112" i="15"/>
  <c r="M111" i="15"/>
  <c r="O111" i="15" s="1"/>
  <c r="S111" i="15" s="1"/>
  <c r="K111" i="15"/>
  <c r="M110" i="15"/>
  <c r="O110" i="15" s="1"/>
  <c r="S110" i="15" s="1"/>
  <c r="K110" i="15"/>
  <c r="M109" i="15"/>
  <c r="K109" i="15"/>
  <c r="M108" i="15"/>
  <c r="O108" i="15" s="1"/>
  <c r="S108" i="15" s="1"/>
  <c r="K108" i="15"/>
  <c r="M107" i="15"/>
  <c r="O107" i="15" s="1"/>
  <c r="S107" i="15" s="1"/>
  <c r="K107" i="15"/>
  <c r="M106" i="15"/>
  <c r="O106" i="15" s="1"/>
  <c r="S106" i="15" s="1"/>
  <c r="K106" i="15"/>
  <c r="M105" i="15"/>
  <c r="K105" i="15"/>
  <c r="M104" i="15"/>
  <c r="K104" i="15"/>
  <c r="M103" i="15"/>
  <c r="O103" i="15" s="1"/>
  <c r="S103" i="15" s="1"/>
  <c r="K103" i="15"/>
  <c r="M102" i="15"/>
  <c r="O102" i="15" s="1"/>
  <c r="S102" i="15" s="1"/>
  <c r="K102" i="15"/>
  <c r="M101" i="15"/>
  <c r="K101" i="15"/>
  <c r="M100" i="15"/>
  <c r="O100" i="15" s="1"/>
  <c r="S100" i="15" s="1"/>
  <c r="K100" i="15"/>
  <c r="M99" i="15"/>
  <c r="O99" i="15" s="1"/>
  <c r="S99" i="15" s="1"/>
  <c r="K99" i="15"/>
  <c r="M98" i="15"/>
  <c r="O98" i="15" s="1"/>
  <c r="S98" i="15" s="1"/>
  <c r="K98" i="15"/>
  <c r="M97" i="15"/>
  <c r="K97" i="15"/>
  <c r="M96" i="15"/>
  <c r="K96" i="15"/>
  <c r="M95" i="15"/>
  <c r="O95" i="15" s="1"/>
  <c r="S95" i="15" s="1"/>
  <c r="K95" i="15"/>
  <c r="M94" i="15"/>
  <c r="O94" i="15" s="1"/>
  <c r="S94" i="15" s="1"/>
  <c r="K94" i="15"/>
  <c r="M93" i="15"/>
  <c r="K93" i="15"/>
  <c r="M92" i="15"/>
  <c r="O92" i="15" s="1"/>
  <c r="S92" i="15" s="1"/>
  <c r="K92" i="15"/>
  <c r="M91" i="15"/>
  <c r="O91" i="15" s="1"/>
  <c r="S91" i="15" s="1"/>
  <c r="K91" i="15"/>
  <c r="M90" i="15"/>
  <c r="O90" i="15" s="1"/>
  <c r="S90" i="15" s="1"/>
  <c r="K90" i="15"/>
  <c r="M89" i="15"/>
  <c r="K89" i="15"/>
  <c r="M88" i="15"/>
  <c r="K88" i="15"/>
  <c r="M87" i="15"/>
  <c r="O87" i="15" s="1"/>
  <c r="S87" i="15" s="1"/>
  <c r="K87" i="15"/>
  <c r="M86" i="15"/>
  <c r="O86" i="15" s="1"/>
  <c r="S86" i="15" s="1"/>
  <c r="K86" i="15"/>
  <c r="M85" i="15"/>
  <c r="K85" i="15"/>
  <c r="M84" i="15"/>
  <c r="O84" i="15" s="1"/>
  <c r="S84" i="15" s="1"/>
  <c r="K84" i="15"/>
  <c r="M83" i="15"/>
  <c r="O83" i="15" s="1"/>
  <c r="S83" i="15" s="1"/>
  <c r="K83" i="15"/>
  <c r="M82" i="15"/>
  <c r="O82" i="15" s="1"/>
  <c r="S82" i="15" s="1"/>
  <c r="K82" i="15"/>
  <c r="M81" i="15"/>
  <c r="K81" i="15"/>
  <c r="M80" i="15"/>
  <c r="K80" i="15"/>
  <c r="M79" i="15"/>
  <c r="O79" i="15" s="1"/>
  <c r="S79" i="15" s="1"/>
  <c r="K79" i="15"/>
  <c r="M78" i="15"/>
  <c r="O78" i="15" s="1"/>
  <c r="S78" i="15" s="1"/>
  <c r="K78" i="15"/>
  <c r="M77" i="15"/>
  <c r="K77" i="15"/>
  <c r="M76" i="15"/>
  <c r="O76" i="15" s="1"/>
  <c r="S76" i="15" s="1"/>
  <c r="K76" i="15"/>
  <c r="M75" i="15"/>
  <c r="O75" i="15" s="1"/>
  <c r="S75" i="15" s="1"/>
  <c r="K75" i="15"/>
  <c r="M74" i="15"/>
  <c r="O74" i="15" s="1"/>
  <c r="S74" i="15" s="1"/>
  <c r="K74" i="15"/>
  <c r="M73" i="15"/>
  <c r="K73" i="15"/>
  <c r="M72" i="15"/>
  <c r="K72" i="15"/>
  <c r="M71" i="15"/>
  <c r="O71" i="15" s="1"/>
  <c r="S71" i="15" s="1"/>
  <c r="K71" i="15"/>
  <c r="M70" i="15"/>
  <c r="O70" i="15" s="1"/>
  <c r="S70" i="15" s="1"/>
  <c r="K70" i="15"/>
  <c r="M69" i="15"/>
  <c r="K69" i="15"/>
  <c r="M68" i="15"/>
  <c r="O68" i="15" s="1"/>
  <c r="S68" i="15" s="1"/>
  <c r="K68" i="15"/>
  <c r="M67" i="15"/>
  <c r="O67" i="15" s="1"/>
  <c r="P67" i="15" s="1"/>
  <c r="R67" i="15" s="1"/>
  <c r="K67" i="15"/>
  <c r="M66" i="15"/>
  <c r="K66" i="15"/>
  <c r="M65" i="15"/>
  <c r="K65" i="15"/>
  <c r="M64" i="15"/>
  <c r="K64" i="15"/>
  <c r="M63" i="15"/>
  <c r="O63" i="15" s="1"/>
  <c r="S63" i="15" s="1"/>
  <c r="K63" i="15"/>
  <c r="M62" i="15"/>
  <c r="O62" i="15" s="1"/>
  <c r="S62" i="15" s="1"/>
  <c r="K62" i="15"/>
  <c r="M61" i="15"/>
  <c r="K61" i="15"/>
  <c r="M60" i="15"/>
  <c r="O60" i="15" s="1"/>
  <c r="S60" i="15" s="1"/>
  <c r="K60" i="15"/>
  <c r="M59" i="15"/>
  <c r="O59" i="15" s="1"/>
  <c r="S59" i="15" s="1"/>
  <c r="K59" i="15"/>
  <c r="M58" i="15"/>
  <c r="O58" i="15" s="1"/>
  <c r="S58" i="15" s="1"/>
  <c r="K58" i="15"/>
  <c r="M57" i="15"/>
  <c r="K57" i="15"/>
  <c r="M56" i="15"/>
  <c r="K56" i="15"/>
  <c r="M55" i="15"/>
  <c r="O55" i="15" s="1"/>
  <c r="S55" i="15" s="1"/>
  <c r="K55" i="15"/>
  <c r="M54" i="15"/>
  <c r="O54" i="15" s="1"/>
  <c r="S54" i="15" s="1"/>
  <c r="K54" i="15"/>
  <c r="M53" i="15"/>
  <c r="K53" i="15"/>
  <c r="M52" i="15"/>
  <c r="O52" i="15" s="1"/>
  <c r="S52" i="15" s="1"/>
  <c r="K52" i="15"/>
  <c r="M51" i="15"/>
  <c r="O51" i="15" s="1"/>
  <c r="S51" i="15" s="1"/>
  <c r="K51" i="15"/>
  <c r="M50" i="15"/>
  <c r="K50" i="15"/>
  <c r="M49" i="15"/>
  <c r="K49" i="15"/>
  <c r="M48" i="15"/>
  <c r="K48" i="15"/>
  <c r="M47" i="15"/>
  <c r="O47" i="15" s="1"/>
  <c r="S47" i="15" s="1"/>
  <c r="K47" i="15"/>
  <c r="M46" i="15"/>
  <c r="O46" i="15" s="1"/>
  <c r="S46" i="15" s="1"/>
  <c r="K46" i="15"/>
  <c r="M45" i="15"/>
  <c r="K45" i="15"/>
  <c r="M44" i="15"/>
  <c r="O44" i="15" s="1"/>
  <c r="S44" i="15" s="1"/>
  <c r="K44" i="15"/>
  <c r="M43" i="15"/>
  <c r="O43" i="15" s="1"/>
  <c r="S43" i="15" s="1"/>
  <c r="K43" i="15"/>
  <c r="M42" i="15"/>
  <c r="O42" i="15" s="1"/>
  <c r="S42" i="15" s="1"/>
  <c r="K42" i="15"/>
  <c r="M41" i="15"/>
  <c r="K41" i="15"/>
  <c r="M40" i="15"/>
  <c r="K40" i="15"/>
  <c r="M39" i="15"/>
  <c r="O39" i="15" s="1"/>
  <c r="S39" i="15" s="1"/>
  <c r="K39" i="15"/>
  <c r="M38" i="15"/>
  <c r="O38" i="15" s="1"/>
  <c r="S38" i="15" s="1"/>
  <c r="K38" i="15"/>
  <c r="M37" i="15"/>
  <c r="K37" i="15"/>
  <c r="M36" i="15"/>
  <c r="O36" i="15" s="1"/>
  <c r="S36" i="15" s="1"/>
  <c r="K36" i="15"/>
  <c r="M35" i="15"/>
  <c r="O35" i="15" s="1"/>
  <c r="S35" i="15" s="1"/>
  <c r="K35" i="15"/>
  <c r="M34" i="15"/>
  <c r="O34" i="15" s="1"/>
  <c r="S34" i="15" s="1"/>
  <c r="K34" i="15"/>
  <c r="M33" i="15"/>
  <c r="K33" i="15"/>
  <c r="M32" i="15"/>
  <c r="K32" i="15"/>
  <c r="M31" i="15"/>
  <c r="O31" i="15" s="1"/>
  <c r="S31" i="15" s="1"/>
  <c r="K31" i="15"/>
  <c r="M30" i="15"/>
  <c r="O30" i="15" s="1"/>
  <c r="S30" i="15" s="1"/>
  <c r="K30" i="15"/>
  <c r="M29" i="15"/>
  <c r="K29" i="15"/>
  <c r="M28" i="15"/>
  <c r="O28" i="15" s="1"/>
  <c r="S28" i="15" s="1"/>
  <c r="K28" i="15"/>
  <c r="M27" i="15"/>
  <c r="O27" i="15" s="1"/>
  <c r="S27" i="15" s="1"/>
  <c r="K27" i="15"/>
  <c r="M26" i="15"/>
  <c r="O26" i="15" s="1"/>
  <c r="S26" i="15" s="1"/>
  <c r="K26" i="15"/>
  <c r="M25" i="15"/>
  <c r="K25" i="15"/>
  <c r="M24" i="15"/>
  <c r="K24" i="15"/>
  <c r="M23" i="15"/>
  <c r="O23" i="15" s="1"/>
  <c r="S23" i="15" s="1"/>
  <c r="K23" i="15"/>
  <c r="M22" i="15"/>
  <c r="O22" i="15" s="1"/>
  <c r="S22" i="15" s="1"/>
  <c r="K22" i="15"/>
  <c r="M21" i="15"/>
  <c r="K21" i="15"/>
  <c r="M20" i="15"/>
  <c r="O20" i="15" s="1"/>
  <c r="S20" i="15" s="1"/>
  <c r="K20" i="15"/>
  <c r="M19" i="15"/>
  <c r="O19" i="15" s="1"/>
  <c r="S19" i="15" s="1"/>
  <c r="K19" i="15"/>
  <c r="M18" i="15"/>
  <c r="O18" i="15" s="1"/>
  <c r="S18" i="15" s="1"/>
  <c r="K18" i="15"/>
  <c r="M17" i="15"/>
  <c r="K17" i="15"/>
  <c r="M16" i="15"/>
  <c r="K16" i="15"/>
  <c r="M15" i="15"/>
  <c r="O15" i="15" s="1"/>
  <c r="S15" i="15" s="1"/>
  <c r="K15" i="15"/>
  <c r="M14" i="15"/>
  <c r="O14" i="15" s="1"/>
  <c r="S14" i="15" s="1"/>
  <c r="K14" i="15"/>
  <c r="M13" i="15"/>
  <c r="K13" i="15"/>
  <c r="M12" i="15"/>
  <c r="O12" i="15" s="1"/>
  <c r="S12" i="15" s="1"/>
  <c r="K12" i="15"/>
  <c r="M11" i="15"/>
  <c r="O11" i="15" s="1"/>
  <c r="S11" i="15" s="1"/>
  <c r="K11" i="15"/>
  <c r="M10" i="15"/>
  <c r="O10" i="15" s="1"/>
  <c r="S10" i="15" s="1"/>
  <c r="K10" i="15"/>
  <c r="M9" i="15"/>
  <c r="K9" i="15"/>
  <c r="M8" i="15"/>
  <c r="K8" i="15"/>
  <c r="M7" i="15"/>
  <c r="O7" i="15" s="1"/>
  <c r="S7" i="15" s="1"/>
  <c r="K7" i="15"/>
  <c r="M6" i="15"/>
  <c r="O6" i="15" s="1"/>
  <c r="S6" i="15" s="1"/>
  <c r="K6" i="15"/>
  <c r="M5" i="15"/>
  <c r="K5" i="15"/>
  <c r="T3" i="15" s="1"/>
  <c r="M4" i="15"/>
  <c r="O4" i="15" s="1"/>
  <c r="S4" i="15" s="1"/>
  <c r="K4" i="15"/>
  <c r="M3" i="15"/>
  <c r="O3" i="15" s="1"/>
  <c r="P3" i="15" s="1"/>
  <c r="R3" i="15" s="1"/>
  <c r="K3" i="15"/>
  <c r="O1042" i="14"/>
  <c r="M1042" i="14"/>
  <c r="O1041" i="14"/>
  <c r="M1041" i="14"/>
  <c r="O1040" i="14"/>
  <c r="M1040" i="14"/>
  <c r="O1039" i="14"/>
  <c r="Q1039" i="14" s="1"/>
  <c r="R1039" i="14" s="1"/>
  <c r="T1039" i="14" s="1"/>
  <c r="M1039" i="14"/>
  <c r="O1038" i="14"/>
  <c r="M1038" i="14"/>
  <c r="O1037" i="14"/>
  <c r="Q1037" i="14" s="1"/>
  <c r="M1037" i="14"/>
  <c r="O1036" i="14"/>
  <c r="Q1036" i="14" s="1"/>
  <c r="R1036" i="14" s="1"/>
  <c r="T1036" i="14" s="1"/>
  <c r="M1036" i="14"/>
  <c r="O1035" i="14"/>
  <c r="Q1035" i="14" s="1"/>
  <c r="R1035" i="14" s="1"/>
  <c r="T1035" i="14" s="1"/>
  <c r="M1035" i="14"/>
  <c r="O1034" i="14"/>
  <c r="M1034" i="14"/>
  <c r="O1033" i="14"/>
  <c r="Q1033" i="14" s="1"/>
  <c r="M1033" i="14"/>
  <c r="O1032" i="14"/>
  <c r="M1032" i="14"/>
  <c r="O1031" i="14"/>
  <c r="Q1031" i="14" s="1"/>
  <c r="R1031" i="14" s="1"/>
  <c r="T1031" i="14" s="1"/>
  <c r="M1031" i="14"/>
  <c r="O1030" i="14"/>
  <c r="M1030" i="14"/>
  <c r="O1029" i="14"/>
  <c r="Q1029" i="14" s="1"/>
  <c r="M1029" i="14"/>
  <c r="O1028" i="14"/>
  <c r="Q1028" i="14" s="1"/>
  <c r="M1028" i="14"/>
  <c r="O1027" i="14"/>
  <c r="Q1027" i="14" s="1"/>
  <c r="R1027" i="14" s="1"/>
  <c r="T1027" i="14" s="1"/>
  <c r="M1027" i="14"/>
  <c r="O1026" i="14"/>
  <c r="M1026" i="14"/>
  <c r="O1025" i="14"/>
  <c r="M1025" i="14"/>
  <c r="O1024" i="14"/>
  <c r="M1024" i="14"/>
  <c r="O1023" i="14"/>
  <c r="Q1023" i="14" s="1"/>
  <c r="R1023" i="14" s="1"/>
  <c r="T1023" i="14" s="1"/>
  <c r="M1023" i="14"/>
  <c r="O1022" i="14"/>
  <c r="M1022" i="14"/>
  <c r="O1021" i="14"/>
  <c r="Q1021" i="14" s="1"/>
  <c r="M1021" i="14"/>
  <c r="O1020" i="14"/>
  <c r="Q1020" i="14" s="1"/>
  <c r="R1020" i="14" s="1"/>
  <c r="T1020" i="14" s="1"/>
  <c r="M1020" i="14"/>
  <c r="O1019" i="14"/>
  <c r="Q1019" i="14" s="1"/>
  <c r="R1019" i="14" s="1"/>
  <c r="T1019" i="14" s="1"/>
  <c r="M1019" i="14"/>
  <c r="O1018" i="14"/>
  <c r="M1018" i="14"/>
  <c r="O1017" i="14"/>
  <c r="Q1017" i="14" s="1"/>
  <c r="M1017" i="14"/>
  <c r="O1016" i="14"/>
  <c r="Q1016" i="14" s="1"/>
  <c r="R1016" i="14" s="1"/>
  <c r="T1016" i="14" s="1"/>
  <c r="M1016" i="14"/>
  <c r="O1015" i="14"/>
  <c r="Q1015" i="14" s="1"/>
  <c r="R1015" i="14" s="1"/>
  <c r="T1015" i="14" s="1"/>
  <c r="M1015" i="14"/>
  <c r="O1014" i="14"/>
  <c r="M1014" i="14"/>
  <c r="O1013" i="14"/>
  <c r="M1013" i="14"/>
  <c r="O1012" i="14"/>
  <c r="Q1012" i="14" s="1"/>
  <c r="M1012" i="14"/>
  <c r="O1011" i="14"/>
  <c r="Q1011" i="14" s="1"/>
  <c r="R1011" i="14" s="1"/>
  <c r="T1011" i="14" s="1"/>
  <c r="M1011" i="14"/>
  <c r="O1010" i="14"/>
  <c r="M1010" i="14"/>
  <c r="O1009" i="14"/>
  <c r="M1009" i="14"/>
  <c r="O1008" i="14"/>
  <c r="M1008" i="14"/>
  <c r="O1007" i="14"/>
  <c r="Q1007" i="14" s="1"/>
  <c r="R1007" i="14" s="1"/>
  <c r="T1007" i="14" s="1"/>
  <c r="M1007" i="14"/>
  <c r="O1006" i="14"/>
  <c r="M1006" i="14"/>
  <c r="O1005" i="14"/>
  <c r="Q1005" i="14" s="1"/>
  <c r="M1005" i="14"/>
  <c r="O1004" i="14"/>
  <c r="Q1004" i="14" s="1"/>
  <c r="R1004" i="14" s="1"/>
  <c r="T1004" i="14" s="1"/>
  <c r="M1004" i="14"/>
  <c r="O1003" i="14"/>
  <c r="Q1003" i="14" s="1"/>
  <c r="R1003" i="14" s="1"/>
  <c r="T1003" i="14" s="1"/>
  <c r="M1003" i="14"/>
  <c r="O1002" i="14"/>
  <c r="M1002" i="14"/>
  <c r="O1001" i="14"/>
  <c r="Q1001" i="14" s="1"/>
  <c r="M1001" i="14"/>
  <c r="O1000" i="14"/>
  <c r="Q1000" i="14" s="1"/>
  <c r="R1000" i="14" s="1"/>
  <c r="T1000" i="14" s="1"/>
  <c r="M1000" i="14"/>
  <c r="O999" i="14"/>
  <c r="Q999" i="14" s="1"/>
  <c r="R999" i="14" s="1"/>
  <c r="T999" i="14" s="1"/>
  <c r="M999" i="14"/>
  <c r="O998" i="14"/>
  <c r="M998" i="14"/>
  <c r="O997" i="14"/>
  <c r="Q997" i="14" s="1"/>
  <c r="M997" i="14"/>
  <c r="O996" i="14"/>
  <c r="Q996" i="14" s="1"/>
  <c r="M996" i="14"/>
  <c r="O995" i="14"/>
  <c r="Q995" i="14" s="1"/>
  <c r="R995" i="14" s="1"/>
  <c r="T995" i="14" s="1"/>
  <c r="M995" i="14"/>
  <c r="O994" i="14"/>
  <c r="M994" i="14"/>
  <c r="O993" i="14"/>
  <c r="M993" i="14"/>
  <c r="O992" i="14"/>
  <c r="M992" i="14"/>
  <c r="O991" i="14"/>
  <c r="Q991" i="14" s="1"/>
  <c r="R991" i="14" s="1"/>
  <c r="T991" i="14" s="1"/>
  <c r="M991" i="14"/>
  <c r="O990" i="14"/>
  <c r="M990" i="14"/>
  <c r="O989" i="14"/>
  <c r="M989" i="14"/>
  <c r="O988" i="14"/>
  <c r="Q988" i="14" s="1"/>
  <c r="R988" i="14" s="1"/>
  <c r="T988" i="14" s="1"/>
  <c r="M988" i="14"/>
  <c r="O987" i="14"/>
  <c r="Q987" i="14" s="1"/>
  <c r="R987" i="14" s="1"/>
  <c r="T987" i="14" s="1"/>
  <c r="M987" i="14"/>
  <c r="O986" i="14"/>
  <c r="M986" i="14"/>
  <c r="O985" i="14"/>
  <c r="Q985" i="14" s="1"/>
  <c r="M985" i="14"/>
  <c r="O984" i="14"/>
  <c r="Q984" i="14" s="1"/>
  <c r="R984" i="14" s="1"/>
  <c r="T984" i="14" s="1"/>
  <c r="M984" i="14"/>
  <c r="O983" i="14"/>
  <c r="Q983" i="14" s="1"/>
  <c r="R983" i="14" s="1"/>
  <c r="T983" i="14" s="1"/>
  <c r="M983" i="14"/>
  <c r="O982" i="14"/>
  <c r="M982" i="14"/>
  <c r="O981" i="14"/>
  <c r="Q981" i="14" s="1"/>
  <c r="M981" i="14"/>
  <c r="O980" i="14"/>
  <c r="Q980" i="14" s="1"/>
  <c r="R980" i="14" s="1"/>
  <c r="T980" i="14" s="1"/>
  <c r="M980" i="14"/>
  <c r="O979" i="14"/>
  <c r="Q979" i="14" s="1"/>
  <c r="R979" i="14" s="1"/>
  <c r="T979" i="14" s="1"/>
  <c r="M979" i="14"/>
  <c r="O978" i="14"/>
  <c r="M978" i="14"/>
  <c r="O977" i="14"/>
  <c r="M977" i="14"/>
  <c r="O976" i="14"/>
  <c r="Q976" i="14" s="1"/>
  <c r="R976" i="14" s="1"/>
  <c r="T976" i="14" s="1"/>
  <c r="M976" i="14"/>
  <c r="O975" i="14"/>
  <c r="Q975" i="14" s="1"/>
  <c r="R975" i="14" s="1"/>
  <c r="T975" i="14" s="1"/>
  <c r="M975" i="14"/>
  <c r="O974" i="14"/>
  <c r="M974" i="14"/>
  <c r="O973" i="14"/>
  <c r="M973" i="14"/>
  <c r="O972" i="14"/>
  <c r="Q972" i="14" s="1"/>
  <c r="R972" i="14" s="1"/>
  <c r="T972" i="14" s="1"/>
  <c r="M972" i="14"/>
  <c r="O971" i="14"/>
  <c r="Q971" i="14" s="1"/>
  <c r="R971" i="14" s="1"/>
  <c r="T971" i="14" s="1"/>
  <c r="M971" i="14"/>
  <c r="O970" i="14"/>
  <c r="M970" i="14"/>
  <c r="O969" i="14"/>
  <c r="Q969" i="14" s="1"/>
  <c r="M969" i="14"/>
  <c r="O968" i="14"/>
  <c r="Q968" i="14" s="1"/>
  <c r="M968" i="14"/>
  <c r="O967" i="14"/>
  <c r="Q967" i="14" s="1"/>
  <c r="R967" i="14" s="1"/>
  <c r="T967" i="14" s="1"/>
  <c r="M967" i="14"/>
  <c r="O966" i="14"/>
  <c r="M966" i="14"/>
  <c r="O965" i="14"/>
  <c r="Q965" i="14" s="1"/>
  <c r="M965" i="14"/>
  <c r="O964" i="14"/>
  <c r="Q964" i="14" s="1"/>
  <c r="M964" i="14"/>
  <c r="O963" i="14"/>
  <c r="Q963" i="14" s="1"/>
  <c r="R963" i="14" s="1"/>
  <c r="T963" i="14" s="1"/>
  <c r="M963" i="14"/>
  <c r="O962" i="14"/>
  <c r="M962" i="14"/>
  <c r="O961" i="14"/>
  <c r="Q961" i="14" s="1"/>
  <c r="M961" i="14"/>
  <c r="O960" i="14"/>
  <c r="Q960" i="14" s="1"/>
  <c r="R960" i="14" s="1"/>
  <c r="T960" i="14" s="1"/>
  <c r="M960" i="14"/>
  <c r="O959" i="14"/>
  <c r="Q959" i="14" s="1"/>
  <c r="R959" i="14" s="1"/>
  <c r="T959" i="14" s="1"/>
  <c r="M959" i="14"/>
  <c r="O958" i="14"/>
  <c r="M958" i="14"/>
  <c r="O957" i="14"/>
  <c r="M957" i="14"/>
  <c r="O956" i="14"/>
  <c r="Q956" i="14" s="1"/>
  <c r="R956" i="14" s="1"/>
  <c r="T956" i="14" s="1"/>
  <c r="M956" i="14"/>
  <c r="O955" i="14"/>
  <c r="Q955" i="14" s="1"/>
  <c r="R955" i="14" s="1"/>
  <c r="T955" i="14" s="1"/>
  <c r="M955" i="14"/>
  <c r="O954" i="14"/>
  <c r="M954" i="14"/>
  <c r="O953" i="14"/>
  <c r="Q953" i="14" s="1"/>
  <c r="M953" i="14"/>
  <c r="O952" i="14"/>
  <c r="M952" i="14"/>
  <c r="O951" i="14"/>
  <c r="Q951" i="14" s="1"/>
  <c r="R951" i="14" s="1"/>
  <c r="T951" i="14" s="1"/>
  <c r="M951" i="14"/>
  <c r="O950" i="14"/>
  <c r="M950" i="14"/>
  <c r="O949" i="14"/>
  <c r="M949" i="14"/>
  <c r="O948" i="14"/>
  <c r="Q948" i="14" s="1"/>
  <c r="M948" i="14"/>
  <c r="O947" i="14"/>
  <c r="Q947" i="14" s="1"/>
  <c r="R947" i="14" s="1"/>
  <c r="T947" i="14" s="1"/>
  <c r="M947" i="14"/>
  <c r="O946" i="14"/>
  <c r="M946" i="14"/>
  <c r="O945" i="14"/>
  <c r="M945" i="14"/>
  <c r="O944" i="14"/>
  <c r="Q944" i="14" s="1"/>
  <c r="R944" i="14" s="1"/>
  <c r="T944" i="14" s="1"/>
  <c r="M944" i="14"/>
  <c r="O943" i="14"/>
  <c r="Q943" i="14" s="1"/>
  <c r="R943" i="14" s="1"/>
  <c r="T943" i="14" s="1"/>
  <c r="M943" i="14"/>
  <c r="O942" i="14"/>
  <c r="M942" i="14"/>
  <c r="O941" i="14"/>
  <c r="M941" i="14"/>
  <c r="O940" i="14"/>
  <c r="Q940" i="14" s="1"/>
  <c r="R940" i="14" s="1"/>
  <c r="T940" i="14" s="1"/>
  <c r="M940" i="14"/>
  <c r="O939" i="14"/>
  <c r="Q939" i="14" s="1"/>
  <c r="R939" i="14" s="1"/>
  <c r="T939" i="14" s="1"/>
  <c r="M939" i="14"/>
  <c r="O938" i="14"/>
  <c r="M938" i="14"/>
  <c r="O937" i="14"/>
  <c r="Q937" i="14" s="1"/>
  <c r="M937" i="14"/>
  <c r="O936" i="14"/>
  <c r="Q936" i="14" s="1"/>
  <c r="M936" i="14"/>
  <c r="O935" i="14"/>
  <c r="Q935" i="14" s="1"/>
  <c r="R935" i="14" s="1"/>
  <c r="T935" i="14" s="1"/>
  <c r="M935" i="14"/>
  <c r="O934" i="14"/>
  <c r="M934" i="14"/>
  <c r="O933" i="14"/>
  <c r="Q933" i="14" s="1"/>
  <c r="M933" i="14"/>
  <c r="O932" i="14"/>
  <c r="Q932" i="14" s="1"/>
  <c r="M932" i="14"/>
  <c r="O931" i="14"/>
  <c r="Q931" i="14" s="1"/>
  <c r="R931" i="14" s="1"/>
  <c r="T931" i="14" s="1"/>
  <c r="M931" i="14"/>
  <c r="O930" i="14"/>
  <c r="M930" i="14"/>
  <c r="O929" i="14"/>
  <c r="Q929" i="14" s="1"/>
  <c r="M929" i="14"/>
  <c r="O928" i="14"/>
  <c r="Q928" i="14" s="1"/>
  <c r="M928" i="14"/>
  <c r="O927" i="14"/>
  <c r="Q927" i="14" s="1"/>
  <c r="R927" i="14" s="1"/>
  <c r="T927" i="14" s="1"/>
  <c r="M927" i="14"/>
  <c r="O926" i="14"/>
  <c r="M926" i="14"/>
  <c r="O925" i="14"/>
  <c r="M925" i="14"/>
  <c r="O924" i="14"/>
  <c r="Q924" i="14" s="1"/>
  <c r="R924" i="14" s="1"/>
  <c r="T924" i="14" s="1"/>
  <c r="M924" i="14"/>
  <c r="O923" i="14"/>
  <c r="Q923" i="14" s="1"/>
  <c r="R923" i="14" s="1"/>
  <c r="T923" i="14" s="1"/>
  <c r="M923" i="14"/>
  <c r="O922" i="14"/>
  <c r="M922" i="14"/>
  <c r="O921" i="14"/>
  <c r="M921" i="14"/>
  <c r="O920" i="14"/>
  <c r="Q920" i="14" s="1"/>
  <c r="R920" i="14" s="1"/>
  <c r="T920" i="14" s="1"/>
  <c r="M920" i="14"/>
  <c r="O919" i="14"/>
  <c r="Q919" i="14" s="1"/>
  <c r="R919" i="14" s="1"/>
  <c r="T919" i="14" s="1"/>
  <c r="M919" i="14"/>
  <c r="O918" i="14"/>
  <c r="M918" i="14"/>
  <c r="O917" i="14"/>
  <c r="M917" i="14"/>
  <c r="O916" i="14"/>
  <c r="Q916" i="14" s="1"/>
  <c r="R916" i="14" s="1"/>
  <c r="T916" i="14" s="1"/>
  <c r="M916" i="14"/>
  <c r="O915" i="14"/>
  <c r="Q915" i="14" s="1"/>
  <c r="R915" i="14" s="1"/>
  <c r="T915" i="14" s="1"/>
  <c r="M915" i="14"/>
  <c r="O914" i="14"/>
  <c r="M914" i="14"/>
  <c r="O913" i="14"/>
  <c r="M913" i="14"/>
  <c r="O912" i="14"/>
  <c r="Q912" i="14" s="1"/>
  <c r="M912" i="14"/>
  <c r="O911" i="14"/>
  <c r="Q911" i="14" s="1"/>
  <c r="R911" i="14" s="1"/>
  <c r="T911" i="14" s="1"/>
  <c r="M911" i="14"/>
  <c r="O910" i="14"/>
  <c r="M910" i="14"/>
  <c r="O909" i="14"/>
  <c r="M909" i="14"/>
  <c r="O908" i="14"/>
  <c r="Q908" i="14" s="1"/>
  <c r="R908" i="14" s="1"/>
  <c r="T908" i="14" s="1"/>
  <c r="M908" i="14"/>
  <c r="O907" i="14"/>
  <c r="Q907" i="14" s="1"/>
  <c r="R907" i="14" s="1"/>
  <c r="T907" i="14" s="1"/>
  <c r="M907" i="14"/>
  <c r="O906" i="14"/>
  <c r="M906" i="14"/>
  <c r="O905" i="14"/>
  <c r="Q905" i="14" s="1"/>
  <c r="M905" i="14"/>
  <c r="O904" i="14"/>
  <c r="Q904" i="14" s="1"/>
  <c r="M904" i="14"/>
  <c r="O903" i="14"/>
  <c r="Q903" i="14" s="1"/>
  <c r="R903" i="14" s="1"/>
  <c r="T903" i="14" s="1"/>
  <c r="M903" i="14"/>
  <c r="O902" i="14"/>
  <c r="M902" i="14"/>
  <c r="O901" i="14"/>
  <c r="M901" i="14"/>
  <c r="O900" i="14"/>
  <c r="Q900" i="14" s="1"/>
  <c r="M900" i="14"/>
  <c r="O899" i="14"/>
  <c r="Q899" i="14" s="1"/>
  <c r="R899" i="14" s="1"/>
  <c r="T899" i="14" s="1"/>
  <c r="M899" i="14"/>
  <c r="O898" i="14"/>
  <c r="M898" i="14"/>
  <c r="O897" i="14"/>
  <c r="Q897" i="14" s="1"/>
  <c r="M897" i="14"/>
  <c r="O896" i="14"/>
  <c r="M896" i="14"/>
  <c r="O895" i="14"/>
  <c r="Q895" i="14" s="1"/>
  <c r="R895" i="14" s="1"/>
  <c r="T895" i="14" s="1"/>
  <c r="M895" i="14"/>
  <c r="O894" i="14"/>
  <c r="M894" i="14"/>
  <c r="O893" i="14"/>
  <c r="Q893" i="14" s="1"/>
  <c r="M893" i="14"/>
  <c r="O892" i="14"/>
  <c r="Q892" i="14" s="1"/>
  <c r="R892" i="14" s="1"/>
  <c r="T892" i="14" s="1"/>
  <c r="M892" i="14"/>
  <c r="O891" i="14"/>
  <c r="Q891" i="14" s="1"/>
  <c r="R891" i="14" s="1"/>
  <c r="T891" i="14" s="1"/>
  <c r="M891" i="14"/>
  <c r="O890" i="14"/>
  <c r="M890" i="14"/>
  <c r="O889" i="14"/>
  <c r="Q889" i="14" s="1"/>
  <c r="M889" i="14"/>
  <c r="O888" i="14"/>
  <c r="Q888" i="14" s="1"/>
  <c r="R888" i="14" s="1"/>
  <c r="T888" i="14" s="1"/>
  <c r="M888" i="14"/>
  <c r="O887" i="14"/>
  <c r="Q887" i="14" s="1"/>
  <c r="R887" i="14" s="1"/>
  <c r="T887" i="14" s="1"/>
  <c r="M887" i="14"/>
  <c r="O886" i="14"/>
  <c r="M886" i="14"/>
  <c r="O885" i="14"/>
  <c r="Q885" i="14" s="1"/>
  <c r="M885" i="14"/>
  <c r="O884" i="14"/>
  <c r="Q884" i="14" s="1"/>
  <c r="M884" i="14"/>
  <c r="O883" i="14"/>
  <c r="Q883" i="14" s="1"/>
  <c r="R883" i="14" s="1"/>
  <c r="T883" i="14" s="1"/>
  <c r="M883" i="14"/>
  <c r="O882" i="14"/>
  <c r="M882" i="14"/>
  <c r="O881" i="14"/>
  <c r="M881" i="14"/>
  <c r="O880" i="14"/>
  <c r="M880" i="14"/>
  <c r="O879" i="14"/>
  <c r="Q879" i="14" s="1"/>
  <c r="R879" i="14" s="1"/>
  <c r="T879" i="14" s="1"/>
  <c r="M879" i="14"/>
  <c r="O878" i="14"/>
  <c r="M878" i="14"/>
  <c r="O877" i="14"/>
  <c r="M877" i="14"/>
  <c r="O876" i="14"/>
  <c r="Q876" i="14" s="1"/>
  <c r="R876" i="14" s="1"/>
  <c r="T876" i="14" s="1"/>
  <c r="M876" i="14"/>
  <c r="O875" i="14"/>
  <c r="Q875" i="14" s="1"/>
  <c r="R875" i="14" s="1"/>
  <c r="T875" i="14" s="1"/>
  <c r="M875" i="14"/>
  <c r="O874" i="14"/>
  <c r="M874" i="14"/>
  <c r="O873" i="14"/>
  <c r="Q873" i="14" s="1"/>
  <c r="M873" i="14"/>
  <c r="O872" i="14"/>
  <c r="Q872" i="14" s="1"/>
  <c r="R872" i="14" s="1"/>
  <c r="T872" i="14" s="1"/>
  <c r="M872" i="14"/>
  <c r="O871" i="14"/>
  <c r="Q871" i="14" s="1"/>
  <c r="R871" i="14" s="1"/>
  <c r="T871" i="14" s="1"/>
  <c r="M871" i="14"/>
  <c r="O870" i="14"/>
  <c r="M870" i="14"/>
  <c r="O869" i="14"/>
  <c r="M869" i="14"/>
  <c r="O868" i="14"/>
  <c r="Q868" i="14" s="1"/>
  <c r="M868" i="14"/>
  <c r="O867" i="14"/>
  <c r="Q867" i="14" s="1"/>
  <c r="R867" i="14" s="1"/>
  <c r="T867" i="14" s="1"/>
  <c r="M867" i="14"/>
  <c r="O866" i="14"/>
  <c r="M866" i="14"/>
  <c r="O865" i="14"/>
  <c r="Q865" i="14" s="1"/>
  <c r="M865" i="14"/>
  <c r="O864" i="14"/>
  <c r="M864" i="14"/>
  <c r="O863" i="14"/>
  <c r="Q863" i="14" s="1"/>
  <c r="R863" i="14" s="1"/>
  <c r="T863" i="14" s="1"/>
  <c r="M863" i="14"/>
  <c r="O862" i="14"/>
  <c r="M862" i="14"/>
  <c r="O861" i="14"/>
  <c r="M861" i="14"/>
  <c r="O860" i="14"/>
  <c r="M860" i="14"/>
  <c r="O859" i="14"/>
  <c r="Q859" i="14" s="1"/>
  <c r="R859" i="14" s="1"/>
  <c r="T859" i="14" s="1"/>
  <c r="M859" i="14"/>
  <c r="O858" i="14"/>
  <c r="Q858" i="14" s="1"/>
  <c r="M858" i="14"/>
  <c r="O857" i="14"/>
  <c r="Q857" i="14" s="1"/>
  <c r="M857" i="14"/>
  <c r="O856" i="14"/>
  <c r="Q856" i="14" s="1"/>
  <c r="R856" i="14" s="1"/>
  <c r="T856" i="14" s="1"/>
  <c r="M856" i="14"/>
  <c r="O855" i="14"/>
  <c r="Q855" i="14" s="1"/>
  <c r="R855" i="14" s="1"/>
  <c r="T855" i="14" s="1"/>
  <c r="M855" i="14"/>
  <c r="O854" i="14"/>
  <c r="M854" i="14"/>
  <c r="O853" i="14"/>
  <c r="Q853" i="14" s="1"/>
  <c r="M853" i="14"/>
  <c r="O852" i="14"/>
  <c r="Q852" i="14" s="1"/>
  <c r="M852" i="14"/>
  <c r="O851" i="14"/>
  <c r="Q851" i="14" s="1"/>
  <c r="R851" i="14" s="1"/>
  <c r="T851" i="14" s="1"/>
  <c r="M851" i="14"/>
  <c r="O850" i="14"/>
  <c r="M850" i="14"/>
  <c r="O849" i="14"/>
  <c r="Q849" i="14" s="1"/>
  <c r="M849" i="14"/>
  <c r="O848" i="14"/>
  <c r="M848" i="14"/>
  <c r="O847" i="14"/>
  <c r="Q847" i="14" s="1"/>
  <c r="R847" i="14" s="1"/>
  <c r="T847" i="14" s="1"/>
  <c r="M847" i="14"/>
  <c r="O846" i="14"/>
  <c r="M846" i="14"/>
  <c r="O845" i="14"/>
  <c r="Q845" i="14" s="1"/>
  <c r="M845" i="14"/>
  <c r="O844" i="14"/>
  <c r="M844" i="14"/>
  <c r="O843" i="14"/>
  <c r="M843" i="14"/>
  <c r="O842" i="14"/>
  <c r="Q842" i="14" s="1"/>
  <c r="M842" i="14"/>
  <c r="O841" i="14"/>
  <c r="M841" i="14"/>
  <c r="O840" i="14"/>
  <c r="M840" i="14"/>
  <c r="O839" i="14"/>
  <c r="Q839" i="14" s="1"/>
  <c r="R839" i="14" s="1"/>
  <c r="T839" i="14" s="1"/>
  <c r="M839" i="14"/>
  <c r="O838" i="14"/>
  <c r="M838" i="14"/>
  <c r="O837" i="14"/>
  <c r="M837" i="14"/>
  <c r="O836" i="14"/>
  <c r="M836" i="14"/>
  <c r="O835" i="14"/>
  <c r="Q835" i="14" s="1"/>
  <c r="M835" i="14"/>
  <c r="O834" i="14"/>
  <c r="M834" i="14"/>
  <c r="O833" i="14"/>
  <c r="Q833" i="14" s="1"/>
  <c r="M833" i="14"/>
  <c r="O832" i="14"/>
  <c r="Q832" i="14" s="1"/>
  <c r="R832" i="14" s="1"/>
  <c r="T832" i="14" s="1"/>
  <c r="M832" i="14"/>
  <c r="O831" i="14"/>
  <c r="Q831" i="14" s="1"/>
  <c r="R831" i="14" s="1"/>
  <c r="T831" i="14" s="1"/>
  <c r="M831" i="14"/>
  <c r="O830" i="14"/>
  <c r="M830" i="14"/>
  <c r="O829" i="14"/>
  <c r="Q829" i="14" s="1"/>
  <c r="R829" i="14" s="1"/>
  <c r="T829" i="14" s="1"/>
  <c r="M829" i="14"/>
  <c r="O828" i="14"/>
  <c r="Q828" i="14" s="1"/>
  <c r="R828" i="14" s="1"/>
  <c r="T828" i="14" s="1"/>
  <c r="M828" i="14"/>
  <c r="O827" i="14"/>
  <c r="Q827" i="14" s="1"/>
  <c r="R827" i="14" s="1"/>
  <c r="T827" i="14" s="1"/>
  <c r="M827" i="14"/>
  <c r="O826" i="14"/>
  <c r="M826" i="14"/>
  <c r="O825" i="14"/>
  <c r="Q825" i="14" s="1"/>
  <c r="M825" i="14"/>
  <c r="O824" i="14"/>
  <c r="M824" i="14"/>
  <c r="O823" i="14"/>
  <c r="M823" i="14"/>
  <c r="O822" i="14"/>
  <c r="M822" i="14"/>
  <c r="O821" i="14"/>
  <c r="M821" i="14"/>
  <c r="O820" i="14"/>
  <c r="Q820" i="14" s="1"/>
  <c r="M820" i="14"/>
  <c r="O819" i="14"/>
  <c r="Q819" i="14" s="1"/>
  <c r="R819" i="14" s="1"/>
  <c r="T819" i="14" s="1"/>
  <c r="M819" i="14"/>
  <c r="O818" i="14"/>
  <c r="Q818" i="14" s="1"/>
  <c r="R818" i="14" s="1"/>
  <c r="T818" i="14" s="1"/>
  <c r="M818" i="14"/>
  <c r="O817" i="14"/>
  <c r="M817" i="14"/>
  <c r="O816" i="14"/>
  <c r="Q816" i="14" s="1"/>
  <c r="M816" i="14"/>
  <c r="O815" i="14"/>
  <c r="Q815" i="14" s="1"/>
  <c r="R815" i="14" s="1"/>
  <c r="T815" i="14" s="1"/>
  <c r="M815" i="14"/>
  <c r="O814" i="14"/>
  <c r="Q814" i="14" s="1"/>
  <c r="R814" i="14" s="1"/>
  <c r="T814" i="14" s="1"/>
  <c r="M814" i="14"/>
  <c r="O813" i="14"/>
  <c r="Q813" i="14" s="1"/>
  <c r="M813" i="14"/>
  <c r="O812" i="14"/>
  <c r="M812" i="14"/>
  <c r="O811" i="14"/>
  <c r="Q811" i="14" s="1"/>
  <c r="R811" i="14" s="1"/>
  <c r="T811" i="14" s="1"/>
  <c r="M811" i="14"/>
  <c r="O810" i="14"/>
  <c r="M810" i="14"/>
  <c r="O809" i="14"/>
  <c r="M809" i="14"/>
  <c r="O808" i="14"/>
  <c r="Q808" i="14" s="1"/>
  <c r="R808" i="14" s="1"/>
  <c r="T808" i="14" s="1"/>
  <c r="M808" i="14"/>
  <c r="O807" i="14"/>
  <c r="Q807" i="14" s="1"/>
  <c r="R807" i="14" s="1"/>
  <c r="T807" i="14" s="1"/>
  <c r="M807" i="14"/>
  <c r="O806" i="14"/>
  <c r="Q806" i="14" s="1"/>
  <c r="M806" i="14"/>
  <c r="O805" i="14"/>
  <c r="Q805" i="14" s="1"/>
  <c r="M805" i="14"/>
  <c r="O804" i="14"/>
  <c r="M804" i="14"/>
  <c r="O803" i="14"/>
  <c r="Q803" i="14" s="1"/>
  <c r="R803" i="14" s="1"/>
  <c r="T803" i="14" s="1"/>
  <c r="M803" i="14"/>
  <c r="O802" i="14"/>
  <c r="M802" i="14"/>
  <c r="O801" i="14"/>
  <c r="M801" i="14"/>
  <c r="O800" i="14"/>
  <c r="Q800" i="14" s="1"/>
  <c r="R800" i="14" s="1"/>
  <c r="T800" i="14" s="1"/>
  <c r="M800" i="14"/>
  <c r="O799" i="14"/>
  <c r="Q799" i="14" s="1"/>
  <c r="R799" i="14" s="1"/>
  <c r="T799" i="14" s="1"/>
  <c r="M799" i="14"/>
  <c r="O798" i="14"/>
  <c r="M798" i="14"/>
  <c r="O797" i="14"/>
  <c r="Q797" i="14" s="1"/>
  <c r="M797" i="14"/>
  <c r="O796" i="14"/>
  <c r="M796" i="14"/>
  <c r="O795" i="14"/>
  <c r="Q795" i="14" s="1"/>
  <c r="R795" i="14" s="1"/>
  <c r="T795" i="14" s="1"/>
  <c r="M795" i="14"/>
  <c r="O794" i="14"/>
  <c r="M794" i="14"/>
  <c r="O793" i="14"/>
  <c r="M793" i="14"/>
  <c r="O792" i="14"/>
  <c r="M792" i="14"/>
  <c r="O791" i="14"/>
  <c r="Q791" i="14" s="1"/>
  <c r="R791" i="14" s="1"/>
  <c r="T791" i="14" s="1"/>
  <c r="M791" i="14"/>
  <c r="O790" i="14"/>
  <c r="Q790" i="14" s="1"/>
  <c r="R790" i="14" s="1"/>
  <c r="T790" i="14" s="1"/>
  <c r="M790" i="14"/>
  <c r="O789" i="14"/>
  <c r="M789" i="14"/>
  <c r="O788" i="14"/>
  <c r="M788" i="14"/>
  <c r="O787" i="14"/>
  <c r="Q787" i="14" s="1"/>
  <c r="R787" i="14" s="1"/>
  <c r="T787" i="14" s="1"/>
  <c r="M787" i="14"/>
  <c r="O786" i="14"/>
  <c r="M786" i="14"/>
  <c r="O785" i="14"/>
  <c r="M785" i="14"/>
  <c r="O784" i="14"/>
  <c r="Q784" i="14" s="1"/>
  <c r="M784" i="14"/>
  <c r="O783" i="14"/>
  <c r="Q783" i="14" s="1"/>
  <c r="R783" i="14" s="1"/>
  <c r="T783" i="14" s="1"/>
  <c r="M783" i="14"/>
  <c r="O782" i="14"/>
  <c r="Q782" i="14" s="1"/>
  <c r="R782" i="14" s="1"/>
  <c r="T782" i="14" s="1"/>
  <c r="M782" i="14"/>
  <c r="O781" i="14"/>
  <c r="Q781" i="14" s="1"/>
  <c r="M781" i="14"/>
  <c r="O780" i="14"/>
  <c r="M780" i="14"/>
  <c r="O779" i="14"/>
  <c r="Q779" i="14" s="1"/>
  <c r="R779" i="14" s="1"/>
  <c r="T779" i="14" s="1"/>
  <c r="M779" i="14"/>
  <c r="O778" i="14"/>
  <c r="M778" i="14"/>
  <c r="O777" i="14"/>
  <c r="M777" i="14"/>
  <c r="O776" i="14"/>
  <c r="Q776" i="14" s="1"/>
  <c r="R776" i="14" s="1"/>
  <c r="T776" i="14" s="1"/>
  <c r="M776" i="14"/>
  <c r="O775" i="14"/>
  <c r="Q775" i="14" s="1"/>
  <c r="R775" i="14" s="1"/>
  <c r="T775" i="14" s="1"/>
  <c r="M775" i="14"/>
  <c r="O774" i="14"/>
  <c r="M774" i="14"/>
  <c r="O773" i="14"/>
  <c r="Q773" i="14" s="1"/>
  <c r="M773" i="14"/>
  <c r="O772" i="14"/>
  <c r="M772" i="14"/>
  <c r="O771" i="14"/>
  <c r="Q771" i="14" s="1"/>
  <c r="R771" i="14" s="1"/>
  <c r="T771" i="14" s="1"/>
  <c r="M771" i="14"/>
  <c r="O770" i="14"/>
  <c r="M770" i="14"/>
  <c r="O769" i="14"/>
  <c r="M769" i="14"/>
  <c r="O768" i="14"/>
  <c r="Q768" i="14" s="1"/>
  <c r="M768" i="14"/>
  <c r="O767" i="14"/>
  <c r="Q767" i="14" s="1"/>
  <c r="R767" i="14" s="1"/>
  <c r="T767" i="14" s="1"/>
  <c r="M767" i="14"/>
  <c r="O766" i="14"/>
  <c r="Q766" i="14" s="1"/>
  <c r="M766" i="14"/>
  <c r="O765" i="14"/>
  <c r="Q765" i="14" s="1"/>
  <c r="M765" i="14"/>
  <c r="O764" i="14"/>
  <c r="M764" i="14"/>
  <c r="O763" i="14"/>
  <c r="Q763" i="14" s="1"/>
  <c r="R763" i="14" s="1"/>
  <c r="T763" i="14" s="1"/>
  <c r="M763" i="14"/>
  <c r="O762" i="14"/>
  <c r="M762" i="14"/>
  <c r="O761" i="14"/>
  <c r="M761" i="14"/>
  <c r="O760" i="14"/>
  <c r="Q760" i="14" s="1"/>
  <c r="R760" i="14" s="1"/>
  <c r="T760" i="14" s="1"/>
  <c r="M760" i="14"/>
  <c r="O759" i="14"/>
  <c r="Q759" i="14" s="1"/>
  <c r="R759" i="14" s="1"/>
  <c r="T759" i="14" s="1"/>
  <c r="M759" i="14"/>
  <c r="O758" i="14"/>
  <c r="Q758" i="14" s="1"/>
  <c r="R758" i="14" s="1"/>
  <c r="T758" i="14" s="1"/>
  <c r="M758" i="14"/>
  <c r="O757" i="14"/>
  <c r="M757" i="14"/>
  <c r="O756" i="14"/>
  <c r="M756" i="14"/>
  <c r="O755" i="14"/>
  <c r="Q755" i="14" s="1"/>
  <c r="R755" i="14" s="1"/>
  <c r="T755" i="14" s="1"/>
  <c r="M755" i="14"/>
  <c r="O754" i="14"/>
  <c r="M754" i="14"/>
  <c r="O753" i="14"/>
  <c r="M753" i="14"/>
  <c r="O752" i="14"/>
  <c r="Q752" i="14" s="1"/>
  <c r="M752" i="14"/>
  <c r="O751" i="14"/>
  <c r="Q751" i="14" s="1"/>
  <c r="R751" i="14" s="1"/>
  <c r="T751" i="14" s="1"/>
  <c r="M751" i="14"/>
  <c r="O750" i="14"/>
  <c r="Q750" i="14" s="1"/>
  <c r="R750" i="14" s="1"/>
  <c r="T750" i="14" s="1"/>
  <c r="M750" i="14"/>
  <c r="O749" i="14"/>
  <c r="Q749" i="14" s="1"/>
  <c r="M749" i="14"/>
  <c r="O748" i="14"/>
  <c r="M748" i="14"/>
  <c r="O747" i="14"/>
  <c r="Q747" i="14" s="1"/>
  <c r="R747" i="14" s="1"/>
  <c r="T747" i="14" s="1"/>
  <c r="M747" i="14"/>
  <c r="O746" i="14"/>
  <c r="M746" i="14"/>
  <c r="O745" i="14"/>
  <c r="M745" i="14"/>
  <c r="O744" i="14"/>
  <c r="Q744" i="14" s="1"/>
  <c r="R744" i="14" s="1"/>
  <c r="T744" i="14" s="1"/>
  <c r="M744" i="14"/>
  <c r="O743" i="14"/>
  <c r="Q743" i="14" s="1"/>
  <c r="R743" i="14" s="1"/>
  <c r="T743" i="14" s="1"/>
  <c r="M743" i="14"/>
  <c r="O742" i="14"/>
  <c r="Q742" i="14" s="1"/>
  <c r="M742" i="14"/>
  <c r="O741" i="14"/>
  <c r="Q741" i="14" s="1"/>
  <c r="M741" i="14"/>
  <c r="O740" i="14"/>
  <c r="M740" i="14"/>
  <c r="O739" i="14"/>
  <c r="Q739" i="14" s="1"/>
  <c r="R739" i="14" s="1"/>
  <c r="T739" i="14" s="1"/>
  <c r="M739" i="14"/>
  <c r="O738" i="14"/>
  <c r="M738" i="14"/>
  <c r="O737" i="14"/>
  <c r="M737" i="14"/>
  <c r="O736" i="14"/>
  <c r="Q736" i="14" s="1"/>
  <c r="R736" i="14" s="1"/>
  <c r="T736" i="14" s="1"/>
  <c r="M736" i="14"/>
  <c r="O735" i="14"/>
  <c r="Q735" i="14" s="1"/>
  <c r="R735" i="14" s="1"/>
  <c r="T735" i="14" s="1"/>
  <c r="M735" i="14"/>
  <c r="O734" i="14"/>
  <c r="M734" i="14"/>
  <c r="O733" i="14"/>
  <c r="Q733" i="14" s="1"/>
  <c r="M733" i="14"/>
  <c r="O732" i="14"/>
  <c r="M732" i="14"/>
  <c r="O731" i="14"/>
  <c r="Q731" i="14" s="1"/>
  <c r="R731" i="14" s="1"/>
  <c r="T731" i="14" s="1"/>
  <c r="M731" i="14"/>
  <c r="O730" i="14"/>
  <c r="M730" i="14"/>
  <c r="O729" i="14"/>
  <c r="M729" i="14"/>
  <c r="O728" i="14"/>
  <c r="M728" i="14"/>
  <c r="O727" i="14"/>
  <c r="Q727" i="14" s="1"/>
  <c r="R727" i="14" s="1"/>
  <c r="T727" i="14" s="1"/>
  <c r="M727" i="14"/>
  <c r="O726" i="14"/>
  <c r="Q726" i="14" s="1"/>
  <c r="R726" i="14" s="1"/>
  <c r="T726" i="14" s="1"/>
  <c r="M726" i="14"/>
  <c r="O725" i="14"/>
  <c r="M725" i="14"/>
  <c r="O724" i="14"/>
  <c r="M724" i="14"/>
  <c r="O723" i="14"/>
  <c r="Q723" i="14" s="1"/>
  <c r="R723" i="14" s="1"/>
  <c r="T723" i="14" s="1"/>
  <c r="M723" i="14"/>
  <c r="O722" i="14"/>
  <c r="M722" i="14"/>
  <c r="O721" i="14"/>
  <c r="M721" i="14"/>
  <c r="O720" i="14"/>
  <c r="Q720" i="14" s="1"/>
  <c r="M720" i="14"/>
  <c r="O719" i="14"/>
  <c r="Q719" i="14" s="1"/>
  <c r="R719" i="14" s="1"/>
  <c r="T719" i="14" s="1"/>
  <c r="M719" i="14"/>
  <c r="O718" i="14"/>
  <c r="Q718" i="14" s="1"/>
  <c r="R718" i="14" s="1"/>
  <c r="T718" i="14" s="1"/>
  <c r="M718" i="14"/>
  <c r="O717" i="14"/>
  <c r="Q717" i="14" s="1"/>
  <c r="M717" i="14"/>
  <c r="O716" i="14"/>
  <c r="M716" i="14"/>
  <c r="O715" i="14"/>
  <c r="Q715" i="14" s="1"/>
  <c r="R715" i="14" s="1"/>
  <c r="T715" i="14" s="1"/>
  <c r="M715" i="14"/>
  <c r="O714" i="14"/>
  <c r="M714" i="14"/>
  <c r="O713" i="14"/>
  <c r="M713" i="14"/>
  <c r="O712" i="14"/>
  <c r="Q712" i="14" s="1"/>
  <c r="M712" i="14"/>
  <c r="O711" i="14"/>
  <c r="Q711" i="14" s="1"/>
  <c r="R711" i="14" s="1"/>
  <c r="T711" i="14" s="1"/>
  <c r="M711" i="14"/>
  <c r="O710" i="14"/>
  <c r="Q710" i="14" s="1"/>
  <c r="R710" i="14" s="1"/>
  <c r="T710" i="14" s="1"/>
  <c r="M710" i="14"/>
  <c r="O709" i="14"/>
  <c r="Q709" i="14" s="1"/>
  <c r="M709" i="14"/>
  <c r="O708" i="14"/>
  <c r="M708" i="14"/>
  <c r="O707" i="14"/>
  <c r="Q707" i="14" s="1"/>
  <c r="R707" i="14" s="1"/>
  <c r="T707" i="14" s="1"/>
  <c r="M707" i="14"/>
  <c r="O706" i="14"/>
  <c r="Q706" i="14" s="1"/>
  <c r="M706" i="14"/>
  <c r="O705" i="14"/>
  <c r="M705" i="14"/>
  <c r="O704" i="14"/>
  <c r="M704" i="14"/>
  <c r="O703" i="14"/>
  <c r="Q703" i="14" s="1"/>
  <c r="R703" i="14" s="1"/>
  <c r="T703" i="14" s="1"/>
  <c r="M703" i="14"/>
  <c r="O702" i="14"/>
  <c r="Q702" i="14" s="1"/>
  <c r="M702" i="14"/>
  <c r="O701" i="14"/>
  <c r="Q701" i="14" s="1"/>
  <c r="M701" i="14"/>
  <c r="O700" i="14"/>
  <c r="M700" i="14"/>
  <c r="O699" i="14"/>
  <c r="Q699" i="14" s="1"/>
  <c r="R699" i="14" s="1"/>
  <c r="T699" i="14" s="1"/>
  <c r="M699" i="14"/>
  <c r="O698" i="14"/>
  <c r="Q698" i="14" s="1"/>
  <c r="M698" i="14"/>
  <c r="O697" i="14"/>
  <c r="M697" i="14"/>
  <c r="O696" i="14"/>
  <c r="Q696" i="14" s="1"/>
  <c r="M696" i="14"/>
  <c r="O695" i="14"/>
  <c r="Q695" i="14" s="1"/>
  <c r="R695" i="14" s="1"/>
  <c r="T695" i="14" s="1"/>
  <c r="M695" i="14"/>
  <c r="O694" i="14"/>
  <c r="Q694" i="14" s="1"/>
  <c r="R694" i="14" s="1"/>
  <c r="T694" i="14" s="1"/>
  <c r="M694" i="14"/>
  <c r="O693" i="14"/>
  <c r="Q693" i="14" s="1"/>
  <c r="M693" i="14"/>
  <c r="O692" i="14"/>
  <c r="M692" i="14"/>
  <c r="O691" i="14"/>
  <c r="Q691" i="14" s="1"/>
  <c r="R691" i="14" s="1"/>
  <c r="T691" i="14" s="1"/>
  <c r="M691" i="14"/>
  <c r="O690" i="14"/>
  <c r="Q690" i="14" s="1"/>
  <c r="M690" i="14"/>
  <c r="O689" i="14"/>
  <c r="M689" i="14"/>
  <c r="O688" i="14"/>
  <c r="Q688" i="14" s="1"/>
  <c r="M688" i="14"/>
  <c r="O687" i="14"/>
  <c r="Q687" i="14" s="1"/>
  <c r="R687" i="14" s="1"/>
  <c r="T687" i="14" s="1"/>
  <c r="M687" i="14"/>
  <c r="O686" i="14"/>
  <c r="M686" i="14"/>
  <c r="O685" i="14"/>
  <c r="Q685" i="14" s="1"/>
  <c r="M685" i="14"/>
  <c r="O684" i="14"/>
  <c r="M684" i="14"/>
  <c r="O683" i="14"/>
  <c r="Q683" i="14" s="1"/>
  <c r="R683" i="14" s="1"/>
  <c r="T683" i="14" s="1"/>
  <c r="M683" i="14"/>
  <c r="O682" i="14"/>
  <c r="M682" i="14"/>
  <c r="O681" i="14"/>
  <c r="M681" i="14"/>
  <c r="O680" i="14"/>
  <c r="Q680" i="14" s="1"/>
  <c r="M680" i="14"/>
  <c r="O679" i="14"/>
  <c r="Q679" i="14" s="1"/>
  <c r="R679" i="14" s="1"/>
  <c r="T679" i="14" s="1"/>
  <c r="M679" i="14"/>
  <c r="O678" i="14"/>
  <c r="M678" i="14"/>
  <c r="O677" i="14"/>
  <c r="M677" i="14"/>
  <c r="O676" i="14"/>
  <c r="Q676" i="14" s="1"/>
  <c r="M676" i="14"/>
  <c r="O675" i="14"/>
  <c r="Q675" i="14" s="1"/>
  <c r="R675" i="14" s="1"/>
  <c r="T675" i="14" s="1"/>
  <c r="M675" i="14"/>
  <c r="O674" i="14"/>
  <c r="M674" i="14"/>
  <c r="O673" i="14"/>
  <c r="M673" i="14"/>
  <c r="O672" i="14"/>
  <c r="M672" i="14"/>
  <c r="O671" i="14"/>
  <c r="Q671" i="14" s="1"/>
  <c r="R671" i="14" s="1"/>
  <c r="T671" i="14" s="1"/>
  <c r="M671" i="14"/>
  <c r="O670" i="14"/>
  <c r="Q670" i="14" s="1"/>
  <c r="R670" i="14" s="1"/>
  <c r="T670" i="14" s="1"/>
  <c r="M670" i="14"/>
  <c r="O669" i="14"/>
  <c r="M669" i="14"/>
  <c r="O668" i="14"/>
  <c r="Q668" i="14" s="1"/>
  <c r="M668" i="14"/>
  <c r="O667" i="14"/>
  <c r="M667" i="14"/>
  <c r="O666" i="14"/>
  <c r="Q666" i="14" s="1"/>
  <c r="R666" i="14" s="1"/>
  <c r="T666" i="14" s="1"/>
  <c r="M666" i="14"/>
  <c r="O665" i="14"/>
  <c r="M665" i="14"/>
  <c r="O664" i="14"/>
  <c r="Q664" i="14" s="1"/>
  <c r="R664" i="14" s="1"/>
  <c r="T664" i="14" s="1"/>
  <c r="M664" i="14"/>
  <c r="O663" i="14"/>
  <c r="Q663" i="14" s="1"/>
  <c r="R663" i="14" s="1"/>
  <c r="T663" i="14" s="1"/>
  <c r="M663" i="14"/>
  <c r="O662" i="14"/>
  <c r="Q662" i="14" s="1"/>
  <c r="M662" i="14"/>
  <c r="O661" i="14"/>
  <c r="Q661" i="14" s="1"/>
  <c r="M661" i="14"/>
  <c r="O660" i="14"/>
  <c r="M660" i="14"/>
  <c r="O659" i="14"/>
  <c r="Q659" i="14" s="1"/>
  <c r="R659" i="14" s="1"/>
  <c r="T659" i="14" s="1"/>
  <c r="M659" i="14"/>
  <c r="O658" i="14"/>
  <c r="Q658" i="14" s="1"/>
  <c r="R658" i="14" s="1"/>
  <c r="T658" i="14" s="1"/>
  <c r="M658" i="14"/>
  <c r="O657" i="14"/>
  <c r="M657" i="14"/>
  <c r="O656" i="14"/>
  <c r="Q656" i="14" s="1"/>
  <c r="M656" i="14"/>
  <c r="O655" i="14"/>
  <c r="Q655" i="14" s="1"/>
  <c r="R655" i="14" s="1"/>
  <c r="T655" i="14" s="1"/>
  <c r="M655" i="14"/>
  <c r="O654" i="14"/>
  <c r="Q654" i="14" s="1"/>
  <c r="R654" i="14" s="1"/>
  <c r="T654" i="14" s="1"/>
  <c r="M654" i="14"/>
  <c r="O653" i="14"/>
  <c r="M653" i="14"/>
  <c r="O652" i="14"/>
  <c r="M652" i="14"/>
  <c r="O651" i="14"/>
  <c r="M651" i="14"/>
  <c r="O650" i="14"/>
  <c r="Q650" i="14" s="1"/>
  <c r="R650" i="14" s="1"/>
  <c r="T650" i="14" s="1"/>
  <c r="M650" i="14"/>
  <c r="O649" i="14"/>
  <c r="Q649" i="14" s="1"/>
  <c r="M649" i="14"/>
  <c r="O648" i="14"/>
  <c r="Q648" i="14" s="1"/>
  <c r="R648" i="14" s="1"/>
  <c r="T648" i="14" s="1"/>
  <c r="M648" i="14"/>
  <c r="O647" i="14"/>
  <c r="Q647" i="14" s="1"/>
  <c r="R647" i="14" s="1"/>
  <c r="T647" i="14" s="1"/>
  <c r="M647" i="14"/>
  <c r="O646" i="14"/>
  <c r="Q646" i="14" s="1"/>
  <c r="R646" i="14" s="1"/>
  <c r="T646" i="14" s="1"/>
  <c r="M646" i="14"/>
  <c r="O645" i="14"/>
  <c r="Q645" i="14" s="1"/>
  <c r="M645" i="14"/>
  <c r="O644" i="14"/>
  <c r="Q644" i="14" s="1"/>
  <c r="M644" i="14"/>
  <c r="O643" i="14"/>
  <c r="M643" i="14"/>
  <c r="O642" i="14"/>
  <c r="Q642" i="14" s="1"/>
  <c r="R642" i="14" s="1"/>
  <c r="T642" i="14" s="1"/>
  <c r="M642" i="14"/>
  <c r="O641" i="14"/>
  <c r="Q641" i="14" s="1"/>
  <c r="R641" i="14" s="1"/>
  <c r="T641" i="14" s="1"/>
  <c r="M641" i="14"/>
  <c r="O640" i="14"/>
  <c r="M640" i="14"/>
  <c r="O639" i="14"/>
  <c r="M639" i="14"/>
  <c r="O638" i="14"/>
  <c r="Q638" i="14" s="1"/>
  <c r="R638" i="14" s="1"/>
  <c r="T638" i="14" s="1"/>
  <c r="M638" i="14"/>
  <c r="O637" i="14"/>
  <c r="Q637" i="14" s="1"/>
  <c r="R637" i="14" s="1"/>
  <c r="T637" i="14" s="1"/>
  <c r="M637" i="14"/>
  <c r="O636" i="14"/>
  <c r="M636" i="14"/>
  <c r="O635" i="14"/>
  <c r="M635" i="14"/>
  <c r="O634" i="14"/>
  <c r="Q634" i="14" s="1"/>
  <c r="R634" i="14" s="1"/>
  <c r="T634" i="14" s="1"/>
  <c r="M634" i="14"/>
  <c r="O633" i="14"/>
  <c r="Q633" i="14" s="1"/>
  <c r="R633" i="14" s="1"/>
  <c r="T633" i="14" s="1"/>
  <c r="M633" i="14"/>
  <c r="O632" i="14"/>
  <c r="M632" i="14"/>
  <c r="O631" i="14"/>
  <c r="Q631" i="14" s="1"/>
  <c r="M631" i="14"/>
  <c r="O630" i="14"/>
  <c r="Q630" i="14" s="1"/>
  <c r="R630" i="14" s="1"/>
  <c r="T630" i="14" s="1"/>
  <c r="M630" i="14"/>
  <c r="O629" i="14"/>
  <c r="Q629" i="14" s="1"/>
  <c r="R629" i="14" s="1"/>
  <c r="T629" i="14" s="1"/>
  <c r="M629" i="14"/>
  <c r="O628" i="14"/>
  <c r="M628" i="14"/>
  <c r="O627" i="14"/>
  <c r="M627" i="14"/>
  <c r="O626" i="14"/>
  <c r="Q626" i="14" s="1"/>
  <c r="M626" i="14"/>
  <c r="O625" i="14"/>
  <c r="Q625" i="14" s="1"/>
  <c r="R625" i="14" s="1"/>
  <c r="T625" i="14" s="1"/>
  <c r="M625" i="14"/>
  <c r="O624" i="14"/>
  <c r="M624" i="14"/>
  <c r="O623" i="14"/>
  <c r="Q623" i="14" s="1"/>
  <c r="M623" i="14"/>
  <c r="O622" i="14"/>
  <c r="Q622" i="14" s="1"/>
  <c r="M622" i="14"/>
  <c r="O621" i="14"/>
  <c r="Q621" i="14" s="1"/>
  <c r="R621" i="14" s="1"/>
  <c r="T621" i="14" s="1"/>
  <c r="M621" i="14"/>
  <c r="O620" i="14"/>
  <c r="M620" i="14"/>
  <c r="O619" i="14"/>
  <c r="Q619" i="14" s="1"/>
  <c r="M619" i="14"/>
  <c r="O618" i="14"/>
  <c r="Q618" i="14" s="1"/>
  <c r="R618" i="14" s="1"/>
  <c r="T618" i="14" s="1"/>
  <c r="M618" i="14"/>
  <c r="O617" i="14"/>
  <c r="Q617" i="14" s="1"/>
  <c r="R617" i="14" s="1"/>
  <c r="T617" i="14" s="1"/>
  <c r="M617" i="14"/>
  <c r="O616" i="14"/>
  <c r="M616" i="14"/>
  <c r="O615" i="14"/>
  <c r="Q615" i="14" s="1"/>
  <c r="M615" i="14"/>
  <c r="O614" i="14"/>
  <c r="M614" i="14"/>
  <c r="O613" i="14"/>
  <c r="Q613" i="14" s="1"/>
  <c r="R613" i="14" s="1"/>
  <c r="T613" i="14" s="1"/>
  <c r="M613" i="14"/>
  <c r="O612" i="14"/>
  <c r="M612" i="14"/>
  <c r="O611" i="14"/>
  <c r="M611" i="14"/>
  <c r="O610" i="14"/>
  <c r="Q610" i="14" s="1"/>
  <c r="M610" i="14"/>
  <c r="O609" i="14"/>
  <c r="Q609" i="14" s="1"/>
  <c r="R609" i="14" s="1"/>
  <c r="T609" i="14" s="1"/>
  <c r="M609" i="14"/>
  <c r="O608" i="14"/>
  <c r="M608" i="14"/>
  <c r="O607" i="14"/>
  <c r="M607" i="14"/>
  <c r="O606" i="14"/>
  <c r="Q606" i="14" s="1"/>
  <c r="R606" i="14" s="1"/>
  <c r="T606" i="14" s="1"/>
  <c r="M606" i="14"/>
  <c r="O605" i="14"/>
  <c r="Q605" i="14" s="1"/>
  <c r="R605" i="14" s="1"/>
  <c r="T605" i="14" s="1"/>
  <c r="M605" i="14"/>
  <c r="O604" i="14"/>
  <c r="M604" i="14"/>
  <c r="O603" i="14"/>
  <c r="Q603" i="14" s="1"/>
  <c r="M603" i="14"/>
  <c r="O602" i="14"/>
  <c r="Q602" i="14" s="1"/>
  <c r="R602" i="14" s="1"/>
  <c r="T602" i="14" s="1"/>
  <c r="M602" i="14"/>
  <c r="O601" i="14"/>
  <c r="Q601" i="14" s="1"/>
  <c r="R601" i="14" s="1"/>
  <c r="T601" i="14" s="1"/>
  <c r="M601" i="14"/>
  <c r="O600" i="14"/>
  <c r="M600" i="14"/>
  <c r="O599" i="14"/>
  <c r="M599" i="14"/>
  <c r="O598" i="14"/>
  <c r="Q598" i="14" s="1"/>
  <c r="M598" i="14"/>
  <c r="O597" i="14"/>
  <c r="Q597" i="14" s="1"/>
  <c r="R597" i="14" s="1"/>
  <c r="T597" i="14" s="1"/>
  <c r="M597" i="14"/>
  <c r="O596" i="14"/>
  <c r="M596" i="14"/>
  <c r="O595" i="14"/>
  <c r="Q595" i="14" s="1"/>
  <c r="M595" i="14"/>
  <c r="O594" i="14"/>
  <c r="Q594" i="14" s="1"/>
  <c r="R594" i="14" s="1"/>
  <c r="T594" i="14" s="1"/>
  <c r="M594" i="14"/>
  <c r="O593" i="14"/>
  <c r="Q593" i="14" s="1"/>
  <c r="R593" i="14" s="1"/>
  <c r="T593" i="14" s="1"/>
  <c r="M593" i="14"/>
  <c r="O592" i="14"/>
  <c r="Q592" i="14" s="1"/>
  <c r="M592" i="14"/>
  <c r="O591" i="14"/>
  <c r="M591" i="14"/>
  <c r="O590" i="14"/>
  <c r="Q590" i="14" s="1"/>
  <c r="R590" i="14" s="1"/>
  <c r="T590" i="14" s="1"/>
  <c r="M590" i="14"/>
  <c r="O589" i="14"/>
  <c r="Q589" i="14" s="1"/>
  <c r="R589" i="14" s="1"/>
  <c r="T589" i="14" s="1"/>
  <c r="M589" i="14"/>
  <c r="O588" i="14"/>
  <c r="M588" i="14"/>
  <c r="O587" i="14"/>
  <c r="M587" i="14"/>
  <c r="O586" i="14"/>
  <c r="Q586" i="14" s="1"/>
  <c r="M586" i="14"/>
  <c r="O585" i="14"/>
  <c r="Q585" i="14" s="1"/>
  <c r="R585" i="14" s="1"/>
  <c r="T585" i="14" s="1"/>
  <c r="M585" i="14"/>
  <c r="O584" i="14"/>
  <c r="Q584" i="14" s="1"/>
  <c r="M584" i="14"/>
  <c r="O583" i="14"/>
  <c r="M583" i="14"/>
  <c r="O582" i="14"/>
  <c r="M582" i="14"/>
  <c r="O581" i="14"/>
  <c r="Q581" i="14" s="1"/>
  <c r="R581" i="14" s="1"/>
  <c r="T581" i="14" s="1"/>
  <c r="M581" i="14"/>
  <c r="O580" i="14"/>
  <c r="M580" i="14"/>
  <c r="O579" i="14"/>
  <c r="Q579" i="14" s="1"/>
  <c r="M579" i="14"/>
  <c r="O578" i="14"/>
  <c r="Q578" i="14" s="1"/>
  <c r="M578" i="14"/>
  <c r="O577" i="14"/>
  <c r="Q577" i="14" s="1"/>
  <c r="R577" i="14" s="1"/>
  <c r="T577" i="14" s="1"/>
  <c r="M577" i="14"/>
  <c r="O576" i="14"/>
  <c r="Q576" i="14" s="1"/>
  <c r="M576" i="14"/>
  <c r="O575" i="14"/>
  <c r="M575" i="14"/>
  <c r="O574" i="14"/>
  <c r="M574" i="14"/>
  <c r="O573" i="14"/>
  <c r="Q573" i="14" s="1"/>
  <c r="R573" i="14" s="1"/>
  <c r="T573" i="14" s="1"/>
  <c r="M573" i="14"/>
  <c r="O572" i="14"/>
  <c r="M572" i="14"/>
  <c r="O571" i="14"/>
  <c r="Q571" i="14" s="1"/>
  <c r="M571" i="14"/>
  <c r="O570" i="14"/>
  <c r="Q570" i="14" s="1"/>
  <c r="M570" i="14"/>
  <c r="O569" i="14"/>
  <c r="Q569" i="14" s="1"/>
  <c r="R569" i="14" s="1"/>
  <c r="T569" i="14" s="1"/>
  <c r="M569" i="14"/>
  <c r="O568" i="14"/>
  <c r="Q568" i="14" s="1"/>
  <c r="M568" i="14"/>
  <c r="O567" i="14"/>
  <c r="M567" i="14"/>
  <c r="O566" i="14"/>
  <c r="M566" i="14"/>
  <c r="O565" i="14"/>
  <c r="Q565" i="14" s="1"/>
  <c r="R565" i="14" s="1"/>
  <c r="T565" i="14" s="1"/>
  <c r="M565" i="14"/>
  <c r="O564" i="14"/>
  <c r="M564" i="14"/>
  <c r="O563" i="14"/>
  <c r="M563" i="14"/>
  <c r="O562" i="14"/>
  <c r="Q562" i="14" s="1"/>
  <c r="M562" i="14"/>
  <c r="O561" i="14"/>
  <c r="Q561" i="14" s="1"/>
  <c r="R561" i="14" s="1"/>
  <c r="T561" i="14" s="1"/>
  <c r="M561" i="14"/>
  <c r="O560" i="14"/>
  <c r="Q560" i="14" s="1"/>
  <c r="M560" i="14"/>
  <c r="O559" i="14"/>
  <c r="M559" i="14"/>
  <c r="O558" i="14"/>
  <c r="M558" i="14"/>
  <c r="O557" i="14"/>
  <c r="Q557" i="14" s="1"/>
  <c r="R557" i="14" s="1"/>
  <c r="T557" i="14" s="1"/>
  <c r="M557" i="14"/>
  <c r="O556" i="14"/>
  <c r="M556" i="14"/>
  <c r="O555" i="14"/>
  <c r="Q555" i="14" s="1"/>
  <c r="M555" i="14"/>
  <c r="O554" i="14"/>
  <c r="Q554" i="14" s="1"/>
  <c r="M554" i="14"/>
  <c r="O553" i="14"/>
  <c r="Q553" i="14" s="1"/>
  <c r="R553" i="14" s="1"/>
  <c r="T553" i="14" s="1"/>
  <c r="M553" i="14"/>
  <c r="O552" i="14"/>
  <c r="Q552" i="14" s="1"/>
  <c r="M552" i="14"/>
  <c r="O551" i="14"/>
  <c r="Q551" i="14" s="1"/>
  <c r="M551" i="14"/>
  <c r="O550" i="14"/>
  <c r="Q550" i="14" s="1"/>
  <c r="R550" i="14" s="1"/>
  <c r="T550" i="14" s="1"/>
  <c r="M550" i="14"/>
  <c r="O549" i="14"/>
  <c r="Q549" i="14" s="1"/>
  <c r="R549" i="14" s="1"/>
  <c r="T549" i="14" s="1"/>
  <c r="M549" i="14"/>
  <c r="O548" i="14"/>
  <c r="M548" i="14"/>
  <c r="O547" i="14"/>
  <c r="M547" i="14"/>
  <c r="O546" i="14"/>
  <c r="Q546" i="14" s="1"/>
  <c r="R546" i="14" s="1"/>
  <c r="T546" i="14" s="1"/>
  <c r="M546" i="14"/>
  <c r="O545" i="14"/>
  <c r="Q545" i="14" s="1"/>
  <c r="R545" i="14" s="1"/>
  <c r="T545" i="14" s="1"/>
  <c r="M545" i="14"/>
  <c r="O544" i="14"/>
  <c r="M544" i="14"/>
  <c r="O543" i="14"/>
  <c r="Q543" i="14" s="1"/>
  <c r="M543" i="14"/>
  <c r="O542" i="14"/>
  <c r="Q542" i="14" s="1"/>
  <c r="R542" i="14" s="1"/>
  <c r="T542" i="14" s="1"/>
  <c r="M542" i="14"/>
  <c r="O541" i="14"/>
  <c r="Q541" i="14" s="1"/>
  <c r="R541" i="14" s="1"/>
  <c r="T541" i="14" s="1"/>
  <c r="M541" i="14"/>
  <c r="O540" i="14"/>
  <c r="M540" i="14"/>
  <c r="O539" i="14"/>
  <c r="M539" i="14"/>
  <c r="O538" i="14"/>
  <c r="M538" i="14"/>
  <c r="O537" i="14"/>
  <c r="Q537" i="14" s="1"/>
  <c r="R537" i="14" s="1"/>
  <c r="T537" i="14" s="1"/>
  <c r="M537" i="14"/>
  <c r="O536" i="14"/>
  <c r="Q536" i="14" s="1"/>
  <c r="M536" i="14"/>
  <c r="O535" i="14"/>
  <c r="Q535" i="14" s="1"/>
  <c r="M535" i="14"/>
  <c r="O534" i="14"/>
  <c r="Q534" i="14" s="1"/>
  <c r="R534" i="14" s="1"/>
  <c r="T534" i="14" s="1"/>
  <c r="M534" i="14"/>
  <c r="O533" i="14"/>
  <c r="Q533" i="14" s="1"/>
  <c r="R533" i="14" s="1"/>
  <c r="T533" i="14" s="1"/>
  <c r="M533" i="14"/>
  <c r="O532" i="14"/>
  <c r="M532" i="14"/>
  <c r="O531" i="14"/>
  <c r="Q531" i="14" s="1"/>
  <c r="M531" i="14"/>
  <c r="O530" i="14"/>
  <c r="M530" i="14"/>
  <c r="O529" i="14"/>
  <c r="M529" i="14"/>
  <c r="O528" i="14"/>
  <c r="Q528" i="14" s="1"/>
  <c r="M528" i="14"/>
  <c r="O527" i="14"/>
  <c r="M527" i="14"/>
  <c r="O526" i="14"/>
  <c r="M526" i="14"/>
  <c r="O525" i="14"/>
  <c r="Q525" i="14" s="1"/>
  <c r="R525" i="14" s="1"/>
  <c r="T525" i="14" s="1"/>
  <c r="M525" i="14"/>
  <c r="O524" i="14"/>
  <c r="M524" i="14"/>
  <c r="O523" i="14"/>
  <c r="M523" i="14"/>
  <c r="O522" i="14"/>
  <c r="Q522" i="14" s="1"/>
  <c r="R522" i="14" s="1"/>
  <c r="T522" i="14" s="1"/>
  <c r="M522" i="14"/>
  <c r="O521" i="14"/>
  <c r="Q521" i="14" s="1"/>
  <c r="R521" i="14" s="1"/>
  <c r="T521" i="14" s="1"/>
  <c r="M521" i="14"/>
  <c r="O520" i="14"/>
  <c r="Q520" i="14" s="1"/>
  <c r="M520" i="14"/>
  <c r="O519" i="14"/>
  <c r="Q519" i="14" s="1"/>
  <c r="M519" i="14"/>
  <c r="O518" i="14"/>
  <c r="Q518" i="14" s="1"/>
  <c r="R518" i="14" s="1"/>
  <c r="T518" i="14" s="1"/>
  <c r="M518" i="14"/>
  <c r="O517" i="14"/>
  <c r="Q517" i="14" s="1"/>
  <c r="R517" i="14" s="1"/>
  <c r="T517" i="14" s="1"/>
  <c r="M517" i="14"/>
  <c r="O516" i="14"/>
  <c r="M516" i="14"/>
  <c r="O515" i="14"/>
  <c r="Q515" i="14" s="1"/>
  <c r="M515" i="14"/>
  <c r="O514" i="14"/>
  <c r="Q514" i="14" s="1"/>
  <c r="R514" i="14" s="1"/>
  <c r="T514" i="14" s="1"/>
  <c r="M514" i="14"/>
  <c r="O513" i="14"/>
  <c r="Q513" i="14" s="1"/>
  <c r="M513" i="14"/>
  <c r="O512" i="14"/>
  <c r="Q512" i="14" s="1"/>
  <c r="M512" i="14"/>
  <c r="O511" i="14"/>
  <c r="M511" i="14"/>
  <c r="O510" i="14"/>
  <c r="Q510" i="14" s="1"/>
  <c r="R510" i="14" s="1"/>
  <c r="T510" i="14" s="1"/>
  <c r="M510" i="14"/>
  <c r="O509" i="14"/>
  <c r="Q509" i="14" s="1"/>
  <c r="R509" i="14" s="1"/>
  <c r="T509" i="14" s="1"/>
  <c r="M509" i="14"/>
  <c r="O508" i="14"/>
  <c r="Q508" i="14" s="1"/>
  <c r="R508" i="14" s="1"/>
  <c r="T508" i="14" s="1"/>
  <c r="M508" i="14"/>
  <c r="O507" i="14"/>
  <c r="M507" i="14"/>
  <c r="O506" i="14"/>
  <c r="M506" i="14"/>
  <c r="O505" i="14"/>
  <c r="Q505" i="14" s="1"/>
  <c r="R505" i="14" s="1"/>
  <c r="T505" i="14" s="1"/>
  <c r="M505" i="14"/>
  <c r="O504" i="14"/>
  <c r="Q504" i="14" s="1"/>
  <c r="M504" i="14"/>
  <c r="O503" i="14"/>
  <c r="Q503" i="14" s="1"/>
  <c r="R503" i="14" s="1"/>
  <c r="T503" i="14" s="1"/>
  <c r="M503" i="14"/>
  <c r="O502" i="14"/>
  <c r="Q502" i="14" s="1"/>
  <c r="R502" i="14" s="1"/>
  <c r="T502" i="14" s="1"/>
  <c r="M502" i="14"/>
  <c r="O501" i="14"/>
  <c r="M501" i="14"/>
  <c r="O500" i="14"/>
  <c r="Q500" i="14" s="1"/>
  <c r="M500" i="14"/>
  <c r="O499" i="14"/>
  <c r="M499" i="14"/>
  <c r="O498" i="14"/>
  <c r="Q498" i="14" s="1"/>
  <c r="R498" i="14" s="1"/>
  <c r="T498" i="14" s="1"/>
  <c r="M498" i="14"/>
  <c r="O497" i="14"/>
  <c r="Q497" i="14" s="1"/>
  <c r="R497" i="14" s="1"/>
  <c r="T497" i="14" s="1"/>
  <c r="M497" i="14"/>
  <c r="O496" i="14"/>
  <c r="M496" i="14"/>
  <c r="O495" i="14"/>
  <c r="M495" i="14"/>
  <c r="O494" i="14"/>
  <c r="Q494" i="14" s="1"/>
  <c r="R494" i="14" s="1"/>
  <c r="T494" i="14" s="1"/>
  <c r="M494" i="14"/>
  <c r="O493" i="14"/>
  <c r="Q493" i="14" s="1"/>
  <c r="R493" i="14" s="1"/>
  <c r="T493" i="14" s="1"/>
  <c r="M493" i="14"/>
  <c r="O492" i="14"/>
  <c r="M492" i="14"/>
  <c r="O491" i="14"/>
  <c r="M491" i="14"/>
  <c r="O490" i="14"/>
  <c r="Q490" i="14" s="1"/>
  <c r="R490" i="14" s="1"/>
  <c r="T490" i="14" s="1"/>
  <c r="M490" i="14"/>
  <c r="O489" i="14"/>
  <c r="Q489" i="14" s="1"/>
  <c r="R489" i="14" s="1"/>
  <c r="T489" i="14" s="1"/>
  <c r="M489" i="14"/>
  <c r="O488" i="14"/>
  <c r="M488" i="14"/>
  <c r="O487" i="14"/>
  <c r="M487" i="14"/>
  <c r="O486" i="14"/>
  <c r="Q486" i="14" s="1"/>
  <c r="R486" i="14" s="1"/>
  <c r="T486" i="14" s="1"/>
  <c r="M486" i="14"/>
  <c r="O485" i="14"/>
  <c r="M485" i="14"/>
  <c r="O484" i="14"/>
  <c r="M484" i="14"/>
  <c r="O483" i="14"/>
  <c r="Q483" i="14" s="1"/>
  <c r="R483" i="14" s="1"/>
  <c r="T483" i="14" s="1"/>
  <c r="M483" i="14"/>
  <c r="O482" i="14"/>
  <c r="Q482" i="14" s="1"/>
  <c r="R482" i="14" s="1"/>
  <c r="T482" i="14" s="1"/>
  <c r="M482" i="14"/>
  <c r="O481" i="14"/>
  <c r="Q481" i="14" s="1"/>
  <c r="R481" i="14" s="1"/>
  <c r="T481" i="14" s="1"/>
  <c r="M481" i="14"/>
  <c r="O480" i="14"/>
  <c r="Q480" i="14" s="1"/>
  <c r="M480" i="14"/>
  <c r="O479" i="14"/>
  <c r="M479" i="14"/>
  <c r="O478" i="14"/>
  <c r="Q478" i="14" s="1"/>
  <c r="R478" i="14" s="1"/>
  <c r="T478" i="14" s="1"/>
  <c r="M478" i="14"/>
  <c r="O477" i="14"/>
  <c r="M477" i="14"/>
  <c r="O476" i="14"/>
  <c r="M476" i="14"/>
  <c r="O475" i="14"/>
  <c r="M475" i="14"/>
  <c r="O474" i="14"/>
  <c r="Q474" i="14" s="1"/>
  <c r="R474" i="14" s="1"/>
  <c r="T474" i="14" s="1"/>
  <c r="M474" i="14"/>
  <c r="O473" i="14"/>
  <c r="Q473" i="14" s="1"/>
  <c r="R473" i="14" s="1"/>
  <c r="T473" i="14" s="1"/>
  <c r="M473" i="14"/>
  <c r="O472" i="14"/>
  <c r="Q472" i="14" s="1"/>
  <c r="M472" i="14"/>
  <c r="O471" i="14"/>
  <c r="M471" i="14"/>
  <c r="O470" i="14"/>
  <c r="Q470" i="14" s="1"/>
  <c r="R470" i="14" s="1"/>
  <c r="T470" i="14" s="1"/>
  <c r="M470" i="14"/>
  <c r="O469" i="14"/>
  <c r="M469" i="14"/>
  <c r="O468" i="14"/>
  <c r="M468" i="14"/>
  <c r="O467" i="14"/>
  <c r="M467" i="14"/>
  <c r="O466" i="14"/>
  <c r="Q466" i="14" s="1"/>
  <c r="R466" i="14" s="1"/>
  <c r="T466" i="14" s="1"/>
  <c r="M466" i="14"/>
  <c r="O465" i="14"/>
  <c r="Q465" i="14" s="1"/>
  <c r="R465" i="14" s="1"/>
  <c r="T465" i="14" s="1"/>
  <c r="M465" i="14"/>
  <c r="O464" i="14"/>
  <c r="Q464" i="14" s="1"/>
  <c r="M464" i="14"/>
  <c r="O463" i="14"/>
  <c r="M463" i="14"/>
  <c r="O462" i="14"/>
  <c r="Q462" i="14" s="1"/>
  <c r="R462" i="14" s="1"/>
  <c r="T462" i="14" s="1"/>
  <c r="M462" i="14"/>
  <c r="O461" i="14"/>
  <c r="M461" i="14"/>
  <c r="O460" i="14"/>
  <c r="M460" i="14"/>
  <c r="O459" i="14"/>
  <c r="Q459" i="14" s="1"/>
  <c r="M459" i="14"/>
  <c r="O458" i="14"/>
  <c r="Q458" i="14" s="1"/>
  <c r="R458" i="14" s="1"/>
  <c r="T458" i="14" s="1"/>
  <c r="M458" i="14"/>
  <c r="O457" i="14"/>
  <c r="Q457" i="14" s="1"/>
  <c r="R457" i="14" s="1"/>
  <c r="T457" i="14" s="1"/>
  <c r="M457" i="14"/>
  <c r="O456" i="14"/>
  <c r="Q456" i="14" s="1"/>
  <c r="M456" i="14"/>
  <c r="O455" i="14"/>
  <c r="M455" i="14"/>
  <c r="O454" i="14"/>
  <c r="Q454" i="14" s="1"/>
  <c r="R454" i="14" s="1"/>
  <c r="T454" i="14" s="1"/>
  <c r="M454" i="14"/>
  <c r="O453" i="14"/>
  <c r="M453" i="14"/>
  <c r="O452" i="14"/>
  <c r="M452" i="14"/>
  <c r="O451" i="14"/>
  <c r="Q451" i="14" s="1"/>
  <c r="R451" i="14" s="1"/>
  <c r="T451" i="14" s="1"/>
  <c r="M451" i="14"/>
  <c r="O450" i="14"/>
  <c r="Q450" i="14" s="1"/>
  <c r="R450" i="14" s="1"/>
  <c r="T450" i="14" s="1"/>
  <c r="M450" i="14"/>
  <c r="O449" i="14"/>
  <c r="Q449" i="14" s="1"/>
  <c r="R449" i="14" s="1"/>
  <c r="T449" i="14" s="1"/>
  <c r="M449" i="14"/>
  <c r="O448" i="14"/>
  <c r="M448" i="14"/>
  <c r="O447" i="14"/>
  <c r="M447" i="14"/>
  <c r="O446" i="14"/>
  <c r="Q446" i="14" s="1"/>
  <c r="R446" i="14" s="1"/>
  <c r="T446" i="14" s="1"/>
  <c r="M446" i="14"/>
  <c r="O445" i="14"/>
  <c r="M445" i="14"/>
  <c r="O444" i="14"/>
  <c r="M444" i="14"/>
  <c r="O443" i="14"/>
  <c r="Q443" i="14" s="1"/>
  <c r="R443" i="14" s="1"/>
  <c r="T443" i="14" s="1"/>
  <c r="M443" i="14"/>
  <c r="O442" i="14"/>
  <c r="Q442" i="14" s="1"/>
  <c r="R442" i="14" s="1"/>
  <c r="T442" i="14" s="1"/>
  <c r="M442" i="14"/>
  <c r="O441" i="14"/>
  <c r="Q441" i="14" s="1"/>
  <c r="R441" i="14" s="1"/>
  <c r="T441" i="14" s="1"/>
  <c r="M441" i="14"/>
  <c r="O440" i="14"/>
  <c r="M440" i="14"/>
  <c r="O439" i="14"/>
  <c r="M439" i="14"/>
  <c r="O438" i="14"/>
  <c r="Q438" i="14" s="1"/>
  <c r="R438" i="14" s="1"/>
  <c r="T438" i="14" s="1"/>
  <c r="M438" i="14"/>
  <c r="O437" i="14"/>
  <c r="M437" i="14"/>
  <c r="O436" i="14"/>
  <c r="M436" i="14"/>
  <c r="O435" i="14"/>
  <c r="Q435" i="14" s="1"/>
  <c r="R435" i="14" s="1"/>
  <c r="T435" i="14" s="1"/>
  <c r="M435" i="14"/>
  <c r="O434" i="14"/>
  <c r="Q434" i="14" s="1"/>
  <c r="R434" i="14" s="1"/>
  <c r="T434" i="14" s="1"/>
  <c r="M434" i="14"/>
  <c r="O433" i="14"/>
  <c r="Q433" i="14" s="1"/>
  <c r="R433" i="14" s="1"/>
  <c r="T433" i="14" s="1"/>
  <c r="M433" i="14"/>
  <c r="O432" i="14"/>
  <c r="Q432" i="14" s="1"/>
  <c r="M432" i="14"/>
  <c r="O431" i="14"/>
  <c r="M431" i="14"/>
  <c r="O430" i="14"/>
  <c r="Q430" i="14" s="1"/>
  <c r="R430" i="14" s="1"/>
  <c r="T430" i="14" s="1"/>
  <c r="M430" i="14"/>
  <c r="O429" i="14"/>
  <c r="M429" i="14"/>
  <c r="O428" i="14"/>
  <c r="M428" i="14"/>
  <c r="O427" i="14"/>
  <c r="Q427" i="14" s="1"/>
  <c r="R427" i="14" s="1"/>
  <c r="T427" i="14" s="1"/>
  <c r="M427" i="14"/>
  <c r="O426" i="14"/>
  <c r="Q426" i="14" s="1"/>
  <c r="R426" i="14" s="1"/>
  <c r="T426" i="14" s="1"/>
  <c r="M426" i="14"/>
  <c r="O425" i="14"/>
  <c r="Q425" i="14" s="1"/>
  <c r="R425" i="14" s="1"/>
  <c r="T425" i="14" s="1"/>
  <c r="M425" i="14"/>
  <c r="O424" i="14"/>
  <c r="Q424" i="14" s="1"/>
  <c r="M424" i="14"/>
  <c r="O423" i="14"/>
  <c r="M423" i="14"/>
  <c r="O422" i="14"/>
  <c r="Q422" i="14" s="1"/>
  <c r="R422" i="14" s="1"/>
  <c r="T422" i="14" s="1"/>
  <c r="M422" i="14"/>
  <c r="O421" i="14"/>
  <c r="M421" i="14"/>
  <c r="O420" i="14"/>
  <c r="M420" i="14"/>
  <c r="O419" i="14"/>
  <c r="Q419" i="14" s="1"/>
  <c r="R419" i="14" s="1"/>
  <c r="T419" i="14" s="1"/>
  <c r="M419" i="14"/>
  <c r="O418" i="14"/>
  <c r="Q418" i="14" s="1"/>
  <c r="R418" i="14" s="1"/>
  <c r="T418" i="14" s="1"/>
  <c r="M418" i="14"/>
  <c r="O417" i="14"/>
  <c r="Q417" i="14" s="1"/>
  <c r="R417" i="14" s="1"/>
  <c r="T417" i="14" s="1"/>
  <c r="M417" i="14"/>
  <c r="O416" i="14"/>
  <c r="Q416" i="14" s="1"/>
  <c r="M416" i="14"/>
  <c r="O415" i="14"/>
  <c r="M415" i="14"/>
  <c r="O414" i="14"/>
  <c r="Q414" i="14" s="1"/>
  <c r="R414" i="14" s="1"/>
  <c r="T414" i="14" s="1"/>
  <c r="M414" i="14"/>
  <c r="O413" i="14"/>
  <c r="M413" i="14"/>
  <c r="O412" i="14"/>
  <c r="M412" i="14"/>
  <c r="O411" i="14"/>
  <c r="Q411" i="14" s="1"/>
  <c r="M411" i="14"/>
  <c r="O410" i="14"/>
  <c r="Q410" i="14" s="1"/>
  <c r="R410" i="14" s="1"/>
  <c r="T410" i="14" s="1"/>
  <c r="M410" i="14"/>
  <c r="O409" i="14"/>
  <c r="Q409" i="14" s="1"/>
  <c r="R409" i="14" s="1"/>
  <c r="T409" i="14" s="1"/>
  <c r="M409" i="14"/>
  <c r="O408" i="14"/>
  <c r="Q408" i="14" s="1"/>
  <c r="M408" i="14"/>
  <c r="O407" i="14"/>
  <c r="M407" i="14"/>
  <c r="O406" i="14"/>
  <c r="Q406" i="14" s="1"/>
  <c r="R406" i="14" s="1"/>
  <c r="T406" i="14" s="1"/>
  <c r="M406" i="14"/>
  <c r="O405" i="14"/>
  <c r="M405" i="14"/>
  <c r="O404" i="14"/>
  <c r="M404" i="14"/>
  <c r="O403" i="14"/>
  <c r="Q403" i="14" s="1"/>
  <c r="M403" i="14"/>
  <c r="O402" i="14"/>
  <c r="Q402" i="14" s="1"/>
  <c r="R402" i="14" s="1"/>
  <c r="T402" i="14" s="1"/>
  <c r="M402" i="14"/>
  <c r="O401" i="14"/>
  <c r="Q401" i="14" s="1"/>
  <c r="R401" i="14" s="1"/>
  <c r="T401" i="14" s="1"/>
  <c r="M401" i="14"/>
  <c r="O400" i="14"/>
  <c r="Q400" i="14" s="1"/>
  <c r="M400" i="14"/>
  <c r="O399" i="14"/>
  <c r="M399" i="14"/>
  <c r="O398" i="14"/>
  <c r="Q398" i="14" s="1"/>
  <c r="R398" i="14" s="1"/>
  <c r="T398" i="14" s="1"/>
  <c r="M398" i="14"/>
  <c r="O397" i="14"/>
  <c r="M397" i="14"/>
  <c r="O396" i="14"/>
  <c r="M396" i="14"/>
  <c r="O395" i="14"/>
  <c r="M395" i="14"/>
  <c r="O394" i="14"/>
  <c r="Q394" i="14" s="1"/>
  <c r="R394" i="14" s="1"/>
  <c r="T394" i="14" s="1"/>
  <c r="M394" i="14"/>
  <c r="O393" i="14"/>
  <c r="Q393" i="14" s="1"/>
  <c r="R393" i="14" s="1"/>
  <c r="T393" i="14" s="1"/>
  <c r="M393" i="14"/>
  <c r="O392" i="14"/>
  <c r="Q392" i="14" s="1"/>
  <c r="M392" i="14"/>
  <c r="O391" i="14"/>
  <c r="M391" i="14"/>
  <c r="O390" i="14"/>
  <c r="Q390" i="14" s="1"/>
  <c r="R390" i="14" s="1"/>
  <c r="T390" i="14" s="1"/>
  <c r="M390" i="14"/>
  <c r="O389" i="14"/>
  <c r="M389" i="14"/>
  <c r="O388" i="14"/>
  <c r="M388" i="14"/>
  <c r="O387" i="14"/>
  <c r="Q387" i="14" s="1"/>
  <c r="R387" i="14" s="1"/>
  <c r="T387" i="14" s="1"/>
  <c r="M387" i="14"/>
  <c r="O386" i="14"/>
  <c r="Q386" i="14" s="1"/>
  <c r="R386" i="14" s="1"/>
  <c r="T386" i="14" s="1"/>
  <c r="M386" i="14"/>
  <c r="O385" i="14"/>
  <c r="Q385" i="14" s="1"/>
  <c r="R385" i="14" s="1"/>
  <c r="T385" i="14" s="1"/>
  <c r="M385" i="14"/>
  <c r="O384" i="14"/>
  <c r="Q384" i="14" s="1"/>
  <c r="M384" i="14"/>
  <c r="O383" i="14"/>
  <c r="M383" i="14"/>
  <c r="O382" i="14"/>
  <c r="Q382" i="14" s="1"/>
  <c r="R382" i="14" s="1"/>
  <c r="T382" i="14" s="1"/>
  <c r="M382" i="14"/>
  <c r="O381" i="14"/>
  <c r="M381" i="14"/>
  <c r="O380" i="14"/>
  <c r="M380" i="14"/>
  <c r="O379" i="14"/>
  <c r="Q379" i="14" s="1"/>
  <c r="R379" i="14" s="1"/>
  <c r="T379" i="14" s="1"/>
  <c r="M379" i="14"/>
  <c r="O378" i="14"/>
  <c r="Q378" i="14" s="1"/>
  <c r="R378" i="14" s="1"/>
  <c r="T378" i="14" s="1"/>
  <c r="M378" i="14"/>
  <c r="O377" i="14"/>
  <c r="Q377" i="14" s="1"/>
  <c r="R377" i="14" s="1"/>
  <c r="T377" i="14" s="1"/>
  <c r="M377" i="14"/>
  <c r="O376" i="14"/>
  <c r="Q376" i="14" s="1"/>
  <c r="M376" i="14"/>
  <c r="O375" i="14"/>
  <c r="M375" i="14"/>
  <c r="O374" i="14"/>
  <c r="Q374" i="14" s="1"/>
  <c r="R374" i="14" s="1"/>
  <c r="T374" i="14" s="1"/>
  <c r="M374" i="14"/>
  <c r="O373" i="14"/>
  <c r="M373" i="14"/>
  <c r="O372" i="14"/>
  <c r="M372" i="14"/>
  <c r="O371" i="14"/>
  <c r="Q371" i="14" s="1"/>
  <c r="R371" i="14" s="1"/>
  <c r="T371" i="14" s="1"/>
  <c r="M371" i="14"/>
  <c r="O370" i="14"/>
  <c r="Q370" i="14" s="1"/>
  <c r="R370" i="14" s="1"/>
  <c r="T370" i="14" s="1"/>
  <c r="M370" i="14"/>
  <c r="O369" i="14"/>
  <c r="Q369" i="14" s="1"/>
  <c r="R369" i="14" s="1"/>
  <c r="T369" i="14" s="1"/>
  <c r="M369" i="14"/>
  <c r="O368" i="14"/>
  <c r="Q368" i="14" s="1"/>
  <c r="M368" i="14"/>
  <c r="O367" i="14"/>
  <c r="M367" i="14"/>
  <c r="O366" i="14"/>
  <c r="Q366" i="14" s="1"/>
  <c r="R366" i="14" s="1"/>
  <c r="T366" i="14" s="1"/>
  <c r="M366" i="14"/>
  <c r="O365" i="14"/>
  <c r="M365" i="14"/>
  <c r="O364" i="14"/>
  <c r="M364" i="14"/>
  <c r="O363" i="14"/>
  <c r="Q363" i="14" s="1"/>
  <c r="R363" i="14" s="1"/>
  <c r="T363" i="14" s="1"/>
  <c r="M363" i="14"/>
  <c r="O362" i="14"/>
  <c r="Q362" i="14" s="1"/>
  <c r="R362" i="14" s="1"/>
  <c r="T362" i="14" s="1"/>
  <c r="M362" i="14"/>
  <c r="O361" i="14"/>
  <c r="Q361" i="14" s="1"/>
  <c r="R361" i="14" s="1"/>
  <c r="T361" i="14" s="1"/>
  <c r="M361" i="14"/>
  <c r="O360" i="14"/>
  <c r="Q360" i="14" s="1"/>
  <c r="M360" i="14"/>
  <c r="O359" i="14"/>
  <c r="M359" i="14"/>
  <c r="T358" i="14"/>
  <c r="O358" i="14"/>
  <c r="Q358" i="14" s="1"/>
  <c r="R358" i="14" s="1"/>
  <c r="M358" i="14"/>
  <c r="O357" i="14"/>
  <c r="Q357" i="14" s="1"/>
  <c r="M357" i="14"/>
  <c r="O356" i="14"/>
  <c r="M356" i="14"/>
  <c r="O355" i="14"/>
  <c r="M355" i="14"/>
  <c r="O354" i="14"/>
  <c r="Q354" i="14" s="1"/>
  <c r="R354" i="14" s="1"/>
  <c r="T354" i="14" s="1"/>
  <c r="M354" i="14"/>
  <c r="O353" i="14"/>
  <c r="Q353" i="14" s="1"/>
  <c r="M353" i="14"/>
  <c r="O352" i="14"/>
  <c r="M352" i="14"/>
  <c r="O351" i="14"/>
  <c r="M351" i="14"/>
  <c r="O350" i="14"/>
  <c r="Q350" i="14" s="1"/>
  <c r="R350" i="14" s="1"/>
  <c r="T350" i="14" s="1"/>
  <c r="M350" i="14"/>
  <c r="O349" i="14"/>
  <c r="Q349" i="14" s="1"/>
  <c r="M349" i="14"/>
  <c r="O348" i="14"/>
  <c r="M348" i="14"/>
  <c r="O347" i="14"/>
  <c r="Q347" i="14" s="1"/>
  <c r="M347" i="14"/>
  <c r="O346" i="14"/>
  <c r="Q346" i="14" s="1"/>
  <c r="R346" i="14" s="1"/>
  <c r="T346" i="14" s="1"/>
  <c r="M346" i="14"/>
  <c r="O345" i="14"/>
  <c r="Q345" i="14" s="1"/>
  <c r="R345" i="14" s="1"/>
  <c r="T345" i="14" s="1"/>
  <c r="M345" i="14"/>
  <c r="O344" i="14"/>
  <c r="Q344" i="14" s="1"/>
  <c r="M344" i="14"/>
  <c r="O343" i="14"/>
  <c r="M343" i="14"/>
  <c r="O342" i="14"/>
  <c r="Q342" i="14" s="1"/>
  <c r="R342" i="14" s="1"/>
  <c r="T342" i="14" s="1"/>
  <c r="M342" i="14"/>
  <c r="O341" i="14"/>
  <c r="Q341" i="14" s="1"/>
  <c r="M341" i="14"/>
  <c r="O340" i="14"/>
  <c r="M340" i="14"/>
  <c r="O339" i="14"/>
  <c r="Q339" i="14" s="1"/>
  <c r="R339" i="14" s="1"/>
  <c r="T339" i="14" s="1"/>
  <c r="M339" i="14"/>
  <c r="O338" i="14"/>
  <c r="Q338" i="14" s="1"/>
  <c r="R338" i="14" s="1"/>
  <c r="T338" i="14" s="1"/>
  <c r="M338" i="14"/>
  <c r="O337" i="14"/>
  <c r="Q337" i="14" s="1"/>
  <c r="R337" i="14" s="1"/>
  <c r="T337" i="14" s="1"/>
  <c r="M337" i="14"/>
  <c r="O336" i="14"/>
  <c r="Q336" i="14" s="1"/>
  <c r="M336" i="14"/>
  <c r="O335" i="14"/>
  <c r="M335" i="14"/>
  <c r="O334" i="14"/>
  <c r="Q334" i="14" s="1"/>
  <c r="R334" i="14" s="1"/>
  <c r="T334" i="14" s="1"/>
  <c r="M334" i="14"/>
  <c r="O333" i="14"/>
  <c r="M333" i="14"/>
  <c r="O332" i="14"/>
  <c r="M332" i="14"/>
  <c r="O331" i="14"/>
  <c r="M331" i="14"/>
  <c r="O330" i="14"/>
  <c r="Q330" i="14" s="1"/>
  <c r="R330" i="14" s="1"/>
  <c r="T330" i="14" s="1"/>
  <c r="M330" i="14"/>
  <c r="O329" i="14"/>
  <c r="M329" i="14"/>
  <c r="O328" i="14"/>
  <c r="M328" i="14"/>
  <c r="O327" i="14"/>
  <c r="M327" i="14"/>
  <c r="O326" i="14"/>
  <c r="Q326" i="14" s="1"/>
  <c r="R326" i="14" s="1"/>
  <c r="T326" i="14" s="1"/>
  <c r="M326" i="14"/>
  <c r="O325" i="14"/>
  <c r="Q325" i="14" s="1"/>
  <c r="M325" i="14"/>
  <c r="O324" i="14"/>
  <c r="M324" i="14"/>
  <c r="O323" i="14"/>
  <c r="Q323" i="14" s="1"/>
  <c r="R323" i="14" s="1"/>
  <c r="T323" i="14" s="1"/>
  <c r="M323" i="14"/>
  <c r="O322" i="14"/>
  <c r="Q322" i="14" s="1"/>
  <c r="R322" i="14" s="1"/>
  <c r="T322" i="14" s="1"/>
  <c r="M322" i="14"/>
  <c r="O321" i="14"/>
  <c r="Q321" i="14" s="1"/>
  <c r="R321" i="14" s="1"/>
  <c r="T321" i="14" s="1"/>
  <c r="M321" i="14"/>
  <c r="O320" i="14"/>
  <c r="Q320" i="14" s="1"/>
  <c r="M320" i="14"/>
  <c r="O319" i="14"/>
  <c r="M319" i="14"/>
  <c r="O318" i="14"/>
  <c r="Q318" i="14" s="1"/>
  <c r="R318" i="14" s="1"/>
  <c r="T318" i="14" s="1"/>
  <c r="M318" i="14"/>
  <c r="O317" i="14"/>
  <c r="M317" i="14"/>
  <c r="O316" i="14"/>
  <c r="M316" i="14"/>
  <c r="O315" i="14"/>
  <c r="M315" i="14"/>
  <c r="O314" i="14"/>
  <c r="Q314" i="14" s="1"/>
  <c r="R314" i="14" s="1"/>
  <c r="T314" i="14" s="1"/>
  <c r="M314" i="14"/>
  <c r="O313" i="14"/>
  <c r="Q313" i="14" s="1"/>
  <c r="R313" i="14" s="1"/>
  <c r="T313" i="14" s="1"/>
  <c r="M313" i="14"/>
  <c r="O312" i="14"/>
  <c r="Q312" i="14" s="1"/>
  <c r="M312" i="14"/>
  <c r="O311" i="14"/>
  <c r="Q311" i="14" s="1"/>
  <c r="M311" i="14"/>
  <c r="O310" i="14"/>
  <c r="Q310" i="14" s="1"/>
  <c r="R310" i="14" s="1"/>
  <c r="T310" i="14" s="1"/>
  <c r="M310" i="14"/>
  <c r="O309" i="14"/>
  <c r="Q309" i="14" s="1"/>
  <c r="M309" i="14"/>
  <c r="O308" i="14"/>
  <c r="M308" i="14"/>
  <c r="O307" i="14"/>
  <c r="M307" i="14"/>
  <c r="O306" i="14"/>
  <c r="Q306" i="14" s="1"/>
  <c r="M306" i="14"/>
  <c r="O305" i="14"/>
  <c r="Q305" i="14" s="1"/>
  <c r="M305" i="14"/>
  <c r="O304" i="14"/>
  <c r="M304" i="14"/>
  <c r="O303" i="14"/>
  <c r="M303" i="14"/>
  <c r="O302" i="14"/>
  <c r="Q302" i="14" s="1"/>
  <c r="R302" i="14" s="1"/>
  <c r="T302" i="14" s="1"/>
  <c r="M302" i="14"/>
  <c r="O301" i="14"/>
  <c r="M301" i="14"/>
  <c r="O300" i="14"/>
  <c r="M300" i="14"/>
  <c r="O299" i="14"/>
  <c r="M299" i="14"/>
  <c r="O298" i="14"/>
  <c r="Q298" i="14" s="1"/>
  <c r="R298" i="14" s="1"/>
  <c r="T298" i="14" s="1"/>
  <c r="M298" i="14"/>
  <c r="O297" i="14"/>
  <c r="Q297" i="14" s="1"/>
  <c r="R297" i="14" s="1"/>
  <c r="T297" i="14" s="1"/>
  <c r="M297" i="14"/>
  <c r="O296" i="14"/>
  <c r="Q296" i="14" s="1"/>
  <c r="M296" i="14"/>
  <c r="O295" i="14"/>
  <c r="M295" i="14"/>
  <c r="O294" i="14"/>
  <c r="Q294" i="14" s="1"/>
  <c r="R294" i="14" s="1"/>
  <c r="T294" i="14" s="1"/>
  <c r="M294" i="14"/>
  <c r="O293" i="14"/>
  <c r="Q293" i="14" s="1"/>
  <c r="M293" i="14"/>
  <c r="O292" i="14"/>
  <c r="M292" i="14"/>
  <c r="O291" i="14"/>
  <c r="Q291" i="14" s="1"/>
  <c r="R291" i="14" s="1"/>
  <c r="T291" i="14" s="1"/>
  <c r="M291" i="14"/>
  <c r="O290" i="14"/>
  <c r="Q290" i="14" s="1"/>
  <c r="R290" i="14" s="1"/>
  <c r="T290" i="14" s="1"/>
  <c r="M290" i="14"/>
  <c r="O289" i="14"/>
  <c r="Q289" i="14" s="1"/>
  <c r="R289" i="14" s="1"/>
  <c r="T289" i="14" s="1"/>
  <c r="M289" i="14"/>
  <c r="O288" i="14"/>
  <c r="M288" i="14"/>
  <c r="O287" i="14"/>
  <c r="Q287" i="14" s="1"/>
  <c r="M287" i="14"/>
  <c r="O286" i="14"/>
  <c r="Q286" i="14" s="1"/>
  <c r="R286" i="14" s="1"/>
  <c r="T286" i="14" s="1"/>
  <c r="M286" i="14"/>
  <c r="O285" i="14"/>
  <c r="Q285" i="14" s="1"/>
  <c r="M285" i="14"/>
  <c r="O284" i="14"/>
  <c r="M284" i="14"/>
  <c r="O283" i="14"/>
  <c r="Q283" i="14" s="1"/>
  <c r="R283" i="14" s="1"/>
  <c r="T283" i="14" s="1"/>
  <c r="M283" i="14"/>
  <c r="O282" i="14"/>
  <c r="Q282" i="14" s="1"/>
  <c r="M282" i="14"/>
  <c r="O281" i="14"/>
  <c r="Q281" i="14" s="1"/>
  <c r="M281" i="14"/>
  <c r="O280" i="14"/>
  <c r="M280" i="14"/>
  <c r="O279" i="14"/>
  <c r="M279" i="14"/>
  <c r="O278" i="14"/>
  <c r="Q278" i="14" s="1"/>
  <c r="R278" i="14" s="1"/>
  <c r="T278" i="14" s="1"/>
  <c r="M278" i="14"/>
  <c r="O277" i="14"/>
  <c r="M277" i="14"/>
  <c r="O276" i="14"/>
  <c r="M276" i="14"/>
  <c r="O275" i="14"/>
  <c r="Q275" i="14" s="1"/>
  <c r="R275" i="14" s="1"/>
  <c r="T275" i="14" s="1"/>
  <c r="M275" i="14"/>
  <c r="O274" i="14"/>
  <c r="Q274" i="14" s="1"/>
  <c r="R274" i="14" s="1"/>
  <c r="T274" i="14" s="1"/>
  <c r="M274" i="14"/>
  <c r="O273" i="14"/>
  <c r="Q273" i="14" s="1"/>
  <c r="R273" i="14" s="1"/>
  <c r="T273" i="14" s="1"/>
  <c r="M273" i="14"/>
  <c r="O272" i="14"/>
  <c r="Q272" i="14" s="1"/>
  <c r="M272" i="14"/>
  <c r="O271" i="14"/>
  <c r="Q271" i="14" s="1"/>
  <c r="M271" i="14"/>
  <c r="O270" i="14"/>
  <c r="Q270" i="14" s="1"/>
  <c r="R270" i="14" s="1"/>
  <c r="T270" i="14" s="1"/>
  <c r="M270" i="14"/>
  <c r="O269" i="14"/>
  <c r="Q269" i="14" s="1"/>
  <c r="M269" i="14"/>
  <c r="O268" i="14"/>
  <c r="M268" i="14"/>
  <c r="O267" i="14"/>
  <c r="Q267" i="14" s="1"/>
  <c r="M267" i="14"/>
  <c r="O266" i="14"/>
  <c r="M266" i="14"/>
  <c r="O265" i="14"/>
  <c r="Q265" i="14" s="1"/>
  <c r="M265" i="14"/>
  <c r="O264" i="14"/>
  <c r="M264" i="14"/>
  <c r="O263" i="14"/>
  <c r="Q263" i="14" s="1"/>
  <c r="R263" i="14" s="1"/>
  <c r="T263" i="14" s="1"/>
  <c r="M263" i="14"/>
  <c r="O262" i="14"/>
  <c r="Q262" i="14" s="1"/>
  <c r="R262" i="14" s="1"/>
  <c r="T262" i="14" s="1"/>
  <c r="M262" i="14"/>
  <c r="O261" i="14"/>
  <c r="M261" i="14"/>
  <c r="O260" i="14"/>
  <c r="Q260" i="14" s="1"/>
  <c r="M260" i="14"/>
  <c r="O259" i="14"/>
  <c r="Q259" i="14" s="1"/>
  <c r="M259" i="14"/>
  <c r="O258" i="14"/>
  <c r="Q258" i="14" s="1"/>
  <c r="R258" i="14" s="1"/>
  <c r="T258" i="14" s="1"/>
  <c r="M258" i="14"/>
  <c r="O257" i="14"/>
  <c r="M257" i="14"/>
  <c r="O256" i="14"/>
  <c r="Q256" i="14" s="1"/>
  <c r="R256" i="14" s="1"/>
  <c r="T256" i="14" s="1"/>
  <c r="M256" i="14"/>
  <c r="O255" i="14"/>
  <c r="M255" i="14"/>
  <c r="O254" i="14"/>
  <c r="Q254" i="14" s="1"/>
  <c r="R254" i="14" s="1"/>
  <c r="T254" i="14" s="1"/>
  <c r="M254" i="14"/>
  <c r="O253" i="14"/>
  <c r="Q253" i="14" s="1"/>
  <c r="M253" i="14"/>
  <c r="O252" i="14"/>
  <c r="Q252" i="14" s="1"/>
  <c r="M252" i="14"/>
  <c r="O251" i="14"/>
  <c r="Q251" i="14" s="1"/>
  <c r="R251" i="14" s="1"/>
  <c r="T251" i="14" s="1"/>
  <c r="M251" i="14"/>
  <c r="O250" i="14"/>
  <c r="Q250" i="14" s="1"/>
  <c r="M250" i="14"/>
  <c r="O249" i="14"/>
  <c r="Q249" i="14" s="1"/>
  <c r="M249" i="14"/>
  <c r="O248" i="14"/>
  <c r="Q248" i="14" s="1"/>
  <c r="R248" i="14" s="1"/>
  <c r="T248" i="14" s="1"/>
  <c r="M248" i="14"/>
  <c r="O247" i="14"/>
  <c r="M247" i="14"/>
  <c r="O246" i="14"/>
  <c r="M246" i="14"/>
  <c r="O245" i="14"/>
  <c r="M245" i="14"/>
  <c r="O244" i="14"/>
  <c r="Q244" i="14" s="1"/>
  <c r="M244" i="14"/>
  <c r="O243" i="14"/>
  <c r="M243" i="14"/>
  <c r="O242" i="14"/>
  <c r="M242" i="14"/>
  <c r="O241" i="14"/>
  <c r="M241" i="14"/>
  <c r="O240" i="14"/>
  <c r="Q240" i="14" s="1"/>
  <c r="M240" i="14"/>
  <c r="O239" i="14"/>
  <c r="Q239" i="14" s="1"/>
  <c r="R239" i="14" s="1"/>
  <c r="T239" i="14" s="1"/>
  <c r="M239" i="14"/>
  <c r="O238" i="14"/>
  <c r="M238" i="14"/>
  <c r="O237" i="14"/>
  <c r="M237" i="14"/>
  <c r="O236" i="14"/>
  <c r="Q236" i="14" s="1"/>
  <c r="R236" i="14" s="1"/>
  <c r="T236" i="14" s="1"/>
  <c r="M236" i="14"/>
  <c r="O235" i="14"/>
  <c r="M235" i="14"/>
  <c r="O234" i="14"/>
  <c r="Q234" i="14" s="1"/>
  <c r="R234" i="14" s="1"/>
  <c r="T234" i="14" s="1"/>
  <c r="M234" i="14"/>
  <c r="O233" i="14"/>
  <c r="Q233" i="14" s="1"/>
  <c r="R233" i="14" s="1"/>
  <c r="T233" i="14" s="1"/>
  <c r="M233" i="14"/>
  <c r="O232" i="14"/>
  <c r="Q232" i="14" s="1"/>
  <c r="M232" i="14"/>
  <c r="O231" i="14"/>
  <c r="Q231" i="14" s="1"/>
  <c r="R231" i="14" s="1"/>
  <c r="T231" i="14" s="1"/>
  <c r="M231" i="14"/>
  <c r="O230" i="14"/>
  <c r="M230" i="14"/>
  <c r="O229" i="14"/>
  <c r="M229" i="14"/>
  <c r="O228" i="14"/>
  <c r="Q228" i="14" s="1"/>
  <c r="R228" i="14" s="1"/>
  <c r="T228" i="14" s="1"/>
  <c r="M228" i="14"/>
  <c r="O227" i="14"/>
  <c r="M227" i="14"/>
  <c r="O226" i="14"/>
  <c r="Q226" i="14" s="1"/>
  <c r="R226" i="14" s="1"/>
  <c r="T226" i="14" s="1"/>
  <c r="M226" i="14"/>
  <c r="O225" i="14"/>
  <c r="Q225" i="14" s="1"/>
  <c r="M225" i="14"/>
  <c r="O224" i="14"/>
  <c r="Q224" i="14" s="1"/>
  <c r="M224" i="14"/>
  <c r="O223" i="14"/>
  <c r="Q223" i="14" s="1"/>
  <c r="R223" i="14" s="1"/>
  <c r="T223" i="14" s="1"/>
  <c r="M223" i="14"/>
  <c r="O222" i="14"/>
  <c r="M222" i="14"/>
  <c r="O221" i="14"/>
  <c r="M221" i="14"/>
  <c r="O220" i="14"/>
  <c r="Q220" i="14" s="1"/>
  <c r="R220" i="14" s="1"/>
  <c r="T220" i="14" s="1"/>
  <c r="M220" i="14"/>
  <c r="O219" i="14"/>
  <c r="M219" i="14"/>
  <c r="O218" i="14"/>
  <c r="Q218" i="14" s="1"/>
  <c r="R218" i="14" s="1"/>
  <c r="T218" i="14" s="1"/>
  <c r="M218" i="14"/>
  <c r="O217" i="14"/>
  <c r="Q217" i="14" s="1"/>
  <c r="R217" i="14" s="1"/>
  <c r="T217" i="14" s="1"/>
  <c r="M217" i="14"/>
  <c r="O216" i="14"/>
  <c r="Q216" i="14" s="1"/>
  <c r="M216" i="14"/>
  <c r="O215" i="14"/>
  <c r="Q215" i="14" s="1"/>
  <c r="R215" i="14" s="1"/>
  <c r="T215" i="14" s="1"/>
  <c r="M215" i="14"/>
  <c r="O214" i="14"/>
  <c r="M214" i="14"/>
  <c r="O213" i="14"/>
  <c r="M213" i="14"/>
  <c r="O212" i="14"/>
  <c r="Q212" i="14" s="1"/>
  <c r="R212" i="14" s="1"/>
  <c r="T212" i="14" s="1"/>
  <c r="M212" i="14"/>
  <c r="O211" i="14"/>
  <c r="M211" i="14"/>
  <c r="O210" i="14"/>
  <c r="Q210" i="14" s="1"/>
  <c r="R210" i="14" s="1"/>
  <c r="T210" i="14" s="1"/>
  <c r="M210" i="14"/>
  <c r="O209" i="14"/>
  <c r="Q209" i="14" s="1"/>
  <c r="M209" i="14"/>
  <c r="O208" i="14"/>
  <c r="Q208" i="14" s="1"/>
  <c r="M208" i="14"/>
  <c r="O207" i="14"/>
  <c r="Q207" i="14" s="1"/>
  <c r="R207" i="14" s="1"/>
  <c r="T207" i="14" s="1"/>
  <c r="M207" i="14"/>
  <c r="O206" i="14"/>
  <c r="M206" i="14"/>
  <c r="O205" i="14"/>
  <c r="M205" i="14"/>
  <c r="O204" i="14"/>
  <c r="Q204" i="14" s="1"/>
  <c r="R204" i="14" s="1"/>
  <c r="T204" i="14" s="1"/>
  <c r="M204" i="14"/>
  <c r="O203" i="14"/>
  <c r="M203" i="14"/>
  <c r="O202" i="14"/>
  <c r="Q202" i="14" s="1"/>
  <c r="R202" i="14" s="1"/>
  <c r="T202" i="14" s="1"/>
  <c r="M202" i="14"/>
  <c r="O201" i="14"/>
  <c r="Q201" i="14" s="1"/>
  <c r="R201" i="14" s="1"/>
  <c r="T201" i="14" s="1"/>
  <c r="M201" i="14"/>
  <c r="O200" i="14"/>
  <c r="Q200" i="14" s="1"/>
  <c r="M200" i="14"/>
  <c r="O199" i="14"/>
  <c r="Q199" i="14" s="1"/>
  <c r="R199" i="14" s="1"/>
  <c r="T199" i="14" s="1"/>
  <c r="M199" i="14"/>
  <c r="O198" i="14"/>
  <c r="M198" i="14"/>
  <c r="O197" i="14"/>
  <c r="M197" i="14"/>
  <c r="O196" i="14"/>
  <c r="Q196" i="14" s="1"/>
  <c r="R196" i="14" s="1"/>
  <c r="T196" i="14" s="1"/>
  <c r="M196" i="14"/>
  <c r="O195" i="14"/>
  <c r="M195" i="14"/>
  <c r="O194" i="14"/>
  <c r="Q194" i="14" s="1"/>
  <c r="R194" i="14" s="1"/>
  <c r="T194" i="14" s="1"/>
  <c r="M194" i="14"/>
  <c r="O193" i="14"/>
  <c r="M193" i="14"/>
  <c r="O192" i="14"/>
  <c r="Q192" i="14" s="1"/>
  <c r="M192" i="14"/>
  <c r="O191" i="14"/>
  <c r="Q191" i="14" s="1"/>
  <c r="R191" i="14" s="1"/>
  <c r="T191" i="14" s="1"/>
  <c r="M191" i="14"/>
  <c r="O190" i="14"/>
  <c r="M190" i="14"/>
  <c r="O189" i="14"/>
  <c r="M189" i="14"/>
  <c r="O188" i="14"/>
  <c r="Q188" i="14" s="1"/>
  <c r="R188" i="14" s="1"/>
  <c r="T188" i="14" s="1"/>
  <c r="M188" i="14"/>
  <c r="O187" i="14"/>
  <c r="M187" i="14"/>
  <c r="O186" i="14"/>
  <c r="Q186" i="14" s="1"/>
  <c r="R186" i="14" s="1"/>
  <c r="T186" i="14" s="1"/>
  <c r="M186" i="14"/>
  <c r="O185" i="14"/>
  <c r="Q185" i="14" s="1"/>
  <c r="R185" i="14" s="1"/>
  <c r="T185" i="14" s="1"/>
  <c r="M185" i="14"/>
  <c r="O184" i="14"/>
  <c r="M184" i="14"/>
  <c r="O183" i="14"/>
  <c r="Q183" i="14" s="1"/>
  <c r="R183" i="14" s="1"/>
  <c r="T183" i="14" s="1"/>
  <c r="M183" i="14"/>
  <c r="O182" i="14"/>
  <c r="M182" i="14"/>
  <c r="O181" i="14"/>
  <c r="M181" i="14"/>
  <c r="O180" i="14"/>
  <c r="Q180" i="14" s="1"/>
  <c r="R180" i="14" s="1"/>
  <c r="T180" i="14" s="1"/>
  <c r="M180" i="14"/>
  <c r="O179" i="14"/>
  <c r="M179" i="14"/>
  <c r="O178" i="14"/>
  <c r="Q178" i="14" s="1"/>
  <c r="R178" i="14" s="1"/>
  <c r="T178" i="14" s="1"/>
  <c r="M178" i="14"/>
  <c r="O177" i="14"/>
  <c r="M177" i="14"/>
  <c r="O176" i="14"/>
  <c r="Q176" i="14" s="1"/>
  <c r="M176" i="14"/>
  <c r="O175" i="14"/>
  <c r="Q175" i="14" s="1"/>
  <c r="R175" i="14" s="1"/>
  <c r="T175" i="14" s="1"/>
  <c r="M175" i="14"/>
  <c r="O174" i="14"/>
  <c r="M174" i="14"/>
  <c r="O173" i="14"/>
  <c r="M173" i="14"/>
  <c r="O172" i="14"/>
  <c r="Q172" i="14" s="1"/>
  <c r="R172" i="14" s="1"/>
  <c r="T172" i="14" s="1"/>
  <c r="M172" i="14"/>
  <c r="O171" i="14"/>
  <c r="M171" i="14"/>
  <c r="O170" i="14"/>
  <c r="Q170" i="14" s="1"/>
  <c r="R170" i="14" s="1"/>
  <c r="T170" i="14" s="1"/>
  <c r="M170" i="14"/>
  <c r="O169" i="14"/>
  <c r="Q169" i="14" s="1"/>
  <c r="R169" i="14" s="1"/>
  <c r="T169" i="14" s="1"/>
  <c r="M169" i="14"/>
  <c r="O168" i="14"/>
  <c r="M168" i="14"/>
  <c r="O167" i="14"/>
  <c r="Q167" i="14" s="1"/>
  <c r="R167" i="14" s="1"/>
  <c r="T167" i="14" s="1"/>
  <c r="M167" i="14"/>
  <c r="O166" i="14"/>
  <c r="M166" i="14"/>
  <c r="O165" i="14"/>
  <c r="M165" i="14"/>
  <c r="O164" i="14"/>
  <c r="Q164" i="14" s="1"/>
  <c r="R164" i="14" s="1"/>
  <c r="T164" i="14" s="1"/>
  <c r="M164" i="14"/>
  <c r="O163" i="14"/>
  <c r="M163" i="14"/>
  <c r="O162" i="14"/>
  <c r="Q162" i="14" s="1"/>
  <c r="R162" i="14" s="1"/>
  <c r="T162" i="14" s="1"/>
  <c r="M162" i="14"/>
  <c r="O161" i="14"/>
  <c r="M161" i="14"/>
  <c r="O160" i="14"/>
  <c r="Q160" i="14" s="1"/>
  <c r="M160" i="14"/>
  <c r="O159" i="14"/>
  <c r="Q159" i="14" s="1"/>
  <c r="R159" i="14" s="1"/>
  <c r="T159" i="14" s="1"/>
  <c r="M159" i="14"/>
  <c r="O158" i="14"/>
  <c r="M158" i="14"/>
  <c r="O157" i="14"/>
  <c r="M157" i="14"/>
  <c r="O156" i="14"/>
  <c r="Q156" i="14" s="1"/>
  <c r="R156" i="14" s="1"/>
  <c r="T156" i="14" s="1"/>
  <c r="M156" i="14"/>
  <c r="O155" i="14"/>
  <c r="M155" i="14"/>
  <c r="O154" i="14"/>
  <c r="Q154" i="14" s="1"/>
  <c r="R154" i="14" s="1"/>
  <c r="T154" i="14" s="1"/>
  <c r="M154" i="14"/>
  <c r="O153" i="14"/>
  <c r="Q153" i="14" s="1"/>
  <c r="R153" i="14" s="1"/>
  <c r="T153" i="14" s="1"/>
  <c r="M153" i="14"/>
  <c r="O152" i="14"/>
  <c r="M152" i="14"/>
  <c r="O151" i="14"/>
  <c r="Q151" i="14" s="1"/>
  <c r="R151" i="14" s="1"/>
  <c r="T151" i="14" s="1"/>
  <c r="M151" i="14"/>
  <c r="O150" i="14"/>
  <c r="M150" i="14"/>
  <c r="O149" i="14"/>
  <c r="M149" i="14"/>
  <c r="O148" i="14"/>
  <c r="Q148" i="14" s="1"/>
  <c r="R148" i="14" s="1"/>
  <c r="T148" i="14" s="1"/>
  <c r="M148" i="14"/>
  <c r="O147" i="14"/>
  <c r="M147" i="14"/>
  <c r="O146" i="14"/>
  <c r="Q146" i="14" s="1"/>
  <c r="R146" i="14" s="1"/>
  <c r="T146" i="14" s="1"/>
  <c r="M146" i="14"/>
  <c r="O145" i="14"/>
  <c r="M145" i="14"/>
  <c r="O144" i="14"/>
  <c r="Q144" i="14" s="1"/>
  <c r="M144" i="14"/>
  <c r="O143" i="14"/>
  <c r="Q143" i="14" s="1"/>
  <c r="R143" i="14" s="1"/>
  <c r="T143" i="14" s="1"/>
  <c r="M143" i="14"/>
  <c r="O142" i="14"/>
  <c r="M142" i="14"/>
  <c r="O141" i="14"/>
  <c r="M141" i="14"/>
  <c r="O140" i="14"/>
  <c r="Q140" i="14" s="1"/>
  <c r="R140" i="14" s="1"/>
  <c r="T140" i="14" s="1"/>
  <c r="M140" i="14"/>
  <c r="O139" i="14"/>
  <c r="M139" i="14"/>
  <c r="O138" i="14"/>
  <c r="M138" i="14"/>
  <c r="O137" i="14"/>
  <c r="Q137" i="14" s="1"/>
  <c r="R137" i="14" s="1"/>
  <c r="T137" i="14" s="1"/>
  <c r="M137" i="14"/>
  <c r="O136" i="14"/>
  <c r="Q136" i="14" s="1"/>
  <c r="R136" i="14" s="1"/>
  <c r="T136" i="14" s="1"/>
  <c r="M136" i="14"/>
  <c r="O135" i="14"/>
  <c r="Q135" i="14" s="1"/>
  <c r="R135" i="14" s="1"/>
  <c r="T135" i="14" s="1"/>
  <c r="M135" i="14"/>
  <c r="O134" i="14"/>
  <c r="Q134" i="14" s="1"/>
  <c r="R134" i="14" s="1"/>
  <c r="T134" i="14" s="1"/>
  <c r="M134" i="14"/>
  <c r="O133" i="14"/>
  <c r="Q133" i="14" s="1"/>
  <c r="M133" i="14"/>
  <c r="O132" i="14"/>
  <c r="Q132" i="14" s="1"/>
  <c r="M132" i="14"/>
  <c r="O131" i="14"/>
  <c r="Q131" i="14" s="1"/>
  <c r="R131" i="14" s="1"/>
  <c r="T131" i="14" s="1"/>
  <c r="M131" i="14"/>
  <c r="O130" i="14"/>
  <c r="Q130" i="14" s="1"/>
  <c r="M130" i="14"/>
  <c r="O129" i="14"/>
  <c r="M129" i="14"/>
  <c r="O128" i="14"/>
  <c r="M128" i="14"/>
  <c r="O127" i="14"/>
  <c r="Q127" i="14" s="1"/>
  <c r="R127" i="14" s="1"/>
  <c r="T127" i="14" s="1"/>
  <c r="M127" i="14"/>
  <c r="O126" i="14"/>
  <c r="M126" i="14"/>
  <c r="O125" i="14"/>
  <c r="M125" i="14"/>
  <c r="O124" i="14"/>
  <c r="Q124" i="14" s="1"/>
  <c r="R124" i="14" s="1"/>
  <c r="T124" i="14" s="1"/>
  <c r="M124" i="14"/>
  <c r="O123" i="14"/>
  <c r="Q123" i="14" s="1"/>
  <c r="R123" i="14" s="1"/>
  <c r="T123" i="14" s="1"/>
  <c r="M123" i="14"/>
  <c r="O122" i="14"/>
  <c r="Q122" i="14" s="1"/>
  <c r="M122" i="14"/>
  <c r="O121" i="14"/>
  <c r="M121" i="14"/>
  <c r="O120" i="14"/>
  <c r="Q120" i="14" s="1"/>
  <c r="R120" i="14" s="1"/>
  <c r="T120" i="14" s="1"/>
  <c r="M120" i="14"/>
  <c r="O119" i="14"/>
  <c r="Q119" i="14" s="1"/>
  <c r="R119" i="14" s="1"/>
  <c r="T119" i="14" s="1"/>
  <c r="M119" i="14"/>
  <c r="O118" i="14"/>
  <c r="M118" i="14"/>
  <c r="O117" i="14"/>
  <c r="M117" i="14"/>
  <c r="O116" i="14"/>
  <c r="Q116" i="14" s="1"/>
  <c r="R116" i="14" s="1"/>
  <c r="T116" i="14" s="1"/>
  <c r="M116" i="14"/>
  <c r="O115" i="14"/>
  <c r="Q115" i="14" s="1"/>
  <c r="R115" i="14" s="1"/>
  <c r="T115" i="14" s="1"/>
  <c r="M115" i="14"/>
  <c r="O114" i="14"/>
  <c r="Q114" i="14" s="1"/>
  <c r="M114" i="14"/>
  <c r="O113" i="14"/>
  <c r="M113" i="14"/>
  <c r="O112" i="14"/>
  <c r="M112" i="14"/>
  <c r="O111" i="14"/>
  <c r="Q111" i="14" s="1"/>
  <c r="R111" i="14" s="1"/>
  <c r="T111" i="14" s="1"/>
  <c r="M111" i="14"/>
  <c r="O110" i="14"/>
  <c r="Q110" i="14" s="1"/>
  <c r="R110" i="14" s="1"/>
  <c r="T110" i="14" s="1"/>
  <c r="M110" i="14"/>
  <c r="O109" i="14"/>
  <c r="Q109" i="14" s="1"/>
  <c r="M109" i="14"/>
  <c r="O108" i="14"/>
  <c r="Q108" i="14" s="1"/>
  <c r="R108" i="14" s="1"/>
  <c r="T108" i="14" s="1"/>
  <c r="M108" i="14"/>
  <c r="O107" i="14"/>
  <c r="Q107" i="14" s="1"/>
  <c r="M107" i="14"/>
  <c r="O106" i="14"/>
  <c r="Q106" i="14" s="1"/>
  <c r="M106" i="14"/>
  <c r="O105" i="14"/>
  <c r="Q105" i="14" s="1"/>
  <c r="R105" i="14" s="1"/>
  <c r="T105" i="14" s="1"/>
  <c r="M105" i="14"/>
  <c r="O104" i="14"/>
  <c r="M104" i="14"/>
  <c r="O103" i="14"/>
  <c r="Q103" i="14" s="1"/>
  <c r="R103" i="14" s="1"/>
  <c r="T103" i="14" s="1"/>
  <c r="M103" i="14"/>
  <c r="O102" i="14"/>
  <c r="M102" i="14"/>
  <c r="O101" i="14"/>
  <c r="M101" i="14"/>
  <c r="O100" i="14"/>
  <c r="Q100" i="14" s="1"/>
  <c r="M100" i="14"/>
  <c r="O99" i="14"/>
  <c r="M99" i="14"/>
  <c r="O98" i="14"/>
  <c r="Q98" i="14" s="1"/>
  <c r="R98" i="14" s="1"/>
  <c r="T98" i="14" s="1"/>
  <c r="M98" i="14"/>
  <c r="O97" i="14"/>
  <c r="M97" i="14"/>
  <c r="O96" i="14"/>
  <c r="M96" i="14"/>
  <c r="O95" i="14"/>
  <c r="Q95" i="14" s="1"/>
  <c r="R95" i="14" s="1"/>
  <c r="T95" i="14" s="1"/>
  <c r="M95" i="14"/>
  <c r="O94" i="14"/>
  <c r="Q94" i="14" s="1"/>
  <c r="R94" i="14" s="1"/>
  <c r="T94" i="14" s="1"/>
  <c r="M94" i="14"/>
  <c r="O93" i="14"/>
  <c r="Q93" i="14" s="1"/>
  <c r="R93" i="14" s="1"/>
  <c r="T93" i="14" s="1"/>
  <c r="M93" i="14"/>
  <c r="O92" i="14"/>
  <c r="M92" i="14"/>
  <c r="O91" i="14"/>
  <c r="M91" i="14"/>
  <c r="O90" i="14"/>
  <c r="Q90" i="14" s="1"/>
  <c r="R90" i="14" s="1"/>
  <c r="T90" i="14" s="1"/>
  <c r="M90" i="14"/>
  <c r="O89" i="14"/>
  <c r="M89" i="14"/>
  <c r="O88" i="14"/>
  <c r="M88" i="14"/>
  <c r="O87" i="14"/>
  <c r="Q87" i="14" s="1"/>
  <c r="R87" i="14" s="1"/>
  <c r="T87" i="14" s="1"/>
  <c r="M87" i="14"/>
  <c r="O86" i="14"/>
  <c r="Q86" i="14" s="1"/>
  <c r="R86" i="14" s="1"/>
  <c r="T86" i="14" s="1"/>
  <c r="M86" i="14"/>
  <c r="O85" i="14"/>
  <c r="Q85" i="14" s="1"/>
  <c r="R85" i="14" s="1"/>
  <c r="T85" i="14" s="1"/>
  <c r="M85" i="14"/>
  <c r="O84" i="14"/>
  <c r="M84" i="14"/>
  <c r="O83" i="14"/>
  <c r="M83" i="14"/>
  <c r="O82" i="14"/>
  <c r="Q82" i="14" s="1"/>
  <c r="R82" i="14" s="1"/>
  <c r="T82" i="14" s="1"/>
  <c r="M82" i="14"/>
  <c r="O81" i="14"/>
  <c r="M81" i="14"/>
  <c r="O80" i="14"/>
  <c r="M80" i="14"/>
  <c r="O79" i="14"/>
  <c r="Q79" i="14" s="1"/>
  <c r="R79" i="14" s="1"/>
  <c r="T79" i="14" s="1"/>
  <c r="M79" i="14"/>
  <c r="O78" i="14"/>
  <c r="Q78" i="14" s="1"/>
  <c r="R78" i="14" s="1"/>
  <c r="T78" i="14" s="1"/>
  <c r="M78" i="14"/>
  <c r="O77" i="14"/>
  <c r="Q77" i="14" s="1"/>
  <c r="R77" i="14" s="1"/>
  <c r="T77" i="14" s="1"/>
  <c r="M77" i="14"/>
  <c r="O76" i="14"/>
  <c r="M76" i="14"/>
  <c r="O75" i="14"/>
  <c r="M75" i="14"/>
  <c r="O74" i="14"/>
  <c r="Q74" i="14" s="1"/>
  <c r="R74" i="14" s="1"/>
  <c r="T74" i="14" s="1"/>
  <c r="M74" i="14"/>
  <c r="O73" i="14"/>
  <c r="M73" i="14"/>
  <c r="O72" i="14"/>
  <c r="M72" i="14"/>
  <c r="O71" i="14"/>
  <c r="Q71" i="14" s="1"/>
  <c r="R71" i="14" s="1"/>
  <c r="T71" i="14" s="1"/>
  <c r="M71" i="14"/>
  <c r="O70" i="14"/>
  <c r="Q70" i="14" s="1"/>
  <c r="R70" i="14" s="1"/>
  <c r="T70" i="14" s="1"/>
  <c r="M70" i="14"/>
  <c r="O69" i="14"/>
  <c r="Q69" i="14" s="1"/>
  <c r="R69" i="14" s="1"/>
  <c r="T69" i="14" s="1"/>
  <c r="M69" i="14"/>
  <c r="O68" i="14"/>
  <c r="Q68" i="14" s="1"/>
  <c r="M68" i="14"/>
  <c r="O67" i="14"/>
  <c r="M67" i="14"/>
  <c r="O66" i="14"/>
  <c r="Q66" i="14" s="1"/>
  <c r="R66" i="14" s="1"/>
  <c r="T66" i="14" s="1"/>
  <c r="M66" i="14"/>
  <c r="O65" i="14"/>
  <c r="M65" i="14"/>
  <c r="O64" i="14"/>
  <c r="M64" i="14"/>
  <c r="O63" i="14"/>
  <c r="Q63" i="14" s="1"/>
  <c r="R63" i="14" s="1"/>
  <c r="T63" i="14" s="1"/>
  <c r="M63" i="14"/>
  <c r="O62" i="14"/>
  <c r="Q62" i="14" s="1"/>
  <c r="R62" i="14" s="1"/>
  <c r="T62" i="14" s="1"/>
  <c r="M62" i="14"/>
  <c r="O61" i="14"/>
  <c r="Q61" i="14" s="1"/>
  <c r="R61" i="14" s="1"/>
  <c r="T61" i="14" s="1"/>
  <c r="M61" i="14"/>
  <c r="O60" i="14"/>
  <c r="Q60" i="14" s="1"/>
  <c r="M60" i="14"/>
  <c r="O59" i="14"/>
  <c r="M59" i="14"/>
  <c r="O58" i="14"/>
  <c r="Q58" i="14" s="1"/>
  <c r="R58" i="14" s="1"/>
  <c r="T58" i="14" s="1"/>
  <c r="M58" i="14"/>
  <c r="O57" i="14"/>
  <c r="M57" i="14"/>
  <c r="O56" i="14"/>
  <c r="M56" i="14"/>
  <c r="O55" i="14"/>
  <c r="Q55" i="14" s="1"/>
  <c r="R55" i="14" s="1"/>
  <c r="T55" i="14" s="1"/>
  <c r="M55" i="14"/>
  <c r="O54" i="14"/>
  <c r="Q54" i="14" s="1"/>
  <c r="R54" i="14" s="1"/>
  <c r="T54" i="14" s="1"/>
  <c r="M54" i="14"/>
  <c r="O53" i="14"/>
  <c r="Q53" i="14" s="1"/>
  <c r="R53" i="14" s="1"/>
  <c r="T53" i="14" s="1"/>
  <c r="M53" i="14"/>
  <c r="O52" i="14"/>
  <c r="M52" i="14"/>
  <c r="O51" i="14"/>
  <c r="M51" i="14"/>
  <c r="O50" i="14"/>
  <c r="Q50" i="14" s="1"/>
  <c r="R50" i="14" s="1"/>
  <c r="T50" i="14" s="1"/>
  <c r="M50" i="14"/>
  <c r="O49" i="14"/>
  <c r="M49" i="14"/>
  <c r="O48" i="14"/>
  <c r="M48" i="14"/>
  <c r="O47" i="14"/>
  <c r="Q47" i="14" s="1"/>
  <c r="R47" i="14" s="1"/>
  <c r="T47" i="14" s="1"/>
  <c r="M47" i="14"/>
  <c r="O46" i="14"/>
  <c r="Q46" i="14" s="1"/>
  <c r="R46" i="14" s="1"/>
  <c r="T46" i="14" s="1"/>
  <c r="M46" i="14"/>
  <c r="O45" i="14"/>
  <c r="Q45" i="14" s="1"/>
  <c r="R45" i="14" s="1"/>
  <c r="T45" i="14" s="1"/>
  <c r="M45" i="14"/>
  <c r="O44" i="14"/>
  <c r="M44" i="14"/>
  <c r="O43" i="14"/>
  <c r="M43" i="14"/>
  <c r="O42" i="14"/>
  <c r="Q42" i="14" s="1"/>
  <c r="R42" i="14" s="1"/>
  <c r="T42" i="14" s="1"/>
  <c r="M42" i="14"/>
  <c r="O41" i="14"/>
  <c r="M41" i="14"/>
  <c r="O40" i="14"/>
  <c r="M40" i="14"/>
  <c r="O39" i="14"/>
  <c r="Q39" i="14" s="1"/>
  <c r="R39" i="14" s="1"/>
  <c r="T39" i="14" s="1"/>
  <c r="M39" i="14"/>
  <c r="O38" i="14"/>
  <c r="Q38" i="14" s="1"/>
  <c r="R38" i="14" s="1"/>
  <c r="T38" i="14" s="1"/>
  <c r="M38" i="14"/>
  <c r="O37" i="14"/>
  <c r="Q37" i="14" s="1"/>
  <c r="R37" i="14" s="1"/>
  <c r="T37" i="14" s="1"/>
  <c r="M37" i="14"/>
  <c r="O36" i="14"/>
  <c r="Q36" i="14" s="1"/>
  <c r="M36" i="14"/>
  <c r="O35" i="14"/>
  <c r="M35" i="14"/>
  <c r="O34" i="14"/>
  <c r="Q34" i="14" s="1"/>
  <c r="R34" i="14" s="1"/>
  <c r="T34" i="14" s="1"/>
  <c r="M34" i="14"/>
  <c r="O33" i="14"/>
  <c r="M33" i="14"/>
  <c r="O32" i="14"/>
  <c r="M32" i="14"/>
  <c r="O31" i="14"/>
  <c r="Q31" i="14" s="1"/>
  <c r="R31" i="14" s="1"/>
  <c r="T31" i="14" s="1"/>
  <c r="M31" i="14"/>
  <c r="O30" i="14"/>
  <c r="Q30" i="14" s="1"/>
  <c r="R30" i="14" s="1"/>
  <c r="T30" i="14" s="1"/>
  <c r="M30" i="14"/>
  <c r="O29" i="14"/>
  <c r="Q29" i="14" s="1"/>
  <c r="R29" i="14" s="1"/>
  <c r="T29" i="14" s="1"/>
  <c r="M29" i="14"/>
  <c r="O28" i="14"/>
  <c r="Q28" i="14" s="1"/>
  <c r="M28" i="14"/>
  <c r="O27" i="14"/>
  <c r="M27" i="14"/>
  <c r="O26" i="14"/>
  <c r="Q26" i="14" s="1"/>
  <c r="R26" i="14" s="1"/>
  <c r="T26" i="14" s="1"/>
  <c r="M26" i="14"/>
  <c r="O25" i="14"/>
  <c r="M25" i="14"/>
  <c r="O24" i="14"/>
  <c r="M24" i="14"/>
  <c r="O23" i="14"/>
  <c r="Q23" i="14" s="1"/>
  <c r="R23" i="14" s="1"/>
  <c r="T23" i="14" s="1"/>
  <c r="M23" i="14"/>
  <c r="O22" i="14"/>
  <c r="Q22" i="14" s="1"/>
  <c r="R22" i="14" s="1"/>
  <c r="T22" i="14" s="1"/>
  <c r="M22" i="14"/>
  <c r="O21" i="14"/>
  <c r="Q21" i="14" s="1"/>
  <c r="R21" i="14" s="1"/>
  <c r="T21" i="14" s="1"/>
  <c r="M21" i="14"/>
  <c r="O20" i="14"/>
  <c r="M20" i="14"/>
  <c r="O19" i="14"/>
  <c r="M19" i="14"/>
  <c r="O18" i="14"/>
  <c r="Q18" i="14" s="1"/>
  <c r="R18" i="14" s="1"/>
  <c r="T18" i="14" s="1"/>
  <c r="M18" i="14"/>
  <c r="O17" i="14"/>
  <c r="M17" i="14"/>
  <c r="O16" i="14"/>
  <c r="M16" i="14"/>
  <c r="O15" i="14"/>
  <c r="Q15" i="14" s="1"/>
  <c r="R15" i="14" s="1"/>
  <c r="T15" i="14" s="1"/>
  <c r="M15" i="14"/>
  <c r="O14" i="14"/>
  <c r="Q14" i="14" s="1"/>
  <c r="R14" i="14" s="1"/>
  <c r="T14" i="14" s="1"/>
  <c r="M14" i="14"/>
  <c r="O13" i="14"/>
  <c r="Q13" i="14" s="1"/>
  <c r="R13" i="14" s="1"/>
  <c r="T13" i="14" s="1"/>
  <c r="M13" i="14"/>
  <c r="O12" i="14"/>
  <c r="M12" i="14"/>
  <c r="O11" i="14"/>
  <c r="M11" i="14"/>
  <c r="O10" i="14"/>
  <c r="Q10" i="14" s="1"/>
  <c r="R10" i="14" s="1"/>
  <c r="T10" i="14" s="1"/>
  <c r="M10" i="14"/>
  <c r="O9" i="14"/>
  <c r="M9" i="14"/>
  <c r="O8" i="14"/>
  <c r="M8" i="14"/>
  <c r="O7" i="14"/>
  <c r="Q7" i="14" s="1"/>
  <c r="R7" i="14" s="1"/>
  <c r="T7" i="14" s="1"/>
  <c r="M7" i="14"/>
  <c r="O6" i="14"/>
  <c r="Q6" i="14" s="1"/>
  <c r="R6" i="14" s="1"/>
  <c r="T6" i="14" s="1"/>
  <c r="M6" i="14"/>
  <c r="O5" i="14"/>
  <c r="Q5" i="14" s="1"/>
  <c r="R5" i="14" s="1"/>
  <c r="T5" i="14" s="1"/>
  <c r="M5" i="14"/>
  <c r="O4" i="14"/>
  <c r="M4" i="14"/>
  <c r="P197" i="15" l="1"/>
  <c r="R197" i="15" s="1"/>
  <c r="P715" i="15"/>
  <c r="R715" i="15" s="1"/>
  <c r="P698" i="15"/>
  <c r="R698" i="15" s="1"/>
  <c r="P821" i="15"/>
  <c r="R821" i="15" s="1"/>
  <c r="S3" i="15"/>
  <c r="P947" i="15"/>
  <c r="R947" i="15" s="1"/>
  <c r="S734" i="15"/>
  <c r="P429" i="15"/>
  <c r="R429" i="15" s="1"/>
  <c r="P835" i="15"/>
  <c r="R835" i="15" s="1"/>
  <c r="P971" i="15"/>
  <c r="R971" i="15" s="1"/>
  <c r="S806" i="15"/>
  <c r="S726" i="15"/>
  <c r="S798" i="15"/>
  <c r="S718" i="15"/>
  <c r="S710" i="15"/>
  <c r="S774" i="15"/>
  <c r="S830" i="15"/>
  <c r="S766" i="15"/>
  <c r="S131" i="15"/>
  <c r="S758" i="15"/>
  <c r="S451" i="15"/>
  <c r="S67" i="15"/>
  <c r="P674" i="15"/>
  <c r="R674" i="15" s="1"/>
  <c r="S750" i="15"/>
  <c r="P786" i="15"/>
  <c r="R786" i="15" s="1"/>
  <c r="S786" i="15"/>
  <c r="P790" i="15"/>
  <c r="R790" i="15" s="1"/>
  <c r="S790" i="15"/>
  <c r="O779" i="15"/>
  <c r="S779" i="15" s="1"/>
  <c r="P923" i="15"/>
  <c r="R923" i="15" s="1"/>
  <c r="S923" i="15"/>
  <c r="P931" i="15"/>
  <c r="R931" i="15" s="1"/>
  <c r="S931" i="15"/>
  <c r="P962" i="15"/>
  <c r="R962" i="15" s="1"/>
  <c r="S962" i="15"/>
  <c r="P818" i="15"/>
  <c r="R818" i="15" s="1"/>
  <c r="S818" i="15"/>
  <c r="P946" i="15"/>
  <c r="R946" i="15" s="1"/>
  <c r="S946" i="15"/>
  <c r="P884" i="15"/>
  <c r="R884" i="15" s="1"/>
  <c r="S884" i="15"/>
  <c r="P892" i="15"/>
  <c r="R892" i="15" s="1"/>
  <c r="S892" i="15"/>
  <c r="P475" i="15"/>
  <c r="R475" i="15" s="1"/>
  <c r="S475" i="15"/>
  <c r="P706" i="15"/>
  <c r="R706" i="15" s="1"/>
  <c r="S706" i="15"/>
  <c r="P386" i="15"/>
  <c r="R386" i="15" s="1"/>
  <c r="S386" i="15"/>
  <c r="P945" i="15"/>
  <c r="R945" i="15" s="1"/>
  <c r="S945" i="15"/>
  <c r="P290" i="15"/>
  <c r="R290" i="15" s="1"/>
  <c r="S290" i="15"/>
  <c r="P355" i="15"/>
  <c r="R355" i="15" s="1"/>
  <c r="S355" i="15"/>
  <c r="P707" i="15"/>
  <c r="R707" i="15" s="1"/>
  <c r="S707" i="15"/>
  <c r="P642" i="15"/>
  <c r="R642" i="15" s="1"/>
  <c r="P666" i="15"/>
  <c r="R666" i="15" s="1"/>
  <c r="S666" i="15"/>
  <c r="S1036" i="15"/>
  <c r="S1028" i="15"/>
  <c r="S1020" i="15"/>
  <c r="S1012" i="15"/>
  <c r="S996" i="15"/>
  <c r="S988" i="15"/>
  <c r="S980" i="15"/>
  <c r="S964" i="15"/>
  <c r="S956" i="15"/>
  <c r="S948" i="15"/>
  <c r="S940" i="15"/>
  <c r="S932" i="15"/>
  <c r="S876" i="15"/>
  <c r="S868" i="15"/>
  <c r="S860" i="15"/>
  <c r="S852" i="15"/>
  <c r="S844" i="15"/>
  <c r="S836" i="15"/>
  <c r="P162" i="15"/>
  <c r="R162" i="15" s="1"/>
  <c r="S162" i="15"/>
  <c r="P524" i="15"/>
  <c r="R524" i="15" s="1"/>
  <c r="S524" i="15"/>
  <c r="P639" i="15"/>
  <c r="R639" i="15" s="1"/>
  <c r="S639" i="15"/>
  <c r="P682" i="15"/>
  <c r="R682" i="15" s="1"/>
  <c r="S682" i="15"/>
  <c r="P787" i="15"/>
  <c r="R787" i="15" s="1"/>
  <c r="S1027" i="15"/>
  <c r="S1019" i="15"/>
  <c r="S1003" i="15"/>
  <c r="S987" i="15"/>
  <c r="S939" i="15"/>
  <c r="S891" i="15"/>
  <c r="S875" i="15"/>
  <c r="S867" i="15"/>
  <c r="S859" i="15"/>
  <c r="S827" i="15"/>
  <c r="S723" i="15"/>
  <c r="S691" i="15"/>
  <c r="P226" i="15"/>
  <c r="R226" i="15" s="1"/>
  <c r="S226" i="15"/>
  <c r="P322" i="15"/>
  <c r="R322" i="15" s="1"/>
  <c r="S322" i="15"/>
  <c r="P655" i="15"/>
  <c r="R655" i="15" s="1"/>
  <c r="S655" i="15"/>
  <c r="S1018" i="15"/>
  <c r="S1010" i="15"/>
  <c r="S1002" i="15"/>
  <c r="S986" i="15"/>
  <c r="S970" i="15"/>
  <c r="S938" i="15"/>
  <c r="S930" i="15"/>
  <c r="S922" i="15"/>
  <c r="S914" i="15"/>
  <c r="S906" i="15"/>
  <c r="S898" i="15"/>
  <c r="S890" i="15"/>
  <c r="S882" i="15"/>
  <c r="S874" i="15"/>
  <c r="S866" i="15"/>
  <c r="S858" i="15"/>
  <c r="S850" i="15"/>
  <c r="S842" i="15"/>
  <c r="S834" i="15"/>
  <c r="S810" i="15"/>
  <c r="S802" i="15"/>
  <c r="S794" i="15"/>
  <c r="S778" i="15"/>
  <c r="S770" i="15"/>
  <c r="S762" i="15"/>
  <c r="S746" i="15"/>
  <c r="S730" i="15"/>
  <c r="S722" i="15"/>
  <c r="S953" i="15"/>
  <c r="S937" i="15"/>
  <c r="S929" i="15"/>
  <c r="S921" i="15"/>
  <c r="S913" i="15"/>
  <c r="S905" i="15"/>
  <c r="S897" i="15"/>
  <c r="S873" i="15"/>
  <c r="S857" i="15"/>
  <c r="S777" i="15"/>
  <c r="S507" i="15"/>
  <c r="P365" i="15"/>
  <c r="R365" i="15" s="1"/>
  <c r="P652" i="15"/>
  <c r="R652" i="15" s="1"/>
  <c r="S652" i="15"/>
  <c r="O695" i="15"/>
  <c r="S695" i="15" s="1"/>
  <c r="P705" i="15"/>
  <c r="R705" i="15" s="1"/>
  <c r="S659" i="15"/>
  <c r="P194" i="15"/>
  <c r="R194" i="15" s="1"/>
  <c r="S194" i="15"/>
  <c r="P599" i="15"/>
  <c r="R599" i="15" s="1"/>
  <c r="S599" i="15"/>
  <c r="P623" i="15"/>
  <c r="R623" i="15" s="1"/>
  <c r="S623" i="15"/>
  <c r="S783" i="15"/>
  <c r="S751" i="15"/>
  <c r="S711" i="15"/>
  <c r="S687" i="15"/>
  <c r="P254" i="15"/>
  <c r="R254" i="15" s="1"/>
  <c r="P334" i="15"/>
  <c r="R334" i="15" s="1"/>
  <c r="P35" i="15"/>
  <c r="R35" i="15" s="1"/>
  <c r="P247" i="15"/>
  <c r="R247" i="15" s="1"/>
  <c r="P326" i="15"/>
  <c r="R326" i="15" s="1"/>
  <c r="P282" i="15"/>
  <c r="R282" i="15" s="1"/>
  <c r="P60" i="15"/>
  <c r="R60" i="15" s="1"/>
  <c r="P394" i="15"/>
  <c r="R394" i="15" s="1"/>
  <c r="P124" i="15"/>
  <c r="R124" i="15" s="1"/>
  <c r="P99" i="15"/>
  <c r="R99" i="15" s="1"/>
  <c r="P271" i="15"/>
  <c r="R271" i="15" s="1"/>
  <c r="P279" i="15"/>
  <c r="R279" i="15" s="1"/>
  <c r="P298" i="15"/>
  <c r="R298" i="15" s="1"/>
  <c r="P418" i="15"/>
  <c r="R418" i="15" s="1"/>
  <c r="P491" i="15"/>
  <c r="R491" i="15" s="1"/>
  <c r="P92" i="15"/>
  <c r="R92" i="15" s="1"/>
  <c r="P597" i="15"/>
  <c r="R597" i="15" s="1"/>
  <c r="P889" i="15"/>
  <c r="R889" i="15" s="1"/>
  <c r="P30" i="15"/>
  <c r="R30" i="15" s="1"/>
  <c r="P110" i="15"/>
  <c r="R110" i="15" s="1"/>
  <c r="P242" i="15"/>
  <c r="R242" i="15" s="1"/>
  <c r="P27" i="15"/>
  <c r="R27" i="15" s="1"/>
  <c r="P348" i="15"/>
  <c r="R348" i="15" s="1"/>
  <c r="P445" i="15"/>
  <c r="R445" i="15" s="1"/>
  <c r="P499" i="15"/>
  <c r="R499" i="15" s="1"/>
  <c r="P581" i="15"/>
  <c r="R581" i="15" s="1"/>
  <c r="P663" i="15"/>
  <c r="R663" i="15" s="1"/>
  <c r="P31" i="15"/>
  <c r="R31" i="15" s="1"/>
  <c r="P46" i="15"/>
  <c r="R46" i="15" s="1"/>
  <c r="P54" i="15"/>
  <c r="R54" i="15" s="1"/>
  <c r="P103" i="15"/>
  <c r="R103" i="15" s="1"/>
  <c r="P107" i="15"/>
  <c r="R107" i="15" s="1"/>
  <c r="P111" i="15"/>
  <c r="R111" i="15" s="1"/>
  <c r="P115" i="15"/>
  <c r="R115" i="15" s="1"/>
  <c r="P119" i="15"/>
  <c r="R119" i="15" s="1"/>
  <c r="P123" i="15"/>
  <c r="R123" i="15" s="1"/>
  <c r="P193" i="15"/>
  <c r="R193" i="15" s="1"/>
  <c r="P239" i="15"/>
  <c r="R239" i="15" s="1"/>
  <c r="P382" i="15"/>
  <c r="R382" i="15" s="1"/>
  <c r="P390" i="15"/>
  <c r="R390" i="15" s="1"/>
  <c r="P413" i="15"/>
  <c r="R413" i="15" s="1"/>
  <c r="P461" i="15"/>
  <c r="R461" i="15" s="1"/>
  <c r="P469" i="15"/>
  <c r="R469" i="15" s="1"/>
  <c r="O585" i="15"/>
  <c r="S585" i="15" s="1"/>
  <c r="P629" i="15"/>
  <c r="R629" i="15" s="1"/>
  <c r="P686" i="15"/>
  <c r="R686" i="15" s="1"/>
  <c r="P865" i="15"/>
  <c r="R865" i="15" s="1"/>
  <c r="P972" i="15"/>
  <c r="R972" i="15" s="1"/>
  <c r="P84" i="15"/>
  <c r="R84" i="15" s="1"/>
  <c r="P207" i="15"/>
  <c r="R207" i="15" s="1"/>
  <c r="P775" i="15"/>
  <c r="R775" i="15" s="1"/>
  <c r="P23" i="15"/>
  <c r="R23" i="15" s="1"/>
  <c r="P150" i="15"/>
  <c r="R150" i="15" s="1"/>
  <c r="P366" i="15"/>
  <c r="R366" i="15" s="1"/>
  <c r="P565" i="15"/>
  <c r="R565" i="15" s="1"/>
  <c r="P671" i="15"/>
  <c r="R671" i="15" s="1"/>
  <c r="P4" i="15"/>
  <c r="R4" i="15" s="1"/>
  <c r="P12" i="15"/>
  <c r="R12" i="15" s="1"/>
  <c r="P20" i="15"/>
  <c r="R20" i="15" s="1"/>
  <c r="P39" i="15"/>
  <c r="R39" i="15" s="1"/>
  <c r="P62" i="15"/>
  <c r="R62" i="15" s="1"/>
  <c r="P70" i="15"/>
  <c r="R70" i="15" s="1"/>
  <c r="P78" i="15"/>
  <c r="R78" i="15" s="1"/>
  <c r="P127" i="15"/>
  <c r="R127" i="15" s="1"/>
  <c r="P135" i="15"/>
  <c r="R135" i="15" s="1"/>
  <c r="P139" i="15"/>
  <c r="R139" i="15" s="1"/>
  <c r="P143" i="15"/>
  <c r="R143" i="15" s="1"/>
  <c r="P147" i="15"/>
  <c r="R147" i="15" s="1"/>
  <c r="P151" i="15"/>
  <c r="R151" i="15" s="1"/>
  <c r="P155" i="15"/>
  <c r="R155" i="15" s="1"/>
  <c r="P170" i="15"/>
  <c r="R170" i="15" s="1"/>
  <c r="P174" i="15"/>
  <c r="R174" i="15" s="1"/>
  <c r="P178" i="15"/>
  <c r="R178" i="15" s="1"/>
  <c r="P182" i="15"/>
  <c r="R182" i="15" s="1"/>
  <c r="P201" i="15"/>
  <c r="R201" i="15" s="1"/>
  <c r="P261" i="15"/>
  <c r="R261" i="15" s="1"/>
  <c r="P294" i="15"/>
  <c r="R294" i="15" s="1"/>
  <c r="P301" i="15"/>
  <c r="R301" i="15" s="1"/>
  <c r="P309" i="15"/>
  <c r="R309" i="15" s="1"/>
  <c r="P345" i="15"/>
  <c r="R345" i="15" s="1"/>
  <c r="P398" i="15"/>
  <c r="R398" i="15" s="1"/>
  <c r="P421" i="15"/>
  <c r="R421" i="15" s="1"/>
  <c r="P446" i="15"/>
  <c r="R446" i="15" s="1"/>
  <c r="P454" i="15"/>
  <c r="R454" i="15" s="1"/>
  <c r="P512" i="15"/>
  <c r="R512" i="15" s="1"/>
  <c r="P516" i="15"/>
  <c r="R516" i="15" s="1"/>
  <c r="P520" i="15"/>
  <c r="R520" i="15" s="1"/>
  <c r="P589" i="15"/>
  <c r="R589" i="15" s="1"/>
  <c r="P607" i="15"/>
  <c r="R607" i="15" s="1"/>
  <c r="P615" i="15"/>
  <c r="R615" i="15" s="1"/>
  <c r="P648" i="15"/>
  <c r="R648" i="15" s="1"/>
  <c r="P745" i="15"/>
  <c r="R745" i="15" s="1"/>
  <c r="O753" i="15"/>
  <c r="S753" i="15" s="1"/>
  <c r="P969" i="15"/>
  <c r="R969" i="15" s="1"/>
  <c r="O994" i="15"/>
  <c r="S994" i="15" s="1"/>
  <c r="P333" i="15"/>
  <c r="R333" i="15" s="1"/>
  <c r="P15" i="15"/>
  <c r="R15" i="15" s="1"/>
  <c r="P126" i="15"/>
  <c r="R126" i="15" s="1"/>
  <c r="P293" i="15"/>
  <c r="R293" i="15" s="1"/>
  <c r="P569" i="15"/>
  <c r="R569" i="15" s="1"/>
  <c r="P28" i="15"/>
  <c r="R28" i="15" s="1"/>
  <c r="P43" i="15"/>
  <c r="R43" i="15" s="1"/>
  <c r="P47" i="15"/>
  <c r="R47" i="15" s="1"/>
  <c r="P51" i="15"/>
  <c r="R51" i="15" s="1"/>
  <c r="P55" i="15"/>
  <c r="R55" i="15" s="1"/>
  <c r="P59" i="15"/>
  <c r="R59" i="15" s="1"/>
  <c r="P86" i="15"/>
  <c r="R86" i="15" s="1"/>
  <c r="P100" i="15"/>
  <c r="R100" i="15" s="1"/>
  <c r="P108" i="15"/>
  <c r="R108" i="15" s="1"/>
  <c r="P116" i="15"/>
  <c r="R116" i="15" s="1"/>
  <c r="P186" i="15"/>
  <c r="R186" i="15" s="1"/>
  <c r="P221" i="15"/>
  <c r="R221" i="15" s="1"/>
  <c r="P269" i="15"/>
  <c r="R269" i="15" s="1"/>
  <c r="P287" i="15"/>
  <c r="R287" i="15" s="1"/>
  <c r="P364" i="15"/>
  <c r="R364" i="15" s="1"/>
  <c r="P406" i="15"/>
  <c r="R406" i="15" s="1"/>
  <c r="P414" i="15"/>
  <c r="R414" i="15" s="1"/>
  <c r="P443" i="15"/>
  <c r="R443" i="15" s="1"/>
  <c r="P458" i="15"/>
  <c r="R458" i="15" s="1"/>
  <c r="P466" i="15"/>
  <c r="R466" i="15" s="1"/>
  <c r="P593" i="15"/>
  <c r="R593" i="15" s="1"/>
  <c r="P637" i="15"/>
  <c r="R637" i="15" s="1"/>
  <c r="P641" i="15"/>
  <c r="R641" i="15" s="1"/>
  <c r="P814" i="15"/>
  <c r="R814" i="15" s="1"/>
  <c r="P881" i="15"/>
  <c r="R881" i="15" s="1"/>
  <c r="P900" i="15"/>
  <c r="R900" i="15" s="1"/>
  <c r="P908" i="15"/>
  <c r="R908" i="15" s="1"/>
  <c r="O954" i="15"/>
  <c r="S954" i="15" s="1"/>
  <c r="P102" i="15"/>
  <c r="R102" i="15" s="1"/>
  <c r="P7" i="15"/>
  <c r="R7" i="15" s="1"/>
  <c r="P134" i="15"/>
  <c r="R134" i="15" s="1"/>
  <c r="P142" i="15"/>
  <c r="R142" i="15" s="1"/>
  <c r="P223" i="15"/>
  <c r="R223" i="15" s="1"/>
  <c r="P286" i="15"/>
  <c r="R286" i="15" s="1"/>
  <c r="P36" i="15"/>
  <c r="R36" i="15" s="1"/>
  <c r="P63" i="15"/>
  <c r="R63" i="15" s="1"/>
  <c r="P71" i="15"/>
  <c r="R71" i="15" s="1"/>
  <c r="P75" i="15"/>
  <c r="R75" i="15" s="1"/>
  <c r="P79" i="15"/>
  <c r="R79" i="15" s="1"/>
  <c r="P83" i="15"/>
  <c r="R83" i="15" s="1"/>
  <c r="P132" i="15"/>
  <c r="R132" i="15" s="1"/>
  <c r="P140" i="15"/>
  <c r="R140" i="15" s="1"/>
  <c r="P148" i="15"/>
  <c r="R148" i="15" s="1"/>
  <c r="P167" i="15"/>
  <c r="R167" i="15" s="1"/>
  <c r="P175" i="15"/>
  <c r="R175" i="15" s="1"/>
  <c r="P179" i="15"/>
  <c r="R179" i="15" s="1"/>
  <c r="P198" i="15"/>
  <c r="R198" i="15" s="1"/>
  <c r="P262" i="15"/>
  <c r="R262" i="15" s="1"/>
  <c r="P277" i="15"/>
  <c r="R277" i="15" s="1"/>
  <c r="P317" i="15"/>
  <c r="R317" i="15" s="1"/>
  <c r="P346" i="15"/>
  <c r="R346" i="15" s="1"/>
  <c r="P422" i="15"/>
  <c r="R422" i="15" s="1"/>
  <c r="P426" i="15"/>
  <c r="R426" i="15" s="1"/>
  <c r="P482" i="15"/>
  <c r="R482" i="15" s="1"/>
  <c r="P493" i="15"/>
  <c r="R493" i="15" s="1"/>
  <c r="P501" i="15"/>
  <c r="R501" i="15" s="1"/>
  <c r="P517" i="15"/>
  <c r="R517" i="15" s="1"/>
  <c r="P521" i="15"/>
  <c r="R521" i="15" s="1"/>
  <c r="P525" i="15"/>
  <c r="R525" i="15" s="1"/>
  <c r="P533" i="15"/>
  <c r="R533" i="15" s="1"/>
  <c r="P567" i="15"/>
  <c r="R567" i="15" s="1"/>
  <c r="P575" i="15"/>
  <c r="R575" i="15" s="1"/>
  <c r="P586" i="15"/>
  <c r="R586" i="15" s="1"/>
  <c r="O600" i="15"/>
  <c r="S600" i="15" s="1"/>
  <c r="P645" i="15"/>
  <c r="R645" i="15" s="1"/>
  <c r="P727" i="15"/>
  <c r="R727" i="15" s="1"/>
  <c r="P799" i="15"/>
  <c r="R799" i="15" s="1"/>
  <c r="P916" i="15"/>
  <c r="R916" i="15" s="1"/>
  <c r="P924" i="15"/>
  <c r="R924" i="15" s="1"/>
  <c r="P95" i="15"/>
  <c r="R95" i="15" s="1"/>
  <c r="P215" i="15"/>
  <c r="R215" i="15" s="1"/>
  <c r="P234" i="15"/>
  <c r="R234" i="15" s="1"/>
  <c r="P253" i="15"/>
  <c r="R253" i="15" s="1"/>
  <c r="P311" i="15"/>
  <c r="R311" i="15" s="1"/>
  <c r="P782" i="15"/>
  <c r="R782" i="15" s="1"/>
  <c r="P1004" i="15"/>
  <c r="R1004" i="15" s="1"/>
  <c r="P11" i="15"/>
  <c r="R11" i="15" s="1"/>
  <c r="P38" i="15"/>
  <c r="R38" i="15" s="1"/>
  <c r="P161" i="15"/>
  <c r="R161" i="15" s="1"/>
  <c r="P370" i="15"/>
  <c r="R370" i="15" s="1"/>
  <c r="P438" i="15"/>
  <c r="R438" i="15" s="1"/>
  <c r="P577" i="15"/>
  <c r="R577" i="15" s="1"/>
  <c r="P678" i="15"/>
  <c r="R678" i="15" s="1"/>
  <c r="P44" i="15"/>
  <c r="R44" i="15" s="1"/>
  <c r="P52" i="15"/>
  <c r="R52" i="15" s="1"/>
  <c r="P87" i="15"/>
  <c r="R87" i="15" s="1"/>
  <c r="P94" i="15"/>
  <c r="R94" i="15" s="1"/>
  <c r="P156" i="15"/>
  <c r="R156" i="15" s="1"/>
  <c r="P187" i="15"/>
  <c r="R187" i="15" s="1"/>
  <c r="P191" i="15"/>
  <c r="R191" i="15" s="1"/>
  <c r="P206" i="15"/>
  <c r="R206" i="15" s="1"/>
  <c r="P214" i="15"/>
  <c r="R214" i="15" s="1"/>
  <c r="P218" i="15"/>
  <c r="R218" i="15" s="1"/>
  <c r="P229" i="15"/>
  <c r="R229" i="15" s="1"/>
  <c r="P237" i="15"/>
  <c r="R237" i="15" s="1"/>
  <c r="P245" i="15"/>
  <c r="R245" i="15" s="1"/>
  <c r="P266" i="15"/>
  <c r="R266" i="15" s="1"/>
  <c r="P295" i="15"/>
  <c r="R295" i="15" s="1"/>
  <c r="P362" i="15"/>
  <c r="R362" i="15" s="1"/>
  <c r="P459" i="15"/>
  <c r="R459" i="15" s="1"/>
  <c r="P467" i="15"/>
  <c r="R467" i="15" s="1"/>
  <c r="P490" i="15"/>
  <c r="R490" i="15" s="1"/>
  <c r="P541" i="15"/>
  <c r="R541" i="15" s="1"/>
  <c r="P549" i="15"/>
  <c r="R549" i="15" s="1"/>
  <c r="P560" i="15"/>
  <c r="R560" i="15" s="1"/>
  <c r="P583" i="15"/>
  <c r="R583" i="15" s="1"/>
  <c r="P634" i="15"/>
  <c r="R634" i="15" s="1"/>
  <c r="P841" i="15"/>
  <c r="R841" i="15" s="1"/>
  <c r="P1041" i="15"/>
  <c r="R1041" i="15" s="1"/>
  <c r="P118" i="15"/>
  <c r="R118" i="15" s="1"/>
  <c r="P557" i="15"/>
  <c r="R557" i="15" s="1"/>
  <c r="P591" i="15"/>
  <c r="R591" i="15" s="1"/>
  <c r="P19" i="15"/>
  <c r="R19" i="15" s="1"/>
  <c r="P319" i="15"/>
  <c r="R319" i="15" s="1"/>
  <c r="P434" i="15"/>
  <c r="R434" i="15" s="1"/>
  <c r="P573" i="15"/>
  <c r="R573" i="15" s="1"/>
  <c r="P647" i="15"/>
  <c r="R647" i="15" s="1"/>
  <c r="P6" i="15"/>
  <c r="R6" i="15" s="1"/>
  <c r="P14" i="15"/>
  <c r="R14" i="15" s="1"/>
  <c r="P22" i="15"/>
  <c r="R22" i="15" s="1"/>
  <c r="P68" i="15"/>
  <c r="R68" i="15" s="1"/>
  <c r="P76" i="15"/>
  <c r="R76" i="15" s="1"/>
  <c r="P91" i="15"/>
  <c r="R91" i="15" s="1"/>
  <c r="P172" i="15"/>
  <c r="R172" i="15" s="1"/>
  <c r="P180" i="15"/>
  <c r="R180" i="15" s="1"/>
  <c r="P203" i="15"/>
  <c r="R203" i="15" s="1"/>
  <c r="P222" i="15"/>
  <c r="R222" i="15" s="1"/>
  <c r="P255" i="15"/>
  <c r="R255" i="15" s="1"/>
  <c r="P263" i="15"/>
  <c r="R263" i="15" s="1"/>
  <c r="P274" i="15"/>
  <c r="R274" i="15" s="1"/>
  <c r="P278" i="15"/>
  <c r="R278" i="15" s="1"/>
  <c r="P285" i="15"/>
  <c r="R285" i="15" s="1"/>
  <c r="P314" i="15"/>
  <c r="R314" i="15" s="1"/>
  <c r="P318" i="15"/>
  <c r="R318" i="15" s="1"/>
  <c r="P325" i="15"/>
  <c r="R325" i="15" s="1"/>
  <c r="P373" i="15"/>
  <c r="R373" i="15" s="1"/>
  <c r="P483" i="15"/>
  <c r="R483" i="15" s="1"/>
  <c r="P498" i="15"/>
  <c r="R498" i="15" s="1"/>
  <c r="P568" i="15"/>
  <c r="R568" i="15" s="1"/>
  <c r="P601" i="15"/>
  <c r="R601" i="15" s="1"/>
  <c r="P605" i="15"/>
  <c r="R605" i="15" s="1"/>
  <c r="P609" i="15"/>
  <c r="R609" i="15" s="1"/>
  <c r="P613" i="15"/>
  <c r="R613" i="15" s="1"/>
  <c r="P617" i="15"/>
  <c r="R617" i="15" s="1"/>
  <c r="P621" i="15"/>
  <c r="R621" i="15" s="1"/>
  <c r="P624" i="15"/>
  <c r="R624" i="15" s="1"/>
  <c r="P631" i="15"/>
  <c r="R631" i="15" s="1"/>
  <c r="P662" i="15"/>
  <c r="R662" i="15" s="1"/>
  <c r="P703" i="15"/>
  <c r="R703" i="15" s="1"/>
  <c r="O849" i="15"/>
  <c r="S849" i="15" s="1"/>
  <c r="P592" i="15"/>
  <c r="R592" i="15" s="1"/>
  <c r="P625" i="15"/>
  <c r="R625" i="15" s="1"/>
  <c r="P649" i="15"/>
  <c r="R649" i="15" s="1"/>
  <c r="P664" i="15"/>
  <c r="R664" i="15" s="1"/>
  <c r="P714" i="15"/>
  <c r="R714" i="15" s="1"/>
  <c r="P743" i="15"/>
  <c r="R743" i="15" s="1"/>
  <c r="P633" i="15"/>
  <c r="R633" i="15" s="1"/>
  <c r="O640" i="15"/>
  <c r="S640" i="15" s="1"/>
  <c r="P829" i="15"/>
  <c r="R829" i="15" s="1"/>
  <c r="P978" i="15"/>
  <c r="R978" i="15" s="1"/>
  <c r="P616" i="15"/>
  <c r="R616" i="15" s="1"/>
  <c r="P670" i="15"/>
  <c r="R670" i="15" s="1"/>
  <c r="P702" i="15"/>
  <c r="R702" i="15" s="1"/>
  <c r="O826" i="15"/>
  <c r="S826" i="15" s="1"/>
  <c r="O310" i="15"/>
  <c r="S310" i="15" s="1"/>
  <c r="P485" i="15"/>
  <c r="R485" i="15" s="1"/>
  <c r="P514" i="15"/>
  <c r="R514" i="15" s="1"/>
  <c r="O528" i="15"/>
  <c r="S528" i="15" s="1"/>
  <c r="O719" i="15"/>
  <c r="S719" i="15" s="1"/>
  <c r="P729" i="15"/>
  <c r="R729" i="15" s="1"/>
  <c r="P769" i="15"/>
  <c r="R769" i="15" s="1"/>
  <c r="P811" i="15"/>
  <c r="R811" i="15" s="1"/>
  <c r="P820" i="15"/>
  <c r="R820" i="15" s="1"/>
  <c r="P833" i="15"/>
  <c r="R833" i="15" s="1"/>
  <c r="O1026" i="15"/>
  <c r="S1026" i="15" s="1"/>
  <c r="P1035" i="15"/>
  <c r="R1035" i="15" s="1"/>
  <c r="O402" i="15"/>
  <c r="S402" i="15" s="1"/>
  <c r="P405" i="15"/>
  <c r="R405" i="15" s="1"/>
  <c r="P915" i="15"/>
  <c r="R915" i="15" s="1"/>
  <c r="O1033" i="15"/>
  <c r="S1033" i="15" s="1"/>
  <c r="O807" i="15"/>
  <c r="S807" i="15" s="1"/>
  <c r="P899" i="15"/>
  <c r="R899" i="15" s="1"/>
  <c r="O1034" i="15"/>
  <c r="S1034" i="15" s="1"/>
  <c r="O303" i="15"/>
  <c r="S303" i="15" s="1"/>
  <c r="O306" i="15"/>
  <c r="S306" i="15" s="1"/>
  <c r="P349" i="15"/>
  <c r="R349" i="15" s="1"/>
  <c r="O544" i="15"/>
  <c r="S544" i="15" s="1"/>
  <c r="O660" i="15"/>
  <c r="S660" i="15" s="1"/>
  <c r="O694" i="15"/>
  <c r="S694" i="15" s="1"/>
  <c r="O731" i="15"/>
  <c r="S731" i="15" s="1"/>
  <c r="O791" i="15"/>
  <c r="S791" i="15" s="1"/>
  <c r="P209" i="15"/>
  <c r="R209" i="15" s="1"/>
  <c r="P657" i="15"/>
  <c r="R657" i="15" s="1"/>
  <c r="P754" i="15"/>
  <c r="R754" i="15" s="1"/>
  <c r="O690" i="15"/>
  <c r="S690" i="15" s="1"/>
  <c r="O952" i="15"/>
  <c r="S952" i="15" s="1"/>
  <c r="O955" i="15"/>
  <c r="S955" i="15" s="1"/>
  <c r="P42" i="15"/>
  <c r="R42" i="15" s="1"/>
  <c r="P106" i="15"/>
  <c r="R106" i="15" s="1"/>
  <c r="P166" i="15"/>
  <c r="R166" i="15" s="1"/>
  <c r="P185" i="15"/>
  <c r="R185" i="15" s="1"/>
  <c r="O210" i="15"/>
  <c r="S210" i="15" s="1"/>
  <c r="P213" i="15"/>
  <c r="R213" i="15" s="1"/>
  <c r="O238" i="15"/>
  <c r="S238" i="15" s="1"/>
  <c r="P246" i="15"/>
  <c r="R246" i="15" s="1"/>
  <c r="O258" i="15"/>
  <c r="S258" i="15" s="1"/>
  <c r="P291" i="15"/>
  <c r="R291" i="15" s="1"/>
  <c r="P327" i="15"/>
  <c r="R327" i="15" s="1"/>
  <c r="P330" i="15"/>
  <c r="R330" i="15" s="1"/>
  <c r="P335" i="15"/>
  <c r="R335" i="15" s="1"/>
  <c r="P338" i="15"/>
  <c r="R338" i="15" s="1"/>
  <c r="P367" i="15"/>
  <c r="R367" i="15" s="1"/>
  <c r="O450" i="15"/>
  <c r="S450" i="15" s="1"/>
  <c r="P453" i="15"/>
  <c r="R453" i="15" s="1"/>
  <c r="P566" i="15"/>
  <c r="R566" i="15" s="1"/>
  <c r="P598" i="15"/>
  <c r="R598" i="15" s="1"/>
  <c r="O735" i="15"/>
  <c r="S735" i="15" s="1"/>
  <c r="P738" i="15"/>
  <c r="R738" i="15" s="1"/>
  <c r="O767" i="15"/>
  <c r="S767" i="15" s="1"/>
  <c r="O817" i="15"/>
  <c r="S817" i="15" s="1"/>
  <c r="O1014" i="15"/>
  <c r="S1014" i="15" s="1"/>
  <c r="P146" i="15"/>
  <c r="R146" i="15" s="1"/>
  <c r="O506" i="15"/>
  <c r="S506" i="15" s="1"/>
  <c r="O681" i="15"/>
  <c r="S681" i="15" s="1"/>
  <c r="O742" i="15"/>
  <c r="S742" i="15" s="1"/>
  <c r="P243" i="15"/>
  <c r="R243" i="15" s="1"/>
  <c r="P614" i="15"/>
  <c r="R614" i="15" s="1"/>
  <c r="P26" i="15"/>
  <c r="R26" i="15" s="1"/>
  <c r="O66" i="15"/>
  <c r="S66" i="15" s="1"/>
  <c r="P90" i="15"/>
  <c r="R90" i="15" s="1"/>
  <c r="O130" i="15"/>
  <c r="S130" i="15" s="1"/>
  <c r="P154" i="15"/>
  <c r="R154" i="15" s="1"/>
  <c r="O202" i="15"/>
  <c r="S202" i="15" s="1"/>
  <c r="O250" i="15"/>
  <c r="S250" i="15" s="1"/>
  <c r="O267" i="15"/>
  <c r="S267" i="15" s="1"/>
  <c r="O270" i="15"/>
  <c r="S270" i="15" s="1"/>
  <c r="O275" i="15"/>
  <c r="S275" i="15" s="1"/>
  <c r="P283" i="15"/>
  <c r="R283" i="15" s="1"/>
  <c r="O299" i="15"/>
  <c r="S299" i="15" s="1"/>
  <c r="P302" i="15"/>
  <c r="R302" i="15" s="1"/>
  <c r="P315" i="15"/>
  <c r="R315" i="15" s="1"/>
  <c r="P331" i="15"/>
  <c r="R331" i="15" s="1"/>
  <c r="P339" i="15"/>
  <c r="R339" i="15" s="1"/>
  <c r="O350" i="15"/>
  <c r="S350" i="15" s="1"/>
  <c r="P357" i="15"/>
  <c r="R357" i="15" s="1"/>
  <c r="P378" i="15"/>
  <c r="R378" i="15" s="1"/>
  <c r="P397" i="15"/>
  <c r="R397" i="15" s="1"/>
  <c r="O410" i="15"/>
  <c r="S410" i="15" s="1"/>
  <c r="P437" i="15"/>
  <c r="R437" i="15" s="1"/>
  <c r="O536" i="15"/>
  <c r="S536" i="15" s="1"/>
  <c r="O608" i="15"/>
  <c r="S608" i="15" s="1"/>
  <c r="P171" i="15"/>
  <c r="R171" i="15" s="1"/>
  <c r="P351" i="15"/>
  <c r="R351" i="15" s="1"/>
  <c r="P18" i="15"/>
  <c r="R18" i="15" s="1"/>
  <c r="P82" i="15"/>
  <c r="R82" i="15" s="1"/>
  <c r="O122" i="15"/>
  <c r="S122" i="15" s="1"/>
  <c r="P356" i="15"/>
  <c r="R356" i="15" s="1"/>
  <c r="P542" i="15"/>
  <c r="R542" i="15" s="1"/>
  <c r="O667" i="15"/>
  <c r="S667" i="15" s="1"/>
  <c r="O683" i="15"/>
  <c r="S683" i="15" s="1"/>
  <c r="O883" i="15"/>
  <c r="S883" i="15" s="1"/>
  <c r="O960" i="15"/>
  <c r="S960" i="15" s="1"/>
  <c r="O1025" i="15"/>
  <c r="S1025" i="15" s="1"/>
  <c r="P10" i="15"/>
  <c r="R10" i="15" s="1"/>
  <c r="O50" i="15"/>
  <c r="S50" i="15" s="1"/>
  <c r="P74" i="15"/>
  <c r="R74" i="15" s="1"/>
  <c r="O114" i="15"/>
  <c r="S114" i="15" s="1"/>
  <c r="P138" i="15"/>
  <c r="R138" i="15" s="1"/>
  <c r="P227" i="15"/>
  <c r="R227" i="15" s="1"/>
  <c r="O230" i="15"/>
  <c r="S230" i="15" s="1"/>
  <c r="O259" i="15"/>
  <c r="S259" i="15" s="1"/>
  <c r="O343" i="15"/>
  <c r="S343" i="15" s="1"/>
  <c r="O391" i="15"/>
  <c r="S391" i="15" s="1"/>
  <c r="P584" i="15"/>
  <c r="R584" i="15" s="1"/>
  <c r="O638" i="15"/>
  <c r="S638" i="15" s="1"/>
  <c r="O804" i="15"/>
  <c r="S804" i="15" s="1"/>
  <c r="P825" i="15"/>
  <c r="R825" i="15" s="1"/>
  <c r="O979" i="15"/>
  <c r="S979" i="15" s="1"/>
  <c r="O995" i="15"/>
  <c r="S995" i="15" s="1"/>
  <c r="P58" i="15"/>
  <c r="R58" i="15" s="1"/>
  <c r="P354" i="15"/>
  <c r="R354" i="15" s="1"/>
  <c r="O747" i="15"/>
  <c r="S747" i="15" s="1"/>
  <c r="O822" i="15"/>
  <c r="S822" i="15" s="1"/>
  <c r="O977" i="15"/>
  <c r="S977" i="15" s="1"/>
  <c r="O993" i="15"/>
  <c r="S993" i="15" s="1"/>
  <c r="P159" i="15"/>
  <c r="R159" i="15" s="1"/>
  <c r="O474" i="15"/>
  <c r="S474" i="15" s="1"/>
  <c r="P34" i="15"/>
  <c r="R34" i="15" s="1"/>
  <c r="P98" i="15"/>
  <c r="R98" i="15" s="1"/>
  <c r="P251" i="15"/>
  <c r="R251" i="15" s="1"/>
  <c r="O358" i="15"/>
  <c r="S358" i="15" s="1"/>
  <c r="O435" i="15"/>
  <c r="S435" i="15" s="1"/>
  <c r="P632" i="15"/>
  <c r="R632" i="15" s="1"/>
  <c r="P819" i="15"/>
  <c r="R819" i="15" s="1"/>
  <c r="O974" i="15"/>
  <c r="S974" i="15" s="1"/>
  <c r="P307" i="15"/>
  <c r="R307" i="15" s="1"/>
  <c r="P323" i="15"/>
  <c r="R323" i="15" s="1"/>
  <c r="P369" i="15"/>
  <c r="R369" i="15" s="1"/>
  <c r="P381" i="15"/>
  <c r="R381" i="15" s="1"/>
  <c r="O383" i="15"/>
  <c r="S383" i="15" s="1"/>
  <c r="P389" i="15"/>
  <c r="R389" i="15" s="1"/>
  <c r="O430" i="15"/>
  <c r="S430" i="15" s="1"/>
  <c r="O442" i="15"/>
  <c r="S442" i="15" s="1"/>
  <c r="P477" i="15"/>
  <c r="R477" i="15" s="1"/>
  <c r="P509" i="15"/>
  <c r="R509" i="15" s="1"/>
  <c r="P534" i="15"/>
  <c r="R534" i="15" s="1"/>
  <c r="O552" i="15"/>
  <c r="S552" i="15" s="1"/>
  <c r="O558" i="15"/>
  <c r="S558" i="15" s="1"/>
  <c r="O576" i="15"/>
  <c r="S576" i="15" s="1"/>
  <c r="O582" i="15"/>
  <c r="S582" i="15" s="1"/>
  <c r="P606" i="15"/>
  <c r="R606" i="15" s="1"/>
  <c r="O630" i="15"/>
  <c r="S630" i="15" s="1"/>
  <c r="P651" i="15"/>
  <c r="R651" i="15" s="1"/>
  <c r="O656" i="15"/>
  <c r="S656" i="15" s="1"/>
  <c r="O679" i="15"/>
  <c r="S679" i="15" s="1"/>
  <c r="P721" i="15"/>
  <c r="R721" i="15" s="1"/>
  <c r="O759" i="15"/>
  <c r="S759" i="15" s="1"/>
  <c r="P784" i="15"/>
  <c r="R784" i="15" s="1"/>
  <c r="O792" i="15"/>
  <c r="S792" i="15" s="1"/>
  <c r="P801" i="15"/>
  <c r="R801" i="15" s="1"/>
  <c r="P809" i="15"/>
  <c r="R809" i="15" s="1"/>
  <c r="P812" i="15"/>
  <c r="R812" i="15" s="1"/>
  <c r="O840" i="15"/>
  <c r="S840" i="15" s="1"/>
  <c r="P851" i="15"/>
  <c r="R851" i="15" s="1"/>
  <c r="P907" i="15"/>
  <c r="R907" i="15" s="1"/>
  <c r="O961" i="15"/>
  <c r="S961" i="15" s="1"/>
  <c r="P963" i="15"/>
  <c r="R963" i="15" s="1"/>
  <c r="P967" i="15"/>
  <c r="R967" i="15" s="1"/>
  <c r="P975" i="15"/>
  <c r="R975" i="15" s="1"/>
  <c r="O985" i="15"/>
  <c r="S985" i="15" s="1"/>
  <c r="P991" i="15"/>
  <c r="R991" i="15" s="1"/>
  <c r="O1001" i="15"/>
  <c r="S1001" i="15" s="1"/>
  <c r="O1009" i="15"/>
  <c r="S1009" i="15" s="1"/>
  <c r="P1011" i="15"/>
  <c r="R1011" i="15" s="1"/>
  <c r="O1017" i="15"/>
  <c r="S1017" i="15" s="1"/>
  <c r="P1023" i="15"/>
  <c r="R1023" i="15" s="1"/>
  <c r="O1031" i="15"/>
  <c r="S1031" i="15" s="1"/>
  <c r="P574" i="15"/>
  <c r="R574" i="15" s="1"/>
  <c r="P928" i="15"/>
  <c r="R928" i="15" s="1"/>
  <c r="P951" i="15"/>
  <c r="R951" i="15" s="1"/>
  <c r="P959" i="15"/>
  <c r="R959" i="15" s="1"/>
  <c r="P983" i="15"/>
  <c r="R983" i="15" s="1"/>
  <c r="P999" i="15"/>
  <c r="R999" i="15" s="1"/>
  <c r="P1007" i="15"/>
  <c r="R1007" i="15" s="1"/>
  <c r="P1015" i="15"/>
  <c r="R1015" i="15" s="1"/>
  <c r="P550" i="15"/>
  <c r="R550" i="15" s="1"/>
  <c r="P622" i="15"/>
  <c r="R622" i="15" s="1"/>
  <c r="P646" i="15"/>
  <c r="R646" i="15" s="1"/>
  <c r="P772" i="15"/>
  <c r="R772" i="15" s="1"/>
  <c r="P896" i="15"/>
  <c r="R896" i="15" s="1"/>
  <c r="P912" i="15"/>
  <c r="R912" i="15" s="1"/>
  <c r="P760" i="15"/>
  <c r="R760" i="15" s="1"/>
  <c r="P780" i="15"/>
  <c r="R780" i="15" s="1"/>
  <c r="P968" i="15"/>
  <c r="R968" i="15" s="1"/>
  <c r="P976" i="15"/>
  <c r="R976" i="15" s="1"/>
  <c r="P1024" i="15"/>
  <c r="R1024" i="15" s="1"/>
  <c r="P864" i="15"/>
  <c r="R864" i="15" s="1"/>
  <c r="P958" i="15"/>
  <c r="R958" i="15" s="1"/>
  <c r="P982" i="15"/>
  <c r="R982" i="15" s="1"/>
  <c r="P990" i="15"/>
  <c r="R990" i="15" s="1"/>
  <c r="P998" i="15"/>
  <c r="R998" i="15" s="1"/>
  <c r="P1006" i="15"/>
  <c r="R1006" i="15" s="1"/>
  <c r="O1008" i="15"/>
  <c r="S1008" i="15" s="1"/>
  <c r="P1022" i="15"/>
  <c r="R1022" i="15" s="1"/>
  <c r="O1030" i="15"/>
  <c r="S1030" i="15" s="1"/>
  <c r="O1038" i="15"/>
  <c r="S1038" i="15" s="1"/>
  <c r="O8" i="15"/>
  <c r="S8" i="15" s="1"/>
  <c r="O16" i="15"/>
  <c r="S16" i="15" s="1"/>
  <c r="O24" i="15"/>
  <c r="S24" i="15" s="1"/>
  <c r="O32" i="15"/>
  <c r="S32" i="15" s="1"/>
  <c r="O40" i="15"/>
  <c r="S40" i="15" s="1"/>
  <c r="O48" i="15"/>
  <c r="S48" i="15" s="1"/>
  <c r="O56" i="15"/>
  <c r="S56" i="15" s="1"/>
  <c r="O64" i="15"/>
  <c r="S64" i="15" s="1"/>
  <c r="O72" i="15"/>
  <c r="S72" i="15" s="1"/>
  <c r="O80" i="15"/>
  <c r="S80" i="15" s="1"/>
  <c r="O88" i="15"/>
  <c r="S88" i="15" s="1"/>
  <c r="O96" i="15"/>
  <c r="S96" i="15" s="1"/>
  <c r="O104" i="15"/>
  <c r="S104" i="15" s="1"/>
  <c r="O112" i="15"/>
  <c r="S112" i="15" s="1"/>
  <c r="O120" i="15"/>
  <c r="S120" i="15" s="1"/>
  <c r="O128" i="15"/>
  <c r="S128" i="15" s="1"/>
  <c r="O136" i="15"/>
  <c r="S136" i="15" s="1"/>
  <c r="O144" i="15"/>
  <c r="S144" i="15" s="1"/>
  <c r="O152" i="15"/>
  <c r="S152" i="15" s="1"/>
  <c r="O169" i="15"/>
  <c r="S169" i="15" s="1"/>
  <c r="P181" i="15"/>
  <c r="R181" i="15" s="1"/>
  <c r="O188" i="15"/>
  <c r="S188" i="15" s="1"/>
  <c r="O228" i="15"/>
  <c r="S228" i="15" s="1"/>
  <c r="O256" i="15"/>
  <c r="S256" i="15" s="1"/>
  <c r="O273" i="15"/>
  <c r="S273" i="15" s="1"/>
  <c r="O305" i="15"/>
  <c r="S305" i="15" s="1"/>
  <c r="O337" i="15"/>
  <c r="S337" i="15" s="1"/>
  <c r="O347" i="15"/>
  <c r="S347" i="15" s="1"/>
  <c r="O368" i="15"/>
  <c r="S368" i="15" s="1"/>
  <c r="O374" i="15"/>
  <c r="S374" i="15" s="1"/>
  <c r="O396" i="15"/>
  <c r="S396" i="15" s="1"/>
  <c r="O479" i="15"/>
  <c r="S479" i="15" s="1"/>
  <c r="O5" i="15"/>
  <c r="S5" i="15" s="1"/>
  <c r="O13" i="15"/>
  <c r="S13" i="15" s="1"/>
  <c r="O21" i="15"/>
  <c r="S21" i="15" s="1"/>
  <c r="O29" i="15"/>
  <c r="S29" i="15" s="1"/>
  <c r="O37" i="15"/>
  <c r="S37" i="15" s="1"/>
  <c r="O45" i="15"/>
  <c r="S45" i="15" s="1"/>
  <c r="O53" i="15"/>
  <c r="S53" i="15" s="1"/>
  <c r="O61" i="15"/>
  <c r="S61" i="15" s="1"/>
  <c r="O69" i="15"/>
  <c r="S69" i="15" s="1"/>
  <c r="O77" i="15"/>
  <c r="S77" i="15" s="1"/>
  <c r="O85" i="15"/>
  <c r="S85" i="15" s="1"/>
  <c r="O93" i="15"/>
  <c r="S93" i="15" s="1"/>
  <c r="O101" i="15"/>
  <c r="S101" i="15" s="1"/>
  <c r="O109" i="15"/>
  <c r="S109" i="15" s="1"/>
  <c r="O117" i="15"/>
  <c r="S117" i="15" s="1"/>
  <c r="O125" i="15"/>
  <c r="S125" i="15" s="1"/>
  <c r="O133" i="15"/>
  <c r="S133" i="15" s="1"/>
  <c r="O141" i="15"/>
  <c r="S141" i="15" s="1"/>
  <c r="O149" i="15"/>
  <c r="S149" i="15" s="1"/>
  <c r="P157" i="15"/>
  <c r="R157" i="15" s="1"/>
  <c r="O164" i="15"/>
  <c r="S164" i="15" s="1"/>
  <c r="O176" i="15"/>
  <c r="S176" i="15" s="1"/>
  <c r="O183" i="15"/>
  <c r="S183" i="15" s="1"/>
  <c r="O190" i="15"/>
  <c r="S190" i="15" s="1"/>
  <c r="O195" i="15"/>
  <c r="S195" i="15" s="1"/>
  <c r="P204" i="15"/>
  <c r="R204" i="15" s="1"/>
  <c r="P220" i="15"/>
  <c r="R220" i="15" s="1"/>
  <c r="O224" i="15"/>
  <c r="S224" i="15" s="1"/>
  <c r="O233" i="15"/>
  <c r="S233" i="15" s="1"/>
  <c r="P235" i="15"/>
  <c r="R235" i="15" s="1"/>
  <c r="O268" i="15"/>
  <c r="S268" i="15" s="1"/>
  <c r="O300" i="15"/>
  <c r="S300" i="15" s="1"/>
  <c r="O332" i="15"/>
  <c r="S332" i="15" s="1"/>
  <c r="P352" i="15"/>
  <c r="R352" i="15" s="1"/>
  <c r="P415" i="15"/>
  <c r="R415" i="15" s="1"/>
  <c r="O476" i="15"/>
  <c r="S476" i="15" s="1"/>
  <c r="O628" i="15"/>
  <c r="S628" i="15" s="1"/>
  <c r="O699" i="15"/>
  <c r="S699" i="15" s="1"/>
  <c r="O216" i="15"/>
  <c r="S216" i="15" s="1"/>
  <c r="O240" i="15"/>
  <c r="S240" i="15" s="1"/>
  <c r="O257" i="15"/>
  <c r="S257" i="15" s="1"/>
  <c r="O281" i="15"/>
  <c r="S281" i="15" s="1"/>
  <c r="O313" i="15"/>
  <c r="S313" i="15" s="1"/>
  <c r="O523" i="15"/>
  <c r="S523" i="15" s="1"/>
  <c r="O604" i="15"/>
  <c r="S604" i="15" s="1"/>
  <c r="O668" i="15"/>
  <c r="S668" i="15" s="1"/>
  <c r="P211" i="15"/>
  <c r="R211" i="15" s="1"/>
  <c r="P168" i="15"/>
  <c r="R168" i="15" s="1"/>
  <c r="P173" i="15"/>
  <c r="R173" i="15" s="1"/>
  <c r="O192" i="15"/>
  <c r="S192" i="15" s="1"/>
  <c r="O199" i="15"/>
  <c r="S199" i="15" s="1"/>
  <c r="O208" i="15"/>
  <c r="S208" i="15" s="1"/>
  <c r="O212" i="15"/>
  <c r="S212" i="15" s="1"/>
  <c r="O231" i="15"/>
  <c r="S231" i="15" s="1"/>
  <c r="O252" i="15"/>
  <c r="S252" i="15" s="1"/>
  <c r="O264" i="15"/>
  <c r="S264" i="15" s="1"/>
  <c r="O276" i="15"/>
  <c r="S276" i="15" s="1"/>
  <c r="O308" i="15"/>
  <c r="S308" i="15" s="1"/>
  <c r="O340" i="15"/>
  <c r="S340" i="15" s="1"/>
  <c r="O359" i="15"/>
  <c r="S359" i="15" s="1"/>
  <c r="P372" i="15"/>
  <c r="R372" i="15" s="1"/>
  <c r="O572" i="15"/>
  <c r="S572" i="15" s="1"/>
  <c r="P200" i="15"/>
  <c r="R200" i="15" s="1"/>
  <c r="O342" i="15"/>
  <c r="S342" i="15" s="1"/>
  <c r="O361" i="15"/>
  <c r="S361" i="15" s="1"/>
  <c r="O225" i="15"/>
  <c r="S225" i="15" s="1"/>
  <c r="O241" i="15"/>
  <c r="S241" i="15" s="1"/>
  <c r="O289" i="15"/>
  <c r="S289" i="15" s="1"/>
  <c r="P316" i="15"/>
  <c r="R316" i="15" s="1"/>
  <c r="O321" i="15"/>
  <c r="S321" i="15" s="1"/>
  <c r="O249" i="15"/>
  <c r="S249" i="15" s="1"/>
  <c r="O9" i="15"/>
  <c r="S9" i="15" s="1"/>
  <c r="O17" i="15"/>
  <c r="S17" i="15" s="1"/>
  <c r="O25" i="15"/>
  <c r="S25" i="15" s="1"/>
  <c r="O33" i="15"/>
  <c r="S33" i="15" s="1"/>
  <c r="O41" i="15"/>
  <c r="S41" i="15" s="1"/>
  <c r="O49" i="15"/>
  <c r="S49" i="15" s="1"/>
  <c r="O57" i="15"/>
  <c r="S57" i="15" s="1"/>
  <c r="O65" i="15"/>
  <c r="S65" i="15" s="1"/>
  <c r="O73" i="15"/>
  <c r="S73" i="15" s="1"/>
  <c r="O81" i="15"/>
  <c r="S81" i="15" s="1"/>
  <c r="O89" i="15"/>
  <c r="S89" i="15" s="1"/>
  <c r="O97" i="15"/>
  <c r="S97" i="15" s="1"/>
  <c r="O105" i="15"/>
  <c r="S105" i="15" s="1"/>
  <c r="O113" i="15"/>
  <c r="S113" i="15" s="1"/>
  <c r="O121" i="15"/>
  <c r="S121" i="15" s="1"/>
  <c r="O129" i="15"/>
  <c r="S129" i="15" s="1"/>
  <c r="O137" i="15"/>
  <c r="S137" i="15" s="1"/>
  <c r="O145" i="15"/>
  <c r="S145" i="15" s="1"/>
  <c r="O153" i="15"/>
  <c r="S153" i="15" s="1"/>
  <c r="O158" i="15"/>
  <c r="S158" i="15" s="1"/>
  <c r="O163" i="15"/>
  <c r="S163" i="15" s="1"/>
  <c r="O177" i="15"/>
  <c r="S177" i="15" s="1"/>
  <c r="P189" i="15"/>
  <c r="R189" i="15" s="1"/>
  <c r="O196" i="15"/>
  <c r="S196" i="15" s="1"/>
  <c r="O236" i="15"/>
  <c r="S236" i="15" s="1"/>
  <c r="O248" i="15"/>
  <c r="S248" i="15" s="1"/>
  <c r="O265" i="15"/>
  <c r="S265" i="15" s="1"/>
  <c r="O284" i="15"/>
  <c r="S284" i="15" s="1"/>
  <c r="O404" i="15"/>
  <c r="S404" i="15" s="1"/>
  <c r="O484" i="15"/>
  <c r="S484" i="15" s="1"/>
  <c r="P487" i="15"/>
  <c r="R487" i="15" s="1"/>
  <c r="P244" i="15"/>
  <c r="R244" i="15" s="1"/>
  <c r="P160" i="15"/>
  <c r="R160" i="15" s="1"/>
  <c r="P165" i="15"/>
  <c r="R165" i="15" s="1"/>
  <c r="O184" i="15"/>
  <c r="S184" i="15" s="1"/>
  <c r="P205" i="15"/>
  <c r="R205" i="15" s="1"/>
  <c r="P217" i="15"/>
  <c r="R217" i="15" s="1"/>
  <c r="P219" i="15"/>
  <c r="R219" i="15" s="1"/>
  <c r="O232" i="15"/>
  <c r="S232" i="15" s="1"/>
  <c r="O260" i="15"/>
  <c r="S260" i="15" s="1"/>
  <c r="P292" i="15"/>
  <c r="R292" i="15" s="1"/>
  <c r="O297" i="15"/>
  <c r="S297" i="15" s="1"/>
  <c r="P324" i="15"/>
  <c r="R324" i="15" s="1"/>
  <c r="O329" i="15"/>
  <c r="S329" i="15" s="1"/>
  <c r="O407" i="15"/>
  <c r="S407" i="15" s="1"/>
  <c r="O543" i="15"/>
  <c r="S543" i="15" s="1"/>
  <c r="O376" i="15"/>
  <c r="S376" i="15" s="1"/>
  <c r="P380" i="15"/>
  <c r="R380" i="15" s="1"/>
  <c r="O384" i="15"/>
  <c r="S384" i="15" s="1"/>
  <c r="P399" i="15"/>
  <c r="R399" i="15" s="1"/>
  <c r="O468" i="15"/>
  <c r="S468" i="15" s="1"/>
  <c r="P471" i="15"/>
  <c r="R471" i="15" s="1"/>
  <c r="O535" i="15"/>
  <c r="S535" i="15" s="1"/>
  <c r="P344" i="15"/>
  <c r="R344" i="15" s="1"/>
  <c r="P363" i="15"/>
  <c r="R363" i="15" s="1"/>
  <c r="O460" i="15"/>
  <c r="S460" i="15" s="1"/>
  <c r="P463" i="15"/>
  <c r="R463" i="15" s="1"/>
  <c r="O518" i="15"/>
  <c r="S518" i="15" s="1"/>
  <c r="O579" i="15"/>
  <c r="S579" i="15" s="1"/>
  <c r="O620" i="15"/>
  <c r="S620" i="15" s="1"/>
  <c r="O644" i="15"/>
  <c r="S644" i="15" s="1"/>
  <c r="O452" i="15"/>
  <c r="S452" i="15" s="1"/>
  <c r="O527" i="15"/>
  <c r="S527" i="15" s="1"/>
  <c r="O559" i="15"/>
  <c r="S559" i="15" s="1"/>
  <c r="O732" i="15"/>
  <c r="S732" i="15" s="1"/>
  <c r="O272" i="15"/>
  <c r="S272" i="15" s="1"/>
  <c r="O280" i="15"/>
  <c r="S280" i="15" s="1"/>
  <c r="O288" i="15"/>
  <c r="S288" i="15" s="1"/>
  <c r="O296" i="15"/>
  <c r="S296" i="15" s="1"/>
  <c r="O304" i="15"/>
  <c r="S304" i="15" s="1"/>
  <c r="O312" i="15"/>
  <c r="S312" i="15" s="1"/>
  <c r="O320" i="15"/>
  <c r="S320" i="15" s="1"/>
  <c r="O328" i="15"/>
  <c r="S328" i="15" s="1"/>
  <c r="O336" i="15"/>
  <c r="S336" i="15" s="1"/>
  <c r="O353" i="15"/>
  <c r="S353" i="15" s="1"/>
  <c r="O387" i="15"/>
  <c r="S387" i="15" s="1"/>
  <c r="O428" i="15"/>
  <c r="S428" i="15" s="1"/>
  <c r="O444" i="15"/>
  <c r="S444" i="15" s="1"/>
  <c r="O455" i="15"/>
  <c r="S455" i="15" s="1"/>
  <c r="O508" i="15"/>
  <c r="S508" i="15" s="1"/>
  <c r="O636" i="15"/>
  <c r="S636" i="15" s="1"/>
  <c r="P341" i="15"/>
  <c r="R341" i="15" s="1"/>
  <c r="O360" i="15"/>
  <c r="S360" i="15" s="1"/>
  <c r="O371" i="15"/>
  <c r="S371" i="15" s="1"/>
  <c r="O375" i="15"/>
  <c r="S375" i="15" s="1"/>
  <c r="O377" i="15"/>
  <c r="S377" i="15" s="1"/>
  <c r="P385" i="15"/>
  <c r="R385" i="15" s="1"/>
  <c r="O420" i="15"/>
  <c r="S420" i="15" s="1"/>
  <c r="O436" i="15"/>
  <c r="S436" i="15" s="1"/>
  <c r="P439" i="15"/>
  <c r="R439" i="15" s="1"/>
  <c r="O447" i="15"/>
  <c r="S447" i="15" s="1"/>
  <c r="O500" i="15"/>
  <c r="S500" i="15" s="1"/>
  <c r="P503" i="15"/>
  <c r="R503" i="15" s="1"/>
  <c r="O511" i="15"/>
  <c r="S511" i="15" s="1"/>
  <c r="O551" i="15"/>
  <c r="S551" i="15" s="1"/>
  <c r="O612" i="15"/>
  <c r="S612" i="15" s="1"/>
  <c r="O713" i="15"/>
  <c r="S713" i="15" s="1"/>
  <c r="P379" i="15"/>
  <c r="R379" i="15" s="1"/>
  <c r="P388" i="15"/>
  <c r="R388" i="15" s="1"/>
  <c r="O412" i="15"/>
  <c r="S412" i="15" s="1"/>
  <c r="P423" i="15"/>
  <c r="R423" i="15" s="1"/>
  <c r="P431" i="15"/>
  <c r="R431" i="15" s="1"/>
  <c r="O492" i="15"/>
  <c r="S492" i="15" s="1"/>
  <c r="P495" i="15"/>
  <c r="R495" i="15" s="1"/>
  <c r="O594" i="15"/>
  <c r="S594" i="15" s="1"/>
  <c r="O531" i="15"/>
  <c r="S531" i="15" s="1"/>
  <c r="O539" i="15"/>
  <c r="S539" i="15" s="1"/>
  <c r="O547" i="15"/>
  <c r="S547" i="15" s="1"/>
  <c r="O555" i="15"/>
  <c r="S555" i="15" s="1"/>
  <c r="O563" i="15"/>
  <c r="S563" i="15" s="1"/>
  <c r="O587" i="15"/>
  <c r="S587" i="15" s="1"/>
  <c r="O650" i="15"/>
  <c r="S650" i="15" s="1"/>
  <c r="O688" i="15"/>
  <c r="S688" i="15" s="1"/>
  <c r="O885" i="15"/>
  <c r="S885" i="15" s="1"/>
  <c r="O393" i="15"/>
  <c r="S393" i="15" s="1"/>
  <c r="O401" i="15"/>
  <c r="S401" i="15" s="1"/>
  <c r="O409" i="15"/>
  <c r="S409" i="15" s="1"/>
  <c r="O417" i="15"/>
  <c r="S417" i="15" s="1"/>
  <c r="O425" i="15"/>
  <c r="S425" i="15" s="1"/>
  <c r="O433" i="15"/>
  <c r="S433" i="15" s="1"/>
  <c r="O441" i="15"/>
  <c r="S441" i="15" s="1"/>
  <c r="O449" i="15"/>
  <c r="S449" i="15" s="1"/>
  <c r="O457" i="15"/>
  <c r="S457" i="15" s="1"/>
  <c r="O465" i="15"/>
  <c r="S465" i="15" s="1"/>
  <c r="O473" i="15"/>
  <c r="S473" i="15" s="1"/>
  <c r="O481" i="15"/>
  <c r="S481" i="15" s="1"/>
  <c r="O489" i="15"/>
  <c r="S489" i="15" s="1"/>
  <c r="O497" i="15"/>
  <c r="S497" i="15" s="1"/>
  <c r="O505" i="15"/>
  <c r="S505" i="15" s="1"/>
  <c r="O513" i="15"/>
  <c r="S513" i="15" s="1"/>
  <c r="P529" i="15"/>
  <c r="R529" i="15" s="1"/>
  <c r="P537" i="15"/>
  <c r="R537" i="15" s="1"/>
  <c r="P545" i="15"/>
  <c r="R545" i="15" s="1"/>
  <c r="P553" i="15"/>
  <c r="R553" i="15" s="1"/>
  <c r="P561" i="15"/>
  <c r="R561" i="15" s="1"/>
  <c r="O580" i="15"/>
  <c r="S580" i="15" s="1"/>
  <c r="P602" i="15"/>
  <c r="R602" i="15" s="1"/>
  <c r="P610" i="15"/>
  <c r="R610" i="15" s="1"/>
  <c r="P618" i="15"/>
  <c r="R618" i="15" s="1"/>
  <c r="P626" i="15"/>
  <c r="R626" i="15" s="1"/>
  <c r="O697" i="15"/>
  <c r="S697" i="15" s="1"/>
  <c r="O755" i="15"/>
  <c r="S755" i="15" s="1"/>
  <c r="O869" i="15"/>
  <c r="S869" i="15" s="1"/>
  <c r="O462" i="15"/>
  <c r="S462" i="15" s="1"/>
  <c r="O470" i="15"/>
  <c r="S470" i="15" s="1"/>
  <c r="O478" i="15"/>
  <c r="S478" i="15" s="1"/>
  <c r="O486" i="15"/>
  <c r="S486" i="15" s="1"/>
  <c r="O494" i="15"/>
  <c r="S494" i="15" s="1"/>
  <c r="O502" i="15"/>
  <c r="S502" i="15" s="1"/>
  <c r="O510" i="15"/>
  <c r="S510" i="15" s="1"/>
  <c r="P515" i="15"/>
  <c r="R515" i="15" s="1"/>
  <c r="O522" i="15"/>
  <c r="S522" i="15" s="1"/>
  <c r="P570" i="15"/>
  <c r="R570" i="15" s="1"/>
  <c r="P590" i="15"/>
  <c r="R590" i="15" s="1"/>
  <c r="O595" i="15"/>
  <c r="S595" i="15" s="1"/>
  <c r="O672" i="15"/>
  <c r="S672" i="15" s="1"/>
  <c r="O736" i="15"/>
  <c r="S736" i="15" s="1"/>
  <c r="O797" i="15"/>
  <c r="S797" i="15" s="1"/>
  <c r="O395" i="15"/>
  <c r="S395" i="15" s="1"/>
  <c r="O403" i="15"/>
  <c r="S403" i="15" s="1"/>
  <c r="O411" i="15"/>
  <c r="S411" i="15" s="1"/>
  <c r="O419" i="15"/>
  <c r="S419" i="15" s="1"/>
  <c r="O427" i="15"/>
  <c r="S427" i="15" s="1"/>
  <c r="O588" i="15"/>
  <c r="S588" i="15" s="1"/>
  <c r="O717" i="15"/>
  <c r="S717" i="15" s="1"/>
  <c r="O816" i="15"/>
  <c r="S816" i="15" s="1"/>
  <c r="O392" i="15"/>
  <c r="S392" i="15" s="1"/>
  <c r="O400" i="15"/>
  <c r="S400" i="15" s="1"/>
  <c r="O408" i="15"/>
  <c r="S408" i="15" s="1"/>
  <c r="O416" i="15"/>
  <c r="S416" i="15" s="1"/>
  <c r="O424" i="15"/>
  <c r="S424" i="15" s="1"/>
  <c r="O432" i="15"/>
  <c r="S432" i="15" s="1"/>
  <c r="O440" i="15"/>
  <c r="S440" i="15" s="1"/>
  <c r="O448" i="15"/>
  <c r="S448" i="15" s="1"/>
  <c r="O456" i="15"/>
  <c r="S456" i="15" s="1"/>
  <c r="O464" i="15"/>
  <c r="S464" i="15" s="1"/>
  <c r="O472" i="15"/>
  <c r="S472" i="15" s="1"/>
  <c r="O480" i="15"/>
  <c r="S480" i="15" s="1"/>
  <c r="O488" i="15"/>
  <c r="S488" i="15" s="1"/>
  <c r="O496" i="15"/>
  <c r="S496" i="15" s="1"/>
  <c r="O504" i="15"/>
  <c r="S504" i="15" s="1"/>
  <c r="O519" i="15"/>
  <c r="S519" i="15" s="1"/>
  <c r="O530" i="15"/>
  <c r="S530" i="15" s="1"/>
  <c r="O532" i="15"/>
  <c r="S532" i="15" s="1"/>
  <c r="O538" i="15"/>
  <c r="S538" i="15" s="1"/>
  <c r="O540" i="15"/>
  <c r="S540" i="15" s="1"/>
  <c r="O546" i="15"/>
  <c r="S546" i="15" s="1"/>
  <c r="O548" i="15"/>
  <c r="S548" i="15" s="1"/>
  <c r="O554" i="15"/>
  <c r="S554" i="15" s="1"/>
  <c r="O556" i="15"/>
  <c r="S556" i="15" s="1"/>
  <c r="O562" i="15"/>
  <c r="S562" i="15" s="1"/>
  <c r="O564" i="15"/>
  <c r="S564" i="15" s="1"/>
  <c r="O571" i="15"/>
  <c r="S571" i="15" s="1"/>
  <c r="P578" i="15"/>
  <c r="R578" i="15" s="1"/>
  <c r="O684" i="15"/>
  <c r="S684" i="15" s="1"/>
  <c r="O765" i="15"/>
  <c r="S765" i="15" s="1"/>
  <c r="O789" i="15"/>
  <c r="S789" i="15" s="1"/>
  <c r="O526" i="15"/>
  <c r="S526" i="15" s="1"/>
  <c r="O596" i="15"/>
  <c r="S596" i="15" s="1"/>
  <c r="O654" i="15"/>
  <c r="S654" i="15" s="1"/>
  <c r="O701" i="15"/>
  <c r="S701" i="15" s="1"/>
  <c r="P676" i="15"/>
  <c r="R676" i="15" s="1"/>
  <c r="P680" i="15"/>
  <c r="R680" i="15" s="1"/>
  <c r="O709" i="15"/>
  <c r="S709" i="15" s="1"/>
  <c r="P740" i="15"/>
  <c r="R740" i="15" s="1"/>
  <c r="P744" i="15"/>
  <c r="R744" i="15" s="1"/>
  <c r="O824" i="15"/>
  <c r="S824" i="15" s="1"/>
  <c r="O837" i="15"/>
  <c r="S837" i="15" s="1"/>
  <c r="O845" i="15"/>
  <c r="S845" i="15" s="1"/>
  <c r="O853" i="15"/>
  <c r="S853" i="15" s="1"/>
  <c r="O693" i="15"/>
  <c r="S693" i="15" s="1"/>
  <c r="O749" i="15"/>
  <c r="S749" i="15" s="1"/>
  <c r="O1029" i="15"/>
  <c r="S1029" i="15" s="1"/>
  <c r="O661" i="15"/>
  <c r="S661" i="15" s="1"/>
  <c r="O685" i="15"/>
  <c r="S685" i="15" s="1"/>
  <c r="P689" i="15"/>
  <c r="R689" i="15" s="1"/>
  <c r="P716" i="15"/>
  <c r="R716" i="15" s="1"/>
  <c r="P720" i="15"/>
  <c r="R720" i="15" s="1"/>
  <c r="O724" i="15"/>
  <c r="S724" i="15" s="1"/>
  <c r="O728" i="15"/>
  <c r="S728" i="15" s="1"/>
  <c r="O756" i="15"/>
  <c r="S756" i="15" s="1"/>
  <c r="P763" i="15"/>
  <c r="R763" i="15" s="1"/>
  <c r="P768" i="15"/>
  <c r="R768" i="15" s="1"/>
  <c r="O773" i="15"/>
  <c r="S773" i="15" s="1"/>
  <c r="P785" i="15"/>
  <c r="R785" i="15" s="1"/>
  <c r="P788" i="15"/>
  <c r="R788" i="15" s="1"/>
  <c r="P795" i="15"/>
  <c r="R795" i="15" s="1"/>
  <c r="P800" i="15"/>
  <c r="R800" i="15" s="1"/>
  <c r="O805" i="15"/>
  <c r="S805" i="15" s="1"/>
  <c r="O677" i="15"/>
  <c r="S677" i="15" s="1"/>
  <c r="O741" i="15"/>
  <c r="S741" i="15" s="1"/>
  <c r="O1013" i="15"/>
  <c r="S1013" i="15" s="1"/>
  <c r="O603" i="15"/>
  <c r="S603" i="15" s="1"/>
  <c r="O611" i="15"/>
  <c r="S611" i="15" s="1"/>
  <c r="O619" i="15"/>
  <c r="S619" i="15" s="1"/>
  <c r="O627" i="15"/>
  <c r="S627" i="15" s="1"/>
  <c r="O635" i="15"/>
  <c r="S635" i="15" s="1"/>
  <c r="O643" i="15"/>
  <c r="S643" i="15" s="1"/>
  <c r="P653" i="15"/>
  <c r="R653" i="15" s="1"/>
  <c r="P658" i="15"/>
  <c r="R658" i="15" s="1"/>
  <c r="O665" i="15"/>
  <c r="S665" i="15" s="1"/>
  <c r="O669" i="15"/>
  <c r="S669" i="15" s="1"/>
  <c r="P673" i="15"/>
  <c r="R673" i="15" s="1"/>
  <c r="O675" i="15"/>
  <c r="S675" i="15" s="1"/>
  <c r="P700" i="15"/>
  <c r="R700" i="15" s="1"/>
  <c r="P704" i="15"/>
  <c r="R704" i="15" s="1"/>
  <c r="O708" i="15"/>
  <c r="S708" i="15" s="1"/>
  <c r="O712" i="15"/>
  <c r="S712" i="15" s="1"/>
  <c r="O733" i="15"/>
  <c r="S733" i="15" s="1"/>
  <c r="P737" i="15"/>
  <c r="R737" i="15" s="1"/>
  <c r="O739" i="15"/>
  <c r="S739" i="15" s="1"/>
  <c r="P752" i="15"/>
  <c r="R752" i="15" s="1"/>
  <c r="P761" i="15"/>
  <c r="R761" i="15" s="1"/>
  <c r="P764" i="15"/>
  <c r="R764" i="15" s="1"/>
  <c r="P771" i="15"/>
  <c r="R771" i="15" s="1"/>
  <c r="P776" i="15"/>
  <c r="R776" i="15" s="1"/>
  <c r="O781" i="15"/>
  <c r="S781" i="15" s="1"/>
  <c r="P793" i="15"/>
  <c r="R793" i="15" s="1"/>
  <c r="P796" i="15"/>
  <c r="R796" i="15" s="1"/>
  <c r="P803" i="15"/>
  <c r="R803" i="15" s="1"/>
  <c r="P808" i="15"/>
  <c r="R808" i="15" s="1"/>
  <c r="O813" i="15"/>
  <c r="S813" i="15" s="1"/>
  <c r="O823" i="15"/>
  <c r="S823" i="15" s="1"/>
  <c r="O831" i="15"/>
  <c r="S831" i="15" s="1"/>
  <c r="O933" i="15"/>
  <c r="S933" i="15" s="1"/>
  <c r="P692" i="15"/>
  <c r="R692" i="15" s="1"/>
  <c r="P696" i="15"/>
  <c r="R696" i="15" s="1"/>
  <c r="O725" i="15"/>
  <c r="S725" i="15" s="1"/>
  <c r="P748" i="15"/>
  <c r="R748" i="15" s="1"/>
  <c r="O757" i="15"/>
  <c r="S757" i="15" s="1"/>
  <c r="O917" i="15"/>
  <c r="S917" i="15" s="1"/>
  <c r="P872" i="15"/>
  <c r="R872" i="15" s="1"/>
  <c r="O893" i="15"/>
  <c r="S893" i="15" s="1"/>
  <c r="P936" i="15"/>
  <c r="R936" i="15" s="1"/>
  <c r="P1016" i="15"/>
  <c r="R1016" i="15" s="1"/>
  <c r="O1021" i="15"/>
  <c r="S1021" i="15" s="1"/>
  <c r="P838" i="15"/>
  <c r="R838" i="15" s="1"/>
  <c r="O847" i="15"/>
  <c r="S847" i="15" s="1"/>
  <c r="P888" i="15"/>
  <c r="R888" i="15" s="1"/>
  <c r="O909" i="15"/>
  <c r="S909" i="15" s="1"/>
  <c r="O957" i="15"/>
  <c r="S957" i="15" s="1"/>
  <c r="O973" i="15"/>
  <c r="S973" i="15" s="1"/>
  <c r="P1032" i="15"/>
  <c r="R1032" i="15" s="1"/>
  <c r="O1037" i="15"/>
  <c r="S1037" i="15" s="1"/>
  <c r="P1040" i="15"/>
  <c r="R1040" i="15" s="1"/>
  <c r="O949" i="15"/>
  <c r="S949" i="15" s="1"/>
  <c r="O965" i="15"/>
  <c r="S965" i="15" s="1"/>
  <c r="O981" i="15"/>
  <c r="S981" i="15" s="1"/>
  <c r="O861" i="15"/>
  <c r="S861" i="15" s="1"/>
  <c r="P904" i="15"/>
  <c r="R904" i="15" s="1"/>
  <c r="O925" i="15"/>
  <c r="S925" i="15" s="1"/>
  <c r="P984" i="15"/>
  <c r="R984" i="15" s="1"/>
  <c r="O989" i="15"/>
  <c r="S989" i="15" s="1"/>
  <c r="P815" i="15"/>
  <c r="R815" i="15" s="1"/>
  <c r="P828" i="15"/>
  <c r="R828" i="15" s="1"/>
  <c r="P832" i="15"/>
  <c r="R832" i="15" s="1"/>
  <c r="P843" i="15"/>
  <c r="R843" i="15" s="1"/>
  <c r="P848" i="15"/>
  <c r="R848" i="15" s="1"/>
  <c r="P880" i="15"/>
  <c r="R880" i="15" s="1"/>
  <c r="O901" i="15"/>
  <c r="S901" i="15" s="1"/>
  <c r="P944" i="15"/>
  <c r="R944" i="15" s="1"/>
  <c r="P992" i="15"/>
  <c r="R992" i="15" s="1"/>
  <c r="O997" i="15"/>
  <c r="S997" i="15" s="1"/>
  <c r="O839" i="15"/>
  <c r="S839" i="15" s="1"/>
  <c r="P846" i="15"/>
  <c r="R846" i="15" s="1"/>
  <c r="P856" i="15"/>
  <c r="R856" i="15" s="1"/>
  <c r="O877" i="15"/>
  <c r="S877" i="15" s="1"/>
  <c r="P920" i="15"/>
  <c r="R920" i="15" s="1"/>
  <c r="O941" i="15"/>
  <c r="S941" i="15" s="1"/>
  <c r="P1000" i="15"/>
  <c r="R1000" i="15" s="1"/>
  <c r="O1005" i="15"/>
  <c r="S1005" i="15" s="1"/>
  <c r="O855" i="15"/>
  <c r="S855" i="15" s="1"/>
  <c r="O863" i="15"/>
  <c r="S863" i="15" s="1"/>
  <c r="O871" i="15"/>
  <c r="S871" i="15" s="1"/>
  <c r="O879" i="15"/>
  <c r="S879" i="15" s="1"/>
  <c r="O887" i="15"/>
  <c r="S887" i="15" s="1"/>
  <c r="O895" i="15"/>
  <c r="S895" i="15" s="1"/>
  <c r="O903" i="15"/>
  <c r="S903" i="15" s="1"/>
  <c r="O911" i="15"/>
  <c r="S911" i="15" s="1"/>
  <c r="O919" i="15"/>
  <c r="S919" i="15" s="1"/>
  <c r="O927" i="15"/>
  <c r="S927" i="15" s="1"/>
  <c r="O935" i="15"/>
  <c r="S935" i="15" s="1"/>
  <c r="O943" i="15"/>
  <c r="S943" i="15" s="1"/>
  <c r="O1039" i="15"/>
  <c r="S1039" i="15" s="1"/>
  <c r="O854" i="15"/>
  <c r="S854" i="15" s="1"/>
  <c r="O862" i="15"/>
  <c r="S862" i="15" s="1"/>
  <c r="O870" i="15"/>
  <c r="S870" i="15" s="1"/>
  <c r="O878" i="15"/>
  <c r="S878" i="15" s="1"/>
  <c r="O886" i="15"/>
  <c r="S886" i="15" s="1"/>
  <c r="O894" i="15"/>
  <c r="S894" i="15" s="1"/>
  <c r="O902" i="15"/>
  <c r="S902" i="15" s="1"/>
  <c r="O910" i="15"/>
  <c r="S910" i="15" s="1"/>
  <c r="O918" i="15"/>
  <c r="S918" i="15" s="1"/>
  <c r="O926" i="15"/>
  <c r="S926" i="15" s="1"/>
  <c r="O934" i="15"/>
  <c r="S934" i="15" s="1"/>
  <c r="O942" i="15"/>
  <c r="S942" i="15" s="1"/>
  <c r="O950" i="15"/>
  <c r="S950" i="15" s="1"/>
  <c r="O966" i="15"/>
  <c r="S966" i="15" s="1"/>
  <c r="R411" i="14"/>
  <c r="T411" i="14" s="1"/>
  <c r="R622" i="14"/>
  <c r="T622" i="14" s="1"/>
  <c r="Q129" i="14"/>
  <c r="R129" i="14" s="1"/>
  <c r="T129" i="14" s="1"/>
  <c r="R132" i="14"/>
  <c r="T132" i="14" s="1"/>
  <c r="R1012" i="14"/>
  <c r="T1012" i="14" s="1"/>
  <c r="R904" i="14"/>
  <c r="T904" i="14" s="1"/>
  <c r="R209" i="14"/>
  <c r="T209" i="14" s="1"/>
  <c r="R253" i="14"/>
  <c r="T253" i="14" s="1"/>
  <c r="R702" i="14"/>
  <c r="T702" i="14" s="1"/>
  <c r="R282" i="14"/>
  <c r="T282" i="14" s="1"/>
  <c r="R884" i="14"/>
  <c r="T884" i="14" s="1"/>
  <c r="R306" i="14"/>
  <c r="T306" i="14" s="1"/>
  <c r="R576" i="14"/>
  <c r="T576" i="14" s="1"/>
  <c r="R598" i="14"/>
  <c r="T598" i="14" s="1"/>
  <c r="Q678" i="14"/>
  <c r="R678" i="14" s="1"/>
  <c r="T678" i="14" s="1"/>
  <c r="R768" i="14"/>
  <c r="T768" i="14" s="1"/>
  <c r="R912" i="14"/>
  <c r="T912" i="14" s="1"/>
  <c r="Q1032" i="14"/>
  <c r="R1032" i="14" s="1"/>
  <c r="T1032" i="14" s="1"/>
  <c r="R353" i="14"/>
  <c r="T353" i="14" s="1"/>
  <c r="R766" i="14"/>
  <c r="T766" i="14" s="1"/>
  <c r="R928" i="14"/>
  <c r="T928" i="14" s="1"/>
  <c r="R996" i="14"/>
  <c r="T996" i="14" s="1"/>
  <c r="R403" i="14"/>
  <c r="T403" i="14" s="1"/>
  <c r="R662" i="14"/>
  <c r="T662" i="14" s="1"/>
  <c r="R742" i="14"/>
  <c r="T742" i="14" s="1"/>
  <c r="R936" i="14"/>
  <c r="T936" i="14" s="1"/>
  <c r="R968" i="14"/>
  <c r="T968" i="14" s="1"/>
  <c r="R560" i="14"/>
  <c r="T560" i="14" s="1"/>
  <c r="R610" i="14"/>
  <c r="T610" i="14" s="1"/>
  <c r="Q880" i="14"/>
  <c r="R880" i="14" s="1"/>
  <c r="T880" i="14" s="1"/>
  <c r="R1028" i="14"/>
  <c r="T1028" i="14" s="1"/>
  <c r="R568" i="14"/>
  <c r="T568" i="14" s="1"/>
  <c r="Q774" i="14"/>
  <c r="R774" i="14" s="1"/>
  <c r="T774" i="14" s="1"/>
  <c r="R806" i="14"/>
  <c r="T806" i="14" s="1"/>
  <c r="Q848" i="14"/>
  <c r="R848" i="14" s="1"/>
  <c r="T848" i="14" s="1"/>
  <c r="Q241" i="14"/>
  <c r="R241" i="14" s="1"/>
  <c r="T241" i="14" s="1"/>
  <c r="Q307" i="14"/>
  <c r="R307" i="14" s="1"/>
  <c r="T307" i="14" s="1"/>
  <c r="Q448" i="14"/>
  <c r="R448" i="14" s="1"/>
  <c r="T448" i="14" s="1"/>
  <c r="Q544" i="14"/>
  <c r="R544" i="14" s="1"/>
  <c r="T544" i="14" s="1"/>
  <c r="Q728" i="14"/>
  <c r="R728" i="14" s="1"/>
  <c r="T728" i="14" s="1"/>
  <c r="Q798" i="14"/>
  <c r="R798" i="14" s="1"/>
  <c r="T798" i="14" s="1"/>
  <c r="Q837" i="14"/>
  <c r="R837" i="14" s="1"/>
  <c r="T837" i="14" s="1"/>
  <c r="Q913" i="14"/>
  <c r="R913" i="14" s="1"/>
  <c r="T913" i="14" s="1"/>
  <c r="R208" i="14"/>
  <c r="T208" i="14" s="1"/>
  <c r="Q440" i="14"/>
  <c r="R440" i="14" s="1"/>
  <c r="T440" i="14" s="1"/>
  <c r="Q467" i="14"/>
  <c r="R467" i="14" s="1"/>
  <c r="T467" i="14" s="1"/>
  <c r="Q496" i="14"/>
  <c r="R496" i="14" s="1"/>
  <c r="T496" i="14" s="1"/>
  <c r="Q547" i="14"/>
  <c r="R547" i="14" s="1"/>
  <c r="T547" i="14" s="1"/>
  <c r="Q861" i="14"/>
  <c r="R861" i="14" s="1"/>
  <c r="T861" i="14" s="1"/>
  <c r="Q558" i="14"/>
  <c r="R558" i="14" s="1"/>
  <c r="T558" i="14" s="1"/>
  <c r="Q614" i="14"/>
  <c r="R614" i="14" s="1"/>
  <c r="T614" i="14" s="1"/>
  <c r="Q4" i="14"/>
  <c r="R4" i="14" s="1"/>
  <c r="T4" i="14" s="1"/>
  <c r="R130" i="14"/>
  <c r="T130" i="14" s="1"/>
  <c r="R225" i="14"/>
  <c r="T225" i="14" s="1"/>
  <c r="R267" i="14"/>
  <c r="T267" i="14" s="1"/>
  <c r="Q277" i="14"/>
  <c r="R277" i="14" s="1"/>
  <c r="T277" i="14" s="1"/>
  <c r="Q301" i="14"/>
  <c r="R301" i="14" s="1"/>
  <c r="T301" i="14" s="1"/>
  <c r="Q329" i="14"/>
  <c r="R329" i="14" s="1"/>
  <c r="T329" i="14" s="1"/>
  <c r="Q501" i="14"/>
  <c r="R501" i="14" s="1"/>
  <c r="T501" i="14" s="1"/>
  <c r="Q611" i="14"/>
  <c r="R611" i="14" s="1"/>
  <c r="T611" i="14" s="1"/>
  <c r="Q643" i="14"/>
  <c r="R643" i="14" s="1"/>
  <c r="T643" i="14" s="1"/>
  <c r="Q792" i="14"/>
  <c r="R792" i="14" s="1"/>
  <c r="T792" i="14" s="1"/>
  <c r="Q896" i="14"/>
  <c r="R896" i="14" s="1"/>
  <c r="T896" i="14" s="1"/>
  <c r="Q1040" i="14"/>
  <c r="R1040" i="14" s="1"/>
  <c r="T1040" i="14" s="1"/>
  <c r="Q395" i="14"/>
  <c r="R395" i="14" s="1"/>
  <c r="T395" i="14" s="1"/>
  <c r="Q20" i="14"/>
  <c r="R20" i="14" s="1"/>
  <c r="T20" i="14" s="1"/>
  <c r="Q92" i="14"/>
  <c r="R92" i="14" s="1"/>
  <c r="T92" i="14" s="1"/>
  <c r="R122" i="14"/>
  <c r="T122" i="14" s="1"/>
  <c r="Q145" i="14"/>
  <c r="R145" i="14" s="1"/>
  <c r="T145" i="14" s="1"/>
  <c r="Q161" i="14"/>
  <c r="R161" i="14" s="1"/>
  <c r="T161" i="14" s="1"/>
  <c r="Q177" i="14"/>
  <c r="R177" i="14" s="1"/>
  <c r="T177" i="14" s="1"/>
  <c r="Q193" i="14"/>
  <c r="R193" i="14" s="1"/>
  <c r="T193" i="14" s="1"/>
  <c r="Q566" i="14"/>
  <c r="R566" i="14" s="1"/>
  <c r="T566" i="14" s="1"/>
  <c r="Q674" i="14"/>
  <c r="R674" i="14" s="1"/>
  <c r="T674" i="14" s="1"/>
  <c r="Q993" i="14"/>
  <c r="R993" i="14" s="1"/>
  <c r="T993" i="14" s="1"/>
  <c r="R192" i="14"/>
  <c r="T192" i="14" s="1"/>
  <c r="Q84" i="14"/>
  <c r="R84" i="14" s="1"/>
  <c r="T84" i="14" s="1"/>
  <c r="R28" i="14"/>
  <c r="T28" i="14" s="1"/>
  <c r="Q52" i="14"/>
  <c r="R52" i="14" s="1"/>
  <c r="T52" i="14" s="1"/>
  <c r="Q112" i="14"/>
  <c r="R112" i="14" s="1"/>
  <c r="T112" i="14" s="1"/>
  <c r="Q152" i="14"/>
  <c r="R152" i="14" s="1"/>
  <c r="T152" i="14" s="1"/>
  <c r="Q168" i="14"/>
  <c r="R168" i="14" s="1"/>
  <c r="T168" i="14" s="1"/>
  <c r="Q184" i="14"/>
  <c r="R184" i="14" s="1"/>
  <c r="T184" i="14" s="1"/>
  <c r="Q246" i="14"/>
  <c r="R246" i="14" s="1"/>
  <c r="T246" i="14" s="1"/>
  <c r="Q952" i="14"/>
  <c r="R952" i="14" s="1"/>
  <c r="T952" i="14" s="1"/>
  <c r="R144" i="14"/>
  <c r="T144" i="14" s="1"/>
  <c r="R176" i="14"/>
  <c r="T176" i="14" s="1"/>
  <c r="Q526" i="14"/>
  <c r="R526" i="14" s="1"/>
  <c r="T526" i="14" s="1"/>
  <c r="Q582" i="14"/>
  <c r="R582" i="14" s="1"/>
  <c r="T582" i="14" s="1"/>
  <c r="Q840" i="14"/>
  <c r="R840" i="14" s="1"/>
  <c r="T840" i="14" s="1"/>
  <c r="Q1008" i="14"/>
  <c r="R1008" i="14" s="1"/>
  <c r="T1008" i="14" s="1"/>
  <c r="Q44" i="14"/>
  <c r="R44" i="14" s="1"/>
  <c r="T44" i="14" s="1"/>
  <c r="R68" i="14"/>
  <c r="T68" i="14" s="1"/>
  <c r="Q475" i="14"/>
  <c r="R475" i="14" s="1"/>
  <c r="T475" i="14" s="1"/>
  <c r="Q12" i="14"/>
  <c r="R12" i="14" s="1"/>
  <c r="T12" i="14" s="1"/>
  <c r="R36" i="14"/>
  <c r="T36" i="14" s="1"/>
  <c r="Q76" i="14"/>
  <c r="R76" i="14" s="1"/>
  <c r="T76" i="14" s="1"/>
  <c r="R100" i="14"/>
  <c r="T100" i="14" s="1"/>
  <c r="R107" i="14"/>
  <c r="T107" i="14" s="1"/>
  <c r="Q126" i="14"/>
  <c r="R126" i="14" s="1"/>
  <c r="T126" i="14" s="1"/>
  <c r="R240" i="14"/>
  <c r="T240" i="14" s="1"/>
  <c r="Q529" i="14"/>
  <c r="R529" i="14" s="1"/>
  <c r="T529" i="14" s="1"/>
  <c r="Q574" i="14"/>
  <c r="R574" i="14" s="1"/>
  <c r="T574" i="14" s="1"/>
  <c r="Q651" i="14"/>
  <c r="R651" i="14" s="1"/>
  <c r="T651" i="14" s="1"/>
  <c r="Q843" i="14"/>
  <c r="R843" i="14" s="1"/>
  <c r="T843" i="14" s="1"/>
  <c r="Q881" i="14"/>
  <c r="R881" i="14" s="1"/>
  <c r="T881" i="14" s="1"/>
  <c r="R160" i="14"/>
  <c r="T160" i="14" s="1"/>
  <c r="R60" i="14"/>
  <c r="T60" i="14" s="1"/>
  <c r="R224" i="14"/>
  <c r="T224" i="14" s="1"/>
  <c r="Q266" i="14"/>
  <c r="R266" i="14" s="1"/>
  <c r="T266" i="14" s="1"/>
  <c r="Q488" i="14"/>
  <c r="R488" i="14" s="1"/>
  <c r="T488" i="14" s="1"/>
  <c r="Q734" i="14"/>
  <c r="R734" i="14" s="1"/>
  <c r="T734" i="14" s="1"/>
  <c r="Q864" i="14"/>
  <c r="R864" i="14" s="1"/>
  <c r="T864" i="14" s="1"/>
  <c r="Q949" i="14"/>
  <c r="R949" i="14" s="1"/>
  <c r="T949" i="14" s="1"/>
  <c r="Q1025" i="14"/>
  <c r="R1025" i="14" s="1"/>
  <c r="T1025" i="14" s="1"/>
  <c r="R281" i="14"/>
  <c r="T281" i="14" s="1"/>
  <c r="R347" i="14"/>
  <c r="T347" i="14" s="1"/>
  <c r="R376" i="14"/>
  <c r="T376" i="14" s="1"/>
  <c r="R424" i="14"/>
  <c r="T424" i="14" s="1"/>
  <c r="Q599" i="14"/>
  <c r="R599" i="14" s="1"/>
  <c r="T599" i="14" s="1"/>
  <c r="R603" i="14"/>
  <c r="T603" i="14" s="1"/>
  <c r="R623" i="14"/>
  <c r="T623" i="14" s="1"/>
  <c r="R626" i="14"/>
  <c r="T626" i="14" s="1"/>
  <c r="Q635" i="14"/>
  <c r="R635" i="14" s="1"/>
  <c r="T635" i="14" s="1"/>
  <c r="R661" i="14"/>
  <c r="T661" i="14" s="1"/>
  <c r="R720" i="14"/>
  <c r="T720" i="14" s="1"/>
  <c r="R741" i="14"/>
  <c r="T741" i="14" s="1"/>
  <c r="R752" i="14"/>
  <c r="T752" i="14" s="1"/>
  <c r="R784" i="14"/>
  <c r="T784" i="14" s="1"/>
  <c r="R805" i="14"/>
  <c r="T805" i="14" s="1"/>
  <c r="R816" i="14"/>
  <c r="T816" i="14" s="1"/>
  <c r="R820" i="14"/>
  <c r="T820" i="14" s="1"/>
  <c r="R885" i="14"/>
  <c r="T885" i="14" s="1"/>
  <c r="Q917" i="14"/>
  <c r="R917" i="14" s="1"/>
  <c r="T917" i="14" s="1"/>
  <c r="R929" i="14"/>
  <c r="T929" i="14" s="1"/>
  <c r="R932" i="14"/>
  <c r="T932" i="14" s="1"/>
  <c r="Q941" i="14"/>
  <c r="R941" i="14" s="1"/>
  <c r="T941" i="14" s="1"/>
  <c r="R961" i="14"/>
  <c r="T961" i="14" s="1"/>
  <c r="R964" i="14"/>
  <c r="T964" i="14" s="1"/>
  <c r="Q973" i="14"/>
  <c r="R973" i="14" s="1"/>
  <c r="T973" i="14" s="1"/>
  <c r="R997" i="14"/>
  <c r="T997" i="14" s="1"/>
  <c r="R1029" i="14"/>
  <c r="T1029" i="14" s="1"/>
  <c r="R985" i="14"/>
  <c r="T985" i="14" s="1"/>
  <c r="R1021" i="14"/>
  <c r="T1021" i="14" s="1"/>
  <c r="R512" i="14"/>
  <c r="T512" i="14" s="1"/>
  <c r="R586" i="14"/>
  <c r="T586" i="14" s="1"/>
  <c r="Q591" i="14"/>
  <c r="R591" i="14" s="1"/>
  <c r="T591" i="14" s="1"/>
  <c r="Q667" i="14"/>
  <c r="R667" i="14" s="1"/>
  <c r="T667" i="14" s="1"/>
  <c r="Q672" i="14"/>
  <c r="R672" i="14" s="1"/>
  <c r="T672" i="14" s="1"/>
  <c r="Q686" i="14"/>
  <c r="R686" i="14" s="1"/>
  <c r="T686" i="14" s="1"/>
  <c r="R712" i="14"/>
  <c r="T712" i="14" s="1"/>
  <c r="Q824" i="14"/>
  <c r="R824" i="14" s="1"/>
  <c r="T824" i="14" s="1"/>
  <c r="R835" i="14"/>
  <c r="T835" i="14" s="1"/>
  <c r="R868" i="14"/>
  <c r="T868" i="14" s="1"/>
  <c r="Q877" i="14"/>
  <c r="R877" i="14" s="1"/>
  <c r="T877" i="14" s="1"/>
  <c r="R897" i="14"/>
  <c r="T897" i="14" s="1"/>
  <c r="R900" i="14"/>
  <c r="T900" i="14" s="1"/>
  <c r="Q909" i="14"/>
  <c r="R909" i="14" s="1"/>
  <c r="T909" i="14" s="1"/>
  <c r="R933" i="14"/>
  <c r="T933" i="14" s="1"/>
  <c r="R965" i="14"/>
  <c r="T965" i="14" s="1"/>
  <c r="R384" i="14"/>
  <c r="T384" i="14" s="1"/>
  <c r="R432" i="14"/>
  <c r="T432" i="14" s="1"/>
  <c r="R480" i="14"/>
  <c r="T480" i="14" s="1"/>
  <c r="R500" i="14"/>
  <c r="T500" i="14" s="1"/>
  <c r="R543" i="14"/>
  <c r="T543" i="14" s="1"/>
  <c r="R551" i="14"/>
  <c r="T551" i="14" s="1"/>
  <c r="R554" i="14"/>
  <c r="T554" i="14" s="1"/>
  <c r="Q559" i="14"/>
  <c r="R559" i="14" s="1"/>
  <c r="T559" i="14" s="1"/>
  <c r="Q567" i="14"/>
  <c r="R567" i="14" s="1"/>
  <c r="T567" i="14" s="1"/>
  <c r="R570" i="14"/>
  <c r="T570" i="14" s="1"/>
  <c r="Q575" i="14"/>
  <c r="R575" i="14" s="1"/>
  <c r="T575" i="14" s="1"/>
  <c r="R578" i="14"/>
  <c r="T578" i="14" s="1"/>
  <c r="Q583" i="14"/>
  <c r="R583" i="14" s="1"/>
  <c r="T583" i="14" s="1"/>
  <c r="R595" i="14"/>
  <c r="T595" i="14" s="1"/>
  <c r="R619" i="14"/>
  <c r="T619" i="14" s="1"/>
  <c r="Q627" i="14"/>
  <c r="R627" i="14" s="1"/>
  <c r="T627" i="14" s="1"/>
  <c r="R680" i="14"/>
  <c r="T680" i="14" s="1"/>
  <c r="Q989" i="14"/>
  <c r="R989" i="14" s="1"/>
  <c r="T989" i="14" s="1"/>
  <c r="Q992" i="14"/>
  <c r="R992" i="14" s="1"/>
  <c r="T992" i="14" s="1"/>
  <c r="Q1009" i="14"/>
  <c r="R1009" i="14" s="1"/>
  <c r="T1009" i="14" s="1"/>
  <c r="Q1024" i="14"/>
  <c r="R1024" i="14" s="1"/>
  <c r="T1024" i="14" s="1"/>
  <c r="Q1041" i="14"/>
  <c r="R1041" i="14" s="1"/>
  <c r="T1041" i="14" s="1"/>
  <c r="Q921" i="14"/>
  <c r="R921" i="14" s="1"/>
  <c r="T921" i="14" s="1"/>
  <c r="R948" i="14"/>
  <c r="T948" i="14" s="1"/>
  <c r="Q957" i="14"/>
  <c r="R957" i="14" s="1"/>
  <c r="T957" i="14" s="1"/>
  <c r="R200" i="14"/>
  <c r="T200" i="14" s="1"/>
  <c r="R216" i="14"/>
  <c r="T216" i="14" s="1"/>
  <c r="R232" i="14"/>
  <c r="T232" i="14" s="1"/>
  <c r="R259" i="14"/>
  <c r="T259" i="14" s="1"/>
  <c r="R305" i="14"/>
  <c r="T305" i="14" s="1"/>
  <c r="R349" i="14"/>
  <c r="T349" i="14" s="1"/>
  <c r="Q352" i="14"/>
  <c r="R352" i="14" s="1"/>
  <c r="T352" i="14" s="1"/>
  <c r="R368" i="14"/>
  <c r="T368" i="14" s="1"/>
  <c r="R416" i="14"/>
  <c r="T416" i="14" s="1"/>
  <c r="R459" i="14"/>
  <c r="T459" i="14" s="1"/>
  <c r="R513" i="14"/>
  <c r="T513" i="14" s="1"/>
  <c r="R555" i="14"/>
  <c r="T555" i="14" s="1"/>
  <c r="Q563" i="14"/>
  <c r="R563" i="14" s="1"/>
  <c r="T563" i="14" s="1"/>
  <c r="R571" i="14"/>
  <c r="T571" i="14" s="1"/>
  <c r="R579" i="14"/>
  <c r="T579" i="14" s="1"/>
  <c r="Q587" i="14"/>
  <c r="R587" i="14" s="1"/>
  <c r="T587" i="14" s="1"/>
  <c r="R592" i="14"/>
  <c r="T592" i="14" s="1"/>
  <c r="Q607" i="14"/>
  <c r="R607" i="14" s="1"/>
  <c r="T607" i="14" s="1"/>
  <c r="Q639" i="14"/>
  <c r="R639" i="14" s="1"/>
  <c r="T639" i="14" s="1"/>
  <c r="R645" i="14"/>
  <c r="T645" i="14" s="1"/>
  <c r="R656" i="14"/>
  <c r="T656" i="14" s="1"/>
  <c r="R690" i="14"/>
  <c r="T690" i="14" s="1"/>
  <c r="R717" i="14"/>
  <c r="T717" i="14" s="1"/>
  <c r="Q725" i="14"/>
  <c r="R725" i="14" s="1"/>
  <c r="T725" i="14" s="1"/>
  <c r="Q757" i="14"/>
  <c r="R757" i="14" s="1"/>
  <c r="T757" i="14" s="1"/>
  <c r="R781" i="14"/>
  <c r="T781" i="14" s="1"/>
  <c r="Q789" i="14"/>
  <c r="R789" i="14" s="1"/>
  <c r="T789" i="14" s="1"/>
  <c r="Q869" i="14"/>
  <c r="R869" i="14" s="1"/>
  <c r="T869" i="14" s="1"/>
  <c r="R893" i="14"/>
  <c r="T893" i="14" s="1"/>
  <c r="Q901" i="14"/>
  <c r="R901" i="14" s="1"/>
  <c r="T901" i="14" s="1"/>
  <c r="Q925" i="14"/>
  <c r="R925" i="14" s="1"/>
  <c r="T925" i="14" s="1"/>
  <c r="Q945" i="14"/>
  <c r="R945" i="14" s="1"/>
  <c r="T945" i="14" s="1"/>
  <c r="Q977" i="14"/>
  <c r="R977" i="14" s="1"/>
  <c r="T977" i="14" s="1"/>
  <c r="R981" i="14"/>
  <c r="T981" i="14" s="1"/>
  <c r="R1005" i="14"/>
  <c r="T1005" i="14" s="1"/>
  <c r="Q1013" i="14"/>
  <c r="R1013" i="14" s="1"/>
  <c r="T1013" i="14" s="1"/>
  <c r="R1037" i="14"/>
  <c r="T1037" i="14" s="1"/>
  <c r="Q288" i="14"/>
  <c r="R288" i="14" s="1"/>
  <c r="T288" i="14" s="1"/>
  <c r="Q9" i="14"/>
  <c r="R9" i="14" s="1"/>
  <c r="T9" i="14" s="1"/>
  <c r="Q17" i="14"/>
  <c r="R17" i="14" s="1"/>
  <c r="T17" i="14" s="1"/>
  <c r="Q25" i="14"/>
  <c r="R25" i="14" s="1"/>
  <c r="T25" i="14" s="1"/>
  <c r="Q33" i="14"/>
  <c r="R33" i="14" s="1"/>
  <c r="T33" i="14" s="1"/>
  <c r="Q41" i="14"/>
  <c r="R41" i="14" s="1"/>
  <c r="T41" i="14" s="1"/>
  <c r="Q49" i="14"/>
  <c r="R49" i="14" s="1"/>
  <c r="T49" i="14" s="1"/>
  <c r="Q57" i="14"/>
  <c r="R57" i="14" s="1"/>
  <c r="T57" i="14" s="1"/>
  <c r="Q65" i="14"/>
  <c r="R65" i="14" s="1"/>
  <c r="T65" i="14" s="1"/>
  <c r="Q73" i="14"/>
  <c r="R73" i="14" s="1"/>
  <c r="T73" i="14" s="1"/>
  <c r="Q81" i="14"/>
  <c r="R81" i="14" s="1"/>
  <c r="T81" i="14" s="1"/>
  <c r="Q89" i="14"/>
  <c r="R89" i="14" s="1"/>
  <c r="T89" i="14" s="1"/>
  <c r="Q97" i="14"/>
  <c r="R97" i="14" s="1"/>
  <c r="T97" i="14" s="1"/>
  <c r="Q102" i="14"/>
  <c r="R102" i="14" s="1"/>
  <c r="T102" i="14" s="1"/>
  <c r="R109" i="14"/>
  <c r="T109" i="14" s="1"/>
  <c r="R114" i="14"/>
  <c r="T114" i="14" s="1"/>
  <c r="Q121" i="14"/>
  <c r="R121" i="14" s="1"/>
  <c r="T121" i="14" s="1"/>
  <c r="Q128" i="14"/>
  <c r="R128" i="14" s="1"/>
  <c r="T128" i="14" s="1"/>
  <c r="R250" i="14"/>
  <c r="T250" i="14" s="1"/>
  <c r="Q292" i="14"/>
  <c r="R292" i="14" s="1"/>
  <c r="T292" i="14" s="1"/>
  <c r="Q319" i="14"/>
  <c r="R319" i="14" s="1"/>
  <c r="T319" i="14" s="1"/>
  <c r="Q714" i="14"/>
  <c r="R714" i="14" s="1"/>
  <c r="T714" i="14" s="1"/>
  <c r="Q138" i="14"/>
  <c r="R138" i="14" s="1"/>
  <c r="T138" i="14" s="1"/>
  <c r="Q245" i="14"/>
  <c r="R245" i="14" s="1"/>
  <c r="T245" i="14" s="1"/>
  <c r="Q335" i="14"/>
  <c r="R335" i="14" s="1"/>
  <c r="T335" i="14" s="1"/>
  <c r="Q11" i="14"/>
  <c r="R11" i="14" s="1"/>
  <c r="T11" i="14" s="1"/>
  <c r="Q19" i="14"/>
  <c r="R19" i="14" s="1"/>
  <c r="T19" i="14" s="1"/>
  <c r="Q27" i="14"/>
  <c r="R27" i="14" s="1"/>
  <c r="T27" i="14" s="1"/>
  <c r="Q35" i="14"/>
  <c r="R35" i="14" s="1"/>
  <c r="T35" i="14" s="1"/>
  <c r="Q43" i="14"/>
  <c r="R43" i="14" s="1"/>
  <c r="T43" i="14" s="1"/>
  <c r="Q51" i="14"/>
  <c r="R51" i="14" s="1"/>
  <c r="T51" i="14" s="1"/>
  <c r="Q59" i="14"/>
  <c r="R59" i="14" s="1"/>
  <c r="T59" i="14" s="1"/>
  <c r="Q67" i="14"/>
  <c r="R67" i="14" s="1"/>
  <c r="T67" i="14" s="1"/>
  <c r="Q75" i="14"/>
  <c r="R75" i="14" s="1"/>
  <c r="T75" i="14" s="1"/>
  <c r="Q83" i="14"/>
  <c r="R83" i="14" s="1"/>
  <c r="T83" i="14" s="1"/>
  <c r="Q91" i="14"/>
  <c r="R91" i="14" s="1"/>
  <c r="T91" i="14" s="1"/>
  <c r="Q99" i="14"/>
  <c r="R99" i="14" s="1"/>
  <c r="T99" i="14" s="1"/>
  <c r="Q104" i="14"/>
  <c r="R104" i="14" s="1"/>
  <c r="T104" i="14" s="1"/>
  <c r="Q118" i="14"/>
  <c r="R118" i="14" s="1"/>
  <c r="T118" i="14" s="1"/>
  <c r="Q255" i="14"/>
  <c r="R255" i="14" s="1"/>
  <c r="T255" i="14" s="1"/>
  <c r="Q8" i="14"/>
  <c r="R8" i="14" s="1"/>
  <c r="T8" i="14" s="1"/>
  <c r="Q16" i="14"/>
  <c r="R16" i="14" s="1"/>
  <c r="T16" i="14" s="1"/>
  <c r="Q24" i="14"/>
  <c r="R24" i="14" s="1"/>
  <c r="T24" i="14" s="1"/>
  <c r="Q32" i="14"/>
  <c r="R32" i="14" s="1"/>
  <c r="T32" i="14" s="1"/>
  <c r="Q40" i="14"/>
  <c r="R40" i="14" s="1"/>
  <c r="T40" i="14" s="1"/>
  <c r="Q48" i="14"/>
  <c r="R48" i="14" s="1"/>
  <c r="T48" i="14" s="1"/>
  <c r="Q56" i="14"/>
  <c r="R56" i="14" s="1"/>
  <c r="T56" i="14" s="1"/>
  <c r="Q64" i="14"/>
  <c r="R64" i="14" s="1"/>
  <c r="T64" i="14" s="1"/>
  <c r="Q72" i="14"/>
  <c r="R72" i="14" s="1"/>
  <c r="T72" i="14" s="1"/>
  <c r="Q80" i="14"/>
  <c r="R80" i="14" s="1"/>
  <c r="T80" i="14" s="1"/>
  <c r="Q88" i="14"/>
  <c r="R88" i="14" s="1"/>
  <c r="T88" i="14" s="1"/>
  <c r="Q96" i="14"/>
  <c r="R96" i="14" s="1"/>
  <c r="T96" i="14" s="1"/>
  <c r="R106" i="14"/>
  <c r="T106" i="14" s="1"/>
  <c r="Q113" i="14"/>
  <c r="R113" i="14" s="1"/>
  <c r="T113" i="14" s="1"/>
  <c r="Q125" i="14"/>
  <c r="R125" i="14" s="1"/>
  <c r="T125" i="14" s="1"/>
  <c r="Q139" i="14"/>
  <c r="R139" i="14" s="1"/>
  <c r="T139" i="14" s="1"/>
  <c r="Q147" i="14"/>
  <c r="R147" i="14" s="1"/>
  <c r="T147" i="14" s="1"/>
  <c r="Q155" i="14"/>
  <c r="R155" i="14" s="1"/>
  <c r="T155" i="14" s="1"/>
  <c r="Q163" i="14"/>
  <c r="R163" i="14" s="1"/>
  <c r="T163" i="14" s="1"/>
  <c r="Q171" i="14"/>
  <c r="R171" i="14" s="1"/>
  <c r="T171" i="14" s="1"/>
  <c r="Q179" i="14"/>
  <c r="R179" i="14" s="1"/>
  <c r="T179" i="14" s="1"/>
  <c r="Q187" i="14"/>
  <c r="R187" i="14" s="1"/>
  <c r="T187" i="14" s="1"/>
  <c r="Q195" i="14"/>
  <c r="R195" i="14" s="1"/>
  <c r="T195" i="14" s="1"/>
  <c r="Q203" i="14"/>
  <c r="R203" i="14" s="1"/>
  <c r="T203" i="14" s="1"/>
  <c r="Q211" i="14"/>
  <c r="R211" i="14" s="1"/>
  <c r="T211" i="14" s="1"/>
  <c r="Q219" i="14"/>
  <c r="R219" i="14" s="1"/>
  <c r="T219" i="14" s="1"/>
  <c r="Q227" i="14"/>
  <c r="R227" i="14" s="1"/>
  <c r="T227" i="14" s="1"/>
  <c r="Q235" i="14"/>
  <c r="R235" i="14" s="1"/>
  <c r="T235" i="14" s="1"/>
  <c r="Q264" i="14"/>
  <c r="R264" i="14" s="1"/>
  <c r="T264" i="14" s="1"/>
  <c r="Q317" i="14"/>
  <c r="R317" i="14" s="1"/>
  <c r="T317" i="14" s="1"/>
  <c r="Q445" i="14"/>
  <c r="R445" i="14" s="1"/>
  <c r="T445" i="14" s="1"/>
  <c r="Q101" i="14"/>
  <c r="R101" i="14" s="1"/>
  <c r="T101" i="14" s="1"/>
  <c r="R133" i="14"/>
  <c r="T133" i="14" s="1"/>
  <c r="Q142" i="14"/>
  <c r="R142" i="14" s="1"/>
  <c r="T142" i="14" s="1"/>
  <c r="Q150" i="14"/>
  <c r="R150" i="14" s="1"/>
  <c r="T150" i="14" s="1"/>
  <c r="Q158" i="14"/>
  <c r="R158" i="14" s="1"/>
  <c r="T158" i="14" s="1"/>
  <c r="Q166" i="14"/>
  <c r="R166" i="14" s="1"/>
  <c r="T166" i="14" s="1"/>
  <c r="Q174" i="14"/>
  <c r="R174" i="14" s="1"/>
  <c r="T174" i="14" s="1"/>
  <c r="Q182" i="14"/>
  <c r="R182" i="14" s="1"/>
  <c r="T182" i="14" s="1"/>
  <c r="Q190" i="14"/>
  <c r="R190" i="14" s="1"/>
  <c r="T190" i="14" s="1"/>
  <c r="Q198" i="14"/>
  <c r="R198" i="14" s="1"/>
  <c r="T198" i="14" s="1"/>
  <c r="Q206" i="14"/>
  <c r="R206" i="14" s="1"/>
  <c r="T206" i="14" s="1"/>
  <c r="Q214" i="14"/>
  <c r="R214" i="14" s="1"/>
  <c r="T214" i="14" s="1"/>
  <c r="Q222" i="14"/>
  <c r="R222" i="14" s="1"/>
  <c r="T222" i="14" s="1"/>
  <c r="Q230" i="14"/>
  <c r="R230" i="14" s="1"/>
  <c r="T230" i="14" s="1"/>
  <c r="Q238" i="14"/>
  <c r="R238" i="14" s="1"/>
  <c r="T238" i="14" s="1"/>
  <c r="Q243" i="14"/>
  <c r="R243" i="14" s="1"/>
  <c r="T243" i="14" s="1"/>
  <c r="Q333" i="14"/>
  <c r="R333" i="14" s="1"/>
  <c r="T333" i="14" s="1"/>
  <c r="Q381" i="14"/>
  <c r="R381" i="14" s="1"/>
  <c r="T381" i="14" s="1"/>
  <c r="Q355" i="14"/>
  <c r="R355" i="14" s="1"/>
  <c r="T355" i="14" s="1"/>
  <c r="Q117" i="14"/>
  <c r="R117" i="14" s="1"/>
  <c r="T117" i="14" s="1"/>
  <c r="Q257" i="14"/>
  <c r="R257" i="14" s="1"/>
  <c r="T257" i="14" s="1"/>
  <c r="Q284" i="14"/>
  <c r="R284" i="14" s="1"/>
  <c r="T284" i="14" s="1"/>
  <c r="Q421" i="14"/>
  <c r="R421" i="14" s="1"/>
  <c r="T421" i="14" s="1"/>
  <c r="Q485" i="14"/>
  <c r="R485" i="14" s="1"/>
  <c r="T485" i="14" s="1"/>
  <c r="Q682" i="14"/>
  <c r="R682" i="14" s="1"/>
  <c r="T682" i="14" s="1"/>
  <c r="R252" i="14"/>
  <c r="T252" i="14" s="1"/>
  <c r="R272" i="14"/>
  <c r="T272" i="14" s="1"/>
  <c r="Q276" i="14"/>
  <c r="R276" i="14" s="1"/>
  <c r="T276" i="14" s="1"/>
  <c r="Q280" i="14"/>
  <c r="R280" i="14" s="1"/>
  <c r="T280" i="14" s="1"/>
  <c r="R309" i="14"/>
  <c r="T309" i="14" s="1"/>
  <c r="R311" i="14"/>
  <c r="T311" i="14" s="1"/>
  <c r="Q315" i="14"/>
  <c r="R315" i="14" s="1"/>
  <c r="T315" i="14" s="1"/>
  <c r="R320" i="14"/>
  <c r="T320" i="14" s="1"/>
  <c r="Q331" i="14"/>
  <c r="R331" i="14" s="1"/>
  <c r="T331" i="14" s="1"/>
  <c r="R336" i="14"/>
  <c r="T336" i="14" s="1"/>
  <c r="Q397" i="14"/>
  <c r="R397" i="14" s="1"/>
  <c r="T397" i="14" s="1"/>
  <c r="R400" i="14"/>
  <c r="T400" i="14" s="1"/>
  <c r="Q461" i="14"/>
  <c r="R461" i="14" s="1"/>
  <c r="T461" i="14" s="1"/>
  <c r="R464" i="14"/>
  <c r="T464" i="14" s="1"/>
  <c r="Q527" i="14"/>
  <c r="R527" i="14" s="1"/>
  <c r="T527" i="14" s="1"/>
  <c r="Q588" i="14"/>
  <c r="R588" i="14" s="1"/>
  <c r="T588" i="14" s="1"/>
  <c r="Q268" i="14"/>
  <c r="R268" i="14" s="1"/>
  <c r="T268" i="14" s="1"/>
  <c r="Q343" i="14"/>
  <c r="R343" i="14" s="1"/>
  <c r="T343" i="14" s="1"/>
  <c r="Q373" i="14"/>
  <c r="R373" i="14" s="1"/>
  <c r="T373" i="14" s="1"/>
  <c r="Q437" i="14"/>
  <c r="R437" i="14" s="1"/>
  <c r="T437" i="14" s="1"/>
  <c r="Q495" i="14"/>
  <c r="R495" i="14" s="1"/>
  <c r="T495" i="14" s="1"/>
  <c r="Q556" i="14"/>
  <c r="R556" i="14" s="1"/>
  <c r="T556" i="14" s="1"/>
  <c r="Q141" i="14"/>
  <c r="R141" i="14" s="1"/>
  <c r="T141" i="14" s="1"/>
  <c r="Q149" i="14"/>
  <c r="R149" i="14" s="1"/>
  <c r="T149" i="14" s="1"/>
  <c r="Q157" i="14"/>
  <c r="R157" i="14" s="1"/>
  <c r="T157" i="14" s="1"/>
  <c r="Q165" i="14"/>
  <c r="R165" i="14" s="1"/>
  <c r="T165" i="14" s="1"/>
  <c r="Q173" i="14"/>
  <c r="R173" i="14" s="1"/>
  <c r="T173" i="14" s="1"/>
  <c r="Q181" i="14"/>
  <c r="R181" i="14" s="1"/>
  <c r="T181" i="14" s="1"/>
  <c r="Q189" i="14"/>
  <c r="R189" i="14" s="1"/>
  <c r="T189" i="14" s="1"/>
  <c r="Q197" i="14"/>
  <c r="R197" i="14" s="1"/>
  <c r="T197" i="14" s="1"/>
  <c r="Q205" i="14"/>
  <c r="R205" i="14" s="1"/>
  <c r="T205" i="14" s="1"/>
  <c r="Q213" i="14"/>
  <c r="R213" i="14" s="1"/>
  <c r="T213" i="14" s="1"/>
  <c r="Q221" i="14"/>
  <c r="R221" i="14" s="1"/>
  <c r="T221" i="14" s="1"/>
  <c r="Q229" i="14"/>
  <c r="R229" i="14" s="1"/>
  <c r="T229" i="14" s="1"/>
  <c r="Q237" i="14"/>
  <c r="R237" i="14" s="1"/>
  <c r="T237" i="14" s="1"/>
  <c r="Q242" i="14"/>
  <c r="R242" i="14" s="1"/>
  <c r="T242" i="14" s="1"/>
  <c r="Q247" i="14"/>
  <c r="R247" i="14" s="1"/>
  <c r="T247" i="14" s="1"/>
  <c r="Q261" i="14"/>
  <c r="R261" i="14" s="1"/>
  <c r="T261" i="14" s="1"/>
  <c r="R293" i="14"/>
  <c r="T293" i="14" s="1"/>
  <c r="Q299" i="14"/>
  <c r="R299" i="14" s="1"/>
  <c r="T299" i="14" s="1"/>
  <c r="Q303" i="14"/>
  <c r="R303" i="14" s="1"/>
  <c r="T303" i="14" s="1"/>
  <c r="Q327" i="14"/>
  <c r="R327" i="14" s="1"/>
  <c r="T327" i="14" s="1"/>
  <c r="Q351" i="14"/>
  <c r="R351" i="14" s="1"/>
  <c r="T351" i="14" s="1"/>
  <c r="Q413" i="14"/>
  <c r="R413" i="14" s="1"/>
  <c r="T413" i="14" s="1"/>
  <c r="Q477" i="14"/>
  <c r="R477" i="14" s="1"/>
  <c r="T477" i="14" s="1"/>
  <c r="R244" i="14"/>
  <c r="T244" i="14" s="1"/>
  <c r="R249" i="14"/>
  <c r="T249" i="14" s="1"/>
  <c r="R285" i="14"/>
  <c r="T285" i="14" s="1"/>
  <c r="R287" i="14"/>
  <c r="T287" i="14" s="1"/>
  <c r="Q295" i="14"/>
  <c r="R295" i="14" s="1"/>
  <c r="T295" i="14" s="1"/>
  <c r="R312" i="14"/>
  <c r="T312" i="14" s="1"/>
  <c r="Q316" i="14"/>
  <c r="R316" i="14" s="1"/>
  <c r="T316" i="14" s="1"/>
  <c r="R325" i="14"/>
  <c r="T325" i="14" s="1"/>
  <c r="R341" i="14"/>
  <c r="T341" i="14" s="1"/>
  <c r="R344" i="14"/>
  <c r="T344" i="14" s="1"/>
  <c r="Q359" i="14"/>
  <c r="R359" i="14" s="1"/>
  <c r="T359" i="14" s="1"/>
  <c r="Q389" i="14"/>
  <c r="R389" i="14" s="1"/>
  <c r="T389" i="14" s="1"/>
  <c r="R392" i="14"/>
  <c r="T392" i="14" s="1"/>
  <c r="Q453" i="14"/>
  <c r="R453" i="14" s="1"/>
  <c r="T453" i="14" s="1"/>
  <c r="R456" i="14"/>
  <c r="T456" i="14" s="1"/>
  <c r="Q507" i="14"/>
  <c r="R507" i="14" s="1"/>
  <c r="T507" i="14" s="1"/>
  <c r="Q604" i="14"/>
  <c r="R604" i="14" s="1"/>
  <c r="T604" i="14" s="1"/>
  <c r="Q308" i="14"/>
  <c r="R308" i="14" s="1"/>
  <c r="T308" i="14" s="1"/>
  <c r="Q365" i="14"/>
  <c r="R365" i="14" s="1"/>
  <c r="T365" i="14" s="1"/>
  <c r="Q429" i="14"/>
  <c r="R429" i="14" s="1"/>
  <c r="T429" i="14" s="1"/>
  <c r="R260" i="14"/>
  <c r="T260" i="14" s="1"/>
  <c r="R265" i="14"/>
  <c r="T265" i="14" s="1"/>
  <c r="R269" i="14"/>
  <c r="T269" i="14" s="1"/>
  <c r="R271" i="14"/>
  <c r="T271" i="14" s="1"/>
  <c r="Q279" i="14"/>
  <c r="R279" i="14" s="1"/>
  <c r="T279" i="14" s="1"/>
  <c r="R296" i="14"/>
  <c r="T296" i="14" s="1"/>
  <c r="Q300" i="14"/>
  <c r="R300" i="14" s="1"/>
  <c r="T300" i="14" s="1"/>
  <c r="Q304" i="14"/>
  <c r="R304" i="14" s="1"/>
  <c r="T304" i="14" s="1"/>
  <c r="Q328" i="14"/>
  <c r="R328" i="14" s="1"/>
  <c r="T328" i="14" s="1"/>
  <c r="R357" i="14"/>
  <c r="T357" i="14" s="1"/>
  <c r="R360" i="14"/>
  <c r="T360" i="14" s="1"/>
  <c r="Q405" i="14"/>
  <c r="R405" i="14" s="1"/>
  <c r="T405" i="14" s="1"/>
  <c r="R408" i="14"/>
  <c r="T408" i="14" s="1"/>
  <c r="Q469" i="14"/>
  <c r="R469" i="14" s="1"/>
  <c r="T469" i="14" s="1"/>
  <c r="R472" i="14"/>
  <c r="T472" i="14" s="1"/>
  <c r="Q523" i="14"/>
  <c r="R523" i="14" s="1"/>
  <c r="T523" i="14" s="1"/>
  <c r="R515" i="14"/>
  <c r="T515" i="14" s="1"/>
  <c r="R519" i="14"/>
  <c r="T519" i="14" s="1"/>
  <c r="Q596" i="14"/>
  <c r="R596" i="14" s="1"/>
  <c r="T596" i="14" s="1"/>
  <c r="R615" i="14"/>
  <c r="T615" i="14" s="1"/>
  <c r="Q540" i="14"/>
  <c r="R540" i="14" s="1"/>
  <c r="T540" i="14" s="1"/>
  <c r="Q564" i="14"/>
  <c r="R564" i="14" s="1"/>
  <c r="T564" i="14" s="1"/>
  <c r="Q367" i="14"/>
  <c r="R367" i="14" s="1"/>
  <c r="T367" i="14" s="1"/>
  <c r="Q375" i="14"/>
  <c r="R375" i="14" s="1"/>
  <c r="T375" i="14" s="1"/>
  <c r="Q383" i="14"/>
  <c r="R383" i="14" s="1"/>
  <c r="T383" i="14" s="1"/>
  <c r="Q391" i="14"/>
  <c r="R391" i="14" s="1"/>
  <c r="T391" i="14" s="1"/>
  <c r="Q399" i="14"/>
  <c r="R399" i="14" s="1"/>
  <c r="T399" i="14" s="1"/>
  <c r="Q407" i="14"/>
  <c r="R407" i="14" s="1"/>
  <c r="T407" i="14" s="1"/>
  <c r="Q415" i="14"/>
  <c r="R415" i="14" s="1"/>
  <c r="T415" i="14" s="1"/>
  <c r="Q423" i="14"/>
  <c r="R423" i="14" s="1"/>
  <c r="T423" i="14" s="1"/>
  <c r="Q431" i="14"/>
  <c r="R431" i="14" s="1"/>
  <c r="T431" i="14" s="1"/>
  <c r="Q439" i="14"/>
  <c r="R439" i="14" s="1"/>
  <c r="T439" i="14" s="1"/>
  <c r="Q447" i="14"/>
  <c r="R447" i="14" s="1"/>
  <c r="T447" i="14" s="1"/>
  <c r="Q455" i="14"/>
  <c r="R455" i="14" s="1"/>
  <c r="T455" i="14" s="1"/>
  <c r="Q463" i="14"/>
  <c r="R463" i="14" s="1"/>
  <c r="T463" i="14" s="1"/>
  <c r="Q471" i="14"/>
  <c r="R471" i="14" s="1"/>
  <c r="T471" i="14" s="1"/>
  <c r="Q479" i="14"/>
  <c r="R479" i="14" s="1"/>
  <c r="T479" i="14" s="1"/>
  <c r="Q487" i="14"/>
  <c r="R487" i="14" s="1"/>
  <c r="T487" i="14" s="1"/>
  <c r="Q492" i="14"/>
  <c r="R492" i="14" s="1"/>
  <c r="T492" i="14" s="1"/>
  <c r="R504" i="14"/>
  <c r="T504" i="14" s="1"/>
  <c r="Q511" i="14"/>
  <c r="R511" i="14" s="1"/>
  <c r="T511" i="14" s="1"/>
  <c r="Q532" i="14"/>
  <c r="R532" i="14" s="1"/>
  <c r="T532" i="14" s="1"/>
  <c r="R536" i="14"/>
  <c r="T536" i="14" s="1"/>
  <c r="Q538" i="14"/>
  <c r="R538" i="14" s="1"/>
  <c r="T538" i="14" s="1"/>
  <c r="Q324" i="14"/>
  <c r="R324" i="14" s="1"/>
  <c r="T324" i="14" s="1"/>
  <c r="Q332" i="14"/>
  <c r="R332" i="14" s="1"/>
  <c r="T332" i="14" s="1"/>
  <c r="Q340" i="14"/>
  <c r="R340" i="14" s="1"/>
  <c r="T340" i="14" s="1"/>
  <c r="Q348" i="14"/>
  <c r="R348" i="14" s="1"/>
  <c r="T348" i="14" s="1"/>
  <c r="Q356" i="14"/>
  <c r="R356" i="14" s="1"/>
  <c r="T356" i="14" s="1"/>
  <c r="Q364" i="14"/>
  <c r="R364" i="14" s="1"/>
  <c r="T364" i="14" s="1"/>
  <c r="Q372" i="14"/>
  <c r="R372" i="14" s="1"/>
  <c r="T372" i="14" s="1"/>
  <c r="Q380" i="14"/>
  <c r="R380" i="14" s="1"/>
  <c r="T380" i="14" s="1"/>
  <c r="Q388" i="14"/>
  <c r="R388" i="14" s="1"/>
  <c r="T388" i="14" s="1"/>
  <c r="Q396" i="14"/>
  <c r="R396" i="14" s="1"/>
  <c r="T396" i="14" s="1"/>
  <c r="Q404" i="14"/>
  <c r="R404" i="14" s="1"/>
  <c r="T404" i="14" s="1"/>
  <c r="Q412" i="14"/>
  <c r="R412" i="14" s="1"/>
  <c r="T412" i="14" s="1"/>
  <c r="Q420" i="14"/>
  <c r="R420" i="14" s="1"/>
  <c r="T420" i="14" s="1"/>
  <c r="Q428" i="14"/>
  <c r="R428" i="14" s="1"/>
  <c r="T428" i="14" s="1"/>
  <c r="Q436" i="14"/>
  <c r="R436" i="14" s="1"/>
  <c r="T436" i="14" s="1"/>
  <c r="Q444" i="14"/>
  <c r="R444" i="14" s="1"/>
  <c r="T444" i="14" s="1"/>
  <c r="Q452" i="14"/>
  <c r="R452" i="14" s="1"/>
  <c r="T452" i="14" s="1"/>
  <c r="Q460" i="14"/>
  <c r="R460" i="14" s="1"/>
  <c r="T460" i="14" s="1"/>
  <c r="Q468" i="14"/>
  <c r="R468" i="14" s="1"/>
  <c r="T468" i="14" s="1"/>
  <c r="Q476" i="14"/>
  <c r="R476" i="14" s="1"/>
  <c r="T476" i="14" s="1"/>
  <c r="Q484" i="14"/>
  <c r="R484" i="14" s="1"/>
  <c r="T484" i="14" s="1"/>
  <c r="Q499" i="14"/>
  <c r="R499" i="14" s="1"/>
  <c r="T499" i="14" s="1"/>
  <c r="Q506" i="14"/>
  <c r="R506" i="14" s="1"/>
  <c r="T506" i="14" s="1"/>
  <c r="Q524" i="14"/>
  <c r="R524" i="14" s="1"/>
  <c r="T524" i="14" s="1"/>
  <c r="R528" i="14"/>
  <c r="T528" i="14" s="1"/>
  <c r="Q530" i="14"/>
  <c r="R530" i="14" s="1"/>
  <c r="T530" i="14" s="1"/>
  <c r="R552" i="14"/>
  <c r="T552" i="14" s="1"/>
  <c r="R562" i="14"/>
  <c r="T562" i="14" s="1"/>
  <c r="Q572" i="14"/>
  <c r="R572" i="14" s="1"/>
  <c r="T572" i="14" s="1"/>
  <c r="R584" i="14"/>
  <c r="T584" i="14" s="1"/>
  <c r="Q636" i="14"/>
  <c r="R636" i="14" s="1"/>
  <c r="T636" i="14" s="1"/>
  <c r="Q660" i="14"/>
  <c r="R660" i="14" s="1"/>
  <c r="T660" i="14" s="1"/>
  <c r="Q516" i="14"/>
  <c r="R516" i="14" s="1"/>
  <c r="T516" i="14" s="1"/>
  <c r="R520" i="14"/>
  <c r="T520" i="14" s="1"/>
  <c r="Q628" i="14"/>
  <c r="R628" i="14" s="1"/>
  <c r="T628" i="14" s="1"/>
  <c r="Q704" i="14"/>
  <c r="R704" i="14" s="1"/>
  <c r="T704" i="14" s="1"/>
  <c r="Q548" i="14"/>
  <c r="R548" i="14" s="1"/>
  <c r="T548" i="14" s="1"/>
  <c r="Q580" i="14"/>
  <c r="R580" i="14" s="1"/>
  <c r="T580" i="14" s="1"/>
  <c r="Q620" i="14"/>
  <c r="R620" i="14" s="1"/>
  <c r="T620" i="14" s="1"/>
  <c r="Q722" i="14"/>
  <c r="R722" i="14" s="1"/>
  <c r="T722" i="14" s="1"/>
  <c r="Q786" i="14"/>
  <c r="R786" i="14" s="1"/>
  <c r="T786" i="14" s="1"/>
  <c r="Q491" i="14"/>
  <c r="R491" i="14" s="1"/>
  <c r="T491" i="14" s="1"/>
  <c r="R531" i="14"/>
  <c r="T531" i="14" s="1"/>
  <c r="R535" i="14"/>
  <c r="T535" i="14" s="1"/>
  <c r="Q539" i="14"/>
  <c r="R539" i="14" s="1"/>
  <c r="T539" i="14" s="1"/>
  <c r="Q612" i="14"/>
  <c r="R612" i="14" s="1"/>
  <c r="T612" i="14" s="1"/>
  <c r="R631" i="14"/>
  <c r="T631" i="14" s="1"/>
  <c r="Q653" i="14"/>
  <c r="R653" i="14" s="1"/>
  <c r="T653" i="14" s="1"/>
  <c r="R685" i="14"/>
  <c r="T685" i="14" s="1"/>
  <c r="Q692" i="14"/>
  <c r="R692" i="14" s="1"/>
  <c r="T692" i="14" s="1"/>
  <c r="Q778" i="14"/>
  <c r="R778" i="14" s="1"/>
  <c r="T778" i="14" s="1"/>
  <c r="Q826" i="14"/>
  <c r="R826" i="14" s="1"/>
  <c r="T826" i="14" s="1"/>
  <c r="Q926" i="14"/>
  <c r="R926" i="14" s="1"/>
  <c r="T926" i="14" s="1"/>
  <c r="Q770" i="14"/>
  <c r="R770" i="14" s="1"/>
  <c r="T770" i="14" s="1"/>
  <c r="R773" i="14"/>
  <c r="T773" i="14" s="1"/>
  <c r="Q657" i="14"/>
  <c r="R657" i="14" s="1"/>
  <c r="T657" i="14" s="1"/>
  <c r="R668" i="14"/>
  <c r="T668" i="14" s="1"/>
  <c r="R676" i="14"/>
  <c r="T676" i="14" s="1"/>
  <c r="R693" i="14"/>
  <c r="T693" i="14" s="1"/>
  <c r="Q700" i="14"/>
  <c r="R700" i="14" s="1"/>
  <c r="T700" i="14" s="1"/>
  <c r="Q762" i="14"/>
  <c r="R762" i="14" s="1"/>
  <c r="T762" i="14" s="1"/>
  <c r="R765" i="14"/>
  <c r="T765" i="14" s="1"/>
  <c r="Q754" i="14"/>
  <c r="R754" i="14" s="1"/>
  <c r="T754" i="14" s="1"/>
  <c r="Q841" i="14"/>
  <c r="R841" i="14" s="1"/>
  <c r="T841" i="14" s="1"/>
  <c r="Q850" i="14"/>
  <c r="R850" i="14" s="1"/>
  <c r="T850" i="14" s="1"/>
  <c r="Q600" i="14"/>
  <c r="R600" i="14" s="1"/>
  <c r="T600" i="14" s="1"/>
  <c r="Q608" i="14"/>
  <c r="R608" i="14" s="1"/>
  <c r="T608" i="14" s="1"/>
  <c r="Q616" i="14"/>
  <c r="R616" i="14" s="1"/>
  <c r="T616" i="14" s="1"/>
  <c r="Q624" i="14"/>
  <c r="R624" i="14" s="1"/>
  <c r="T624" i="14" s="1"/>
  <c r="Q632" i="14"/>
  <c r="R632" i="14" s="1"/>
  <c r="T632" i="14" s="1"/>
  <c r="Q640" i="14"/>
  <c r="R640" i="14" s="1"/>
  <c r="T640" i="14" s="1"/>
  <c r="Q652" i="14"/>
  <c r="R652" i="14" s="1"/>
  <c r="T652" i="14" s="1"/>
  <c r="R688" i="14"/>
  <c r="T688" i="14" s="1"/>
  <c r="R698" i="14"/>
  <c r="T698" i="14" s="1"/>
  <c r="R701" i="14"/>
  <c r="T701" i="14" s="1"/>
  <c r="Q708" i="14"/>
  <c r="R708" i="14" s="1"/>
  <c r="T708" i="14" s="1"/>
  <c r="Q746" i="14"/>
  <c r="R746" i="14" s="1"/>
  <c r="T746" i="14" s="1"/>
  <c r="R749" i="14"/>
  <c r="T749" i="14" s="1"/>
  <c r="Q810" i="14"/>
  <c r="R810" i="14" s="1"/>
  <c r="T810" i="14" s="1"/>
  <c r="R813" i="14"/>
  <c r="T813" i="14" s="1"/>
  <c r="Q665" i="14"/>
  <c r="R665" i="14" s="1"/>
  <c r="T665" i="14" s="1"/>
  <c r="Q738" i="14"/>
  <c r="R738" i="14" s="1"/>
  <c r="T738" i="14" s="1"/>
  <c r="Q802" i="14"/>
  <c r="R802" i="14" s="1"/>
  <c r="T802" i="14" s="1"/>
  <c r="Q822" i="14"/>
  <c r="R822" i="14" s="1"/>
  <c r="T822" i="14" s="1"/>
  <c r="Q860" i="14"/>
  <c r="R860" i="14" s="1"/>
  <c r="T860" i="14" s="1"/>
  <c r="R644" i="14"/>
  <c r="T644" i="14" s="1"/>
  <c r="R649" i="14"/>
  <c r="T649" i="14" s="1"/>
  <c r="Q669" i="14"/>
  <c r="R669" i="14" s="1"/>
  <c r="T669" i="14" s="1"/>
  <c r="Q673" i="14"/>
  <c r="R673" i="14" s="1"/>
  <c r="T673" i="14" s="1"/>
  <c r="Q677" i="14"/>
  <c r="R677" i="14" s="1"/>
  <c r="T677" i="14" s="1"/>
  <c r="Q684" i="14"/>
  <c r="R684" i="14" s="1"/>
  <c r="T684" i="14" s="1"/>
  <c r="R696" i="14"/>
  <c r="T696" i="14" s="1"/>
  <c r="R706" i="14"/>
  <c r="T706" i="14" s="1"/>
  <c r="R709" i="14"/>
  <c r="T709" i="14" s="1"/>
  <c r="Q730" i="14"/>
  <c r="R730" i="14" s="1"/>
  <c r="T730" i="14" s="1"/>
  <c r="R733" i="14"/>
  <c r="T733" i="14" s="1"/>
  <c r="Q794" i="14"/>
  <c r="R794" i="14" s="1"/>
  <c r="T794" i="14" s="1"/>
  <c r="R797" i="14"/>
  <c r="T797" i="14" s="1"/>
  <c r="Q990" i="14"/>
  <c r="R990" i="14" s="1"/>
  <c r="T990" i="14" s="1"/>
  <c r="R853" i="14"/>
  <c r="T853" i="14" s="1"/>
  <c r="R865" i="14"/>
  <c r="T865" i="14" s="1"/>
  <c r="R873" i="14"/>
  <c r="T873" i="14" s="1"/>
  <c r="Q918" i="14"/>
  <c r="R918" i="14" s="1"/>
  <c r="T918" i="14" s="1"/>
  <c r="R937" i="14"/>
  <c r="T937" i="14" s="1"/>
  <c r="Q982" i="14"/>
  <c r="R982" i="14" s="1"/>
  <c r="T982" i="14" s="1"/>
  <c r="R1001" i="14"/>
  <c r="T1001" i="14" s="1"/>
  <c r="Q830" i="14"/>
  <c r="R830" i="14" s="1"/>
  <c r="T830" i="14" s="1"/>
  <c r="Q910" i="14"/>
  <c r="R910" i="14" s="1"/>
  <c r="T910" i="14" s="1"/>
  <c r="Q974" i="14"/>
  <c r="R974" i="14" s="1"/>
  <c r="T974" i="14" s="1"/>
  <c r="Q1038" i="14"/>
  <c r="R1038" i="14" s="1"/>
  <c r="T1038" i="14" s="1"/>
  <c r="Q716" i="14"/>
  <c r="R716" i="14" s="1"/>
  <c r="T716" i="14" s="1"/>
  <c r="Q724" i="14"/>
  <c r="R724" i="14" s="1"/>
  <c r="T724" i="14" s="1"/>
  <c r="Q732" i="14"/>
  <c r="R732" i="14" s="1"/>
  <c r="T732" i="14" s="1"/>
  <c r="Q740" i="14"/>
  <c r="R740" i="14" s="1"/>
  <c r="T740" i="14" s="1"/>
  <c r="Q748" i="14"/>
  <c r="R748" i="14" s="1"/>
  <c r="T748" i="14" s="1"/>
  <c r="Q756" i="14"/>
  <c r="R756" i="14" s="1"/>
  <c r="T756" i="14" s="1"/>
  <c r="Q764" i="14"/>
  <c r="R764" i="14" s="1"/>
  <c r="T764" i="14" s="1"/>
  <c r="Q772" i="14"/>
  <c r="R772" i="14" s="1"/>
  <c r="T772" i="14" s="1"/>
  <c r="Q780" i="14"/>
  <c r="R780" i="14" s="1"/>
  <c r="T780" i="14" s="1"/>
  <c r="Q788" i="14"/>
  <c r="R788" i="14" s="1"/>
  <c r="T788" i="14" s="1"/>
  <c r="Q796" i="14"/>
  <c r="R796" i="14" s="1"/>
  <c r="T796" i="14" s="1"/>
  <c r="Q804" i="14"/>
  <c r="R804" i="14" s="1"/>
  <c r="T804" i="14" s="1"/>
  <c r="Q812" i="14"/>
  <c r="R812" i="14" s="1"/>
  <c r="T812" i="14" s="1"/>
  <c r="Q834" i="14"/>
  <c r="R834" i="14" s="1"/>
  <c r="T834" i="14" s="1"/>
  <c r="Q846" i="14"/>
  <c r="R846" i="14" s="1"/>
  <c r="T846" i="14" s="1"/>
  <c r="R858" i="14"/>
  <c r="T858" i="14" s="1"/>
  <c r="Q902" i="14"/>
  <c r="R902" i="14" s="1"/>
  <c r="T902" i="14" s="1"/>
  <c r="Q966" i="14"/>
  <c r="R966" i="14" s="1"/>
  <c r="T966" i="14" s="1"/>
  <c r="Q1030" i="14"/>
  <c r="R1030" i="14" s="1"/>
  <c r="T1030" i="14" s="1"/>
  <c r="Q681" i="14"/>
  <c r="R681" i="14" s="1"/>
  <c r="T681" i="14" s="1"/>
  <c r="Q689" i="14"/>
  <c r="R689" i="14" s="1"/>
  <c r="T689" i="14" s="1"/>
  <c r="Q697" i="14"/>
  <c r="R697" i="14" s="1"/>
  <c r="T697" i="14" s="1"/>
  <c r="Q705" i="14"/>
  <c r="R705" i="14" s="1"/>
  <c r="T705" i="14" s="1"/>
  <c r="Q713" i="14"/>
  <c r="R713" i="14" s="1"/>
  <c r="T713" i="14" s="1"/>
  <c r="Q721" i="14"/>
  <c r="R721" i="14" s="1"/>
  <c r="T721" i="14" s="1"/>
  <c r="Q729" i="14"/>
  <c r="R729" i="14" s="1"/>
  <c r="T729" i="14" s="1"/>
  <c r="Q737" i="14"/>
  <c r="R737" i="14" s="1"/>
  <c r="T737" i="14" s="1"/>
  <c r="Q745" i="14"/>
  <c r="R745" i="14" s="1"/>
  <c r="T745" i="14" s="1"/>
  <c r="Q753" i="14"/>
  <c r="R753" i="14" s="1"/>
  <c r="T753" i="14" s="1"/>
  <c r="Q761" i="14"/>
  <c r="R761" i="14" s="1"/>
  <c r="T761" i="14" s="1"/>
  <c r="Q769" i="14"/>
  <c r="R769" i="14" s="1"/>
  <c r="T769" i="14" s="1"/>
  <c r="Q777" i="14"/>
  <c r="R777" i="14" s="1"/>
  <c r="T777" i="14" s="1"/>
  <c r="Q785" i="14"/>
  <c r="R785" i="14" s="1"/>
  <c r="T785" i="14" s="1"/>
  <c r="Q793" i="14"/>
  <c r="R793" i="14" s="1"/>
  <c r="T793" i="14" s="1"/>
  <c r="Q801" i="14"/>
  <c r="R801" i="14" s="1"/>
  <c r="T801" i="14" s="1"/>
  <c r="Q809" i="14"/>
  <c r="R809" i="14" s="1"/>
  <c r="T809" i="14" s="1"/>
  <c r="Q817" i="14"/>
  <c r="R817" i="14" s="1"/>
  <c r="T817" i="14" s="1"/>
  <c r="Q821" i="14"/>
  <c r="R821" i="14" s="1"/>
  <c r="T821" i="14" s="1"/>
  <c r="Q823" i="14"/>
  <c r="R823" i="14" s="1"/>
  <c r="T823" i="14" s="1"/>
  <c r="Q836" i="14"/>
  <c r="R836" i="14" s="1"/>
  <c r="T836" i="14" s="1"/>
  <c r="Q838" i="14"/>
  <c r="R838" i="14" s="1"/>
  <c r="T838" i="14" s="1"/>
  <c r="R842" i="14"/>
  <c r="T842" i="14" s="1"/>
  <c r="Q844" i="14"/>
  <c r="R844" i="14" s="1"/>
  <c r="T844" i="14" s="1"/>
  <c r="Q866" i="14"/>
  <c r="R866" i="14" s="1"/>
  <c r="T866" i="14" s="1"/>
  <c r="Q894" i="14"/>
  <c r="R894" i="14" s="1"/>
  <c r="T894" i="14" s="1"/>
  <c r="Q958" i="14"/>
  <c r="R958" i="14" s="1"/>
  <c r="T958" i="14" s="1"/>
  <c r="Q1022" i="14"/>
  <c r="R1022" i="14" s="1"/>
  <c r="T1022" i="14" s="1"/>
  <c r="R825" i="14"/>
  <c r="T825" i="14" s="1"/>
  <c r="R849" i="14"/>
  <c r="T849" i="14" s="1"/>
  <c r="Q854" i="14"/>
  <c r="R854" i="14" s="1"/>
  <c r="T854" i="14" s="1"/>
  <c r="Q886" i="14"/>
  <c r="R886" i="14" s="1"/>
  <c r="T886" i="14" s="1"/>
  <c r="R905" i="14"/>
  <c r="T905" i="14" s="1"/>
  <c r="Q950" i="14"/>
  <c r="R950" i="14" s="1"/>
  <c r="T950" i="14" s="1"/>
  <c r="R969" i="14"/>
  <c r="T969" i="14" s="1"/>
  <c r="Q1014" i="14"/>
  <c r="R1014" i="14" s="1"/>
  <c r="T1014" i="14" s="1"/>
  <c r="R1033" i="14"/>
  <c r="T1033" i="14" s="1"/>
  <c r="Q878" i="14"/>
  <c r="R878" i="14" s="1"/>
  <c r="T878" i="14" s="1"/>
  <c r="Q942" i="14"/>
  <c r="R942" i="14" s="1"/>
  <c r="T942" i="14" s="1"/>
  <c r="Q1006" i="14"/>
  <c r="R1006" i="14" s="1"/>
  <c r="T1006" i="14" s="1"/>
  <c r="R833" i="14"/>
  <c r="T833" i="14" s="1"/>
  <c r="R845" i="14"/>
  <c r="T845" i="14" s="1"/>
  <c r="R852" i="14"/>
  <c r="T852" i="14" s="1"/>
  <c r="R857" i="14"/>
  <c r="T857" i="14" s="1"/>
  <c r="Q862" i="14"/>
  <c r="R862" i="14" s="1"/>
  <c r="T862" i="14" s="1"/>
  <c r="Q870" i="14"/>
  <c r="R870" i="14" s="1"/>
  <c r="T870" i="14" s="1"/>
  <c r="R889" i="14"/>
  <c r="T889" i="14" s="1"/>
  <c r="Q934" i="14"/>
  <c r="R934" i="14" s="1"/>
  <c r="T934" i="14" s="1"/>
  <c r="R953" i="14"/>
  <c r="T953" i="14" s="1"/>
  <c r="Q998" i="14"/>
  <c r="R998" i="14" s="1"/>
  <c r="T998" i="14" s="1"/>
  <c r="R1017" i="14"/>
  <c r="T1017" i="14" s="1"/>
  <c r="Q874" i="14"/>
  <c r="R874" i="14" s="1"/>
  <c r="T874" i="14" s="1"/>
  <c r="Q882" i="14"/>
  <c r="R882" i="14" s="1"/>
  <c r="T882" i="14" s="1"/>
  <c r="Q890" i="14"/>
  <c r="R890" i="14" s="1"/>
  <c r="T890" i="14" s="1"/>
  <c r="Q898" i="14"/>
  <c r="R898" i="14" s="1"/>
  <c r="T898" i="14" s="1"/>
  <c r="Q906" i="14"/>
  <c r="R906" i="14" s="1"/>
  <c r="T906" i="14" s="1"/>
  <c r="Q914" i="14"/>
  <c r="R914" i="14" s="1"/>
  <c r="T914" i="14" s="1"/>
  <c r="Q922" i="14"/>
  <c r="R922" i="14" s="1"/>
  <c r="T922" i="14" s="1"/>
  <c r="Q930" i="14"/>
  <c r="R930" i="14" s="1"/>
  <c r="T930" i="14" s="1"/>
  <c r="Q938" i="14"/>
  <c r="R938" i="14" s="1"/>
  <c r="T938" i="14" s="1"/>
  <c r="Q946" i="14"/>
  <c r="R946" i="14" s="1"/>
  <c r="T946" i="14" s="1"/>
  <c r="Q954" i="14"/>
  <c r="R954" i="14" s="1"/>
  <c r="T954" i="14" s="1"/>
  <c r="Q962" i="14"/>
  <c r="R962" i="14" s="1"/>
  <c r="T962" i="14" s="1"/>
  <c r="Q970" i="14"/>
  <c r="R970" i="14" s="1"/>
  <c r="T970" i="14" s="1"/>
  <c r="Q978" i="14"/>
  <c r="R978" i="14" s="1"/>
  <c r="T978" i="14" s="1"/>
  <c r="Q986" i="14"/>
  <c r="R986" i="14" s="1"/>
  <c r="T986" i="14" s="1"/>
  <c r="Q994" i="14"/>
  <c r="R994" i="14" s="1"/>
  <c r="T994" i="14" s="1"/>
  <c r="Q1002" i="14"/>
  <c r="R1002" i="14" s="1"/>
  <c r="T1002" i="14" s="1"/>
  <c r="Q1010" i="14"/>
  <c r="R1010" i="14" s="1"/>
  <c r="T1010" i="14" s="1"/>
  <c r="Q1018" i="14"/>
  <c r="R1018" i="14" s="1"/>
  <c r="T1018" i="14" s="1"/>
  <c r="Q1026" i="14"/>
  <c r="R1026" i="14" s="1"/>
  <c r="T1026" i="14" s="1"/>
  <c r="Q1034" i="14"/>
  <c r="R1034" i="14" s="1"/>
  <c r="T1034" i="14" s="1"/>
  <c r="Q1042" i="14"/>
  <c r="R1042" i="14" s="1"/>
  <c r="T1042" i="14" s="1"/>
  <c r="P753" i="15" l="1"/>
  <c r="R753" i="15" s="1"/>
  <c r="P731" i="15"/>
  <c r="R731" i="15" s="1"/>
  <c r="P779" i="15"/>
  <c r="R779" i="15" s="1"/>
  <c r="P264" i="15"/>
  <c r="R264" i="15" s="1"/>
  <c r="P72" i="15"/>
  <c r="R72" i="15" s="1"/>
  <c r="P506" i="15"/>
  <c r="R506" i="15" s="1"/>
  <c r="P391" i="15"/>
  <c r="R391" i="15" s="1"/>
  <c r="P585" i="15"/>
  <c r="R585" i="15" s="1"/>
  <c r="P695" i="15"/>
  <c r="R695" i="15" s="1"/>
  <c r="P535" i="15"/>
  <c r="R535" i="15" s="1"/>
  <c r="P531" i="15"/>
  <c r="R531" i="15" s="1"/>
  <c r="P114" i="15"/>
  <c r="R114" i="15" s="1"/>
  <c r="P1033" i="15"/>
  <c r="R1033" i="15" s="1"/>
  <c r="P122" i="15"/>
  <c r="R122" i="15" s="1"/>
  <c r="P994" i="15"/>
  <c r="R994" i="15" s="1"/>
  <c r="P587" i="15"/>
  <c r="R587" i="15" s="1"/>
  <c r="P901" i="15"/>
  <c r="R901" i="15" s="1"/>
  <c r="P105" i="15"/>
  <c r="R105" i="15" s="1"/>
  <c r="P719" i="15"/>
  <c r="R719" i="15" s="1"/>
  <c r="P826" i="15"/>
  <c r="R826" i="15" s="1"/>
  <c r="P927" i="15"/>
  <c r="R927" i="15" s="1"/>
  <c r="P654" i="15"/>
  <c r="R654" i="15" s="1"/>
  <c r="P472" i="15"/>
  <c r="R472" i="15" s="1"/>
  <c r="P478" i="15"/>
  <c r="R478" i="15" s="1"/>
  <c r="P513" i="15"/>
  <c r="R513" i="15" s="1"/>
  <c r="P547" i="15"/>
  <c r="R547" i="15" s="1"/>
  <c r="P511" i="15"/>
  <c r="R511" i="15" s="1"/>
  <c r="P265" i="15"/>
  <c r="R265" i="15" s="1"/>
  <c r="P25" i="15"/>
  <c r="R25" i="15" s="1"/>
  <c r="P340" i="15"/>
  <c r="R340" i="15" s="1"/>
  <c r="P523" i="15"/>
  <c r="R523" i="15" s="1"/>
  <c r="P117" i="15"/>
  <c r="R117" i="15" s="1"/>
  <c r="P396" i="15"/>
  <c r="R396" i="15" s="1"/>
  <c r="P128" i="15"/>
  <c r="R128" i="15" s="1"/>
  <c r="P1021" i="15"/>
  <c r="R1021" i="15" s="1"/>
  <c r="P627" i="15"/>
  <c r="R627" i="15" s="1"/>
  <c r="P685" i="15"/>
  <c r="R685" i="15" s="1"/>
  <c r="P564" i="15"/>
  <c r="R564" i="15" s="1"/>
  <c r="P400" i="15"/>
  <c r="R400" i="15" s="1"/>
  <c r="P470" i="15"/>
  <c r="R470" i="15" s="1"/>
  <c r="P312" i="15"/>
  <c r="R312" i="15" s="1"/>
  <c r="P384" i="15"/>
  <c r="R384" i="15" s="1"/>
  <c r="P248" i="15"/>
  <c r="R248" i="15" s="1"/>
  <c r="P17" i="15"/>
  <c r="R17" i="15" s="1"/>
  <c r="P109" i="15"/>
  <c r="R109" i="15" s="1"/>
  <c r="P228" i="15"/>
  <c r="R228" i="15" s="1"/>
  <c r="P56" i="15"/>
  <c r="R56" i="15" s="1"/>
  <c r="P792" i="15"/>
  <c r="R792" i="15" s="1"/>
  <c r="P630" i="15"/>
  <c r="R630" i="15" s="1"/>
  <c r="P275" i="15"/>
  <c r="R275" i="15" s="1"/>
  <c r="P934" i="15"/>
  <c r="R934" i="15" s="1"/>
  <c r="P839" i="15"/>
  <c r="R839" i="15" s="1"/>
  <c r="P619" i="15"/>
  <c r="R619" i="15" s="1"/>
  <c r="P805" i="15"/>
  <c r="R805" i="15" s="1"/>
  <c r="P756" i="15"/>
  <c r="R756" i="15" s="1"/>
  <c r="P661" i="15"/>
  <c r="R661" i="15" s="1"/>
  <c r="P526" i="15"/>
  <c r="R526" i="15" s="1"/>
  <c r="P562" i="15"/>
  <c r="R562" i="15" s="1"/>
  <c r="P530" i="15"/>
  <c r="R530" i="15" s="1"/>
  <c r="P456" i="15"/>
  <c r="R456" i="15" s="1"/>
  <c r="P392" i="15"/>
  <c r="R392" i="15" s="1"/>
  <c r="P395" i="15"/>
  <c r="R395" i="15" s="1"/>
  <c r="P522" i="15"/>
  <c r="R522" i="15" s="1"/>
  <c r="P580" i="15"/>
  <c r="R580" i="15" s="1"/>
  <c r="P497" i="15"/>
  <c r="R497" i="15" s="1"/>
  <c r="P433" i="15"/>
  <c r="R433" i="15" s="1"/>
  <c r="P650" i="15"/>
  <c r="R650" i="15" s="1"/>
  <c r="P539" i="15"/>
  <c r="R539" i="15" s="1"/>
  <c r="P412" i="15"/>
  <c r="R412" i="15" s="1"/>
  <c r="P500" i="15"/>
  <c r="R500" i="15" s="1"/>
  <c r="P428" i="15"/>
  <c r="R428" i="15" s="1"/>
  <c r="P304" i="15"/>
  <c r="R304" i="15" s="1"/>
  <c r="P452" i="15"/>
  <c r="R452" i="15" s="1"/>
  <c r="P236" i="15"/>
  <c r="R236" i="15" s="1"/>
  <c r="P137" i="15"/>
  <c r="R137" i="15" s="1"/>
  <c r="P73" i="15"/>
  <c r="R73" i="15" s="1"/>
  <c r="P9" i="15"/>
  <c r="R9" i="15" s="1"/>
  <c r="P361" i="15"/>
  <c r="R361" i="15" s="1"/>
  <c r="P276" i="15"/>
  <c r="R276" i="15" s="1"/>
  <c r="P192" i="15"/>
  <c r="R192" i="15" s="1"/>
  <c r="P281" i="15"/>
  <c r="R281" i="15" s="1"/>
  <c r="P628" i="15"/>
  <c r="R628" i="15" s="1"/>
  <c r="P233" i="15"/>
  <c r="R233" i="15" s="1"/>
  <c r="P164" i="15"/>
  <c r="R164" i="15" s="1"/>
  <c r="P101" i="15"/>
  <c r="R101" i="15" s="1"/>
  <c r="P37" i="15"/>
  <c r="R37" i="15" s="1"/>
  <c r="P368" i="15"/>
  <c r="R368" i="15" s="1"/>
  <c r="P188" i="15"/>
  <c r="R188" i="15" s="1"/>
  <c r="P112" i="15"/>
  <c r="R112" i="15" s="1"/>
  <c r="P48" i="15"/>
  <c r="R48" i="15" s="1"/>
  <c r="P1038" i="15"/>
  <c r="R1038" i="15" s="1"/>
  <c r="P961" i="15"/>
  <c r="R961" i="15" s="1"/>
  <c r="P582" i="15"/>
  <c r="R582" i="15" s="1"/>
  <c r="P430" i="15"/>
  <c r="R430" i="15" s="1"/>
  <c r="P974" i="15"/>
  <c r="R974" i="15" s="1"/>
  <c r="P474" i="15"/>
  <c r="R474" i="15" s="1"/>
  <c r="P343" i="15"/>
  <c r="R343" i="15" s="1"/>
  <c r="P683" i="15"/>
  <c r="R683" i="15" s="1"/>
  <c r="P350" i="15"/>
  <c r="R350" i="15" s="1"/>
  <c r="P270" i="15"/>
  <c r="R270" i="15" s="1"/>
  <c r="P258" i="15"/>
  <c r="R258" i="15" s="1"/>
  <c r="P303" i="15"/>
  <c r="R303" i="15" s="1"/>
  <c r="P954" i="15"/>
  <c r="R954" i="15" s="1"/>
  <c r="P950" i="15"/>
  <c r="R950" i="15" s="1"/>
  <c r="P863" i="15"/>
  <c r="R863" i="15" s="1"/>
  <c r="P837" i="15"/>
  <c r="R837" i="15" s="1"/>
  <c r="P571" i="15"/>
  <c r="R571" i="15" s="1"/>
  <c r="P411" i="15"/>
  <c r="R411" i="15" s="1"/>
  <c r="P885" i="15"/>
  <c r="R885" i="15" s="1"/>
  <c r="P320" i="15"/>
  <c r="R320" i="15" s="1"/>
  <c r="P460" i="15"/>
  <c r="R460" i="15" s="1"/>
  <c r="P89" i="15"/>
  <c r="R89" i="15" s="1"/>
  <c r="P241" i="15"/>
  <c r="R241" i="15" s="1"/>
  <c r="P208" i="15"/>
  <c r="R208" i="15" s="1"/>
  <c r="P268" i="15"/>
  <c r="R268" i="15" s="1"/>
  <c r="P53" i="15"/>
  <c r="R53" i="15" s="1"/>
  <c r="P256" i="15"/>
  <c r="R256" i="15" s="1"/>
  <c r="P64" i="15"/>
  <c r="R64" i="15" s="1"/>
  <c r="P942" i="15"/>
  <c r="R942" i="15" s="1"/>
  <c r="P855" i="15"/>
  <c r="R855" i="15" s="1"/>
  <c r="P1037" i="15"/>
  <c r="R1037" i="15" s="1"/>
  <c r="P596" i="15"/>
  <c r="R596" i="15" s="1"/>
  <c r="P464" i="15"/>
  <c r="R464" i="15" s="1"/>
  <c r="P505" i="15"/>
  <c r="R505" i="15" s="1"/>
  <c r="P688" i="15"/>
  <c r="R688" i="15" s="1"/>
  <c r="P375" i="15"/>
  <c r="R375" i="15" s="1"/>
  <c r="P527" i="15"/>
  <c r="R527" i="15" s="1"/>
  <c r="P297" i="15"/>
  <c r="R297" i="15" s="1"/>
  <c r="P81" i="15"/>
  <c r="R81" i="15" s="1"/>
  <c r="P225" i="15"/>
  <c r="R225" i="15" s="1"/>
  <c r="P313" i="15"/>
  <c r="R313" i="15" s="1"/>
  <c r="P176" i="15"/>
  <c r="R176" i="15" s="1"/>
  <c r="P374" i="15"/>
  <c r="R374" i="15" s="1"/>
  <c r="P120" i="15"/>
  <c r="R120" i="15" s="1"/>
  <c r="P1017" i="15"/>
  <c r="R1017" i="15" s="1"/>
  <c r="P442" i="15"/>
  <c r="R442" i="15" s="1"/>
  <c r="P50" i="15"/>
  <c r="R50" i="15" s="1"/>
  <c r="P66" i="15"/>
  <c r="R66" i="15" s="1"/>
  <c r="P306" i="15"/>
  <c r="R306" i="15" s="1"/>
  <c r="P926" i="15"/>
  <c r="R926" i="15" s="1"/>
  <c r="P862" i="15"/>
  <c r="R862" i="15" s="1"/>
  <c r="P903" i="15"/>
  <c r="R903" i="15" s="1"/>
  <c r="P997" i="15"/>
  <c r="R997" i="15" s="1"/>
  <c r="P861" i="15"/>
  <c r="R861" i="15" s="1"/>
  <c r="P973" i="15"/>
  <c r="R973" i="15" s="1"/>
  <c r="P669" i="15"/>
  <c r="R669" i="15" s="1"/>
  <c r="P611" i="15"/>
  <c r="R611" i="15" s="1"/>
  <c r="P728" i="15"/>
  <c r="R728" i="15" s="1"/>
  <c r="P1029" i="15"/>
  <c r="R1029" i="15" s="1"/>
  <c r="P789" i="15"/>
  <c r="R789" i="15" s="1"/>
  <c r="P556" i="15"/>
  <c r="R556" i="15" s="1"/>
  <c r="P519" i="15"/>
  <c r="R519" i="15" s="1"/>
  <c r="P448" i="15"/>
  <c r="R448" i="15" s="1"/>
  <c r="P816" i="15"/>
  <c r="R816" i="15" s="1"/>
  <c r="P797" i="15"/>
  <c r="R797" i="15" s="1"/>
  <c r="P869" i="15"/>
  <c r="R869" i="15" s="1"/>
  <c r="P489" i="15"/>
  <c r="R489" i="15" s="1"/>
  <c r="P425" i="15"/>
  <c r="R425" i="15" s="1"/>
  <c r="P447" i="15"/>
  <c r="R447" i="15" s="1"/>
  <c r="P360" i="15"/>
  <c r="R360" i="15" s="1"/>
  <c r="P387" i="15"/>
  <c r="R387" i="15" s="1"/>
  <c r="P296" i="15"/>
  <c r="R296" i="15" s="1"/>
  <c r="P644" i="15"/>
  <c r="R644" i="15" s="1"/>
  <c r="P376" i="15"/>
  <c r="R376" i="15" s="1"/>
  <c r="P260" i="15"/>
  <c r="R260" i="15" s="1"/>
  <c r="P196" i="15"/>
  <c r="R196" i="15" s="1"/>
  <c r="P129" i="15"/>
  <c r="R129" i="15" s="1"/>
  <c r="P65" i="15"/>
  <c r="R65" i="15" s="1"/>
  <c r="P249" i="15"/>
  <c r="R249" i="15" s="1"/>
  <c r="P342" i="15"/>
  <c r="R342" i="15" s="1"/>
  <c r="P257" i="15"/>
  <c r="R257" i="15" s="1"/>
  <c r="P476" i="15"/>
  <c r="R476" i="15" s="1"/>
  <c r="P224" i="15"/>
  <c r="R224" i="15" s="1"/>
  <c r="P93" i="15"/>
  <c r="R93" i="15" s="1"/>
  <c r="P29" i="15"/>
  <c r="R29" i="15" s="1"/>
  <c r="P347" i="15"/>
  <c r="R347" i="15" s="1"/>
  <c r="P104" i="15"/>
  <c r="R104" i="15" s="1"/>
  <c r="P40" i="15"/>
  <c r="R40" i="15" s="1"/>
  <c r="P1030" i="15"/>
  <c r="R1030" i="15" s="1"/>
  <c r="P1009" i="15"/>
  <c r="R1009" i="15" s="1"/>
  <c r="P759" i="15"/>
  <c r="R759" i="15" s="1"/>
  <c r="P576" i="15"/>
  <c r="R576" i="15" s="1"/>
  <c r="P995" i="15"/>
  <c r="R995" i="15" s="1"/>
  <c r="P259" i="15"/>
  <c r="R259" i="15" s="1"/>
  <c r="P667" i="15"/>
  <c r="R667" i="15" s="1"/>
  <c r="P608" i="15"/>
  <c r="R608" i="15" s="1"/>
  <c r="P267" i="15"/>
  <c r="R267" i="15" s="1"/>
  <c r="P1014" i="15"/>
  <c r="R1014" i="15" s="1"/>
  <c r="P450" i="15"/>
  <c r="R450" i="15" s="1"/>
  <c r="P955" i="15"/>
  <c r="R955" i="15" s="1"/>
  <c r="P791" i="15"/>
  <c r="R791" i="15" s="1"/>
  <c r="P1034" i="15"/>
  <c r="R1034" i="15" s="1"/>
  <c r="P528" i="15"/>
  <c r="R528" i="15" s="1"/>
  <c r="P402" i="15"/>
  <c r="R402" i="15" s="1"/>
  <c r="P886" i="15"/>
  <c r="R886" i="15" s="1"/>
  <c r="P677" i="15"/>
  <c r="R677" i="15" s="1"/>
  <c r="P408" i="15"/>
  <c r="R408" i="15" s="1"/>
  <c r="P184" i="15"/>
  <c r="R184" i="15" s="1"/>
  <c r="P699" i="15"/>
  <c r="R699" i="15" s="1"/>
  <c r="P308" i="15"/>
  <c r="R308" i="15" s="1"/>
  <c r="P895" i="15"/>
  <c r="R895" i="15" s="1"/>
  <c r="P981" i="15"/>
  <c r="R981" i="15" s="1"/>
  <c r="P893" i="15"/>
  <c r="R893" i="15" s="1"/>
  <c r="P933" i="15"/>
  <c r="R933" i="15" s="1"/>
  <c r="P781" i="15"/>
  <c r="R781" i="15" s="1"/>
  <c r="P733" i="15"/>
  <c r="R733" i="15" s="1"/>
  <c r="P665" i="15"/>
  <c r="R665" i="15" s="1"/>
  <c r="P603" i="15"/>
  <c r="R603" i="15" s="1"/>
  <c r="P724" i="15"/>
  <c r="R724" i="15" s="1"/>
  <c r="P554" i="15"/>
  <c r="R554" i="15" s="1"/>
  <c r="P504" i="15"/>
  <c r="R504" i="15" s="1"/>
  <c r="P717" i="15"/>
  <c r="R717" i="15" s="1"/>
  <c r="P736" i="15"/>
  <c r="R736" i="15" s="1"/>
  <c r="P510" i="15"/>
  <c r="R510" i="15" s="1"/>
  <c r="P755" i="15"/>
  <c r="R755" i="15" s="1"/>
  <c r="P481" i="15"/>
  <c r="R481" i="15" s="1"/>
  <c r="P417" i="15"/>
  <c r="R417" i="15" s="1"/>
  <c r="P371" i="15"/>
  <c r="R371" i="15" s="1"/>
  <c r="P288" i="15"/>
  <c r="R288" i="15" s="1"/>
  <c r="P620" i="15"/>
  <c r="R620" i="15" s="1"/>
  <c r="P543" i="15"/>
  <c r="R543" i="15" s="1"/>
  <c r="P232" i="15"/>
  <c r="R232" i="15" s="1"/>
  <c r="P121" i="15"/>
  <c r="R121" i="15" s="1"/>
  <c r="P57" i="15"/>
  <c r="R57" i="15" s="1"/>
  <c r="P440" i="15"/>
  <c r="R440" i="15" s="1"/>
  <c r="P149" i="15"/>
  <c r="R149" i="15" s="1"/>
  <c r="P85" i="15"/>
  <c r="R85" i="15" s="1"/>
  <c r="P21" i="15"/>
  <c r="R21" i="15" s="1"/>
  <c r="P169" i="15"/>
  <c r="R169" i="15" s="1"/>
  <c r="P96" i="15"/>
  <c r="R96" i="15" s="1"/>
  <c r="P32" i="15"/>
  <c r="R32" i="15" s="1"/>
  <c r="P1001" i="15"/>
  <c r="R1001" i="15" s="1"/>
  <c r="P558" i="15"/>
  <c r="R558" i="15" s="1"/>
  <c r="P383" i="15"/>
  <c r="R383" i="15" s="1"/>
  <c r="P993" i="15"/>
  <c r="R993" i="15" s="1"/>
  <c r="P979" i="15"/>
  <c r="R979" i="15" s="1"/>
  <c r="P230" i="15"/>
  <c r="R230" i="15" s="1"/>
  <c r="P1025" i="15"/>
  <c r="R1025" i="15" s="1"/>
  <c r="P536" i="15"/>
  <c r="R536" i="15" s="1"/>
  <c r="P250" i="15"/>
  <c r="R250" i="15" s="1"/>
  <c r="P817" i="15"/>
  <c r="R817" i="15" s="1"/>
  <c r="P238" i="15"/>
  <c r="R238" i="15" s="1"/>
  <c r="P1026" i="15"/>
  <c r="R1026" i="15" s="1"/>
  <c r="P538" i="15"/>
  <c r="R538" i="15" s="1"/>
  <c r="P449" i="15"/>
  <c r="R449" i="15" s="1"/>
  <c r="P559" i="15"/>
  <c r="R559" i="15" s="1"/>
  <c r="P153" i="15"/>
  <c r="R153" i="15" s="1"/>
  <c r="P183" i="15"/>
  <c r="R183" i="15" s="1"/>
  <c r="P45" i="15"/>
  <c r="R45" i="15" s="1"/>
  <c r="P911" i="15"/>
  <c r="R911" i="15" s="1"/>
  <c r="P910" i="15"/>
  <c r="R910" i="15" s="1"/>
  <c r="P1039" i="15"/>
  <c r="R1039" i="15" s="1"/>
  <c r="P909" i="15"/>
  <c r="R909" i="15" s="1"/>
  <c r="P831" i="15"/>
  <c r="R831" i="15" s="1"/>
  <c r="P712" i="15"/>
  <c r="R712" i="15" s="1"/>
  <c r="P693" i="15"/>
  <c r="R693" i="15" s="1"/>
  <c r="P765" i="15"/>
  <c r="R765" i="15" s="1"/>
  <c r="P548" i="15"/>
  <c r="R548" i="15" s="1"/>
  <c r="P496" i="15"/>
  <c r="R496" i="15" s="1"/>
  <c r="P432" i="15"/>
  <c r="R432" i="15" s="1"/>
  <c r="P588" i="15"/>
  <c r="R588" i="15" s="1"/>
  <c r="P502" i="15"/>
  <c r="R502" i="15" s="1"/>
  <c r="P697" i="15"/>
  <c r="R697" i="15" s="1"/>
  <c r="P473" i="15"/>
  <c r="R473" i="15" s="1"/>
  <c r="P409" i="15"/>
  <c r="R409" i="15" s="1"/>
  <c r="P594" i="15"/>
  <c r="R594" i="15" s="1"/>
  <c r="P713" i="15"/>
  <c r="R713" i="15" s="1"/>
  <c r="P436" i="15"/>
  <c r="R436" i="15" s="1"/>
  <c r="P636" i="15"/>
  <c r="R636" i="15" s="1"/>
  <c r="P353" i="15"/>
  <c r="R353" i="15" s="1"/>
  <c r="P280" i="15"/>
  <c r="R280" i="15" s="1"/>
  <c r="P579" i="15"/>
  <c r="R579" i="15" s="1"/>
  <c r="P462" i="15"/>
  <c r="R462" i="15" s="1"/>
  <c r="P484" i="15"/>
  <c r="R484" i="15" s="1"/>
  <c r="P177" i="15"/>
  <c r="R177" i="15" s="1"/>
  <c r="P113" i="15"/>
  <c r="R113" i="15" s="1"/>
  <c r="P49" i="15"/>
  <c r="R49" i="15" s="1"/>
  <c r="P321" i="15"/>
  <c r="R321" i="15" s="1"/>
  <c r="P572" i="15"/>
  <c r="R572" i="15" s="1"/>
  <c r="P252" i="15"/>
  <c r="R252" i="15" s="1"/>
  <c r="P240" i="15"/>
  <c r="R240" i="15" s="1"/>
  <c r="P141" i="15"/>
  <c r="R141" i="15" s="1"/>
  <c r="P77" i="15"/>
  <c r="R77" i="15" s="1"/>
  <c r="P13" i="15"/>
  <c r="R13" i="15" s="1"/>
  <c r="P337" i="15"/>
  <c r="R337" i="15" s="1"/>
  <c r="P152" i="15"/>
  <c r="R152" i="15" s="1"/>
  <c r="P88" i="15"/>
  <c r="R88" i="15" s="1"/>
  <c r="P24" i="15"/>
  <c r="R24" i="15" s="1"/>
  <c r="P1008" i="15"/>
  <c r="R1008" i="15" s="1"/>
  <c r="P840" i="15"/>
  <c r="R840" i="15" s="1"/>
  <c r="P679" i="15"/>
  <c r="R679" i="15" s="1"/>
  <c r="P552" i="15"/>
  <c r="R552" i="15" s="1"/>
  <c r="P435" i="15"/>
  <c r="R435" i="15" s="1"/>
  <c r="P977" i="15"/>
  <c r="R977" i="15" s="1"/>
  <c r="P960" i="15"/>
  <c r="R960" i="15" s="1"/>
  <c r="P202" i="15"/>
  <c r="R202" i="15" s="1"/>
  <c r="P742" i="15"/>
  <c r="R742" i="15" s="1"/>
  <c r="P952" i="15"/>
  <c r="R952" i="15" s="1"/>
  <c r="P694" i="15"/>
  <c r="R694" i="15" s="1"/>
  <c r="P807" i="15"/>
  <c r="R807" i="15" s="1"/>
  <c r="P640" i="15"/>
  <c r="R640" i="15" s="1"/>
  <c r="P878" i="15"/>
  <c r="R878" i="15" s="1"/>
  <c r="P725" i="15"/>
  <c r="R725" i="15" s="1"/>
  <c r="P532" i="15"/>
  <c r="R532" i="15" s="1"/>
  <c r="P444" i="15"/>
  <c r="R444" i="15" s="1"/>
  <c r="P199" i="15"/>
  <c r="R199" i="15" s="1"/>
  <c r="P870" i="15"/>
  <c r="R870" i="15" s="1"/>
  <c r="P918" i="15"/>
  <c r="R918" i="15" s="1"/>
  <c r="P854" i="15"/>
  <c r="R854" i="15" s="1"/>
  <c r="P709" i="15"/>
  <c r="R709" i="15" s="1"/>
  <c r="P941" i="15"/>
  <c r="R941" i="15" s="1"/>
  <c r="P902" i="15"/>
  <c r="R902" i="15" s="1"/>
  <c r="P943" i="15"/>
  <c r="R943" i="15" s="1"/>
  <c r="P879" i="15"/>
  <c r="R879" i="15" s="1"/>
  <c r="P989" i="15"/>
  <c r="R989" i="15" s="1"/>
  <c r="P965" i="15"/>
  <c r="R965" i="15" s="1"/>
  <c r="P917" i="15"/>
  <c r="R917" i="15" s="1"/>
  <c r="P823" i="15"/>
  <c r="R823" i="15" s="1"/>
  <c r="P708" i="15"/>
  <c r="R708" i="15" s="1"/>
  <c r="P1013" i="15"/>
  <c r="R1013" i="15" s="1"/>
  <c r="P853" i="15"/>
  <c r="R853" i="15" s="1"/>
  <c r="P684" i="15"/>
  <c r="R684" i="15" s="1"/>
  <c r="P546" i="15"/>
  <c r="R546" i="15" s="1"/>
  <c r="P488" i="15"/>
  <c r="R488" i="15" s="1"/>
  <c r="P424" i="15"/>
  <c r="R424" i="15" s="1"/>
  <c r="P427" i="15"/>
  <c r="R427" i="15" s="1"/>
  <c r="P672" i="15"/>
  <c r="R672" i="15" s="1"/>
  <c r="P494" i="15"/>
  <c r="R494" i="15" s="1"/>
  <c r="P465" i="15"/>
  <c r="R465" i="15" s="1"/>
  <c r="P401" i="15"/>
  <c r="R401" i="15" s="1"/>
  <c r="P563" i="15"/>
  <c r="R563" i="15" s="1"/>
  <c r="P612" i="15"/>
  <c r="R612" i="15" s="1"/>
  <c r="P420" i="15"/>
  <c r="R420" i="15" s="1"/>
  <c r="P508" i="15"/>
  <c r="R508" i="15" s="1"/>
  <c r="P336" i="15"/>
  <c r="R336" i="15" s="1"/>
  <c r="P272" i="15"/>
  <c r="R272" i="15" s="1"/>
  <c r="P518" i="15"/>
  <c r="R518" i="15" s="1"/>
  <c r="P468" i="15"/>
  <c r="R468" i="15" s="1"/>
  <c r="P407" i="15"/>
  <c r="R407" i="15" s="1"/>
  <c r="P404" i="15"/>
  <c r="R404" i="15" s="1"/>
  <c r="P163" i="15"/>
  <c r="R163" i="15" s="1"/>
  <c r="P41" i="15"/>
  <c r="R41" i="15" s="1"/>
  <c r="P231" i="15"/>
  <c r="R231" i="15" s="1"/>
  <c r="P668" i="15"/>
  <c r="R668" i="15" s="1"/>
  <c r="P332" i="15"/>
  <c r="R332" i="15" s="1"/>
  <c r="P195" i="15"/>
  <c r="R195" i="15" s="1"/>
  <c r="P133" i="15"/>
  <c r="R133" i="15" s="1"/>
  <c r="P69" i="15"/>
  <c r="R69" i="15" s="1"/>
  <c r="P5" i="15"/>
  <c r="R5" i="15" s="1"/>
  <c r="P305" i="15"/>
  <c r="R305" i="15" s="1"/>
  <c r="P144" i="15"/>
  <c r="R144" i="15" s="1"/>
  <c r="P80" i="15"/>
  <c r="R80" i="15" s="1"/>
  <c r="P16" i="15"/>
  <c r="R16" i="15" s="1"/>
  <c r="P985" i="15"/>
  <c r="R985" i="15" s="1"/>
  <c r="P656" i="15"/>
  <c r="R656" i="15" s="1"/>
  <c r="P358" i="15"/>
  <c r="R358" i="15" s="1"/>
  <c r="P822" i="15"/>
  <c r="R822" i="15" s="1"/>
  <c r="P804" i="15"/>
  <c r="R804" i="15" s="1"/>
  <c r="P883" i="15"/>
  <c r="R883" i="15" s="1"/>
  <c r="P410" i="15"/>
  <c r="R410" i="15" s="1"/>
  <c r="P681" i="15"/>
  <c r="R681" i="15" s="1"/>
  <c r="P210" i="15"/>
  <c r="R210" i="15" s="1"/>
  <c r="P690" i="15"/>
  <c r="R690" i="15" s="1"/>
  <c r="P310" i="15"/>
  <c r="R310" i="15" s="1"/>
  <c r="P635" i="15"/>
  <c r="R635" i="15" s="1"/>
  <c r="P377" i="15"/>
  <c r="R377" i="15" s="1"/>
  <c r="P919" i="15"/>
  <c r="R919" i="15" s="1"/>
  <c r="P925" i="15"/>
  <c r="R925" i="15" s="1"/>
  <c r="P675" i="15"/>
  <c r="R675" i="15" s="1"/>
  <c r="P824" i="15"/>
  <c r="R824" i="15" s="1"/>
  <c r="P403" i="15"/>
  <c r="R403" i="15" s="1"/>
  <c r="P441" i="15"/>
  <c r="R441" i="15" s="1"/>
  <c r="P145" i="15"/>
  <c r="R145" i="15" s="1"/>
  <c r="P1005" i="15"/>
  <c r="R1005" i="15" s="1"/>
  <c r="P739" i="15"/>
  <c r="R739" i="15" s="1"/>
  <c r="P957" i="15"/>
  <c r="R957" i="15" s="1"/>
  <c r="P749" i="15"/>
  <c r="R749" i="15" s="1"/>
  <c r="P887" i="15"/>
  <c r="R887" i="15" s="1"/>
  <c r="P966" i="15"/>
  <c r="R966" i="15" s="1"/>
  <c r="P894" i="15"/>
  <c r="R894" i="15" s="1"/>
  <c r="P935" i="15"/>
  <c r="R935" i="15" s="1"/>
  <c r="P871" i="15"/>
  <c r="R871" i="15" s="1"/>
  <c r="P877" i="15"/>
  <c r="R877" i="15" s="1"/>
  <c r="P949" i="15"/>
  <c r="R949" i="15" s="1"/>
  <c r="P847" i="15"/>
  <c r="R847" i="15" s="1"/>
  <c r="P757" i="15"/>
  <c r="R757" i="15" s="1"/>
  <c r="P813" i="15"/>
  <c r="R813" i="15" s="1"/>
  <c r="P643" i="15"/>
  <c r="R643" i="15" s="1"/>
  <c r="P741" i="15"/>
  <c r="R741" i="15" s="1"/>
  <c r="P773" i="15"/>
  <c r="R773" i="15" s="1"/>
  <c r="P845" i="15"/>
  <c r="R845" i="15" s="1"/>
  <c r="P701" i="15"/>
  <c r="R701" i="15" s="1"/>
  <c r="P540" i="15"/>
  <c r="R540" i="15" s="1"/>
  <c r="P480" i="15"/>
  <c r="R480" i="15" s="1"/>
  <c r="P416" i="15"/>
  <c r="R416" i="15" s="1"/>
  <c r="P419" i="15"/>
  <c r="R419" i="15" s="1"/>
  <c r="P595" i="15"/>
  <c r="R595" i="15" s="1"/>
  <c r="P486" i="15"/>
  <c r="R486" i="15" s="1"/>
  <c r="P457" i="15"/>
  <c r="R457" i="15" s="1"/>
  <c r="P393" i="15"/>
  <c r="R393" i="15" s="1"/>
  <c r="P555" i="15"/>
  <c r="R555" i="15" s="1"/>
  <c r="P492" i="15"/>
  <c r="R492" i="15" s="1"/>
  <c r="P551" i="15"/>
  <c r="R551" i="15" s="1"/>
  <c r="P455" i="15"/>
  <c r="R455" i="15" s="1"/>
  <c r="P328" i="15"/>
  <c r="R328" i="15" s="1"/>
  <c r="P732" i="15"/>
  <c r="R732" i="15" s="1"/>
  <c r="P329" i="15"/>
  <c r="R329" i="15" s="1"/>
  <c r="P284" i="15"/>
  <c r="R284" i="15" s="1"/>
  <c r="P158" i="15"/>
  <c r="R158" i="15" s="1"/>
  <c r="P97" i="15"/>
  <c r="R97" i="15" s="1"/>
  <c r="P33" i="15"/>
  <c r="R33" i="15" s="1"/>
  <c r="P289" i="15"/>
  <c r="R289" i="15" s="1"/>
  <c r="P359" i="15"/>
  <c r="R359" i="15" s="1"/>
  <c r="P212" i="15"/>
  <c r="R212" i="15" s="1"/>
  <c r="P604" i="15"/>
  <c r="R604" i="15" s="1"/>
  <c r="P216" i="15"/>
  <c r="R216" i="15" s="1"/>
  <c r="P300" i="15"/>
  <c r="R300" i="15" s="1"/>
  <c r="P190" i="15"/>
  <c r="R190" i="15" s="1"/>
  <c r="P125" i="15"/>
  <c r="R125" i="15" s="1"/>
  <c r="P61" i="15"/>
  <c r="R61" i="15" s="1"/>
  <c r="P479" i="15"/>
  <c r="R479" i="15" s="1"/>
  <c r="P273" i="15"/>
  <c r="R273" i="15" s="1"/>
  <c r="P136" i="15"/>
  <c r="R136" i="15" s="1"/>
  <c r="P8" i="15"/>
  <c r="P1031" i="15"/>
  <c r="R1031" i="15" s="1"/>
  <c r="P747" i="15"/>
  <c r="R747" i="15" s="1"/>
  <c r="P638" i="15"/>
  <c r="R638" i="15" s="1"/>
  <c r="P299" i="15"/>
  <c r="R299" i="15" s="1"/>
  <c r="P130" i="15"/>
  <c r="R130" i="15" s="1"/>
  <c r="P735" i="15"/>
  <c r="R735" i="15" s="1"/>
  <c r="P767" i="15"/>
  <c r="R767" i="15" s="1"/>
  <c r="P544" i="15"/>
  <c r="R544" i="15" s="1"/>
  <c r="P660" i="15"/>
  <c r="R660" i="15" s="1"/>
  <c r="P849" i="15"/>
  <c r="R849" i="15" s="1"/>
  <c r="P600" i="15"/>
  <c r="R600" i="15" s="1"/>
  <c r="S5" i="1"/>
  <c r="S6" i="1"/>
  <c r="S7" i="1"/>
  <c r="S8" i="1"/>
  <c r="S9" i="1"/>
  <c r="S10" i="1"/>
  <c r="S11" i="1"/>
  <c r="S12" i="1"/>
  <c r="S13" i="1"/>
  <c r="S14" i="1"/>
  <c r="S15" i="1"/>
  <c r="S16" i="1"/>
  <c r="S17" i="1"/>
  <c r="S18" i="1"/>
  <c r="S19" i="1"/>
  <c r="S20" i="1"/>
  <c r="S21" i="1"/>
  <c r="S22" i="1"/>
  <c r="S23" i="1"/>
  <c r="S24" i="1"/>
  <c r="S25" i="1"/>
  <c r="U25" i="1" s="1"/>
  <c r="S26" i="1"/>
  <c r="U26" i="1" s="1"/>
  <c r="S27" i="1"/>
  <c r="S28" i="1"/>
  <c r="S29" i="1"/>
  <c r="S30" i="1"/>
  <c r="S31" i="1"/>
  <c r="S32" i="1"/>
  <c r="S33" i="1"/>
  <c r="S34" i="1"/>
  <c r="S35" i="1"/>
  <c r="S36" i="1"/>
  <c r="S37" i="1"/>
  <c r="S38" i="1"/>
  <c r="S39" i="1"/>
  <c r="S40" i="1"/>
  <c r="S41" i="1"/>
  <c r="S42" i="1"/>
  <c r="S43" i="1"/>
  <c r="S44" i="1"/>
  <c r="S45" i="1"/>
  <c r="S46" i="1"/>
  <c r="S47" i="1"/>
  <c r="S48" i="1"/>
  <c r="S49" i="1"/>
  <c r="U49" i="1" s="1"/>
  <c r="S50" i="1"/>
  <c r="S51" i="1"/>
  <c r="S52" i="1"/>
  <c r="S53" i="1"/>
  <c r="S54" i="1"/>
  <c r="S55" i="1"/>
  <c r="S56" i="1"/>
  <c r="S57" i="1"/>
  <c r="U57" i="1" s="1"/>
  <c r="S58" i="1"/>
  <c r="U58" i="1" s="1"/>
  <c r="S59" i="1"/>
  <c r="S60" i="1"/>
  <c r="S61" i="1"/>
  <c r="S62" i="1"/>
  <c r="S63" i="1"/>
  <c r="S64" i="1"/>
  <c r="S65" i="1"/>
  <c r="S66" i="1"/>
  <c r="S67" i="1"/>
  <c r="S68" i="1"/>
  <c r="S69" i="1"/>
  <c r="S70" i="1"/>
  <c r="S71" i="1"/>
  <c r="S72" i="1"/>
  <c r="S73" i="1"/>
  <c r="U73" i="1" s="1"/>
  <c r="S74" i="1"/>
  <c r="U74" i="1" s="1"/>
  <c r="S75" i="1"/>
  <c r="S76" i="1"/>
  <c r="S77" i="1"/>
  <c r="S78" i="1"/>
  <c r="S79" i="1"/>
  <c r="S80" i="1"/>
  <c r="S81" i="1"/>
  <c r="S82" i="1"/>
  <c r="S83" i="1"/>
  <c r="S84" i="1"/>
  <c r="S85" i="1"/>
  <c r="S86" i="1"/>
  <c r="S87" i="1"/>
  <c r="S88" i="1"/>
  <c r="S89" i="1"/>
  <c r="U89" i="1" s="1"/>
  <c r="S90" i="1"/>
  <c r="U90" i="1" s="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U121" i="1" s="1"/>
  <c r="S122" i="1"/>
  <c r="U122" i="1" s="1"/>
  <c r="S123" i="1"/>
  <c r="S124" i="1"/>
  <c r="S125" i="1"/>
  <c r="S126" i="1"/>
  <c r="S127" i="1"/>
  <c r="S128" i="1"/>
  <c r="S129" i="1"/>
  <c r="S130" i="1"/>
  <c r="S131" i="1"/>
  <c r="S132" i="1"/>
  <c r="S133" i="1"/>
  <c r="S134" i="1"/>
  <c r="S135" i="1"/>
  <c r="S136" i="1"/>
  <c r="S137" i="1"/>
  <c r="U137" i="1" s="1"/>
  <c r="S138" i="1"/>
  <c r="U138" i="1" s="1"/>
  <c r="S139" i="1"/>
  <c r="S140" i="1"/>
  <c r="S141" i="1"/>
  <c r="S142" i="1"/>
  <c r="S143" i="1"/>
  <c r="S144" i="1"/>
  <c r="U144" i="1" s="1"/>
  <c r="S145" i="1"/>
  <c r="S146" i="1"/>
  <c r="S147" i="1"/>
  <c r="S148" i="1"/>
  <c r="S149" i="1"/>
  <c r="S150" i="1"/>
  <c r="S151" i="1"/>
  <c r="S152" i="1"/>
  <c r="S153" i="1"/>
  <c r="U153" i="1" s="1"/>
  <c r="S154" i="1"/>
  <c r="U154" i="1" s="1"/>
  <c r="S155" i="1"/>
  <c r="S156" i="1"/>
  <c r="S157" i="1"/>
  <c r="S158" i="1"/>
  <c r="S159" i="1"/>
  <c r="S160" i="1"/>
  <c r="S161" i="1"/>
  <c r="S162" i="1"/>
  <c r="S163" i="1"/>
  <c r="S164" i="1"/>
  <c r="S165" i="1"/>
  <c r="S166" i="1"/>
  <c r="S167" i="1"/>
  <c r="U167" i="1" s="1"/>
  <c r="S168" i="1"/>
  <c r="S169" i="1"/>
  <c r="U169" i="1" s="1"/>
  <c r="S170" i="1"/>
  <c r="S171" i="1"/>
  <c r="S172" i="1"/>
  <c r="S173" i="1"/>
  <c r="S174" i="1"/>
  <c r="S175" i="1"/>
  <c r="S176" i="1"/>
  <c r="S177" i="1"/>
  <c r="S178" i="1"/>
  <c r="S179" i="1"/>
  <c r="S180" i="1"/>
  <c r="S181" i="1"/>
  <c r="S182" i="1"/>
  <c r="S183" i="1"/>
  <c r="S184" i="1"/>
  <c r="S185" i="1"/>
  <c r="S186" i="1"/>
  <c r="S187" i="1"/>
  <c r="S188" i="1"/>
  <c r="S189" i="1"/>
  <c r="S190" i="1"/>
  <c r="S191" i="1"/>
  <c r="S192" i="1"/>
  <c r="S193" i="1"/>
  <c r="U193" i="1" s="1"/>
  <c r="S194" i="1"/>
  <c r="U194" i="1" s="1"/>
  <c r="S195" i="1"/>
  <c r="S196" i="1"/>
  <c r="S197" i="1"/>
  <c r="S198" i="1"/>
  <c r="S199" i="1"/>
  <c r="S200" i="1"/>
  <c r="S201" i="1"/>
  <c r="S202" i="1"/>
  <c r="S203" i="1"/>
  <c r="S204" i="1"/>
  <c r="U204" i="1" s="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U233" i="1" s="1"/>
  <c r="S234" i="1"/>
  <c r="S235" i="1"/>
  <c r="S236" i="1"/>
  <c r="S237" i="1"/>
  <c r="S238" i="1"/>
  <c r="S239" i="1"/>
  <c r="S240" i="1"/>
  <c r="S241" i="1"/>
  <c r="S242" i="1"/>
  <c r="S243" i="1"/>
  <c r="U243" i="1" s="1"/>
  <c r="S244" i="1"/>
  <c r="U244" i="1" s="1"/>
  <c r="S245" i="1"/>
  <c r="S246" i="1"/>
  <c r="S247" i="1"/>
  <c r="S248" i="1"/>
  <c r="S249" i="1"/>
  <c r="S250" i="1"/>
  <c r="S251" i="1"/>
  <c r="S252" i="1"/>
  <c r="S253" i="1"/>
  <c r="S254" i="1"/>
  <c r="S255" i="1"/>
  <c r="S256" i="1"/>
  <c r="S257" i="1"/>
  <c r="U257" i="1" s="1"/>
  <c r="S258" i="1"/>
  <c r="U258" i="1" s="1"/>
  <c r="S259" i="1"/>
  <c r="S260" i="1"/>
  <c r="S261" i="1"/>
  <c r="S262" i="1"/>
  <c r="S263" i="1"/>
  <c r="S264" i="1"/>
  <c r="S265" i="1"/>
  <c r="S266" i="1"/>
  <c r="S267" i="1"/>
  <c r="S268" i="1"/>
  <c r="S269" i="1"/>
  <c r="S270" i="1"/>
  <c r="S271" i="1"/>
  <c r="S272" i="1"/>
  <c r="S273" i="1"/>
  <c r="S274" i="1"/>
  <c r="S275" i="1"/>
  <c r="S276" i="1"/>
  <c r="S277" i="1"/>
  <c r="S278" i="1"/>
  <c r="S279" i="1"/>
  <c r="S280" i="1"/>
  <c r="S281" i="1"/>
  <c r="U281" i="1" s="1"/>
  <c r="S282" i="1"/>
  <c r="S283" i="1"/>
  <c r="S284" i="1"/>
  <c r="S285" i="1"/>
  <c r="S286" i="1"/>
  <c r="S287" i="1"/>
  <c r="S288" i="1"/>
  <c r="S289" i="1"/>
  <c r="S290" i="1"/>
  <c r="U290" i="1" s="1"/>
  <c r="S291" i="1"/>
  <c r="U291" i="1" s="1"/>
  <c r="S292" i="1"/>
  <c r="S293" i="1"/>
  <c r="S294" i="1"/>
  <c r="S295" i="1"/>
  <c r="S296" i="1"/>
  <c r="S297" i="1"/>
  <c r="S298" i="1"/>
  <c r="S299" i="1"/>
  <c r="S300" i="1"/>
  <c r="U300" i="1" s="1"/>
  <c r="S301" i="1"/>
  <c r="S302" i="1"/>
  <c r="S303" i="1"/>
  <c r="U303" i="1" s="1"/>
  <c r="S304" i="1"/>
  <c r="S305" i="1"/>
  <c r="S306" i="1"/>
  <c r="S307" i="1"/>
  <c r="S308" i="1"/>
  <c r="S309" i="1"/>
  <c r="S310" i="1"/>
  <c r="S311" i="1"/>
  <c r="S312" i="1"/>
  <c r="S313" i="1"/>
  <c r="U313" i="1" s="1"/>
  <c r="S314" i="1"/>
  <c r="S315" i="1"/>
  <c r="S316" i="1"/>
  <c r="S317" i="1"/>
  <c r="S318" i="1"/>
  <c r="S319" i="1"/>
  <c r="S320" i="1"/>
  <c r="S321" i="1"/>
  <c r="S322" i="1"/>
  <c r="U322" i="1" s="1"/>
  <c r="S323" i="1"/>
  <c r="U323" i="1" s="1"/>
  <c r="S324" i="1"/>
  <c r="S325" i="1"/>
  <c r="S326" i="1"/>
  <c r="S327" i="1"/>
  <c r="S328" i="1"/>
  <c r="S329" i="1"/>
  <c r="S330" i="1"/>
  <c r="S331" i="1"/>
  <c r="S332" i="1"/>
  <c r="U332" i="1" s="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U375" i="1" s="1"/>
  <c r="S376" i="1"/>
  <c r="S377" i="1"/>
  <c r="S378" i="1"/>
  <c r="S379" i="1"/>
  <c r="S380" i="1"/>
  <c r="S381" i="1"/>
  <c r="U381" i="1" s="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U407" i="1" s="1"/>
  <c r="S408" i="1"/>
  <c r="U408" i="1" s="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U486" i="1" s="1"/>
  <c r="S487" i="1"/>
  <c r="S488" i="1"/>
  <c r="S489" i="1"/>
  <c r="S490" i="1"/>
  <c r="S491" i="1"/>
  <c r="S492" i="1"/>
  <c r="S493" i="1"/>
  <c r="S494" i="1"/>
  <c r="S495" i="1"/>
  <c r="S496" i="1"/>
  <c r="S497" i="1"/>
  <c r="S498" i="1"/>
  <c r="S499" i="1"/>
  <c r="S500" i="1"/>
  <c r="S501" i="1"/>
  <c r="S502" i="1"/>
  <c r="S503" i="1"/>
  <c r="S504" i="1"/>
  <c r="S505" i="1"/>
  <c r="S506" i="1"/>
  <c r="S507" i="1"/>
  <c r="S508" i="1"/>
  <c r="S509" i="1"/>
  <c r="U509" i="1" s="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U535" i="1" s="1"/>
  <c r="S536" i="1"/>
  <c r="U536" i="1" s="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U605" i="1" s="1"/>
  <c r="S606" i="1"/>
  <c r="S607" i="1"/>
  <c r="S608" i="1"/>
  <c r="S609" i="1"/>
  <c r="S610" i="1"/>
  <c r="S611" i="1"/>
  <c r="S612" i="1"/>
  <c r="S613" i="1"/>
  <c r="S614" i="1"/>
  <c r="U614" i="1" s="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U663" i="1" s="1"/>
  <c r="S664" i="1"/>
  <c r="U664" i="1" s="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U694" i="1" s="1"/>
  <c r="S695" i="1"/>
  <c r="U695" i="1" s="1"/>
  <c r="S696" i="1"/>
  <c r="S697" i="1"/>
  <c r="S698" i="1"/>
  <c r="S699" i="1"/>
  <c r="S700" i="1"/>
  <c r="S701" i="1"/>
  <c r="S702" i="1"/>
  <c r="S703" i="1"/>
  <c r="S704" i="1"/>
  <c r="S705" i="1"/>
  <c r="U705" i="1" s="1"/>
  <c r="S706" i="1"/>
  <c r="S707" i="1"/>
  <c r="S708" i="1"/>
  <c r="S709" i="1"/>
  <c r="U709" i="1" s="1"/>
  <c r="S710" i="1"/>
  <c r="S711" i="1"/>
  <c r="S712" i="1"/>
  <c r="S713" i="1"/>
  <c r="S714" i="1"/>
  <c r="S715" i="1"/>
  <c r="S716" i="1"/>
  <c r="S717" i="1"/>
  <c r="S718" i="1"/>
  <c r="S719" i="1"/>
  <c r="S720" i="1"/>
  <c r="S721" i="1"/>
  <c r="U721" i="1" s="1"/>
  <c r="S722" i="1"/>
  <c r="S723" i="1"/>
  <c r="S724" i="1"/>
  <c r="S725" i="1"/>
  <c r="S726" i="1"/>
  <c r="S727" i="1"/>
  <c r="S728" i="1"/>
  <c r="S729" i="1"/>
  <c r="U729" i="1" s="1"/>
  <c r="S730" i="1"/>
  <c r="S731" i="1"/>
  <c r="S732" i="1"/>
  <c r="U732" i="1" s="1"/>
  <c r="S733" i="1"/>
  <c r="U733" i="1" s="1"/>
  <c r="S734" i="1"/>
  <c r="S735" i="1"/>
  <c r="S736" i="1"/>
  <c r="S737" i="1"/>
  <c r="U737" i="1" s="1"/>
  <c r="S738" i="1"/>
  <c r="S739" i="1"/>
  <c r="S740" i="1"/>
  <c r="U740" i="1" s="1"/>
  <c r="S741" i="1"/>
  <c r="U741" i="1" s="1"/>
  <c r="S742" i="1"/>
  <c r="U742" i="1" s="1"/>
  <c r="S743" i="1"/>
  <c r="U743" i="1" s="1"/>
  <c r="S744" i="1"/>
  <c r="S745" i="1"/>
  <c r="U745" i="1" s="1"/>
  <c r="S746" i="1"/>
  <c r="S747" i="1"/>
  <c r="S748" i="1"/>
  <c r="S749" i="1"/>
  <c r="S750" i="1"/>
  <c r="S751" i="1"/>
  <c r="S752" i="1"/>
  <c r="S753" i="1"/>
  <c r="U753" i="1" s="1"/>
  <c r="S754" i="1"/>
  <c r="S755" i="1"/>
  <c r="S756" i="1"/>
  <c r="S757" i="1"/>
  <c r="S758" i="1"/>
  <c r="S759" i="1"/>
  <c r="S760" i="1"/>
  <c r="S761" i="1"/>
  <c r="U761" i="1" s="1"/>
  <c r="S762" i="1"/>
  <c r="S763" i="1"/>
  <c r="S764" i="1"/>
  <c r="U764" i="1" s="1"/>
  <c r="S765" i="1"/>
  <c r="U765" i="1" s="1"/>
  <c r="S766" i="1"/>
  <c r="S767" i="1"/>
  <c r="S768" i="1"/>
  <c r="S769" i="1"/>
  <c r="U769" i="1" s="1"/>
  <c r="S770" i="1"/>
  <c r="S771" i="1"/>
  <c r="S772" i="1"/>
  <c r="U772" i="1" s="1"/>
  <c r="S773" i="1"/>
  <c r="U773" i="1" s="1"/>
  <c r="S774" i="1"/>
  <c r="S775" i="1"/>
  <c r="S776" i="1"/>
  <c r="S777" i="1"/>
  <c r="U777" i="1" s="1"/>
  <c r="S778" i="1"/>
  <c r="S779" i="1"/>
  <c r="S780" i="1"/>
  <c r="S781" i="1"/>
  <c r="S782" i="1"/>
  <c r="S783" i="1"/>
  <c r="S784" i="1"/>
  <c r="U784" i="1" s="1"/>
  <c r="S785" i="1"/>
  <c r="U785" i="1" s="1"/>
  <c r="S786" i="1"/>
  <c r="S787" i="1"/>
  <c r="S788" i="1"/>
  <c r="S789" i="1"/>
  <c r="S790" i="1"/>
  <c r="S791" i="1"/>
  <c r="S792" i="1"/>
  <c r="S793" i="1"/>
  <c r="U793" i="1" s="1"/>
  <c r="S794" i="1"/>
  <c r="S795" i="1"/>
  <c r="S796" i="1"/>
  <c r="U796" i="1" s="1"/>
  <c r="S797" i="1"/>
  <c r="U797" i="1" s="1"/>
  <c r="S798" i="1"/>
  <c r="S799" i="1"/>
  <c r="S800" i="1"/>
  <c r="S801" i="1"/>
  <c r="U801" i="1" s="1"/>
  <c r="S802" i="1"/>
  <c r="S803" i="1"/>
  <c r="S804" i="1"/>
  <c r="U804" i="1" s="1"/>
  <c r="S805" i="1"/>
  <c r="U805" i="1" s="1"/>
  <c r="S806" i="1"/>
  <c r="U806" i="1" s="1"/>
  <c r="S807" i="1"/>
  <c r="U807" i="1" s="1"/>
  <c r="S808" i="1"/>
  <c r="S809" i="1"/>
  <c r="U809" i="1" s="1"/>
  <c r="S810" i="1"/>
  <c r="S811" i="1"/>
  <c r="S812" i="1"/>
  <c r="S813" i="1"/>
  <c r="S814" i="1"/>
  <c r="S815" i="1"/>
  <c r="S816" i="1"/>
  <c r="S817" i="1"/>
  <c r="U817" i="1" s="1"/>
  <c r="S818" i="1"/>
  <c r="S819" i="1"/>
  <c r="S820" i="1"/>
  <c r="S821" i="1"/>
  <c r="S822" i="1"/>
  <c r="S823" i="1"/>
  <c r="S824" i="1"/>
  <c r="S825" i="1"/>
  <c r="U825" i="1" s="1"/>
  <c r="S826" i="1"/>
  <c r="S827" i="1"/>
  <c r="U827" i="1" s="1"/>
  <c r="S828" i="1"/>
  <c r="U828" i="1" s="1"/>
  <c r="S829" i="1"/>
  <c r="S830" i="1"/>
  <c r="S831" i="1"/>
  <c r="S832" i="1"/>
  <c r="S833" i="1"/>
  <c r="U833" i="1" s="1"/>
  <c r="S834" i="1"/>
  <c r="S835" i="1"/>
  <c r="U835" i="1" s="1"/>
  <c r="S836" i="1"/>
  <c r="U836" i="1" s="1"/>
  <c r="S837" i="1"/>
  <c r="U837" i="1" s="1"/>
  <c r="S838" i="1"/>
  <c r="S839" i="1"/>
  <c r="S840" i="1"/>
  <c r="S841" i="1"/>
  <c r="U841" i="1" s="1"/>
  <c r="S842" i="1"/>
  <c r="S843" i="1"/>
  <c r="U843" i="1" s="1"/>
  <c r="S844" i="1"/>
  <c r="U844" i="1" s="1"/>
  <c r="S845" i="1"/>
  <c r="U845" i="1" s="1"/>
  <c r="S846" i="1"/>
  <c r="S847" i="1"/>
  <c r="S848" i="1"/>
  <c r="S849" i="1"/>
  <c r="U849" i="1" s="1"/>
  <c r="S850" i="1"/>
  <c r="S851" i="1"/>
  <c r="U851" i="1" s="1"/>
  <c r="S852" i="1"/>
  <c r="U852" i="1" s="1"/>
  <c r="S853" i="1"/>
  <c r="U853" i="1" s="1"/>
  <c r="S854" i="1"/>
  <c r="U854" i="1" s="1"/>
  <c r="S855" i="1"/>
  <c r="S856" i="1"/>
  <c r="S857" i="1"/>
  <c r="U857" i="1" s="1"/>
  <c r="S858" i="1"/>
  <c r="U858" i="1" s="1"/>
  <c r="S859" i="1"/>
  <c r="U859" i="1" s="1"/>
  <c r="S860" i="1"/>
  <c r="U860" i="1" s="1"/>
  <c r="S861" i="1"/>
  <c r="S862" i="1"/>
  <c r="U862" i="1" s="1"/>
  <c r="S863" i="1"/>
  <c r="S864" i="1"/>
  <c r="S865" i="1"/>
  <c r="U865" i="1" s="1"/>
  <c r="S866" i="1"/>
  <c r="U866" i="1" s="1"/>
  <c r="S867" i="1"/>
  <c r="U867" i="1" s="1"/>
  <c r="S868" i="1"/>
  <c r="U868" i="1" s="1"/>
  <c r="S869" i="1"/>
  <c r="U869" i="1" s="1"/>
  <c r="S870" i="1"/>
  <c r="S871" i="1"/>
  <c r="U871" i="1" s="1"/>
  <c r="S872" i="1"/>
  <c r="S873" i="1"/>
  <c r="U873" i="1" s="1"/>
  <c r="S874" i="1"/>
  <c r="U874" i="1" s="1"/>
  <c r="S875" i="1"/>
  <c r="U875" i="1" s="1"/>
  <c r="S876" i="1"/>
  <c r="U876" i="1" s="1"/>
  <c r="S877" i="1"/>
  <c r="U877" i="1" s="1"/>
  <c r="S878" i="1"/>
  <c r="U878" i="1" s="1"/>
  <c r="S879" i="1"/>
  <c r="U879" i="1" s="1"/>
  <c r="S880" i="1"/>
  <c r="S881" i="1"/>
  <c r="U881" i="1" s="1"/>
  <c r="S882" i="1"/>
  <c r="U882" i="1" s="1"/>
  <c r="S883" i="1"/>
  <c r="U883" i="1" s="1"/>
  <c r="S884" i="1"/>
  <c r="U884" i="1" s="1"/>
  <c r="S885" i="1"/>
  <c r="U885" i="1" s="1"/>
  <c r="V885" i="1" s="1"/>
  <c r="X885" i="1" s="1"/>
  <c r="S886" i="1"/>
  <c r="S887" i="1"/>
  <c r="S888" i="1"/>
  <c r="S889" i="1"/>
  <c r="U889" i="1" s="1"/>
  <c r="S890" i="1"/>
  <c r="U890" i="1" s="1"/>
  <c r="S891" i="1"/>
  <c r="S892" i="1"/>
  <c r="U892" i="1" s="1"/>
  <c r="S893" i="1"/>
  <c r="U893" i="1" s="1"/>
  <c r="S894" i="1"/>
  <c r="U894" i="1" s="1"/>
  <c r="S895" i="1"/>
  <c r="U895" i="1" s="1"/>
  <c r="S896" i="1"/>
  <c r="S897" i="1"/>
  <c r="U897" i="1" s="1"/>
  <c r="S898" i="1"/>
  <c r="U898" i="1" s="1"/>
  <c r="S899" i="1"/>
  <c r="S900" i="1"/>
  <c r="U900" i="1" s="1"/>
  <c r="S901" i="1"/>
  <c r="U901" i="1" s="1"/>
  <c r="S902" i="1"/>
  <c r="S903" i="1"/>
  <c r="U903" i="1" s="1"/>
  <c r="S904" i="1"/>
  <c r="S905" i="1"/>
  <c r="S906" i="1"/>
  <c r="S907" i="1"/>
  <c r="S908" i="1"/>
  <c r="U908" i="1" s="1"/>
  <c r="S909" i="1"/>
  <c r="U909" i="1" s="1"/>
  <c r="S910" i="1"/>
  <c r="U910" i="1" s="1"/>
  <c r="S911" i="1"/>
  <c r="S912" i="1"/>
  <c r="S913" i="1"/>
  <c r="S914" i="1"/>
  <c r="U914" i="1" s="1"/>
  <c r="S915" i="1"/>
  <c r="S916" i="1"/>
  <c r="U916" i="1" s="1"/>
  <c r="S917" i="1"/>
  <c r="U917" i="1" s="1"/>
  <c r="S918" i="1"/>
  <c r="S919" i="1"/>
  <c r="S920" i="1"/>
  <c r="S921" i="1"/>
  <c r="S922" i="1"/>
  <c r="U922" i="1" s="1"/>
  <c r="S923" i="1"/>
  <c r="S924" i="1"/>
  <c r="U924" i="1" s="1"/>
  <c r="S925" i="1"/>
  <c r="U925" i="1" s="1"/>
  <c r="S926" i="1"/>
  <c r="U926" i="1" s="1"/>
  <c r="S927" i="1"/>
  <c r="U927" i="1" s="1"/>
  <c r="S928" i="1"/>
  <c r="S929" i="1"/>
  <c r="S930" i="1"/>
  <c r="U930" i="1" s="1"/>
  <c r="S931" i="1"/>
  <c r="S932" i="1"/>
  <c r="U932" i="1" s="1"/>
  <c r="S933" i="1"/>
  <c r="S934" i="1"/>
  <c r="S935" i="1"/>
  <c r="S936" i="1"/>
  <c r="S937" i="1"/>
  <c r="S938" i="1"/>
  <c r="U938" i="1" s="1"/>
  <c r="S939" i="1"/>
  <c r="S940" i="1"/>
  <c r="U940" i="1" s="1"/>
  <c r="S941" i="1"/>
  <c r="U941" i="1" s="1"/>
  <c r="S942" i="1"/>
  <c r="S943" i="1"/>
  <c r="U943" i="1" s="1"/>
  <c r="S944" i="1"/>
  <c r="S945" i="1"/>
  <c r="S946" i="1"/>
  <c r="U946" i="1" s="1"/>
  <c r="S947" i="1"/>
  <c r="S948" i="1"/>
  <c r="U948" i="1" s="1"/>
  <c r="S949" i="1"/>
  <c r="U949" i="1" s="1"/>
  <c r="S950" i="1"/>
  <c r="U950" i="1" s="1"/>
  <c r="S951" i="1"/>
  <c r="S952" i="1"/>
  <c r="S953" i="1"/>
  <c r="S954" i="1"/>
  <c r="U954" i="1" s="1"/>
  <c r="S955" i="1"/>
  <c r="S956" i="1"/>
  <c r="U956" i="1" s="1"/>
  <c r="S957" i="1"/>
  <c r="U957" i="1" s="1"/>
  <c r="S958" i="1"/>
  <c r="U958" i="1" s="1"/>
  <c r="S959" i="1"/>
  <c r="U959" i="1" s="1"/>
  <c r="S960" i="1"/>
  <c r="S961" i="1"/>
  <c r="S962" i="1"/>
  <c r="U962" i="1" s="1"/>
  <c r="S963" i="1"/>
  <c r="S964" i="1"/>
  <c r="U964" i="1" s="1"/>
  <c r="S965" i="1"/>
  <c r="U965" i="1" s="1"/>
  <c r="S966" i="1"/>
  <c r="S967" i="1"/>
  <c r="U967" i="1" s="1"/>
  <c r="S968" i="1"/>
  <c r="S969" i="1"/>
  <c r="S970" i="1"/>
  <c r="U970" i="1" s="1"/>
  <c r="S971" i="1"/>
  <c r="S972" i="1"/>
  <c r="U972" i="1" s="1"/>
  <c r="S973" i="1"/>
  <c r="U973" i="1" s="1"/>
  <c r="S974" i="1"/>
  <c r="U974" i="1" s="1"/>
  <c r="S975" i="1"/>
  <c r="U975" i="1" s="1"/>
  <c r="S976" i="1"/>
  <c r="S977" i="1"/>
  <c r="S978" i="1"/>
  <c r="U978" i="1" s="1"/>
  <c r="V978" i="1" s="1"/>
  <c r="S979" i="1"/>
  <c r="S980" i="1"/>
  <c r="U980" i="1" s="1"/>
  <c r="S981" i="1"/>
  <c r="U981" i="1" s="1"/>
  <c r="S982" i="1"/>
  <c r="U982" i="1" s="1"/>
  <c r="S983" i="1"/>
  <c r="U983" i="1" s="1"/>
  <c r="S984" i="1"/>
  <c r="S985" i="1"/>
  <c r="S986" i="1"/>
  <c r="U986" i="1" s="1"/>
  <c r="S987" i="1"/>
  <c r="S988" i="1"/>
  <c r="U988" i="1" s="1"/>
  <c r="S989" i="1"/>
  <c r="U989" i="1" s="1"/>
  <c r="S990" i="1"/>
  <c r="U990" i="1" s="1"/>
  <c r="S991" i="1"/>
  <c r="U991" i="1" s="1"/>
  <c r="S992" i="1"/>
  <c r="S993" i="1"/>
  <c r="S994" i="1"/>
  <c r="U994" i="1" s="1"/>
  <c r="S995" i="1"/>
  <c r="S996" i="1"/>
  <c r="U996" i="1" s="1"/>
  <c r="S997" i="1"/>
  <c r="U997" i="1" s="1"/>
  <c r="S998" i="1"/>
  <c r="S999" i="1"/>
  <c r="S1000" i="1"/>
  <c r="S1001" i="1"/>
  <c r="S1002" i="1"/>
  <c r="S1003" i="1"/>
  <c r="S1004" i="1"/>
  <c r="U1004" i="1" s="1"/>
  <c r="S1005" i="1"/>
  <c r="U1005" i="1" s="1"/>
  <c r="S1006" i="1"/>
  <c r="S1007" i="1"/>
  <c r="S1008" i="1"/>
  <c r="S1009" i="1"/>
  <c r="S1010" i="1"/>
  <c r="U1010" i="1" s="1"/>
  <c r="S1011" i="1"/>
  <c r="S1012" i="1"/>
  <c r="U1012" i="1" s="1"/>
  <c r="S1013" i="1"/>
  <c r="U1013" i="1" s="1"/>
  <c r="S1014" i="1"/>
  <c r="U1014" i="1" s="1"/>
  <c r="S1015" i="1"/>
  <c r="S1016" i="1"/>
  <c r="S1017" i="1"/>
  <c r="S1018" i="1"/>
  <c r="U1018" i="1" s="1"/>
  <c r="S1019" i="1"/>
  <c r="S1020" i="1"/>
  <c r="U1020" i="1" s="1"/>
  <c r="S1021" i="1"/>
  <c r="U1021" i="1" s="1"/>
  <c r="S1022" i="1"/>
  <c r="U1022" i="1" s="1"/>
  <c r="S1023" i="1"/>
  <c r="U1023" i="1" s="1"/>
  <c r="S1024" i="1"/>
  <c r="S1025" i="1"/>
  <c r="S1026" i="1"/>
  <c r="U1026" i="1" s="1"/>
  <c r="S1027" i="1"/>
  <c r="S1028" i="1"/>
  <c r="U1028" i="1" s="1"/>
  <c r="S1029" i="1"/>
  <c r="U1029" i="1" s="1"/>
  <c r="S1030" i="1"/>
  <c r="S1031" i="1"/>
  <c r="S1032" i="1"/>
  <c r="S1033" i="1"/>
  <c r="S1034" i="1"/>
  <c r="U1034" i="1" s="1"/>
  <c r="S1035" i="1"/>
  <c r="S1036" i="1"/>
  <c r="U1036" i="1" s="1"/>
  <c r="S1037" i="1"/>
  <c r="U1037" i="1" s="1"/>
  <c r="S1038" i="1"/>
  <c r="U1038" i="1" s="1"/>
  <c r="S1039" i="1"/>
  <c r="S1040" i="1"/>
  <c r="S1041" i="1"/>
  <c r="S1042" i="1"/>
  <c r="U1042" i="1" s="1"/>
  <c r="S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4" i="1"/>
  <c r="R8" i="15" l="1"/>
  <c r="T4" i="15"/>
  <c r="V605" i="1"/>
  <c r="X605" i="1" s="1"/>
  <c r="V721" i="1"/>
  <c r="X721" i="1" s="1"/>
  <c r="U823" i="1"/>
  <c r="V823" i="1" s="1"/>
  <c r="X823" i="1" s="1"/>
  <c r="U751" i="1"/>
  <c r="V751" i="1" s="1"/>
  <c r="X751" i="1" s="1"/>
  <c r="U719" i="1"/>
  <c r="V719" i="1" s="1"/>
  <c r="X719" i="1" s="1"/>
  <c r="U687" i="1"/>
  <c r="V687" i="1" s="1"/>
  <c r="X687" i="1" s="1"/>
  <c r="U655" i="1"/>
  <c r="V655" i="1" s="1"/>
  <c r="X655" i="1" s="1"/>
  <c r="U623" i="1"/>
  <c r="V623" i="1" s="1"/>
  <c r="X623" i="1" s="1"/>
  <c r="U479" i="1"/>
  <c r="V479" i="1" s="1"/>
  <c r="X479" i="1" s="1"/>
  <c r="U431" i="1"/>
  <c r="V431" i="1" s="1"/>
  <c r="X431" i="1" s="1"/>
  <c r="U399" i="1"/>
  <c r="V399" i="1" s="1"/>
  <c r="X399" i="1" s="1"/>
  <c r="U367" i="1"/>
  <c r="V367" i="1" s="1"/>
  <c r="X367" i="1" s="1"/>
  <c r="U327" i="1"/>
  <c r="V327" i="1" s="1"/>
  <c r="X327" i="1" s="1"/>
  <c r="U287" i="1"/>
  <c r="V287" i="1" s="1"/>
  <c r="X287" i="1" s="1"/>
  <c r="U231" i="1"/>
  <c r="V231" i="1" s="1"/>
  <c r="X231" i="1" s="1"/>
  <c r="U135" i="1"/>
  <c r="V135" i="1" s="1"/>
  <c r="X135" i="1" s="1"/>
  <c r="U814" i="1"/>
  <c r="V814" i="1" s="1"/>
  <c r="X814" i="1" s="1"/>
  <c r="U766" i="1"/>
  <c r="V766" i="1" s="1"/>
  <c r="X766" i="1" s="1"/>
  <c r="U750" i="1"/>
  <c r="V750" i="1" s="1"/>
  <c r="X750" i="1" s="1"/>
  <c r="U702" i="1"/>
  <c r="V702" i="1" s="1"/>
  <c r="X702" i="1" s="1"/>
  <c r="U686" i="1"/>
  <c r="V686" i="1" s="1"/>
  <c r="X686" i="1" s="1"/>
  <c r="U670" i="1"/>
  <c r="V670" i="1" s="1"/>
  <c r="X670" i="1" s="1"/>
  <c r="U646" i="1"/>
  <c r="V646" i="1" s="1"/>
  <c r="X646" i="1" s="1"/>
  <c r="U622" i="1"/>
  <c r="V622" i="1" s="1"/>
  <c r="X622" i="1" s="1"/>
  <c r="U887" i="1"/>
  <c r="V887" i="1" s="1"/>
  <c r="X887" i="1" s="1"/>
  <c r="U1040" i="1"/>
  <c r="V1040" i="1" s="1"/>
  <c r="X1040" i="1" s="1"/>
  <c r="U1032" i="1"/>
  <c r="V1032" i="1" s="1"/>
  <c r="X1032" i="1" s="1"/>
  <c r="U1024" i="1"/>
  <c r="V1024" i="1" s="1"/>
  <c r="X1024" i="1" s="1"/>
  <c r="U1016" i="1"/>
  <c r="V1016" i="1" s="1"/>
  <c r="X1016" i="1" s="1"/>
  <c r="U1008" i="1"/>
  <c r="V1008" i="1" s="1"/>
  <c r="X1008" i="1" s="1"/>
  <c r="U1000" i="1"/>
  <c r="V1000" i="1" s="1"/>
  <c r="X1000" i="1" s="1"/>
  <c r="U992" i="1"/>
  <c r="V992" i="1" s="1"/>
  <c r="X992" i="1" s="1"/>
  <c r="U984" i="1"/>
  <c r="V984" i="1" s="1"/>
  <c r="X984" i="1" s="1"/>
  <c r="U976" i="1"/>
  <c r="V976" i="1" s="1"/>
  <c r="X976" i="1" s="1"/>
  <c r="U968" i="1"/>
  <c r="V968" i="1" s="1"/>
  <c r="X968" i="1" s="1"/>
  <c r="U960" i="1"/>
  <c r="V960" i="1" s="1"/>
  <c r="X960" i="1" s="1"/>
  <c r="U952" i="1"/>
  <c r="V952" i="1" s="1"/>
  <c r="X952" i="1" s="1"/>
  <c r="U944" i="1"/>
  <c r="V944" i="1" s="1"/>
  <c r="X944" i="1" s="1"/>
  <c r="U936" i="1"/>
  <c r="V936" i="1" s="1"/>
  <c r="X936" i="1" s="1"/>
  <c r="U928" i="1"/>
  <c r="V928" i="1" s="1"/>
  <c r="X928" i="1" s="1"/>
  <c r="U920" i="1"/>
  <c r="V920" i="1" s="1"/>
  <c r="X920" i="1" s="1"/>
  <c r="U912" i="1"/>
  <c r="V912" i="1" s="1"/>
  <c r="X912" i="1" s="1"/>
  <c r="U904" i="1"/>
  <c r="V904" i="1" s="1"/>
  <c r="X904" i="1" s="1"/>
  <c r="U896" i="1"/>
  <c r="V896" i="1" s="1"/>
  <c r="X896" i="1" s="1"/>
  <c r="U888" i="1"/>
  <c r="V888" i="1" s="1"/>
  <c r="X888" i="1" s="1"/>
  <c r="U880" i="1"/>
  <c r="V880" i="1" s="1"/>
  <c r="X880" i="1" s="1"/>
  <c r="U872" i="1"/>
  <c r="V872" i="1" s="1"/>
  <c r="X872" i="1" s="1"/>
  <c r="U864" i="1"/>
  <c r="V864" i="1" s="1"/>
  <c r="X864" i="1" s="1"/>
  <c r="U856" i="1"/>
  <c r="V856" i="1" s="1"/>
  <c r="X856" i="1" s="1"/>
  <c r="U848" i="1"/>
  <c r="V848" i="1" s="1"/>
  <c r="X848" i="1" s="1"/>
  <c r="U840" i="1"/>
  <c r="V840" i="1" s="1"/>
  <c r="X840" i="1" s="1"/>
  <c r="U832" i="1"/>
  <c r="V832" i="1" s="1"/>
  <c r="X832" i="1" s="1"/>
  <c r="U824" i="1"/>
  <c r="V824" i="1" s="1"/>
  <c r="X824" i="1" s="1"/>
  <c r="U808" i="1"/>
  <c r="V808" i="1" s="1"/>
  <c r="X808" i="1" s="1"/>
  <c r="U800" i="1"/>
  <c r="V800" i="1" s="1"/>
  <c r="X800" i="1" s="1"/>
  <c r="U792" i="1"/>
  <c r="V792" i="1" s="1"/>
  <c r="X792" i="1" s="1"/>
  <c r="V784" i="1"/>
  <c r="X784" i="1" s="1"/>
  <c r="U776" i="1"/>
  <c r="V776" i="1" s="1"/>
  <c r="X776" i="1" s="1"/>
  <c r="U768" i="1"/>
  <c r="V768" i="1" s="1"/>
  <c r="X768" i="1" s="1"/>
  <c r="U760" i="1"/>
  <c r="V760" i="1" s="1"/>
  <c r="X760" i="1" s="1"/>
  <c r="U744" i="1"/>
  <c r="V744" i="1" s="1"/>
  <c r="X744" i="1" s="1"/>
  <c r="U736" i="1"/>
  <c r="V736" i="1" s="1"/>
  <c r="X736" i="1" s="1"/>
  <c r="U728" i="1"/>
  <c r="V728" i="1" s="1"/>
  <c r="X728" i="1" s="1"/>
  <c r="U712" i="1"/>
  <c r="V712" i="1" s="1"/>
  <c r="X712" i="1" s="1"/>
  <c r="U704" i="1"/>
  <c r="V704" i="1" s="1"/>
  <c r="X704" i="1" s="1"/>
  <c r="U696" i="1"/>
  <c r="V696" i="1" s="1"/>
  <c r="X696" i="1" s="1"/>
  <c r="U688" i="1"/>
  <c r="V688" i="1" s="1"/>
  <c r="X688" i="1" s="1"/>
  <c r="U680" i="1"/>
  <c r="V680" i="1" s="1"/>
  <c r="X680" i="1" s="1"/>
  <c r="U672" i="1"/>
  <c r="V672" i="1" s="1"/>
  <c r="X672" i="1" s="1"/>
  <c r="V664" i="1"/>
  <c r="X664" i="1" s="1"/>
  <c r="U656" i="1"/>
  <c r="V656" i="1" s="1"/>
  <c r="X656" i="1" s="1"/>
  <c r="U648" i="1"/>
  <c r="V648" i="1" s="1"/>
  <c r="X648" i="1" s="1"/>
  <c r="U640" i="1"/>
  <c r="V640" i="1" s="1"/>
  <c r="X640" i="1" s="1"/>
  <c r="U624" i="1"/>
  <c r="V624" i="1" s="1"/>
  <c r="X624" i="1" s="1"/>
  <c r="U616" i="1"/>
  <c r="V616" i="1" s="1"/>
  <c r="X616" i="1" s="1"/>
  <c r="U608" i="1"/>
  <c r="V608" i="1" s="1"/>
  <c r="X608" i="1" s="1"/>
  <c r="U592" i="1"/>
  <c r="V592" i="1" s="1"/>
  <c r="X592" i="1" s="1"/>
  <c r="U584" i="1"/>
  <c r="V584" i="1" s="1"/>
  <c r="X584" i="1" s="1"/>
  <c r="U576" i="1"/>
  <c r="V576" i="1" s="1"/>
  <c r="X576" i="1" s="1"/>
  <c r="U560" i="1"/>
  <c r="V560" i="1" s="1"/>
  <c r="X560" i="1" s="1"/>
  <c r="U552" i="1"/>
  <c r="V552" i="1" s="1"/>
  <c r="X552" i="1" s="1"/>
  <c r="U544" i="1"/>
  <c r="V544" i="1" s="1"/>
  <c r="X544" i="1" s="1"/>
  <c r="V536" i="1"/>
  <c r="X536" i="1" s="1"/>
  <c r="U528" i="1"/>
  <c r="V528" i="1" s="1"/>
  <c r="X528" i="1" s="1"/>
  <c r="U520" i="1"/>
  <c r="V520" i="1" s="1"/>
  <c r="X520" i="1" s="1"/>
  <c r="U512" i="1"/>
  <c r="V512" i="1" s="1"/>
  <c r="X512" i="1" s="1"/>
  <c r="U496" i="1"/>
  <c r="V496" i="1" s="1"/>
  <c r="X496" i="1" s="1"/>
  <c r="U488" i="1"/>
  <c r="V488" i="1" s="1"/>
  <c r="X488" i="1" s="1"/>
  <c r="U480" i="1"/>
  <c r="V480" i="1" s="1"/>
  <c r="X480" i="1" s="1"/>
  <c r="U464" i="1"/>
  <c r="V464" i="1" s="1"/>
  <c r="X464" i="1" s="1"/>
  <c r="U456" i="1"/>
  <c r="V456" i="1" s="1"/>
  <c r="X456" i="1" s="1"/>
  <c r="U448" i="1"/>
  <c r="V448" i="1" s="1"/>
  <c r="X448" i="1" s="1"/>
  <c r="U432" i="1"/>
  <c r="V432" i="1" s="1"/>
  <c r="X432" i="1" s="1"/>
  <c r="U424" i="1"/>
  <c r="V424" i="1" s="1"/>
  <c r="X424" i="1" s="1"/>
  <c r="U416" i="1"/>
  <c r="V416" i="1" s="1"/>
  <c r="X416" i="1" s="1"/>
  <c r="V408" i="1"/>
  <c r="X408" i="1" s="1"/>
  <c r="U400" i="1"/>
  <c r="V400" i="1" s="1"/>
  <c r="X400" i="1" s="1"/>
  <c r="U392" i="1"/>
  <c r="V392" i="1" s="1"/>
  <c r="X392" i="1" s="1"/>
  <c r="U384" i="1"/>
  <c r="V384" i="1" s="1"/>
  <c r="X384" i="1" s="1"/>
  <c r="U368" i="1"/>
  <c r="V368" i="1" s="1"/>
  <c r="X368" i="1" s="1"/>
  <c r="U360" i="1"/>
  <c r="V360" i="1" s="1"/>
  <c r="X360" i="1" s="1"/>
  <c r="U352" i="1"/>
  <c r="V352" i="1" s="1"/>
  <c r="X352" i="1" s="1"/>
  <c r="U336" i="1"/>
  <c r="V336" i="1" s="1"/>
  <c r="X336" i="1" s="1"/>
  <c r="U328" i="1"/>
  <c r="V328" i="1" s="1"/>
  <c r="X328" i="1" s="1"/>
  <c r="U320" i="1"/>
  <c r="V320" i="1" s="1"/>
  <c r="X320" i="1" s="1"/>
  <c r="U312" i="1"/>
  <c r="V312" i="1" s="1"/>
  <c r="X312" i="1" s="1"/>
  <c r="U304" i="1"/>
  <c r="V304" i="1" s="1"/>
  <c r="X304" i="1" s="1"/>
  <c r="U296" i="1"/>
  <c r="V296" i="1" s="1"/>
  <c r="X296" i="1" s="1"/>
  <c r="U288" i="1"/>
  <c r="V288" i="1" s="1"/>
  <c r="X288" i="1" s="1"/>
  <c r="U280" i="1"/>
  <c r="V280" i="1" s="1"/>
  <c r="X280" i="1" s="1"/>
  <c r="U272" i="1"/>
  <c r="V272" i="1" s="1"/>
  <c r="X272" i="1" s="1"/>
  <c r="U264" i="1"/>
  <c r="V264" i="1" s="1"/>
  <c r="X264" i="1" s="1"/>
  <c r="U256" i="1"/>
  <c r="V256" i="1" s="1"/>
  <c r="X256" i="1" s="1"/>
  <c r="U248" i="1"/>
  <c r="V248" i="1" s="1"/>
  <c r="X248" i="1" s="1"/>
  <c r="U240" i="1"/>
  <c r="V240" i="1" s="1"/>
  <c r="X240" i="1" s="1"/>
  <c r="U232" i="1"/>
  <c r="V232" i="1" s="1"/>
  <c r="X232" i="1" s="1"/>
  <c r="U224" i="1"/>
  <c r="V224" i="1" s="1"/>
  <c r="X224" i="1" s="1"/>
  <c r="U216" i="1"/>
  <c r="V216" i="1" s="1"/>
  <c r="X216" i="1" s="1"/>
  <c r="U200" i="1"/>
  <c r="V200" i="1" s="1"/>
  <c r="X200" i="1" s="1"/>
  <c r="U192" i="1"/>
  <c r="V192" i="1" s="1"/>
  <c r="X192" i="1" s="1"/>
  <c r="U184" i="1"/>
  <c r="V184" i="1" s="1"/>
  <c r="X184" i="1" s="1"/>
  <c r="U176" i="1"/>
  <c r="V176" i="1" s="1"/>
  <c r="X176" i="1" s="1"/>
  <c r="U168" i="1"/>
  <c r="V168" i="1" s="1"/>
  <c r="X168" i="1" s="1"/>
  <c r="U160" i="1"/>
  <c r="V160" i="1" s="1"/>
  <c r="X160" i="1" s="1"/>
  <c r="U152" i="1"/>
  <c r="V152" i="1" s="1"/>
  <c r="X152" i="1" s="1"/>
  <c r="U136" i="1"/>
  <c r="V136" i="1" s="1"/>
  <c r="X136" i="1" s="1"/>
  <c r="U128" i="1"/>
  <c r="V128" i="1" s="1"/>
  <c r="X128" i="1" s="1"/>
  <c r="U120" i="1"/>
  <c r="V120" i="1" s="1"/>
  <c r="X120" i="1" s="1"/>
  <c r="U112" i="1"/>
  <c r="V112" i="1" s="1"/>
  <c r="X112" i="1" s="1"/>
  <c r="U104" i="1"/>
  <c r="V104" i="1" s="1"/>
  <c r="X104" i="1" s="1"/>
  <c r="U96" i="1"/>
  <c r="V96" i="1" s="1"/>
  <c r="X96" i="1" s="1"/>
  <c r="U88" i="1"/>
  <c r="V88" i="1" s="1"/>
  <c r="X88" i="1" s="1"/>
  <c r="U80" i="1"/>
  <c r="V80" i="1" s="1"/>
  <c r="X80" i="1" s="1"/>
  <c r="U72" i="1"/>
  <c r="V72" i="1" s="1"/>
  <c r="X72" i="1" s="1"/>
  <c r="U64" i="1"/>
  <c r="V64" i="1" s="1"/>
  <c r="X64" i="1" s="1"/>
  <c r="U56" i="1"/>
  <c r="V56" i="1" s="1"/>
  <c r="X56" i="1" s="1"/>
  <c r="U48" i="1"/>
  <c r="V48" i="1" s="1"/>
  <c r="X48" i="1" s="1"/>
  <c r="U40" i="1"/>
  <c r="V40" i="1" s="1"/>
  <c r="X40" i="1" s="1"/>
  <c r="U32" i="1"/>
  <c r="V32" i="1" s="1"/>
  <c r="X32" i="1" s="1"/>
  <c r="U24" i="1"/>
  <c r="V24" i="1" s="1"/>
  <c r="X24" i="1" s="1"/>
  <c r="U16" i="1"/>
  <c r="V16" i="1" s="1"/>
  <c r="X16" i="1" s="1"/>
  <c r="U8" i="1"/>
  <c r="V8" i="1" s="1"/>
  <c r="X8" i="1" s="1"/>
  <c r="U863" i="1"/>
  <c r="V863" i="1" s="1"/>
  <c r="X863" i="1" s="1"/>
  <c r="U568" i="1"/>
  <c r="V568" i="1" s="1"/>
  <c r="X568" i="1" s="1"/>
  <c r="U440" i="1"/>
  <c r="V440" i="1" s="1"/>
  <c r="X440" i="1" s="1"/>
  <c r="V614" i="1"/>
  <c r="X614" i="1" s="1"/>
  <c r="U918" i="1"/>
  <c r="V918" i="1" s="1"/>
  <c r="X918" i="1" s="1"/>
  <c r="U886" i="1"/>
  <c r="V886" i="1" s="1"/>
  <c r="X886" i="1" s="1"/>
  <c r="U816" i="1"/>
  <c r="V816" i="1" s="1"/>
  <c r="X816" i="1" s="1"/>
  <c r="U774" i="1"/>
  <c r="V774" i="1" s="1"/>
  <c r="X774" i="1" s="1"/>
  <c r="V144" i="1"/>
  <c r="X144" i="1" s="1"/>
  <c r="U1039" i="1"/>
  <c r="V1039" i="1" s="1"/>
  <c r="X1039" i="1" s="1"/>
  <c r="U1007" i="1"/>
  <c r="V1007" i="1" s="1"/>
  <c r="X1007" i="1" s="1"/>
  <c r="U911" i="1"/>
  <c r="V911" i="1" s="1"/>
  <c r="X911" i="1" s="1"/>
  <c r="U846" i="1"/>
  <c r="V846" i="1" s="1"/>
  <c r="X846" i="1" s="1"/>
  <c r="U632" i="1"/>
  <c r="V632" i="1" s="1"/>
  <c r="X632" i="1" s="1"/>
  <c r="U504" i="1"/>
  <c r="V504" i="1" s="1"/>
  <c r="X504" i="1" s="1"/>
  <c r="U376" i="1"/>
  <c r="V376" i="1" s="1"/>
  <c r="X376" i="1" s="1"/>
  <c r="U208" i="1"/>
  <c r="V208" i="1" s="1"/>
  <c r="X208" i="1" s="1"/>
  <c r="V983" i="1"/>
  <c r="X983" i="1" s="1"/>
  <c r="V959" i="1"/>
  <c r="X959" i="1" s="1"/>
  <c r="U847" i="1"/>
  <c r="V847" i="1" s="1"/>
  <c r="X847" i="1" s="1"/>
  <c r="U799" i="1"/>
  <c r="V799" i="1" s="1"/>
  <c r="X799" i="1" s="1"/>
  <c r="U767" i="1"/>
  <c r="V767" i="1" s="1"/>
  <c r="X767" i="1" s="1"/>
  <c r="U727" i="1"/>
  <c r="V727" i="1" s="1"/>
  <c r="X727" i="1" s="1"/>
  <c r="V663" i="1"/>
  <c r="X663" i="1" s="1"/>
  <c r="U591" i="1"/>
  <c r="V591" i="1" s="1"/>
  <c r="X591" i="1" s="1"/>
  <c r="U551" i="1"/>
  <c r="V551" i="1" s="1"/>
  <c r="X551" i="1" s="1"/>
  <c r="U527" i="1"/>
  <c r="V527" i="1" s="1"/>
  <c r="X527" i="1" s="1"/>
  <c r="U391" i="1"/>
  <c r="V391" i="1" s="1"/>
  <c r="X391" i="1" s="1"/>
  <c r="U351" i="1"/>
  <c r="V351" i="1" s="1"/>
  <c r="X351" i="1" s="1"/>
  <c r="V303" i="1"/>
  <c r="X303" i="1" s="1"/>
  <c r="U263" i="1"/>
  <c r="V263" i="1" s="1"/>
  <c r="X263" i="1" s="1"/>
  <c r="U207" i="1"/>
  <c r="V207" i="1" s="1"/>
  <c r="X207" i="1" s="1"/>
  <c r="U183" i="1"/>
  <c r="V183" i="1" s="1"/>
  <c r="X183" i="1" s="1"/>
  <c r="U159" i="1"/>
  <c r="V159" i="1" s="1"/>
  <c r="X159" i="1" s="1"/>
  <c r="U127" i="1"/>
  <c r="V127" i="1" s="1"/>
  <c r="X127" i="1" s="1"/>
  <c r="U103" i="1"/>
  <c r="V103" i="1" s="1"/>
  <c r="X103" i="1" s="1"/>
  <c r="U63" i="1"/>
  <c r="V63" i="1" s="1"/>
  <c r="X63" i="1" s="1"/>
  <c r="U23" i="1"/>
  <c r="V23" i="1" s="1"/>
  <c r="X23" i="1" s="1"/>
  <c r="V1022" i="1"/>
  <c r="X1022" i="1" s="1"/>
  <c r="V982" i="1"/>
  <c r="X982" i="1" s="1"/>
  <c r="U726" i="1"/>
  <c r="V726" i="1" s="1"/>
  <c r="X726" i="1" s="1"/>
  <c r="U4" i="1"/>
  <c r="V4" i="1" s="1"/>
  <c r="X4" i="1" s="1"/>
  <c r="U1035" i="1"/>
  <c r="V1035" i="1" s="1"/>
  <c r="X1035" i="1" s="1"/>
  <c r="U1027" i="1"/>
  <c r="V1027" i="1" s="1"/>
  <c r="U1019" i="1"/>
  <c r="V1019" i="1" s="1"/>
  <c r="X1019" i="1" s="1"/>
  <c r="U1011" i="1"/>
  <c r="V1011" i="1" s="1"/>
  <c r="X1011" i="1" s="1"/>
  <c r="U1003" i="1"/>
  <c r="V1003" i="1" s="1"/>
  <c r="X1003" i="1" s="1"/>
  <c r="U995" i="1"/>
  <c r="V995" i="1" s="1"/>
  <c r="X995" i="1" s="1"/>
  <c r="U987" i="1"/>
  <c r="V987" i="1" s="1"/>
  <c r="X987" i="1" s="1"/>
  <c r="U979" i="1"/>
  <c r="V979" i="1" s="1"/>
  <c r="X979" i="1" s="1"/>
  <c r="U971" i="1"/>
  <c r="V971" i="1" s="1"/>
  <c r="U963" i="1"/>
  <c r="V963" i="1" s="1"/>
  <c r="X963" i="1" s="1"/>
  <c r="U955" i="1"/>
  <c r="V955" i="1" s="1"/>
  <c r="X955" i="1" s="1"/>
  <c r="U947" i="1"/>
  <c r="V947" i="1" s="1"/>
  <c r="X947" i="1" s="1"/>
  <c r="U939" i="1"/>
  <c r="V939" i="1" s="1"/>
  <c r="X939" i="1" s="1"/>
  <c r="U931" i="1"/>
  <c r="V931" i="1" s="1"/>
  <c r="X931" i="1" s="1"/>
  <c r="U923" i="1"/>
  <c r="V923" i="1" s="1"/>
  <c r="X923" i="1" s="1"/>
  <c r="U915" i="1"/>
  <c r="V915" i="1" s="1"/>
  <c r="X915" i="1" s="1"/>
  <c r="U907" i="1"/>
  <c r="V907" i="1" s="1"/>
  <c r="X907" i="1" s="1"/>
  <c r="U899" i="1"/>
  <c r="V899" i="1" s="1"/>
  <c r="X899" i="1" s="1"/>
  <c r="U891" i="1"/>
  <c r="V891" i="1" s="1"/>
  <c r="X891" i="1" s="1"/>
  <c r="U1006" i="1"/>
  <c r="V1006" i="1" s="1"/>
  <c r="X1006" i="1" s="1"/>
  <c r="U942" i="1"/>
  <c r="V942" i="1" s="1"/>
  <c r="X942" i="1" s="1"/>
  <c r="U720" i="1"/>
  <c r="V720" i="1" s="1"/>
  <c r="X720" i="1" s="1"/>
  <c r="U631" i="1"/>
  <c r="V631" i="1" s="1"/>
  <c r="X631" i="1" s="1"/>
  <c r="U503" i="1"/>
  <c r="V503" i="1" s="1"/>
  <c r="X503" i="1" s="1"/>
  <c r="V975" i="1"/>
  <c r="V927" i="1"/>
  <c r="X927" i="1" s="1"/>
  <c r="V895" i="1"/>
  <c r="X895" i="1" s="1"/>
  <c r="V879" i="1"/>
  <c r="X879" i="1" s="1"/>
  <c r="U831" i="1"/>
  <c r="V831" i="1" s="1"/>
  <c r="X831" i="1" s="1"/>
  <c r="U815" i="1"/>
  <c r="V815" i="1" s="1"/>
  <c r="X815" i="1" s="1"/>
  <c r="U791" i="1"/>
  <c r="V791" i="1" s="1"/>
  <c r="X791" i="1" s="1"/>
  <c r="V743" i="1"/>
  <c r="X743" i="1" s="1"/>
  <c r="U711" i="1"/>
  <c r="V711" i="1" s="1"/>
  <c r="X711" i="1" s="1"/>
  <c r="U703" i="1"/>
  <c r="V703" i="1" s="1"/>
  <c r="X703" i="1" s="1"/>
  <c r="U679" i="1"/>
  <c r="V679" i="1" s="1"/>
  <c r="X679" i="1" s="1"/>
  <c r="U639" i="1"/>
  <c r="V639" i="1" s="1"/>
  <c r="X639" i="1" s="1"/>
  <c r="U575" i="1"/>
  <c r="V575" i="1" s="1"/>
  <c r="X575" i="1" s="1"/>
  <c r="V535" i="1"/>
  <c r="X535" i="1" s="1"/>
  <c r="U519" i="1"/>
  <c r="V519" i="1" s="1"/>
  <c r="X519" i="1" s="1"/>
  <c r="U495" i="1"/>
  <c r="V495" i="1" s="1"/>
  <c r="X495" i="1" s="1"/>
  <c r="U455" i="1"/>
  <c r="V455" i="1" s="1"/>
  <c r="V407" i="1"/>
  <c r="X407" i="1" s="1"/>
  <c r="V375" i="1"/>
  <c r="X375" i="1" s="1"/>
  <c r="U319" i="1"/>
  <c r="V319" i="1" s="1"/>
  <c r="X319" i="1" s="1"/>
  <c r="U295" i="1"/>
  <c r="V295" i="1" s="1"/>
  <c r="X295" i="1" s="1"/>
  <c r="U279" i="1"/>
  <c r="V279" i="1" s="1"/>
  <c r="X279" i="1" s="1"/>
  <c r="U247" i="1"/>
  <c r="V247" i="1" s="1"/>
  <c r="X247" i="1" s="1"/>
  <c r="U215" i="1"/>
  <c r="V215" i="1" s="1"/>
  <c r="X215" i="1" s="1"/>
  <c r="U191" i="1"/>
  <c r="V191" i="1" s="1"/>
  <c r="X191" i="1" s="1"/>
  <c r="U175" i="1"/>
  <c r="V175" i="1" s="1"/>
  <c r="X175" i="1" s="1"/>
  <c r="U151" i="1"/>
  <c r="V151" i="1" s="1"/>
  <c r="X151" i="1" s="1"/>
  <c r="U119" i="1"/>
  <c r="V119" i="1" s="1"/>
  <c r="X119" i="1" s="1"/>
  <c r="U111" i="1"/>
  <c r="V111" i="1" s="1"/>
  <c r="X111" i="1" s="1"/>
  <c r="U95" i="1"/>
  <c r="V95" i="1" s="1"/>
  <c r="X95" i="1" s="1"/>
  <c r="U71" i="1"/>
  <c r="V71" i="1" s="1"/>
  <c r="X71" i="1" s="1"/>
  <c r="U47" i="1"/>
  <c r="V47" i="1" s="1"/>
  <c r="X47" i="1" s="1"/>
  <c r="U31" i="1"/>
  <c r="V31" i="1" s="1"/>
  <c r="X31" i="1" s="1"/>
  <c r="U7" i="1"/>
  <c r="V7" i="1" s="1"/>
  <c r="X7" i="1" s="1"/>
  <c r="U567" i="1"/>
  <c r="V567" i="1" s="1"/>
  <c r="X567" i="1" s="1"/>
  <c r="V1014" i="1"/>
  <c r="X1014" i="1" s="1"/>
  <c r="V990" i="1"/>
  <c r="X990" i="1" s="1"/>
  <c r="V974" i="1"/>
  <c r="X974" i="1" s="1"/>
  <c r="V958" i="1"/>
  <c r="X958" i="1" s="1"/>
  <c r="V926" i="1"/>
  <c r="X926" i="1" s="1"/>
  <c r="V878" i="1"/>
  <c r="X878" i="1" s="1"/>
  <c r="V854" i="1"/>
  <c r="X854" i="1" s="1"/>
  <c r="U830" i="1"/>
  <c r="V830" i="1" s="1"/>
  <c r="X830" i="1" s="1"/>
  <c r="V806" i="1"/>
  <c r="X806" i="1" s="1"/>
  <c r="U798" i="1"/>
  <c r="V798" i="1" s="1"/>
  <c r="X798" i="1" s="1"/>
  <c r="U782" i="1"/>
  <c r="V782" i="1" s="1"/>
  <c r="X782" i="1" s="1"/>
  <c r="U758" i="1"/>
  <c r="V758" i="1" s="1"/>
  <c r="X758" i="1" s="1"/>
  <c r="V742" i="1"/>
  <c r="U734" i="1"/>
  <c r="V734" i="1" s="1"/>
  <c r="X734" i="1" s="1"/>
  <c r="U718" i="1"/>
  <c r="V718" i="1" s="1"/>
  <c r="X718" i="1" s="1"/>
  <c r="V694" i="1"/>
  <c r="X694" i="1" s="1"/>
  <c r="U678" i="1"/>
  <c r="V678" i="1" s="1"/>
  <c r="X678" i="1" s="1"/>
  <c r="U662" i="1"/>
  <c r="V662" i="1" s="1"/>
  <c r="X662" i="1" s="1"/>
  <c r="U654" i="1"/>
  <c r="V654" i="1" s="1"/>
  <c r="X654" i="1" s="1"/>
  <c r="U638" i="1"/>
  <c r="V638" i="1" s="1"/>
  <c r="X638" i="1" s="1"/>
  <c r="U630" i="1"/>
  <c r="V630" i="1" s="1"/>
  <c r="X630" i="1" s="1"/>
  <c r="U1015" i="1"/>
  <c r="V1015" i="1" s="1"/>
  <c r="X1015" i="1" s="1"/>
  <c r="U951" i="1"/>
  <c r="V951" i="1" s="1"/>
  <c r="X951" i="1" s="1"/>
  <c r="U919" i="1"/>
  <c r="V919" i="1" s="1"/>
  <c r="X919" i="1" s="1"/>
  <c r="V167" i="1"/>
  <c r="X167" i="1" s="1"/>
  <c r="U1031" i="1"/>
  <c r="V1031" i="1" s="1"/>
  <c r="X1031" i="1" s="1"/>
  <c r="U999" i="1"/>
  <c r="V999" i="1" s="1"/>
  <c r="X999" i="1" s="1"/>
  <c r="U935" i="1"/>
  <c r="V935" i="1" s="1"/>
  <c r="X935" i="1" s="1"/>
  <c r="U710" i="1"/>
  <c r="V710" i="1" s="1"/>
  <c r="X710" i="1" s="1"/>
  <c r="U600" i="1"/>
  <c r="V600" i="1" s="1"/>
  <c r="X600" i="1" s="1"/>
  <c r="U472" i="1"/>
  <c r="V472" i="1" s="1"/>
  <c r="X472" i="1" s="1"/>
  <c r="U344" i="1"/>
  <c r="V344" i="1" s="1"/>
  <c r="X344" i="1" s="1"/>
  <c r="V1023" i="1"/>
  <c r="X1023" i="1" s="1"/>
  <c r="V991" i="1"/>
  <c r="X991" i="1" s="1"/>
  <c r="V967" i="1"/>
  <c r="X967" i="1" s="1"/>
  <c r="V943" i="1"/>
  <c r="X943" i="1" s="1"/>
  <c r="V903" i="1"/>
  <c r="X903" i="1" s="1"/>
  <c r="V871" i="1"/>
  <c r="X871" i="1" s="1"/>
  <c r="U839" i="1"/>
  <c r="V839" i="1" s="1"/>
  <c r="X839" i="1" s="1"/>
  <c r="V807" i="1"/>
  <c r="X807" i="1" s="1"/>
  <c r="U783" i="1"/>
  <c r="V783" i="1" s="1"/>
  <c r="X783" i="1" s="1"/>
  <c r="U759" i="1"/>
  <c r="V759" i="1" s="1"/>
  <c r="X759" i="1" s="1"/>
  <c r="U735" i="1"/>
  <c r="V735" i="1" s="1"/>
  <c r="X735" i="1" s="1"/>
  <c r="V695" i="1"/>
  <c r="X695" i="1" s="1"/>
  <c r="U671" i="1"/>
  <c r="V671" i="1" s="1"/>
  <c r="X671" i="1" s="1"/>
  <c r="U647" i="1"/>
  <c r="V647" i="1" s="1"/>
  <c r="X647" i="1" s="1"/>
  <c r="U615" i="1"/>
  <c r="V615" i="1" s="1"/>
  <c r="X615" i="1" s="1"/>
  <c r="U607" i="1"/>
  <c r="V607" i="1" s="1"/>
  <c r="X607" i="1" s="1"/>
  <c r="U583" i="1"/>
  <c r="V583" i="1" s="1"/>
  <c r="X583" i="1" s="1"/>
  <c r="U559" i="1"/>
  <c r="V559" i="1" s="1"/>
  <c r="X559" i="1" s="1"/>
  <c r="U543" i="1"/>
  <c r="V543" i="1" s="1"/>
  <c r="U511" i="1"/>
  <c r="V511" i="1" s="1"/>
  <c r="X511" i="1" s="1"/>
  <c r="U487" i="1"/>
  <c r="V487" i="1" s="1"/>
  <c r="X487" i="1" s="1"/>
  <c r="U463" i="1"/>
  <c r="V463" i="1" s="1"/>
  <c r="X463" i="1" s="1"/>
  <c r="U447" i="1"/>
  <c r="V447" i="1" s="1"/>
  <c r="X447" i="1" s="1"/>
  <c r="U423" i="1"/>
  <c r="V423" i="1" s="1"/>
  <c r="X423" i="1" s="1"/>
  <c r="U415" i="1"/>
  <c r="V415" i="1" s="1"/>
  <c r="X415" i="1" s="1"/>
  <c r="U383" i="1"/>
  <c r="V383" i="1" s="1"/>
  <c r="X383" i="1" s="1"/>
  <c r="U359" i="1"/>
  <c r="V359" i="1" s="1"/>
  <c r="X359" i="1" s="1"/>
  <c r="U335" i="1"/>
  <c r="V335" i="1" s="1"/>
  <c r="X335" i="1" s="1"/>
  <c r="U311" i="1"/>
  <c r="V311" i="1" s="1"/>
  <c r="X311" i="1" s="1"/>
  <c r="U271" i="1"/>
  <c r="V271" i="1" s="1"/>
  <c r="X271" i="1" s="1"/>
  <c r="U255" i="1"/>
  <c r="V255" i="1" s="1"/>
  <c r="X255" i="1" s="1"/>
  <c r="U239" i="1"/>
  <c r="V239" i="1" s="1"/>
  <c r="X239" i="1" s="1"/>
  <c r="U223" i="1"/>
  <c r="V223" i="1" s="1"/>
  <c r="X223" i="1" s="1"/>
  <c r="U199" i="1"/>
  <c r="V199" i="1" s="1"/>
  <c r="X199" i="1" s="1"/>
  <c r="U143" i="1"/>
  <c r="V143" i="1" s="1"/>
  <c r="X143" i="1" s="1"/>
  <c r="U87" i="1"/>
  <c r="V87" i="1" s="1"/>
  <c r="X87" i="1" s="1"/>
  <c r="U79" i="1"/>
  <c r="V79" i="1" s="1"/>
  <c r="X79" i="1" s="1"/>
  <c r="U55" i="1"/>
  <c r="V55" i="1" s="1"/>
  <c r="X55" i="1" s="1"/>
  <c r="U39" i="1"/>
  <c r="V39" i="1" s="1"/>
  <c r="X39" i="1" s="1"/>
  <c r="U15" i="1"/>
  <c r="V15" i="1" s="1"/>
  <c r="X15" i="1" s="1"/>
  <c r="U439" i="1"/>
  <c r="V439" i="1" s="1"/>
  <c r="X439" i="1" s="1"/>
  <c r="V1038" i="1"/>
  <c r="X1038" i="1" s="1"/>
  <c r="V950" i="1"/>
  <c r="X950" i="1" s="1"/>
  <c r="V910" i="1"/>
  <c r="X910" i="1" s="1"/>
  <c r="V894" i="1"/>
  <c r="X894" i="1" s="1"/>
  <c r="V862" i="1"/>
  <c r="X862" i="1" s="1"/>
  <c r="U838" i="1"/>
  <c r="V838" i="1" s="1"/>
  <c r="X838" i="1" s="1"/>
  <c r="U822" i="1"/>
  <c r="V822" i="1" s="1"/>
  <c r="X822" i="1" s="1"/>
  <c r="U790" i="1"/>
  <c r="V790" i="1" s="1"/>
  <c r="X790" i="1" s="1"/>
  <c r="U606" i="1"/>
  <c r="V606" i="1" s="1"/>
  <c r="X606" i="1" s="1"/>
  <c r="U855" i="1"/>
  <c r="V855" i="1" s="1"/>
  <c r="X855" i="1" s="1"/>
  <c r="U775" i="1"/>
  <c r="V775" i="1" s="1"/>
  <c r="X775" i="1" s="1"/>
  <c r="U1041" i="1"/>
  <c r="V1041" i="1" s="1"/>
  <c r="X1041" i="1" s="1"/>
  <c r="U1033" i="1"/>
  <c r="V1033" i="1" s="1"/>
  <c r="X1033" i="1" s="1"/>
  <c r="U1025" i="1"/>
  <c r="V1025" i="1" s="1"/>
  <c r="X1025" i="1" s="1"/>
  <c r="U1017" i="1"/>
  <c r="V1017" i="1" s="1"/>
  <c r="X1017" i="1" s="1"/>
  <c r="U1009" i="1"/>
  <c r="V1009" i="1" s="1"/>
  <c r="X1009" i="1" s="1"/>
  <c r="U1001" i="1"/>
  <c r="V1001" i="1" s="1"/>
  <c r="X1001" i="1" s="1"/>
  <c r="U993" i="1"/>
  <c r="V993" i="1" s="1"/>
  <c r="X993" i="1" s="1"/>
  <c r="U985" i="1"/>
  <c r="V985" i="1" s="1"/>
  <c r="X985" i="1" s="1"/>
  <c r="U977" i="1"/>
  <c r="V977" i="1" s="1"/>
  <c r="X977" i="1" s="1"/>
  <c r="U969" i="1"/>
  <c r="V969" i="1" s="1"/>
  <c r="X969" i="1" s="1"/>
  <c r="U961" i="1"/>
  <c r="V961" i="1" s="1"/>
  <c r="X961" i="1" s="1"/>
  <c r="U953" i="1"/>
  <c r="V953" i="1" s="1"/>
  <c r="X953" i="1" s="1"/>
  <c r="U945" i="1"/>
  <c r="V945" i="1" s="1"/>
  <c r="X945" i="1" s="1"/>
  <c r="U937" i="1"/>
  <c r="V937" i="1" s="1"/>
  <c r="X937" i="1" s="1"/>
  <c r="U929" i="1"/>
  <c r="V929" i="1" s="1"/>
  <c r="X929" i="1" s="1"/>
  <c r="U921" i="1"/>
  <c r="V921" i="1" s="1"/>
  <c r="X921" i="1" s="1"/>
  <c r="U913" i="1"/>
  <c r="V913" i="1" s="1"/>
  <c r="X913" i="1" s="1"/>
  <c r="U905" i="1"/>
  <c r="V905" i="1" s="1"/>
  <c r="X905" i="1" s="1"/>
  <c r="U1030" i="1"/>
  <c r="V1030" i="1" s="1"/>
  <c r="X1030" i="1" s="1"/>
  <c r="U998" i="1"/>
  <c r="V998" i="1" s="1"/>
  <c r="X998" i="1" s="1"/>
  <c r="U966" i="1"/>
  <c r="V966" i="1" s="1"/>
  <c r="X966" i="1" s="1"/>
  <c r="U934" i="1"/>
  <c r="V934" i="1" s="1"/>
  <c r="X934" i="1" s="1"/>
  <c r="U902" i="1"/>
  <c r="V902" i="1" s="1"/>
  <c r="X902" i="1" s="1"/>
  <c r="U870" i="1"/>
  <c r="V870" i="1" s="1"/>
  <c r="X870" i="1" s="1"/>
  <c r="U752" i="1"/>
  <c r="V752" i="1" s="1"/>
  <c r="X752" i="1" s="1"/>
  <c r="U599" i="1"/>
  <c r="V599" i="1" s="1"/>
  <c r="X599" i="1" s="1"/>
  <c r="U471" i="1"/>
  <c r="V471" i="1" s="1"/>
  <c r="X471" i="1" s="1"/>
  <c r="U343" i="1"/>
  <c r="V343" i="1" s="1"/>
  <c r="X343" i="1" s="1"/>
  <c r="U598" i="1"/>
  <c r="V598" i="1" s="1"/>
  <c r="X598" i="1" s="1"/>
  <c r="U590" i="1"/>
  <c r="V590" i="1" s="1"/>
  <c r="X590" i="1" s="1"/>
  <c r="U582" i="1"/>
  <c r="V582" i="1" s="1"/>
  <c r="X582" i="1" s="1"/>
  <c r="U574" i="1"/>
  <c r="V574" i="1" s="1"/>
  <c r="X574" i="1" s="1"/>
  <c r="U566" i="1"/>
  <c r="V566" i="1" s="1"/>
  <c r="X566" i="1" s="1"/>
  <c r="U558" i="1"/>
  <c r="V558" i="1" s="1"/>
  <c r="X558" i="1" s="1"/>
  <c r="U550" i="1"/>
  <c r="V550" i="1" s="1"/>
  <c r="X550" i="1" s="1"/>
  <c r="U542" i="1"/>
  <c r="V542" i="1" s="1"/>
  <c r="X542" i="1" s="1"/>
  <c r="U534" i="1"/>
  <c r="V534" i="1" s="1"/>
  <c r="X534" i="1" s="1"/>
  <c r="U526" i="1"/>
  <c r="V526" i="1" s="1"/>
  <c r="X526" i="1" s="1"/>
  <c r="U518" i="1"/>
  <c r="V518" i="1" s="1"/>
  <c r="X518" i="1" s="1"/>
  <c r="U510" i="1"/>
  <c r="V510" i="1" s="1"/>
  <c r="X510" i="1" s="1"/>
  <c r="U502" i="1"/>
  <c r="V502" i="1" s="1"/>
  <c r="X502" i="1" s="1"/>
  <c r="U494" i="1"/>
  <c r="V494" i="1" s="1"/>
  <c r="X494" i="1" s="1"/>
  <c r="U478" i="1"/>
  <c r="V478" i="1" s="1"/>
  <c r="X478" i="1" s="1"/>
  <c r="U470" i="1"/>
  <c r="V470" i="1" s="1"/>
  <c r="X470" i="1" s="1"/>
  <c r="U462" i="1"/>
  <c r="V462" i="1" s="1"/>
  <c r="X462" i="1" s="1"/>
  <c r="U454" i="1"/>
  <c r="V454" i="1" s="1"/>
  <c r="X454" i="1" s="1"/>
  <c r="U446" i="1"/>
  <c r="V446" i="1" s="1"/>
  <c r="X446" i="1" s="1"/>
  <c r="U438" i="1"/>
  <c r="V438" i="1" s="1"/>
  <c r="X438" i="1" s="1"/>
  <c r="U430" i="1"/>
  <c r="V430" i="1" s="1"/>
  <c r="X430" i="1" s="1"/>
  <c r="U422" i="1"/>
  <c r="V422" i="1" s="1"/>
  <c r="X422" i="1" s="1"/>
  <c r="U414" i="1"/>
  <c r="V414" i="1" s="1"/>
  <c r="X414" i="1" s="1"/>
  <c r="U406" i="1"/>
  <c r="V406" i="1" s="1"/>
  <c r="X406" i="1" s="1"/>
  <c r="U398" i="1"/>
  <c r="V398" i="1" s="1"/>
  <c r="X398" i="1" s="1"/>
  <c r="U390" i="1"/>
  <c r="V390" i="1" s="1"/>
  <c r="X390" i="1" s="1"/>
  <c r="U382" i="1"/>
  <c r="V382" i="1" s="1"/>
  <c r="X382" i="1" s="1"/>
  <c r="U374" i="1"/>
  <c r="V374" i="1" s="1"/>
  <c r="X374" i="1" s="1"/>
  <c r="U366" i="1"/>
  <c r="V366" i="1" s="1"/>
  <c r="X366" i="1" s="1"/>
  <c r="U358" i="1"/>
  <c r="V358" i="1" s="1"/>
  <c r="X358" i="1" s="1"/>
  <c r="U350" i="1"/>
  <c r="V350" i="1" s="1"/>
  <c r="X350" i="1" s="1"/>
  <c r="U342" i="1"/>
  <c r="V342" i="1" s="1"/>
  <c r="X342" i="1" s="1"/>
  <c r="U334" i="1"/>
  <c r="V334" i="1" s="1"/>
  <c r="X334" i="1" s="1"/>
  <c r="U326" i="1"/>
  <c r="V326" i="1" s="1"/>
  <c r="X326" i="1" s="1"/>
  <c r="U318" i="1"/>
  <c r="V318" i="1" s="1"/>
  <c r="X318" i="1" s="1"/>
  <c r="U310" i="1"/>
  <c r="V310" i="1" s="1"/>
  <c r="X310" i="1" s="1"/>
  <c r="U302" i="1"/>
  <c r="V302" i="1" s="1"/>
  <c r="X302" i="1" s="1"/>
  <c r="U294" i="1"/>
  <c r="V294" i="1" s="1"/>
  <c r="X294" i="1" s="1"/>
  <c r="U286" i="1"/>
  <c r="V286" i="1" s="1"/>
  <c r="X286" i="1" s="1"/>
  <c r="U278" i="1"/>
  <c r="V278" i="1" s="1"/>
  <c r="X278" i="1" s="1"/>
  <c r="U270" i="1"/>
  <c r="V270" i="1" s="1"/>
  <c r="X270" i="1" s="1"/>
  <c r="U262" i="1"/>
  <c r="V262" i="1" s="1"/>
  <c r="X262" i="1" s="1"/>
  <c r="U254" i="1"/>
  <c r="V254" i="1" s="1"/>
  <c r="X254" i="1" s="1"/>
  <c r="U246" i="1"/>
  <c r="V246" i="1" s="1"/>
  <c r="X246" i="1" s="1"/>
  <c r="U238" i="1"/>
  <c r="V238" i="1" s="1"/>
  <c r="X238" i="1" s="1"/>
  <c r="U230" i="1"/>
  <c r="V230" i="1" s="1"/>
  <c r="X230" i="1" s="1"/>
  <c r="U222" i="1"/>
  <c r="V222" i="1" s="1"/>
  <c r="X222" i="1" s="1"/>
  <c r="U214" i="1"/>
  <c r="V214" i="1" s="1"/>
  <c r="X214" i="1" s="1"/>
  <c r="U206" i="1"/>
  <c r="V206" i="1" s="1"/>
  <c r="X206" i="1" s="1"/>
  <c r="U198" i="1"/>
  <c r="V198" i="1" s="1"/>
  <c r="X198" i="1" s="1"/>
  <c r="U190" i="1"/>
  <c r="V190" i="1" s="1"/>
  <c r="X190" i="1" s="1"/>
  <c r="U182" i="1"/>
  <c r="V182" i="1" s="1"/>
  <c r="X182" i="1" s="1"/>
  <c r="U174" i="1"/>
  <c r="V174" i="1" s="1"/>
  <c r="X174" i="1" s="1"/>
  <c r="U166" i="1"/>
  <c r="V166" i="1" s="1"/>
  <c r="X166" i="1" s="1"/>
  <c r="U158" i="1"/>
  <c r="V158" i="1" s="1"/>
  <c r="X158" i="1" s="1"/>
  <c r="U150" i="1"/>
  <c r="V150" i="1" s="1"/>
  <c r="X150" i="1" s="1"/>
  <c r="U142" i="1"/>
  <c r="V142" i="1" s="1"/>
  <c r="X142" i="1" s="1"/>
  <c r="U134" i="1"/>
  <c r="V134" i="1" s="1"/>
  <c r="X134" i="1" s="1"/>
  <c r="U126" i="1"/>
  <c r="V126" i="1" s="1"/>
  <c r="X126" i="1" s="1"/>
  <c r="U118" i="1"/>
  <c r="V118" i="1" s="1"/>
  <c r="X118" i="1" s="1"/>
  <c r="U110" i="1"/>
  <c r="V110" i="1" s="1"/>
  <c r="X110" i="1" s="1"/>
  <c r="U102" i="1"/>
  <c r="V102" i="1" s="1"/>
  <c r="X102" i="1" s="1"/>
  <c r="U94" i="1"/>
  <c r="V94" i="1" s="1"/>
  <c r="X94" i="1" s="1"/>
  <c r="U86" i="1"/>
  <c r="V86" i="1" s="1"/>
  <c r="X86" i="1" s="1"/>
  <c r="U78" i="1"/>
  <c r="V78" i="1" s="1"/>
  <c r="X78" i="1" s="1"/>
  <c r="U70" i="1"/>
  <c r="V70" i="1" s="1"/>
  <c r="X70" i="1" s="1"/>
  <c r="U62" i="1"/>
  <c r="V62" i="1" s="1"/>
  <c r="X62" i="1" s="1"/>
  <c r="U54" i="1"/>
  <c r="V54" i="1" s="1"/>
  <c r="X54" i="1" s="1"/>
  <c r="U46" i="1"/>
  <c r="V46" i="1" s="1"/>
  <c r="X46" i="1" s="1"/>
  <c r="U38" i="1"/>
  <c r="V38" i="1" s="1"/>
  <c r="X38" i="1" s="1"/>
  <c r="U30" i="1"/>
  <c r="V30" i="1" s="1"/>
  <c r="X30" i="1" s="1"/>
  <c r="U22" i="1"/>
  <c r="V22" i="1" s="1"/>
  <c r="X22" i="1" s="1"/>
  <c r="U14" i="1"/>
  <c r="V14" i="1" s="1"/>
  <c r="X14" i="1" s="1"/>
  <c r="U6" i="1"/>
  <c r="V6" i="1" s="1"/>
  <c r="X6" i="1" s="1"/>
  <c r="U933" i="1"/>
  <c r="V933" i="1" s="1"/>
  <c r="X933" i="1" s="1"/>
  <c r="U861" i="1"/>
  <c r="V861" i="1" s="1"/>
  <c r="X861" i="1" s="1"/>
  <c r="V509" i="1"/>
  <c r="X509" i="1" s="1"/>
  <c r="V49" i="1"/>
  <c r="X49" i="1" s="1"/>
  <c r="V1037" i="1"/>
  <c r="X1037" i="1" s="1"/>
  <c r="V1029" i="1"/>
  <c r="X1029" i="1" s="1"/>
  <c r="V1021" i="1"/>
  <c r="X1021" i="1" s="1"/>
  <c r="V1013" i="1"/>
  <c r="X1013" i="1" s="1"/>
  <c r="V1005" i="1"/>
  <c r="X1005" i="1" s="1"/>
  <c r="V997" i="1"/>
  <c r="X997" i="1" s="1"/>
  <c r="V989" i="1"/>
  <c r="X989" i="1" s="1"/>
  <c r="V981" i="1"/>
  <c r="X981" i="1" s="1"/>
  <c r="V973" i="1"/>
  <c r="X973" i="1" s="1"/>
  <c r="V965" i="1"/>
  <c r="X965" i="1" s="1"/>
  <c r="V957" i="1"/>
  <c r="X957" i="1" s="1"/>
  <c r="V949" i="1"/>
  <c r="X949" i="1" s="1"/>
  <c r="V941" i="1"/>
  <c r="X941" i="1" s="1"/>
  <c r="V925" i="1"/>
  <c r="X925" i="1" s="1"/>
  <c r="V917" i="1"/>
  <c r="X917" i="1" s="1"/>
  <c r="V909" i="1"/>
  <c r="X909" i="1" s="1"/>
  <c r="V901" i="1"/>
  <c r="X901" i="1" s="1"/>
  <c r="V893" i="1"/>
  <c r="X893" i="1" s="1"/>
  <c r="V877" i="1"/>
  <c r="X877" i="1" s="1"/>
  <c r="V869" i="1"/>
  <c r="X869" i="1" s="1"/>
  <c r="V853" i="1"/>
  <c r="X853" i="1" s="1"/>
  <c r="V845" i="1"/>
  <c r="X845" i="1" s="1"/>
  <c r="V837" i="1"/>
  <c r="X837" i="1" s="1"/>
  <c r="V805" i="1"/>
  <c r="X805" i="1" s="1"/>
  <c r="V797" i="1"/>
  <c r="X797" i="1" s="1"/>
  <c r="V773" i="1"/>
  <c r="X773" i="1" s="1"/>
  <c r="V765" i="1"/>
  <c r="X765" i="1" s="1"/>
  <c r="V741" i="1"/>
  <c r="X741" i="1" s="1"/>
  <c r="V733" i="1"/>
  <c r="X733" i="1" s="1"/>
  <c r="V709" i="1"/>
  <c r="X709" i="1" s="1"/>
  <c r="U693" i="1"/>
  <c r="V693" i="1" s="1"/>
  <c r="X693" i="1" s="1"/>
  <c r="U685" i="1"/>
  <c r="V685" i="1" s="1"/>
  <c r="X685" i="1" s="1"/>
  <c r="U677" i="1"/>
  <c r="V677" i="1" s="1"/>
  <c r="X677" i="1" s="1"/>
  <c r="U669" i="1"/>
  <c r="V669" i="1" s="1"/>
  <c r="X669" i="1" s="1"/>
  <c r="U661" i="1"/>
  <c r="V661" i="1" s="1"/>
  <c r="X661" i="1" s="1"/>
  <c r="U653" i="1"/>
  <c r="V653" i="1" s="1"/>
  <c r="X653" i="1" s="1"/>
  <c r="U645" i="1"/>
  <c r="V645" i="1" s="1"/>
  <c r="X645" i="1" s="1"/>
  <c r="U637" i="1"/>
  <c r="V637" i="1" s="1"/>
  <c r="X637" i="1" s="1"/>
  <c r="U629" i="1"/>
  <c r="V629" i="1" s="1"/>
  <c r="X629" i="1" s="1"/>
  <c r="U621" i="1"/>
  <c r="V621" i="1" s="1"/>
  <c r="X621" i="1" s="1"/>
  <c r="U613" i="1"/>
  <c r="V613" i="1" s="1"/>
  <c r="X613" i="1" s="1"/>
  <c r="U597" i="1"/>
  <c r="V597" i="1" s="1"/>
  <c r="X597" i="1" s="1"/>
  <c r="U589" i="1"/>
  <c r="V589" i="1" s="1"/>
  <c r="X589" i="1" s="1"/>
  <c r="U581" i="1"/>
  <c r="V581" i="1" s="1"/>
  <c r="X581" i="1" s="1"/>
  <c r="U573" i="1"/>
  <c r="V573" i="1" s="1"/>
  <c r="X573" i="1" s="1"/>
  <c r="U565" i="1"/>
  <c r="V565" i="1" s="1"/>
  <c r="X565" i="1" s="1"/>
  <c r="U557" i="1"/>
  <c r="V557" i="1" s="1"/>
  <c r="X557" i="1" s="1"/>
  <c r="U549" i="1"/>
  <c r="V549" i="1" s="1"/>
  <c r="X549" i="1" s="1"/>
  <c r="U541" i="1"/>
  <c r="V541" i="1" s="1"/>
  <c r="X541" i="1" s="1"/>
  <c r="U533" i="1"/>
  <c r="V533" i="1" s="1"/>
  <c r="X533" i="1" s="1"/>
  <c r="U525" i="1"/>
  <c r="V525" i="1" s="1"/>
  <c r="X525" i="1" s="1"/>
  <c r="U517" i="1"/>
  <c r="V517" i="1" s="1"/>
  <c r="X517" i="1" s="1"/>
  <c r="U501" i="1"/>
  <c r="V501" i="1" s="1"/>
  <c r="X501" i="1" s="1"/>
  <c r="U493" i="1"/>
  <c r="V493" i="1" s="1"/>
  <c r="X493" i="1" s="1"/>
  <c r="U485" i="1"/>
  <c r="V485" i="1" s="1"/>
  <c r="X485" i="1" s="1"/>
  <c r="U477" i="1"/>
  <c r="V477" i="1" s="1"/>
  <c r="X477" i="1" s="1"/>
  <c r="U469" i="1"/>
  <c r="V469" i="1" s="1"/>
  <c r="X469" i="1" s="1"/>
  <c r="U461" i="1"/>
  <c r="V461" i="1" s="1"/>
  <c r="X461" i="1" s="1"/>
  <c r="U453" i="1"/>
  <c r="V453" i="1" s="1"/>
  <c r="X453" i="1" s="1"/>
  <c r="U445" i="1"/>
  <c r="V445" i="1" s="1"/>
  <c r="X445" i="1" s="1"/>
  <c r="U437" i="1"/>
  <c r="V437" i="1" s="1"/>
  <c r="X437" i="1" s="1"/>
  <c r="U429" i="1"/>
  <c r="V429" i="1" s="1"/>
  <c r="X429" i="1" s="1"/>
  <c r="U421" i="1"/>
  <c r="V421" i="1" s="1"/>
  <c r="X421" i="1" s="1"/>
  <c r="U413" i="1"/>
  <c r="V413" i="1" s="1"/>
  <c r="X413" i="1" s="1"/>
  <c r="U405" i="1"/>
  <c r="V405" i="1" s="1"/>
  <c r="X405" i="1" s="1"/>
  <c r="U397" i="1"/>
  <c r="V397" i="1" s="1"/>
  <c r="X397" i="1" s="1"/>
  <c r="U389" i="1"/>
  <c r="V389" i="1" s="1"/>
  <c r="X389" i="1" s="1"/>
  <c r="U373" i="1"/>
  <c r="V373" i="1" s="1"/>
  <c r="X373" i="1" s="1"/>
  <c r="U365" i="1"/>
  <c r="V365" i="1" s="1"/>
  <c r="X365" i="1" s="1"/>
  <c r="U357" i="1"/>
  <c r="V357" i="1" s="1"/>
  <c r="X357" i="1" s="1"/>
  <c r="U349" i="1"/>
  <c r="V349" i="1" s="1"/>
  <c r="X349" i="1" s="1"/>
  <c r="U341" i="1"/>
  <c r="V341" i="1" s="1"/>
  <c r="X341" i="1" s="1"/>
  <c r="U333" i="1"/>
  <c r="V333" i="1" s="1"/>
  <c r="X333" i="1" s="1"/>
  <c r="U325" i="1"/>
  <c r="V325" i="1" s="1"/>
  <c r="X325" i="1" s="1"/>
  <c r="U317" i="1"/>
  <c r="V317" i="1" s="1"/>
  <c r="X317" i="1" s="1"/>
  <c r="U309" i="1"/>
  <c r="V309" i="1" s="1"/>
  <c r="X309" i="1" s="1"/>
  <c r="U301" i="1"/>
  <c r="V301" i="1" s="1"/>
  <c r="X301" i="1" s="1"/>
  <c r="U293" i="1"/>
  <c r="V293" i="1" s="1"/>
  <c r="X293" i="1" s="1"/>
  <c r="U285" i="1"/>
  <c r="V285" i="1" s="1"/>
  <c r="X285" i="1" s="1"/>
  <c r="U277" i="1"/>
  <c r="V277" i="1" s="1"/>
  <c r="X277" i="1" s="1"/>
  <c r="U269" i="1"/>
  <c r="V269" i="1" s="1"/>
  <c r="X269" i="1" s="1"/>
  <c r="U261" i="1"/>
  <c r="V261" i="1" s="1"/>
  <c r="X261" i="1" s="1"/>
  <c r="U253" i="1"/>
  <c r="V253" i="1" s="1"/>
  <c r="X253" i="1" s="1"/>
  <c r="U245" i="1"/>
  <c r="V245" i="1" s="1"/>
  <c r="X245" i="1" s="1"/>
  <c r="U237" i="1"/>
  <c r="V237" i="1" s="1"/>
  <c r="X237" i="1" s="1"/>
  <c r="U229" i="1"/>
  <c r="V229" i="1" s="1"/>
  <c r="X229" i="1" s="1"/>
  <c r="U221" i="1"/>
  <c r="V221" i="1" s="1"/>
  <c r="X221" i="1" s="1"/>
  <c r="U213" i="1"/>
  <c r="V213" i="1" s="1"/>
  <c r="X213" i="1" s="1"/>
  <c r="U205" i="1"/>
  <c r="V205" i="1" s="1"/>
  <c r="X205" i="1" s="1"/>
  <c r="U197" i="1"/>
  <c r="V197" i="1" s="1"/>
  <c r="X197" i="1" s="1"/>
  <c r="U189" i="1"/>
  <c r="V189" i="1" s="1"/>
  <c r="X189" i="1" s="1"/>
  <c r="U181" i="1"/>
  <c r="V181" i="1" s="1"/>
  <c r="X181" i="1" s="1"/>
  <c r="U173" i="1"/>
  <c r="V173" i="1" s="1"/>
  <c r="X173" i="1" s="1"/>
  <c r="U165" i="1"/>
  <c r="V165" i="1" s="1"/>
  <c r="X165" i="1" s="1"/>
  <c r="U157" i="1"/>
  <c r="V157" i="1" s="1"/>
  <c r="X157" i="1" s="1"/>
  <c r="U149" i="1"/>
  <c r="V149" i="1" s="1"/>
  <c r="X149" i="1" s="1"/>
  <c r="U141" i="1"/>
  <c r="V141" i="1" s="1"/>
  <c r="X141" i="1" s="1"/>
  <c r="U133" i="1"/>
  <c r="V133" i="1" s="1"/>
  <c r="X133" i="1" s="1"/>
  <c r="U125" i="1"/>
  <c r="V125" i="1" s="1"/>
  <c r="X125" i="1" s="1"/>
  <c r="U117" i="1"/>
  <c r="V117" i="1" s="1"/>
  <c r="X117" i="1" s="1"/>
  <c r="U109" i="1"/>
  <c r="V109" i="1" s="1"/>
  <c r="X109" i="1" s="1"/>
  <c r="U101" i="1"/>
  <c r="V101" i="1" s="1"/>
  <c r="X101" i="1" s="1"/>
  <c r="U93" i="1"/>
  <c r="V93" i="1" s="1"/>
  <c r="X93" i="1" s="1"/>
  <c r="U85" i="1"/>
  <c r="V85" i="1" s="1"/>
  <c r="X85" i="1" s="1"/>
  <c r="U77" i="1"/>
  <c r="V77" i="1" s="1"/>
  <c r="X77" i="1" s="1"/>
  <c r="U69" i="1"/>
  <c r="V69" i="1" s="1"/>
  <c r="X69" i="1" s="1"/>
  <c r="U61" i="1"/>
  <c r="V61" i="1" s="1"/>
  <c r="X61" i="1" s="1"/>
  <c r="U53" i="1"/>
  <c r="V53" i="1" s="1"/>
  <c r="X53" i="1" s="1"/>
  <c r="U45" i="1"/>
  <c r="V45" i="1" s="1"/>
  <c r="X45" i="1" s="1"/>
  <c r="U37" i="1"/>
  <c r="V37" i="1" s="1"/>
  <c r="X37" i="1" s="1"/>
  <c r="U29" i="1"/>
  <c r="V29" i="1" s="1"/>
  <c r="X29" i="1" s="1"/>
  <c r="U21" i="1"/>
  <c r="V21" i="1" s="1"/>
  <c r="X21" i="1" s="1"/>
  <c r="U13" i="1"/>
  <c r="V13" i="1" s="1"/>
  <c r="X13" i="1" s="1"/>
  <c r="U5" i="1"/>
  <c r="V5" i="1" s="1"/>
  <c r="X5" i="1" s="1"/>
  <c r="V1042" i="1"/>
  <c r="X1042" i="1" s="1"/>
  <c r="V859" i="1"/>
  <c r="X859" i="1" s="1"/>
  <c r="V486" i="1"/>
  <c r="X486" i="1" s="1"/>
  <c r="V1036" i="1"/>
  <c r="X1036" i="1" s="1"/>
  <c r="V1028" i="1"/>
  <c r="X1028" i="1" s="1"/>
  <c r="V1020" i="1"/>
  <c r="X1020" i="1" s="1"/>
  <c r="V1012" i="1"/>
  <c r="X1012" i="1" s="1"/>
  <c r="V1004" i="1"/>
  <c r="X1004" i="1" s="1"/>
  <c r="V996" i="1"/>
  <c r="X996" i="1" s="1"/>
  <c r="V988" i="1"/>
  <c r="X988" i="1" s="1"/>
  <c r="V980" i="1"/>
  <c r="X980" i="1" s="1"/>
  <c r="V972" i="1"/>
  <c r="X972" i="1" s="1"/>
  <c r="V964" i="1"/>
  <c r="X964" i="1" s="1"/>
  <c r="V956" i="1"/>
  <c r="X956" i="1" s="1"/>
  <c r="V948" i="1"/>
  <c r="X948" i="1" s="1"/>
  <c r="V940" i="1"/>
  <c r="X940" i="1" s="1"/>
  <c r="V932" i="1"/>
  <c r="X932" i="1" s="1"/>
  <c r="V924" i="1"/>
  <c r="X924" i="1" s="1"/>
  <c r="V916" i="1"/>
  <c r="X916" i="1" s="1"/>
  <c r="V908" i="1"/>
  <c r="X908" i="1" s="1"/>
  <c r="V900" i="1"/>
  <c r="X900" i="1" s="1"/>
  <c r="V892" i="1"/>
  <c r="X892" i="1" s="1"/>
  <c r="V884" i="1"/>
  <c r="X884" i="1" s="1"/>
  <c r="V876" i="1"/>
  <c r="X876" i="1" s="1"/>
  <c r="V868" i="1"/>
  <c r="X868" i="1" s="1"/>
  <c r="V860" i="1"/>
  <c r="X860" i="1" s="1"/>
  <c r="V852" i="1"/>
  <c r="V844" i="1"/>
  <c r="X844" i="1" s="1"/>
  <c r="V836" i="1"/>
  <c r="X836" i="1" s="1"/>
  <c r="V828" i="1"/>
  <c r="V804" i="1"/>
  <c r="X804" i="1" s="1"/>
  <c r="V796" i="1"/>
  <c r="X796" i="1" s="1"/>
  <c r="V772" i="1"/>
  <c r="X772" i="1" s="1"/>
  <c r="V764" i="1"/>
  <c r="X764" i="1" s="1"/>
  <c r="V740" i="1"/>
  <c r="X740" i="1" s="1"/>
  <c r="V732" i="1"/>
  <c r="X732" i="1" s="1"/>
  <c r="U716" i="1"/>
  <c r="V716" i="1" s="1"/>
  <c r="X716" i="1" s="1"/>
  <c r="U708" i="1"/>
  <c r="V708" i="1" s="1"/>
  <c r="X708" i="1" s="1"/>
  <c r="U700" i="1"/>
  <c r="V700" i="1" s="1"/>
  <c r="X700" i="1" s="1"/>
  <c r="U692" i="1"/>
  <c r="V692" i="1" s="1"/>
  <c r="X692" i="1" s="1"/>
  <c r="U684" i="1"/>
  <c r="V684" i="1" s="1"/>
  <c r="X684" i="1" s="1"/>
  <c r="U676" i="1"/>
  <c r="V676" i="1" s="1"/>
  <c r="X676" i="1" s="1"/>
  <c r="U668" i="1"/>
  <c r="V668" i="1" s="1"/>
  <c r="X668" i="1" s="1"/>
  <c r="U660" i="1"/>
  <c r="V660" i="1" s="1"/>
  <c r="X660" i="1" s="1"/>
  <c r="U652" i="1"/>
  <c r="V652" i="1" s="1"/>
  <c r="X652" i="1" s="1"/>
  <c r="U644" i="1"/>
  <c r="V644" i="1" s="1"/>
  <c r="X644" i="1" s="1"/>
  <c r="U636" i="1"/>
  <c r="V636" i="1" s="1"/>
  <c r="X636" i="1" s="1"/>
  <c r="U628" i="1"/>
  <c r="V628" i="1" s="1"/>
  <c r="X628" i="1" s="1"/>
  <c r="U620" i="1"/>
  <c r="V620" i="1" s="1"/>
  <c r="X620" i="1" s="1"/>
  <c r="U612" i="1"/>
  <c r="V612" i="1" s="1"/>
  <c r="X612" i="1" s="1"/>
  <c r="U604" i="1"/>
  <c r="V604" i="1" s="1"/>
  <c r="X604" i="1" s="1"/>
  <c r="U596" i="1"/>
  <c r="V596" i="1" s="1"/>
  <c r="X596" i="1" s="1"/>
  <c r="U588" i="1"/>
  <c r="V588" i="1" s="1"/>
  <c r="X588" i="1" s="1"/>
  <c r="U580" i="1"/>
  <c r="V580" i="1" s="1"/>
  <c r="X580" i="1" s="1"/>
  <c r="U572" i="1"/>
  <c r="V572" i="1" s="1"/>
  <c r="X572" i="1" s="1"/>
  <c r="U564" i="1"/>
  <c r="V564" i="1" s="1"/>
  <c r="X564" i="1" s="1"/>
  <c r="U556" i="1"/>
  <c r="V556" i="1" s="1"/>
  <c r="X556" i="1" s="1"/>
  <c r="U548" i="1"/>
  <c r="V548" i="1" s="1"/>
  <c r="X548" i="1" s="1"/>
  <c r="U540" i="1"/>
  <c r="V540" i="1" s="1"/>
  <c r="X540" i="1" s="1"/>
  <c r="U532" i="1"/>
  <c r="V532" i="1" s="1"/>
  <c r="X532" i="1" s="1"/>
  <c r="U524" i="1"/>
  <c r="V524" i="1" s="1"/>
  <c r="X524" i="1" s="1"/>
  <c r="U516" i="1"/>
  <c r="V516" i="1" s="1"/>
  <c r="X516" i="1" s="1"/>
  <c r="U508" i="1"/>
  <c r="V508" i="1" s="1"/>
  <c r="X508" i="1" s="1"/>
  <c r="U500" i="1"/>
  <c r="V500" i="1" s="1"/>
  <c r="X500" i="1" s="1"/>
  <c r="U492" i="1"/>
  <c r="V492" i="1" s="1"/>
  <c r="X492" i="1" s="1"/>
  <c r="U484" i="1"/>
  <c r="V484" i="1" s="1"/>
  <c r="X484" i="1" s="1"/>
  <c r="U476" i="1"/>
  <c r="V476" i="1" s="1"/>
  <c r="X476" i="1" s="1"/>
  <c r="U468" i="1"/>
  <c r="V468" i="1" s="1"/>
  <c r="X468" i="1" s="1"/>
  <c r="U460" i="1"/>
  <c r="V460" i="1" s="1"/>
  <c r="X460" i="1" s="1"/>
  <c r="U452" i="1"/>
  <c r="V452" i="1" s="1"/>
  <c r="X452" i="1" s="1"/>
  <c r="U444" i="1"/>
  <c r="V444" i="1" s="1"/>
  <c r="X444" i="1" s="1"/>
  <c r="U436" i="1"/>
  <c r="V436" i="1" s="1"/>
  <c r="X436" i="1" s="1"/>
  <c r="U428" i="1"/>
  <c r="V428" i="1" s="1"/>
  <c r="X428" i="1" s="1"/>
  <c r="U420" i="1"/>
  <c r="V420" i="1" s="1"/>
  <c r="X420" i="1" s="1"/>
  <c r="U412" i="1"/>
  <c r="V412" i="1" s="1"/>
  <c r="X412" i="1" s="1"/>
  <c r="U404" i="1"/>
  <c r="V404" i="1" s="1"/>
  <c r="X404" i="1" s="1"/>
  <c r="U396" i="1"/>
  <c r="V396" i="1" s="1"/>
  <c r="X396" i="1" s="1"/>
  <c r="U388" i="1"/>
  <c r="V388" i="1" s="1"/>
  <c r="X388" i="1" s="1"/>
  <c r="U380" i="1"/>
  <c r="V380" i="1" s="1"/>
  <c r="U372" i="1"/>
  <c r="V372" i="1" s="1"/>
  <c r="X372" i="1" s="1"/>
  <c r="U364" i="1"/>
  <c r="V364" i="1" s="1"/>
  <c r="X364" i="1" s="1"/>
  <c r="U356" i="1"/>
  <c r="V356" i="1" s="1"/>
  <c r="X356" i="1" s="1"/>
  <c r="U348" i="1"/>
  <c r="V348" i="1" s="1"/>
  <c r="X348" i="1" s="1"/>
  <c r="U340" i="1"/>
  <c r="V340" i="1" s="1"/>
  <c r="X340" i="1" s="1"/>
  <c r="V332" i="1"/>
  <c r="X332" i="1" s="1"/>
  <c r="U324" i="1"/>
  <c r="V324" i="1" s="1"/>
  <c r="X324" i="1" s="1"/>
  <c r="U316" i="1"/>
  <c r="V316" i="1" s="1"/>
  <c r="X316" i="1" s="1"/>
  <c r="U308" i="1"/>
  <c r="V308" i="1" s="1"/>
  <c r="X308" i="1" s="1"/>
  <c r="V300" i="1"/>
  <c r="X300" i="1" s="1"/>
  <c r="U292" i="1"/>
  <c r="V292" i="1" s="1"/>
  <c r="X292" i="1" s="1"/>
  <c r="U284" i="1"/>
  <c r="V284" i="1" s="1"/>
  <c r="X284" i="1" s="1"/>
  <c r="U276" i="1"/>
  <c r="V276" i="1" s="1"/>
  <c r="X276" i="1" s="1"/>
  <c r="U260" i="1"/>
  <c r="V260" i="1" s="1"/>
  <c r="X260" i="1" s="1"/>
  <c r="U252" i="1"/>
  <c r="V252" i="1" s="1"/>
  <c r="X252" i="1" s="1"/>
  <c r="V244" i="1"/>
  <c r="X244" i="1" s="1"/>
  <c r="U236" i="1"/>
  <c r="V236" i="1" s="1"/>
  <c r="X236" i="1" s="1"/>
  <c r="U228" i="1"/>
  <c r="V228" i="1" s="1"/>
  <c r="X228" i="1" s="1"/>
  <c r="U220" i="1"/>
  <c r="V220" i="1" s="1"/>
  <c r="X220" i="1" s="1"/>
  <c r="U212" i="1"/>
  <c r="V212" i="1" s="1"/>
  <c r="X212" i="1" s="1"/>
  <c r="V204" i="1"/>
  <c r="X204" i="1" s="1"/>
  <c r="U196" i="1"/>
  <c r="V196" i="1" s="1"/>
  <c r="X196" i="1" s="1"/>
  <c r="U188" i="1"/>
  <c r="V188" i="1" s="1"/>
  <c r="X188" i="1" s="1"/>
  <c r="U172" i="1"/>
  <c r="V172" i="1" s="1"/>
  <c r="X172" i="1" s="1"/>
  <c r="U164" i="1"/>
  <c r="V164" i="1" s="1"/>
  <c r="X164" i="1" s="1"/>
  <c r="U156" i="1"/>
  <c r="V156" i="1" s="1"/>
  <c r="X156" i="1" s="1"/>
  <c r="U148" i="1"/>
  <c r="V148" i="1" s="1"/>
  <c r="X148" i="1" s="1"/>
  <c r="U140" i="1"/>
  <c r="V140" i="1" s="1"/>
  <c r="U132" i="1"/>
  <c r="V132" i="1" s="1"/>
  <c r="X132" i="1" s="1"/>
  <c r="U124" i="1"/>
  <c r="V124" i="1" s="1"/>
  <c r="X124" i="1" s="1"/>
  <c r="U116" i="1"/>
  <c r="V116" i="1" s="1"/>
  <c r="X116" i="1" s="1"/>
  <c r="U108" i="1"/>
  <c r="V108" i="1" s="1"/>
  <c r="X108" i="1" s="1"/>
  <c r="U100" i="1"/>
  <c r="V100" i="1" s="1"/>
  <c r="X100" i="1" s="1"/>
  <c r="U92" i="1"/>
  <c r="V92" i="1" s="1"/>
  <c r="X92" i="1" s="1"/>
  <c r="U84" i="1"/>
  <c r="V84" i="1" s="1"/>
  <c r="X84" i="1" s="1"/>
  <c r="U76" i="1"/>
  <c r="V76" i="1" s="1"/>
  <c r="X76" i="1" s="1"/>
  <c r="U68" i="1"/>
  <c r="V68" i="1" s="1"/>
  <c r="X68" i="1" s="1"/>
  <c r="U60" i="1"/>
  <c r="V60" i="1" s="1"/>
  <c r="X60" i="1" s="1"/>
  <c r="U52" i="1"/>
  <c r="V52" i="1" s="1"/>
  <c r="X52" i="1" s="1"/>
  <c r="U44" i="1"/>
  <c r="V44" i="1" s="1"/>
  <c r="X44" i="1" s="1"/>
  <c r="U36" i="1"/>
  <c r="V36" i="1" s="1"/>
  <c r="X36" i="1" s="1"/>
  <c r="U28" i="1"/>
  <c r="V28" i="1" s="1"/>
  <c r="X28" i="1" s="1"/>
  <c r="U20" i="1"/>
  <c r="V20" i="1" s="1"/>
  <c r="X20" i="1" s="1"/>
  <c r="U12" i="1"/>
  <c r="V12" i="1" s="1"/>
  <c r="X12" i="1" s="1"/>
  <c r="U813" i="1"/>
  <c r="V813" i="1" s="1"/>
  <c r="X813" i="1" s="1"/>
  <c r="U781" i="1"/>
  <c r="V781" i="1" s="1"/>
  <c r="X781" i="1" s="1"/>
  <c r="U749" i="1"/>
  <c r="V749" i="1" s="1"/>
  <c r="X749" i="1" s="1"/>
  <c r="U717" i="1"/>
  <c r="V717" i="1" s="1"/>
  <c r="X717" i="1" s="1"/>
  <c r="U180" i="1"/>
  <c r="V180" i="1" s="1"/>
  <c r="X180" i="1" s="1"/>
  <c r="V809" i="1"/>
  <c r="X809" i="1" s="1"/>
  <c r="V883" i="1"/>
  <c r="X883" i="1" s="1"/>
  <c r="V875" i="1"/>
  <c r="X875" i="1" s="1"/>
  <c r="V867" i="1"/>
  <c r="X867" i="1" s="1"/>
  <c r="V851" i="1"/>
  <c r="X851" i="1" s="1"/>
  <c r="V843" i="1"/>
  <c r="X843" i="1" s="1"/>
  <c r="V835" i="1"/>
  <c r="X835" i="1" s="1"/>
  <c r="V827" i="1"/>
  <c r="X827" i="1" s="1"/>
  <c r="U819" i="1"/>
  <c r="V819" i="1" s="1"/>
  <c r="X819" i="1" s="1"/>
  <c r="U811" i="1"/>
  <c r="V811" i="1" s="1"/>
  <c r="X811" i="1" s="1"/>
  <c r="U803" i="1"/>
  <c r="V803" i="1" s="1"/>
  <c r="X803" i="1" s="1"/>
  <c r="U795" i="1"/>
  <c r="V795" i="1" s="1"/>
  <c r="X795" i="1" s="1"/>
  <c r="U787" i="1"/>
  <c r="V787" i="1" s="1"/>
  <c r="X787" i="1" s="1"/>
  <c r="U779" i="1"/>
  <c r="V779" i="1" s="1"/>
  <c r="X779" i="1" s="1"/>
  <c r="U771" i="1"/>
  <c r="V771" i="1" s="1"/>
  <c r="X771" i="1" s="1"/>
  <c r="U763" i="1"/>
  <c r="V763" i="1" s="1"/>
  <c r="X763" i="1" s="1"/>
  <c r="U755" i="1"/>
  <c r="V755" i="1" s="1"/>
  <c r="X755" i="1" s="1"/>
  <c r="U747" i="1"/>
  <c r="V747" i="1" s="1"/>
  <c r="X747" i="1" s="1"/>
  <c r="U739" i="1"/>
  <c r="V739" i="1" s="1"/>
  <c r="X739" i="1" s="1"/>
  <c r="U731" i="1"/>
  <c r="V731" i="1" s="1"/>
  <c r="X731" i="1" s="1"/>
  <c r="U723" i="1"/>
  <c r="V723" i="1" s="1"/>
  <c r="X723" i="1" s="1"/>
  <c r="U715" i="1"/>
  <c r="V715" i="1" s="1"/>
  <c r="X715" i="1" s="1"/>
  <c r="U707" i="1"/>
  <c r="V707" i="1" s="1"/>
  <c r="X707" i="1" s="1"/>
  <c r="U699" i="1"/>
  <c r="V699" i="1" s="1"/>
  <c r="X699" i="1" s="1"/>
  <c r="U691" i="1"/>
  <c r="V691" i="1" s="1"/>
  <c r="X691" i="1" s="1"/>
  <c r="U683" i="1"/>
  <c r="V683" i="1" s="1"/>
  <c r="X683" i="1" s="1"/>
  <c r="U675" i="1"/>
  <c r="V675" i="1" s="1"/>
  <c r="X675" i="1" s="1"/>
  <c r="U667" i="1"/>
  <c r="V667" i="1" s="1"/>
  <c r="X667" i="1" s="1"/>
  <c r="U659" i="1"/>
  <c r="V659" i="1" s="1"/>
  <c r="X659" i="1" s="1"/>
  <c r="U651" i="1"/>
  <c r="V651" i="1" s="1"/>
  <c r="X651" i="1" s="1"/>
  <c r="U643" i="1"/>
  <c r="V643" i="1" s="1"/>
  <c r="X643" i="1" s="1"/>
  <c r="U635" i="1"/>
  <c r="V635" i="1" s="1"/>
  <c r="X635" i="1" s="1"/>
  <c r="U627" i="1"/>
  <c r="V627" i="1" s="1"/>
  <c r="X627" i="1" s="1"/>
  <c r="U619" i="1"/>
  <c r="V619" i="1" s="1"/>
  <c r="X619" i="1" s="1"/>
  <c r="U611" i="1"/>
  <c r="V611" i="1" s="1"/>
  <c r="X611" i="1" s="1"/>
  <c r="U603" i="1"/>
  <c r="V603" i="1" s="1"/>
  <c r="X603" i="1" s="1"/>
  <c r="U595" i="1"/>
  <c r="V595" i="1" s="1"/>
  <c r="X595" i="1" s="1"/>
  <c r="U587" i="1"/>
  <c r="V587" i="1" s="1"/>
  <c r="X587" i="1" s="1"/>
  <c r="U579" i="1"/>
  <c r="V579" i="1" s="1"/>
  <c r="X579" i="1" s="1"/>
  <c r="U571" i="1"/>
  <c r="V571" i="1" s="1"/>
  <c r="X571" i="1" s="1"/>
  <c r="U563" i="1"/>
  <c r="V563" i="1" s="1"/>
  <c r="X563" i="1" s="1"/>
  <c r="U555" i="1"/>
  <c r="V555" i="1" s="1"/>
  <c r="X555" i="1" s="1"/>
  <c r="U547" i="1"/>
  <c r="V547" i="1" s="1"/>
  <c r="X547" i="1" s="1"/>
  <c r="U539" i="1"/>
  <c r="V539" i="1" s="1"/>
  <c r="X539" i="1" s="1"/>
  <c r="U531" i="1"/>
  <c r="V531" i="1" s="1"/>
  <c r="X531" i="1" s="1"/>
  <c r="U523" i="1"/>
  <c r="V523" i="1" s="1"/>
  <c r="X523" i="1" s="1"/>
  <c r="U515" i="1"/>
  <c r="V515" i="1" s="1"/>
  <c r="X515" i="1" s="1"/>
  <c r="U507" i="1"/>
  <c r="V507" i="1" s="1"/>
  <c r="X507" i="1" s="1"/>
  <c r="U499" i="1"/>
  <c r="V499" i="1" s="1"/>
  <c r="X499" i="1" s="1"/>
  <c r="U491" i="1"/>
  <c r="V491" i="1" s="1"/>
  <c r="X491" i="1" s="1"/>
  <c r="U483" i="1"/>
  <c r="V483" i="1" s="1"/>
  <c r="X483" i="1" s="1"/>
  <c r="U475" i="1"/>
  <c r="V475" i="1" s="1"/>
  <c r="X475" i="1" s="1"/>
  <c r="U467" i="1"/>
  <c r="V467" i="1" s="1"/>
  <c r="X467" i="1" s="1"/>
  <c r="U459" i="1"/>
  <c r="V459" i="1" s="1"/>
  <c r="X459" i="1" s="1"/>
  <c r="U451" i="1"/>
  <c r="V451" i="1" s="1"/>
  <c r="X451" i="1" s="1"/>
  <c r="U443" i="1"/>
  <c r="V443" i="1" s="1"/>
  <c r="X443" i="1" s="1"/>
  <c r="U435" i="1"/>
  <c r="V435" i="1" s="1"/>
  <c r="X435" i="1" s="1"/>
  <c r="U427" i="1"/>
  <c r="V427" i="1" s="1"/>
  <c r="X427" i="1" s="1"/>
  <c r="U419" i="1"/>
  <c r="V419" i="1" s="1"/>
  <c r="X419" i="1" s="1"/>
  <c r="U411" i="1"/>
  <c r="V411" i="1" s="1"/>
  <c r="X411" i="1" s="1"/>
  <c r="U403" i="1"/>
  <c r="V403" i="1" s="1"/>
  <c r="X403" i="1" s="1"/>
  <c r="U395" i="1"/>
  <c r="V395" i="1" s="1"/>
  <c r="X395" i="1" s="1"/>
  <c r="U387" i="1"/>
  <c r="V387" i="1" s="1"/>
  <c r="X387" i="1" s="1"/>
  <c r="U379" i="1"/>
  <c r="V379" i="1" s="1"/>
  <c r="X379" i="1" s="1"/>
  <c r="U371" i="1"/>
  <c r="V371" i="1" s="1"/>
  <c r="X371" i="1" s="1"/>
  <c r="U363" i="1"/>
  <c r="V363" i="1" s="1"/>
  <c r="X363" i="1" s="1"/>
  <c r="U355" i="1"/>
  <c r="V355" i="1" s="1"/>
  <c r="X355" i="1" s="1"/>
  <c r="U347" i="1"/>
  <c r="V347" i="1" s="1"/>
  <c r="X347" i="1" s="1"/>
  <c r="U339" i="1"/>
  <c r="V339" i="1" s="1"/>
  <c r="X339" i="1" s="1"/>
  <c r="U331" i="1"/>
  <c r="V331" i="1" s="1"/>
  <c r="X331" i="1" s="1"/>
  <c r="V323" i="1"/>
  <c r="X323" i="1" s="1"/>
  <c r="U315" i="1"/>
  <c r="V315" i="1" s="1"/>
  <c r="X315" i="1" s="1"/>
  <c r="U307" i="1"/>
  <c r="V307" i="1" s="1"/>
  <c r="X307" i="1" s="1"/>
  <c r="U299" i="1"/>
  <c r="V299" i="1" s="1"/>
  <c r="X299" i="1" s="1"/>
  <c r="V291" i="1"/>
  <c r="X291" i="1" s="1"/>
  <c r="U283" i="1"/>
  <c r="V283" i="1" s="1"/>
  <c r="X283" i="1" s="1"/>
  <c r="U275" i="1"/>
  <c r="V275" i="1" s="1"/>
  <c r="X275" i="1" s="1"/>
  <c r="U267" i="1"/>
  <c r="V267" i="1" s="1"/>
  <c r="X267" i="1" s="1"/>
  <c r="U259" i="1"/>
  <c r="V259" i="1" s="1"/>
  <c r="X259" i="1" s="1"/>
  <c r="U251" i="1"/>
  <c r="V251" i="1" s="1"/>
  <c r="X251" i="1" s="1"/>
  <c r="V243" i="1"/>
  <c r="X243" i="1" s="1"/>
  <c r="U235" i="1"/>
  <c r="V235" i="1" s="1"/>
  <c r="X235" i="1" s="1"/>
  <c r="U227" i="1"/>
  <c r="V227" i="1" s="1"/>
  <c r="X227" i="1" s="1"/>
  <c r="U211" i="1"/>
  <c r="V211" i="1" s="1"/>
  <c r="X211" i="1" s="1"/>
  <c r="U203" i="1"/>
  <c r="V203" i="1" s="1"/>
  <c r="X203" i="1" s="1"/>
  <c r="U195" i="1"/>
  <c r="V195" i="1" s="1"/>
  <c r="X195" i="1" s="1"/>
  <c r="U187" i="1"/>
  <c r="V187" i="1" s="1"/>
  <c r="U171" i="1"/>
  <c r="V171" i="1" s="1"/>
  <c r="X171" i="1" s="1"/>
  <c r="U163" i="1"/>
  <c r="V163" i="1" s="1"/>
  <c r="X163" i="1" s="1"/>
  <c r="U155" i="1"/>
  <c r="V155" i="1" s="1"/>
  <c r="X155" i="1" s="1"/>
  <c r="U147" i="1"/>
  <c r="V147" i="1" s="1"/>
  <c r="X147" i="1" s="1"/>
  <c r="U139" i="1"/>
  <c r="V139" i="1" s="1"/>
  <c r="X139" i="1" s="1"/>
  <c r="U131" i="1"/>
  <c r="V131" i="1" s="1"/>
  <c r="X131" i="1" s="1"/>
  <c r="U123" i="1"/>
  <c r="V123" i="1" s="1"/>
  <c r="X123" i="1" s="1"/>
  <c r="U115" i="1"/>
  <c r="V115" i="1" s="1"/>
  <c r="X115" i="1" s="1"/>
  <c r="U107" i="1"/>
  <c r="V107" i="1" s="1"/>
  <c r="X107" i="1" s="1"/>
  <c r="U99" i="1"/>
  <c r="V99" i="1" s="1"/>
  <c r="X99" i="1" s="1"/>
  <c r="U91" i="1"/>
  <c r="V91" i="1" s="1"/>
  <c r="X91" i="1" s="1"/>
  <c r="U83" i="1"/>
  <c r="V83" i="1" s="1"/>
  <c r="X83" i="1" s="1"/>
  <c r="U75" i="1"/>
  <c r="V75" i="1" s="1"/>
  <c r="X75" i="1" s="1"/>
  <c r="U67" i="1"/>
  <c r="V67" i="1" s="1"/>
  <c r="X67" i="1" s="1"/>
  <c r="U59" i="1"/>
  <c r="V59" i="1" s="1"/>
  <c r="X59" i="1" s="1"/>
  <c r="U51" i="1"/>
  <c r="V51" i="1" s="1"/>
  <c r="X51" i="1" s="1"/>
  <c r="U43" i="1"/>
  <c r="V43" i="1" s="1"/>
  <c r="X43" i="1" s="1"/>
  <c r="U35" i="1"/>
  <c r="V35" i="1" s="1"/>
  <c r="X35" i="1" s="1"/>
  <c r="U27" i="1"/>
  <c r="V27" i="1" s="1"/>
  <c r="X27" i="1" s="1"/>
  <c r="U19" i="1"/>
  <c r="V19" i="1" s="1"/>
  <c r="X19" i="1" s="1"/>
  <c r="U11" i="1"/>
  <c r="V11" i="1" s="1"/>
  <c r="X11" i="1" s="1"/>
  <c r="U1002" i="1"/>
  <c r="V1002" i="1" s="1"/>
  <c r="X1002" i="1" s="1"/>
  <c r="U906" i="1"/>
  <c r="V906" i="1" s="1"/>
  <c r="X906" i="1" s="1"/>
  <c r="U812" i="1"/>
  <c r="V812" i="1" s="1"/>
  <c r="X812" i="1" s="1"/>
  <c r="U780" i="1"/>
  <c r="V780" i="1" s="1"/>
  <c r="X780" i="1" s="1"/>
  <c r="U748" i="1"/>
  <c r="V748" i="1" s="1"/>
  <c r="X748" i="1" s="1"/>
  <c r="U713" i="1"/>
  <c r="V713" i="1" s="1"/>
  <c r="X713" i="1" s="1"/>
  <c r="U179" i="1"/>
  <c r="V179" i="1" s="1"/>
  <c r="X179" i="1" s="1"/>
  <c r="V381" i="1"/>
  <c r="X381" i="1" s="1"/>
  <c r="V1034" i="1"/>
  <c r="X1034" i="1" s="1"/>
  <c r="V1026" i="1"/>
  <c r="X1026" i="1" s="1"/>
  <c r="V1018" i="1"/>
  <c r="X1018" i="1" s="1"/>
  <c r="V1010" i="1"/>
  <c r="X1010" i="1" s="1"/>
  <c r="V994" i="1"/>
  <c r="X994" i="1" s="1"/>
  <c r="V986" i="1"/>
  <c r="X986" i="1" s="1"/>
  <c r="V970" i="1"/>
  <c r="X970" i="1" s="1"/>
  <c r="V962" i="1"/>
  <c r="X962" i="1" s="1"/>
  <c r="V954" i="1"/>
  <c r="X954" i="1" s="1"/>
  <c r="V946" i="1"/>
  <c r="X946" i="1" s="1"/>
  <c r="V938" i="1"/>
  <c r="X938" i="1" s="1"/>
  <c r="V930" i="1"/>
  <c r="X930" i="1" s="1"/>
  <c r="V922" i="1"/>
  <c r="X922" i="1" s="1"/>
  <c r="V914" i="1"/>
  <c r="X914" i="1" s="1"/>
  <c r="V898" i="1"/>
  <c r="X898" i="1" s="1"/>
  <c r="V890" i="1"/>
  <c r="X890" i="1" s="1"/>
  <c r="V882" i="1"/>
  <c r="X882" i="1" s="1"/>
  <c r="V874" i="1"/>
  <c r="X874" i="1" s="1"/>
  <c r="V866" i="1"/>
  <c r="X866" i="1" s="1"/>
  <c r="V858" i="1"/>
  <c r="X858" i="1" s="1"/>
  <c r="U850" i="1"/>
  <c r="V850" i="1" s="1"/>
  <c r="X850" i="1" s="1"/>
  <c r="U842" i="1"/>
  <c r="V842" i="1" s="1"/>
  <c r="X842" i="1" s="1"/>
  <c r="U834" i="1"/>
  <c r="V834" i="1" s="1"/>
  <c r="X834" i="1" s="1"/>
  <c r="U826" i="1"/>
  <c r="V826" i="1" s="1"/>
  <c r="U818" i="1"/>
  <c r="V818" i="1" s="1"/>
  <c r="X818" i="1" s="1"/>
  <c r="U810" i="1"/>
  <c r="V810" i="1" s="1"/>
  <c r="X810" i="1" s="1"/>
  <c r="U802" i="1"/>
  <c r="V802" i="1" s="1"/>
  <c r="X802" i="1" s="1"/>
  <c r="U794" i="1"/>
  <c r="V794" i="1" s="1"/>
  <c r="X794" i="1" s="1"/>
  <c r="U786" i="1"/>
  <c r="V786" i="1" s="1"/>
  <c r="X786" i="1" s="1"/>
  <c r="U778" i="1"/>
  <c r="V778" i="1" s="1"/>
  <c r="X778" i="1" s="1"/>
  <c r="U770" i="1"/>
  <c r="V770" i="1" s="1"/>
  <c r="X770" i="1" s="1"/>
  <c r="U762" i="1"/>
  <c r="V762" i="1" s="1"/>
  <c r="X762" i="1" s="1"/>
  <c r="U754" i="1"/>
  <c r="V754" i="1" s="1"/>
  <c r="X754" i="1" s="1"/>
  <c r="U746" i="1"/>
  <c r="V746" i="1" s="1"/>
  <c r="X746" i="1" s="1"/>
  <c r="U738" i="1"/>
  <c r="V738" i="1" s="1"/>
  <c r="X738" i="1" s="1"/>
  <c r="U730" i="1"/>
  <c r="V730" i="1" s="1"/>
  <c r="X730" i="1" s="1"/>
  <c r="U722" i="1"/>
  <c r="V722" i="1" s="1"/>
  <c r="X722" i="1" s="1"/>
  <c r="U714" i="1"/>
  <c r="V714" i="1" s="1"/>
  <c r="X714" i="1" s="1"/>
  <c r="U706" i="1"/>
  <c r="V706" i="1" s="1"/>
  <c r="X706" i="1" s="1"/>
  <c r="U698" i="1"/>
  <c r="V698" i="1" s="1"/>
  <c r="X698" i="1" s="1"/>
  <c r="U690" i="1"/>
  <c r="V690" i="1" s="1"/>
  <c r="X690" i="1" s="1"/>
  <c r="U682" i="1"/>
  <c r="V682" i="1" s="1"/>
  <c r="X682" i="1" s="1"/>
  <c r="U674" i="1"/>
  <c r="V674" i="1" s="1"/>
  <c r="X674" i="1" s="1"/>
  <c r="U666" i="1"/>
  <c r="V666" i="1" s="1"/>
  <c r="X666" i="1" s="1"/>
  <c r="U658" i="1"/>
  <c r="V658" i="1" s="1"/>
  <c r="X658" i="1" s="1"/>
  <c r="U650" i="1"/>
  <c r="V650" i="1" s="1"/>
  <c r="X650" i="1" s="1"/>
  <c r="U642" i="1"/>
  <c r="V642" i="1" s="1"/>
  <c r="X642" i="1" s="1"/>
  <c r="U634" i="1"/>
  <c r="V634" i="1" s="1"/>
  <c r="X634" i="1" s="1"/>
  <c r="U626" i="1"/>
  <c r="V626" i="1" s="1"/>
  <c r="X626" i="1" s="1"/>
  <c r="U618" i="1"/>
  <c r="V618" i="1" s="1"/>
  <c r="X618" i="1" s="1"/>
  <c r="U610" i="1"/>
  <c r="V610" i="1" s="1"/>
  <c r="X610" i="1" s="1"/>
  <c r="U602" i="1"/>
  <c r="V602" i="1" s="1"/>
  <c r="X602" i="1" s="1"/>
  <c r="U594" i="1"/>
  <c r="V594" i="1" s="1"/>
  <c r="X594" i="1" s="1"/>
  <c r="U586" i="1"/>
  <c r="V586" i="1" s="1"/>
  <c r="X586" i="1" s="1"/>
  <c r="U578" i="1"/>
  <c r="V578" i="1" s="1"/>
  <c r="X578" i="1" s="1"/>
  <c r="U570" i="1"/>
  <c r="V570" i="1" s="1"/>
  <c r="X570" i="1" s="1"/>
  <c r="U562" i="1"/>
  <c r="V562" i="1" s="1"/>
  <c r="X562" i="1" s="1"/>
  <c r="U554" i="1"/>
  <c r="V554" i="1" s="1"/>
  <c r="X554" i="1" s="1"/>
  <c r="U546" i="1"/>
  <c r="V546" i="1" s="1"/>
  <c r="X546" i="1" s="1"/>
  <c r="U538" i="1"/>
  <c r="V538" i="1" s="1"/>
  <c r="X538" i="1" s="1"/>
  <c r="U530" i="1"/>
  <c r="V530" i="1" s="1"/>
  <c r="X530" i="1" s="1"/>
  <c r="U522" i="1"/>
  <c r="V522" i="1" s="1"/>
  <c r="X522" i="1" s="1"/>
  <c r="U514" i="1"/>
  <c r="V514" i="1" s="1"/>
  <c r="X514" i="1" s="1"/>
  <c r="U506" i="1"/>
  <c r="V506" i="1" s="1"/>
  <c r="X506" i="1" s="1"/>
  <c r="U498" i="1"/>
  <c r="V498" i="1" s="1"/>
  <c r="X498" i="1" s="1"/>
  <c r="U490" i="1"/>
  <c r="V490" i="1" s="1"/>
  <c r="X490" i="1" s="1"/>
  <c r="U482" i="1"/>
  <c r="V482" i="1" s="1"/>
  <c r="X482" i="1" s="1"/>
  <c r="U474" i="1"/>
  <c r="V474" i="1" s="1"/>
  <c r="X474" i="1" s="1"/>
  <c r="U466" i="1"/>
  <c r="V466" i="1" s="1"/>
  <c r="X466" i="1" s="1"/>
  <c r="U458" i="1"/>
  <c r="V458" i="1" s="1"/>
  <c r="X458" i="1" s="1"/>
  <c r="U450" i="1"/>
  <c r="V450" i="1" s="1"/>
  <c r="X450" i="1" s="1"/>
  <c r="U442" i="1"/>
  <c r="V442" i="1" s="1"/>
  <c r="X442" i="1" s="1"/>
  <c r="U434" i="1"/>
  <c r="V434" i="1" s="1"/>
  <c r="X434" i="1" s="1"/>
  <c r="U426" i="1"/>
  <c r="V426" i="1" s="1"/>
  <c r="X426" i="1" s="1"/>
  <c r="U418" i="1"/>
  <c r="V418" i="1" s="1"/>
  <c r="X418" i="1" s="1"/>
  <c r="U410" i="1"/>
  <c r="V410" i="1" s="1"/>
  <c r="X410" i="1" s="1"/>
  <c r="U402" i="1"/>
  <c r="V402" i="1" s="1"/>
  <c r="X402" i="1" s="1"/>
  <c r="U394" i="1"/>
  <c r="V394" i="1" s="1"/>
  <c r="X394" i="1" s="1"/>
  <c r="U386" i="1"/>
  <c r="V386" i="1" s="1"/>
  <c r="X386" i="1" s="1"/>
  <c r="U378" i="1"/>
  <c r="V378" i="1" s="1"/>
  <c r="X378" i="1" s="1"/>
  <c r="U370" i="1"/>
  <c r="V370" i="1" s="1"/>
  <c r="X370" i="1" s="1"/>
  <c r="U362" i="1"/>
  <c r="V362" i="1" s="1"/>
  <c r="X362" i="1" s="1"/>
  <c r="U354" i="1"/>
  <c r="V354" i="1" s="1"/>
  <c r="X354" i="1" s="1"/>
  <c r="U346" i="1"/>
  <c r="V346" i="1" s="1"/>
  <c r="X346" i="1" s="1"/>
  <c r="U338" i="1"/>
  <c r="V338" i="1" s="1"/>
  <c r="X338" i="1" s="1"/>
  <c r="U330" i="1"/>
  <c r="V330" i="1" s="1"/>
  <c r="X330" i="1" s="1"/>
  <c r="V322" i="1"/>
  <c r="X322" i="1" s="1"/>
  <c r="U314" i="1"/>
  <c r="V314" i="1" s="1"/>
  <c r="X314" i="1" s="1"/>
  <c r="U306" i="1"/>
  <c r="V306" i="1" s="1"/>
  <c r="X306" i="1" s="1"/>
  <c r="U298" i="1"/>
  <c r="V298" i="1" s="1"/>
  <c r="X298" i="1" s="1"/>
  <c r="V290" i="1"/>
  <c r="X290" i="1" s="1"/>
  <c r="U282" i="1"/>
  <c r="V282" i="1" s="1"/>
  <c r="X282" i="1" s="1"/>
  <c r="U274" i="1"/>
  <c r="V274" i="1" s="1"/>
  <c r="X274" i="1" s="1"/>
  <c r="U266" i="1"/>
  <c r="V266" i="1" s="1"/>
  <c r="X266" i="1" s="1"/>
  <c r="V258" i="1"/>
  <c r="X258" i="1" s="1"/>
  <c r="U250" i="1"/>
  <c r="V250" i="1" s="1"/>
  <c r="X250" i="1" s="1"/>
  <c r="U242" i="1"/>
  <c r="V242" i="1" s="1"/>
  <c r="X242" i="1" s="1"/>
  <c r="U234" i="1"/>
  <c r="V234" i="1" s="1"/>
  <c r="X234" i="1" s="1"/>
  <c r="U226" i="1"/>
  <c r="V226" i="1" s="1"/>
  <c r="X226" i="1" s="1"/>
  <c r="U210" i="1"/>
  <c r="V210" i="1" s="1"/>
  <c r="X210" i="1" s="1"/>
  <c r="U202" i="1"/>
  <c r="V202" i="1" s="1"/>
  <c r="X202" i="1" s="1"/>
  <c r="V194" i="1"/>
  <c r="X194" i="1" s="1"/>
  <c r="U186" i="1"/>
  <c r="V186" i="1" s="1"/>
  <c r="X186" i="1" s="1"/>
  <c r="U178" i="1"/>
  <c r="V178" i="1" s="1"/>
  <c r="X178" i="1" s="1"/>
  <c r="U170" i="1"/>
  <c r="V170" i="1" s="1"/>
  <c r="X170" i="1" s="1"/>
  <c r="U162" i="1"/>
  <c r="V162" i="1" s="1"/>
  <c r="X162" i="1" s="1"/>
  <c r="V154" i="1"/>
  <c r="X154" i="1" s="1"/>
  <c r="U146" i="1"/>
  <c r="V146" i="1" s="1"/>
  <c r="X146" i="1" s="1"/>
  <c r="V138" i="1"/>
  <c r="X138" i="1" s="1"/>
  <c r="U130" i="1"/>
  <c r="V130" i="1" s="1"/>
  <c r="X130" i="1" s="1"/>
  <c r="V122" i="1"/>
  <c r="X122" i="1" s="1"/>
  <c r="U114" i="1"/>
  <c r="V114" i="1" s="1"/>
  <c r="X114" i="1" s="1"/>
  <c r="U98" i="1"/>
  <c r="V98" i="1" s="1"/>
  <c r="X98" i="1" s="1"/>
  <c r="V90" i="1"/>
  <c r="X90" i="1" s="1"/>
  <c r="U82" i="1"/>
  <c r="V82" i="1" s="1"/>
  <c r="X82" i="1" s="1"/>
  <c r="V74" i="1"/>
  <c r="X74" i="1" s="1"/>
  <c r="U66" i="1"/>
  <c r="V66" i="1" s="1"/>
  <c r="X66" i="1" s="1"/>
  <c r="V58" i="1"/>
  <c r="X58" i="1" s="1"/>
  <c r="U50" i="1"/>
  <c r="V50" i="1" s="1"/>
  <c r="X50" i="1" s="1"/>
  <c r="U34" i="1"/>
  <c r="V34" i="1" s="1"/>
  <c r="X34" i="1" s="1"/>
  <c r="V26" i="1"/>
  <c r="X26" i="1" s="1"/>
  <c r="U18" i="1"/>
  <c r="V18" i="1" s="1"/>
  <c r="X18" i="1" s="1"/>
  <c r="U10" i="1"/>
  <c r="V10" i="1" s="1"/>
  <c r="X10" i="1" s="1"/>
  <c r="U821" i="1"/>
  <c r="V821" i="1" s="1"/>
  <c r="X821" i="1" s="1"/>
  <c r="U789" i="1"/>
  <c r="V789" i="1" s="1"/>
  <c r="X789" i="1" s="1"/>
  <c r="U757" i="1"/>
  <c r="V757" i="1" s="1"/>
  <c r="X757" i="1" s="1"/>
  <c r="U725" i="1"/>
  <c r="V725" i="1" s="1"/>
  <c r="X725" i="1" s="1"/>
  <c r="U701" i="1"/>
  <c r="V701" i="1" s="1"/>
  <c r="X701" i="1" s="1"/>
  <c r="U219" i="1"/>
  <c r="V219" i="1" s="1"/>
  <c r="X219" i="1" s="1"/>
  <c r="U106" i="1"/>
  <c r="V106" i="1" s="1"/>
  <c r="X106" i="1" s="1"/>
  <c r="U42" i="1"/>
  <c r="V42" i="1" s="1"/>
  <c r="X42" i="1" s="1"/>
  <c r="V897" i="1"/>
  <c r="X897" i="1" s="1"/>
  <c r="V889" i="1"/>
  <c r="X889" i="1" s="1"/>
  <c r="V881" i="1"/>
  <c r="X881" i="1" s="1"/>
  <c r="V873" i="1"/>
  <c r="X873" i="1" s="1"/>
  <c r="V865" i="1"/>
  <c r="X865" i="1" s="1"/>
  <c r="V857" i="1"/>
  <c r="X857" i="1" s="1"/>
  <c r="V849" i="1"/>
  <c r="X849" i="1" s="1"/>
  <c r="V841" i="1"/>
  <c r="X841" i="1" s="1"/>
  <c r="V833" i="1"/>
  <c r="X833" i="1" s="1"/>
  <c r="V825" i="1"/>
  <c r="X825" i="1" s="1"/>
  <c r="V817" i="1"/>
  <c r="X817" i="1" s="1"/>
  <c r="V801" i="1"/>
  <c r="X801" i="1" s="1"/>
  <c r="V793" i="1"/>
  <c r="X793" i="1" s="1"/>
  <c r="V785" i="1"/>
  <c r="X785" i="1" s="1"/>
  <c r="V777" i="1"/>
  <c r="X777" i="1" s="1"/>
  <c r="V769" i="1"/>
  <c r="X769" i="1" s="1"/>
  <c r="V761" i="1"/>
  <c r="X761" i="1" s="1"/>
  <c r="V753" i="1"/>
  <c r="X753" i="1" s="1"/>
  <c r="V745" i="1"/>
  <c r="X745" i="1" s="1"/>
  <c r="V737" i="1"/>
  <c r="X737" i="1" s="1"/>
  <c r="V729" i="1"/>
  <c r="X729" i="1" s="1"/>
  <c r="V705" i="1"/>
  <c r="X705" i="1" s="1"/>
  <c r="U697" i="1"/>
  <c r="V697" i="1" s="1"/>
  <c r="X697" i="1" s="1"/>
  <c r="U689" i="1"/>
  <c r="V689" i="1" s="1"/>
  <c r="X689" i="1" s="1"/>
  <c r="U681" i="1"/>
  <c r="V681" i="1" s="1"/>
  <c r="X681" i="1" s="1"/>
  <c r="U673" i="1"/>
  <c r="V673" i="1" s="1"/>
  <c r="X673" i="1" s="1"/>
  <c r="U665" i="1"/>
  <c r="V665" i="1" s="1"/>
  <c r="X665" i="1" s="1"/>
  <c r="U657" i="1"/>
  <c r="V657" i="1" s="1"/>
  <c r="X657" i="1" s="1"/>
  <c r="U649" i="1"/>
  <c r="V649" i="1" s="1"/>
  <c r="X649" i="1" s="1"/>
  <c r="U641" i="1"/>
  <c r="V641" i="1" s="1"/>
  <c r="X641" i="1" s="1"/>
  <c r="U633" i="1"/>
  <c r="V633" i="1" s="1"/>
  <c r="X633" i="1" s="1"/>
  <c r="U625" i="1"/>
  <c r="V625" i="1" s="1"/>
  <c r="X625" i="1" s="1"/>
  <c r="U617" i="1"/>
  <c r="V617" i="1" s="1"/>
  <c r="X617" i="1" s="1"/>
  <c r="U609" i="1"/>
  <c r="V609" i="1" s="1"/>
  <c r="X609" i="1" s="1"/>
  <c r="U601" i="1"/>
  <c r="V601" i="1" s="1"/>
  <c r="X601" i="1" s="1"/>
  <c r="U593" i="1"/>
  <c r="V593" i="1" s="1"/>
  <c r="X593" i="1" s="1"/>
  <c r="U585" i="1"/>
  <c r="V585" i="1" s="1"/>
  <c r="X585" i="1" s="1"/>
  <c r="U577" i="1"/>
  <c r="V577" i="1" s="1"/>
  <c r="X577" i="1" s="1"/>
  <c r="U569" i="1"/>
  <c r="V569" i="1" s="1"/>
  <c r="X569" i="1" s="1"/>
  <c r="U561" i="1"/>
  <c r="V561" i="1" s="1"/>
  <c r="X561" i="1" s="1"/>
  <c r="U553" i="1"/>
  <c r="V553" i="1" s="1"/>
  <c r="X553" i="1" s="1"/>
  <c r="U545" i="1"/>
  <c r="V545" i="1" s="1"/>
  <c r="X545" i="1" s="1"/>
  <c r="U537" i="1"/>
  <c r="V537" i="1" s="1"/>
  <c r="X537" i="1" s="1"/>
  <c r="U529" i="1"/>
  <c r="V529" i="1" s="1"/>
  <c r="X529" i="1" s="1"/>
  <c r="U521" i="1"/>
  <c r="V521" i="1" s="1"/>
  <c r="X521" i="1" s="1"/>
  <c r="U513" i="1"/>
  <c r="V513" i="1" s="1"/>
  <c r="X513" i="1" s="1"/>
  <c r="U505" i="1"/>
  <c r="V505" i="1" s="1"/>
  <c r="X505" i="1" s="1"/>
  <c r="U497" i="1"/>
  <c r="V497" i="1" s="1"/>
  <c r="X497" i="1" s="1"/>
  <c r="U489" i="1"/>
  <c r="V489" i="1" s="1"/>
  <c r="X489" i="1" s="1"/>
  <c r="U481" i="1"/>
  <c r="V481" i="1" s="1"/>
  <c r="X481" i="1" s="1"/>
  <c r="U473" i="1"/>
  <c r="V473" i="1" s="1"/>
  <c r="X473" i="1" s="1"/>
  <c r="U465" i="1"/>
  <c r="V465" i="1" s="1"/>
  <c r="X465" i="1" s="1"/>
  <c r="U457" i="1"/>
  <c r="V457" i="1" s="1"/>
  <c r="X457" i="1" s="1"/>
  <c r="U449" i="1"/>
  <c r="V449" i="1" s="1"/>
  <c r="X449" i="1" s="1"/>
  <c r="U441" i="1"/>
  <c r="V441" i="1" s="1"/>
  <c r="X441" i="1" s="1"/>
  <c r="U433" i="1"/>
  <c r="V433" i="1" s="1"/>
  <c r="X433" i="1" s="1"/>
  <c r="U425" i="1"/>
  <c r="V425" i="1" s="1"/>
  <c r="X425" i="1" s="1"/>
  <c r="U417" i="1"/>
  <c r="V417" i="1" s="1"/>
  <c r="X417" i="1" s="1"/>
  <c r="U409" i="1"/>
  <c r="V409" i="1" s="1"/>
  <c r="X409" i="1" s="1"/>
  <c r="U401" i="1"/>
  <c r="V401" i="1" s="1"/>
  <c r="X401" i="1" s="1"/>
  <c r="U393" i="1"/>
  <c r="V393" i="1" s="1"/>
  <c r="X393" i="1" s="1"/>
  <c r="U385" i="1"/>
  <c r="V385" i="1" s="1"/>
  <c r="X385" i="1" s="1"/>
  <c r="U377" i="1"/>
  <c r="V377" i="1" s="1"/>
  <c r="X377" i="1" s="1"/>
  <c r="U369" i="1"/>
  <c r="V369" i="1" s="1"/>
  <c r="X369" i="1" s="1"/>
  <c r="U361" i="1"/>
  <c r="V361" i="1" s="1"/>
  <c r="X361" i="1" s="1"/>
  <c r="U353" i="1"/>
  <c r="V353" i="1" s="1"/>
  <c r="X353" i="1" s="1"/>
  <c r="U345" i="1"/>
  <c r="V345" i="1" s="1"/>
  <c r="X345" i="1" s="1"/>
  <c r="U337" i="1"/>
  <c r="V337" i="1" s="1"/>
  <c r="X337" i="1" s="1"/>
  <c r="U329" i="1"/>
  <c r="V329" i="1" s="1"/>
  <c r="X329" i="1" s="1"/>
  <c r="U321" i="1"/>
  <c r="V321" i="1" s="1"/>
  <c r="X321" i="1" s="1"/>
  <c r="V313" i="1"/>
  <c r="X313" i="1" s="1"/>
  <c r="U305" i="1"/>
  <c r="V305" i="1" s="1"/>
  <c r="X305" i="1" s="1"/>
  <c r="U297" i="1"/>
  <c r="V297" i="1" s="1"/>
  <c r="X297" i="1" s="1"/>
  <c r="U289" i="1"/>
  <c r="V289" i="1" s="1"/>
  <c r="X289" i="1" s="1"/>
  <c r="V281" i="1"/>
  <c r="X281" i="1" s="1"/>
  <c r="U273" i="1"/>
  <c r="V273" i="1" s="1"/>
  <c r="X273" i="1" s="1"/>
  <c r="U265" i="1"/>
  <c r="V265" i="1" s="1"/>
  <c r="X265" i="1" s="1"/>
  <c r="V257" i="1"/>
  <c r="X257" i="1" s="1"/>
  <c r="U249" i="1"/>
  <c r="V249" i="1" s="1"/>
  <c r="X249" i="1" s="1"/>
  <c r="U241" i="1"/>
  <c r="V241" i="1" s="1"/>
  <c r="X241" i="1" s="1"/>
  <c r="V233" i="1"/>
  <c r="X233" i="1" s="1"/>
  <c r="U225" i="1"/>
  <c r="V225" i="1" s="1"/>
  <c r="X225" i="1" s="1"/>
  <c r="U217" i="1"/>
  <c r="V217" i="1" s="1"/>
  <c r="X217" i="1" s="1"/>
  <c r="U209" i="1"/>
  <c r="V209" i="1" s="1"/>
  <c r="X209" i="1" s="1"/>
  <c r="U201" i="1"/>
  <c r="V201" i="1" s="1"/>
  <c r="X201" i="1" s="1"/>
  <c r="V193" i="1"/>
  <c r="X193" i="1" s="1"/>
  <c r="U185" i="1"/>
  <c r="V185" i="1" s="1"/>
  <c r="X185" i="1" s="1"/>
  <c r="U177" i="1"/>
  <c r="V177" i="1" s="1"/>
  <c r="X177" i="1" s="1"/>
  <c r="V169" i="1"/>
  <c r="X169" i="1" s="1"/>
  <c r="U161" i="1"/>
  <c r="V161" i="1" s="1"/>
  <c r="X161" i="1" s="1"/>
  <c r="V153" i="1"/>
  <c r="X153" i="1" s="1"/>
  <c r="U145" i="1"/>
  <c r="V145" i="1" s="1"/>
  <c r="X145" i="1" s="1"/>
  <c r="V137" i="1"/>
  <c r="X137" i="1" s="1"/>
  <c r="U129" i="1"/>
  <c r="V129" i="1" s="1"/>
  <c r="X129" i="1" s="1"/>
  <c r="V121" i="1"/>
  <c r="X121" i="1" s="1"/>
  <c r="U113" i="1"/>
  <c r="V113" i="1" s="1"/>
  <c r="X113" i="1" s="1"/>
  <c r="U97" i="1"/>
  <c r="V97" i="1" s="1"/>
  <c r="X97" i="1" s="1"/>
  <c r="V89" i="1"/>
  <c r="X89" i="1" s="1"/>
  <c r="U81" i="1"/>
  <c r="V81" i="1" s="1"/>
  <c r="X81" i="1" s="1"/>
  <c r="V73" i="1"/>
  <c r="X73" i="1" s="1"/>
  <c r="U65" i="1"/>
  <c r="V65" i="1" s="1"/>
  <c r="X65" i="1" s="1"/>
  <c r="V57" i="1"/>
  <c r="X57" i="1" s="1"/>
  <c r="U33" i="1"/>
  <c r="V33" i="1" s="1"/>
  <c r="X33" i="1" s="1"/>
  <c r="V25" i="1"/>
  <c r="X25" i="1" s="1"/>
  <c r="U17" i="1"/>
  <c r="V17" i="1" s="1"/>
  <c r="X17" i="1" s="1"/>
  <c r="U9" i="1"/>
  <c r="V9" i="1" s="1"/>
  <c r="X9" i="1" s="1"/>
  <c r="U829" i="1"/>
  <c r="V829" i="1" s="1"/>
  <c r="X829" i="1" s="1"/>
  <c r="U820" i="1"/>
  <c r="V820" i="1" s="1"/>
  <c r="X820" i="1" s="1"/>
  <c r="U788" i="1"/>
  <c r="V788" i="1" s="1"/>
  <c r="X788" i="1" s="1"/>
  <c r="U756" i="1"/>
  <c r="V756" i="1" s="1"/>
  <c r="X756" i="1" s="1"/>
  <c r="U724" i="1"/>
  <c r="V724" i="1" s="1"/>
  <c r="X724" i="1" s="1"/>
  <c r="U268" i="1"/>
  <c r="V268" i="1" s="1"/>
  <c r="X268" i="1" s="1"/>
  <c r="U218" i="1"/>
  <c r="V218" i="1" s="1"/>
  <c r="X218" i="1" s="1"/>
  <c r="U105" i="1"/>
  <c r="V105" i="1" s="1"/>
  <c r="X105" i="1" s="1"/>
  <c r="U41" i="1"/>
  <c r="V41" i="1" s="1"/>
  <c r="X41" i="1" s="1"/>
  <c r="X187" i="1"/>
  <c r="X140" i="1"/>
  <c r="X380" i="1"/>
  <c r="X455" i="1"/>
  <c r="X543" i="1"/>
  <c r="X826" i="1"/>
  <c r="X852" i="1"/>
  <c r="X742" i="1"/>
  <c r="X978" i="1"/>
  <c r="X828" i="1"/>
  <c r="X971" i="1"/>
  <c r="X975" i="1"/>
  <c r="X1027" i="1"/>
</calcChain>
</file>

<file path=xl/sharedStrings.xml><?xml version="1.0" encoding="utf-8"?>
<sst xmlns="http://schemas.openxmlformats.org/spreadsheetml/2006/main" count="28234" uniqueCount="1914">
  <si>
    <t>Order No</t>
  </si>
  <si>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</si>
  <si>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</si>
  <si>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</si>
  <si>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</si>
  <si>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</si>
  <si>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</si>
  <si>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</si>
  <si>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</si>
  <si>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</si>
  <si>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</si>
  <si>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</si>
  <si>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</si>
  <si>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</si>
  <si>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</si>
  <si>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</si>
  <si>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Profit Margin</t>
  </si>
  <si>
    <t>Order Quantity</t>
  </si>
  <si>
    <t>Sub Total</t>
  </si>
  <si>
    <t>Discount %</t>
  </si>
  <si>
    <t>Discount $</t>
  </si>
  <si>
    <t>Order Total</t>
  </si>
  <si>
    <t>Shipping Cost</t>
  </si>
  <si>
    <t>Total</t>
  </si>
  <si>
    <t>5071-1</t>
  </si>
  <si>
    <t>Christopher Schild</t>
  </si>
  <si>
    <t>4A Lyons St,Strathfield</t>
  </si>
  <si>
    <t>Sydney</t>
  </si>
  <si>
    <t>NSW</t>
  </si>
  <si>
    <t>Corporate</t>
  </si>
  <si>
    <t>Tina Carlton</t>
  </si>
  <si>
    <t>Medium</t>
  </si>
  <si>
    <t>Laser Neon Mac Format Diskettes, 10/Pack</t>
  </si>
  <si>
    <t>Technology</t>
  </si>
  <si>
    <t>Small Pack</t>
  </si>
  <si>
    <t>Regular Air</t>
  </si>
  <si>
    <t>5071-2</t>
  </si>
  <si>
    <t>Steady Liquid Accent Highlighters</t>
  </si>
  <si>
    <t>Office Supplies</t>
  </si>
  <si>
    <t>Wrap Bag</t>
  </si>
  <si>
    <t>5145-1</t>
  </si>
  <si>
    <t>Cyma Kinney</t>
  </si>
  <si>
    <t>Sydney Fish Market, Bank Street, Sydney</t>
  </si>
  <si>
    <t>Small Business</t>
  </si>
  <si>
    <t>Phoebe Gour</t>
  </si>
  <si>
    <t>Low</t>
  </si>
  <si>
    <t>Alto Memo Cubes</t>
  </si>
  <si>
    <t>Express Air</t>
  </si>
  <si>
    <t>5145-2</t>
  </si>
  <si>
    <t>Artisan Hi-Liter Smear-Safe Highlighters</t>
  </si>
  <si>
    <t>5160-1</t>
  </si>
  <si>
    <t>Berenike Kampe</t>
  </si>
  <si>
    <t>180 High Street,Windsor</t>
  </si>
  <si>
    <t>Melbourne</t>
  </si>
  <si>
    <t>VIC</t>
  </si>
  <si>
    <t>Connor Betts</t>
  </si>
  <si>
    <t>Not Specified</t>
  </si>
  <si>
    <t>1726 Digital Answering Machine</t>
  </si>
  <si>
    <t>Medium Box</t>
  </si>
  <si>
    <t>5160-2</t>
  </si>
  <si>
    <t>3Max Organizer Strips</t>
  </si>
  <si>
    <t>Small Box</t>
  </si>
  <si>
    <t>5168-1</t>
  </si>
  <si>
    <t>Christy Brittain</t>
  </si>
  <si>
    <t>Shop 1, 186-190 Church Street,Parramatta;46a Macleay Street,Potts Point</t>
  </si>
  <si>
    <t>Consumer</t>
  </si>
  <si>
    <t>Mihael Khan</t>
  </si>
  <si>
    <t>Critical</t>
  </si>
  <si>
    <t>Smiths Pen Style Liquid Stix; Assorted (yellow, pink, green, blue, orange), 5/Pack</t>
  </si>
  <si>
    <t>5168-2</t>
  </si>
  <si>
    <t>Steady Liquid Accent Tank-Style Highlighters</t>
  </si>
  <si>
    <t>5195-1</t>
  </si>
  <si>
    <t>Alex Grayson</t>
  </si>
  <si>
    <t>644 George St,Sydney</t>
  </si>
  <si>
    <t>Radhya Staples</t>
  </si>
  <si>
    <t>Artisan Durable Binders</t>
  </si>
  <si>
    <t>5195-2</t>
  </si>
  <si>
    <t>Beekin 105-Key Black Keyboard</t>
  </si>
  <si>
    <t>5268-1</t>
  </si>
  <si>
    <t>Stephanie Ulpright</t>
  </si>
  <si>
    <t>541 Church St ,Richmond</t>
  </si>
  <si>
    <t>Yvette Biti</t>
  </si>
  <si>
    <t>Artisan Binder Labels</t>
  </si>
  <si>
    <t>5268-2</t>
  </si>
  <si>
    <t>Economy Rollaway Files</t>
  </si>
  <si>
    <t>5274-1</t>
  </si>
  <si>
    <t>Sylvia Foulston</t>
  </si>
  <si>
    <t>152 Bunnerong Road,Eastgardens</t>
  </si>
  <si>
    <t>300 Series Non-Flip</t>
  </si>
  <si>
    <t>5274-2</t>
  </si>
  <si>
    <t>5335-1</t>
  </si>
  <si>
    <t>Patrick Jones</t>
  </si>
  <si>
    <t>221 Barkly St,St Kilda</t>
  </si>
  <si>
    <t>Home Office</t>
  </si>
  <si>
    <t>Artisan Printable Repositionable Plastic Tabs</t>
  </si>
  <si>
    <t>5335-2</t>
  </si>
  <si>
    <t>OIC Colored Binder Clips, Assorted Sizes</t>
  </si>
  <si>
    <t>5358-1</t>
  </si>
  <si>
    <t>Saphhira Shifley</t>
  </si>
  <si>
    <t>Westfield Miranda, 600 Kingsway,Miranda</t>
  </si>
  <si>
    <t>Preston Senome</t>
  </si>
  <si>
    <t>Artisan Heavy-Duty EZD  Binder With Locking Rings</t>
  </si>
  <si>
    <t>5358-2</t>
  </si>
  <si>
    <t>Desktop 3-Pocket Hot File</t>
  </si>
  <si>
    <t>5367-1</t>
  </si>
  <si>
    <t>Anne Pryor</t>
  </si>
  <si>
    <t>1-2/299 Sussex St,Sydney</t>
  </si>
  <si>
    <t>Aanya Zhang</t>
  </si>
  <si>
    <t>5367-2</t>
  </si>
  <si>
    <t>Office Shears by Apex</t>
  </si>
  <si>
    <t>5402-1</t>
  </si>
  <si>
    <t>Logan Haushalter</t>
  </si>
  <si>
    <t>222 Barkly St,St Kilda</t>
  </si>
  <si>
    <t>HFX LaserJet 3310 Copier</t>
  </si>
  <si>
    <t>Large Box</t>
  </si>
  <si>
    <t>5402-2</t>
  </si>
  <si>
    <t>Unpadded Memo Slips</t>
  </si>
  <si>
    <t>5479-1</t>
  </si>
  <si>
    <t>Tracy Blumstein</t>
  </si>
  <si>
    <t>Hoyts Entertainment Quarter 122 Lang Road,Moore Park</t>
  </si>
  <si>
    <t>Artisan Poly Binder Pockets</t>
  </si>
  <si>
    <t>5479-2</t>
  </si>
  <si>
    <t>Assorted Color Push Pins</t>
  </si>
  <si>
    <t>5539-1</t>
  </si>
  <si>
    <t>Daniel Byrd</t>
  </si>
  <si>
    <t>127 Liverpool St,Sydney</t>
  </si>
  <si>
    <t>Samantha Chairs</t>
  </si>
  <si>
    <t>Angle-D Binders with Locking Rings, Label Holders</t>
  </si>
  <si>
    <t>5539-2</t>
  </si>
  <si>
    <t>Smiths Paper Clips</t>
  </si>
  <si>
    <t>5558-1</t>
  </si>
  <si>
    <t>Julia Dunbar</t>
  </si>
  <si>
    <t>Qantas Domestic Terminal,Mascot</t>
  </si>
  <si>
    <t>Colored Push Pins</t>
  </si>
  <si>
    <t>5558-2</t>
  </si>
  <si>
    <t>Steady Colorific Eraseable Coloring Pencils, 12 Count</t>
  </si>
  <si>
    <t>5566-1</t>
  </si>
  <si>
    <t>Victoria Wilson</t>
  </si>
  <si>
    <t>1/160 Anzac Parade,Kensington</t>
  </si>
  <si>
    <t>Natasha Song</t>
  </si>
  <si>
    <t>5566-2</t>
  </si>
  <si>
    <t>Smiths Metal Binder Clips</t>
  </si>
  <si>
    <t>5599-1</t>
  </si>
  <si>
    <t>Ruben Ausman</t>
  </si>
  <si>
    <t>Crown Complex,Southbank</t>
  </si>
  <si>
    <t>High</t>
  </si>
  <si>
    <t>Cando PC940 Copier</t>
  </si>
  <si>
    <t>Jumbo Drum</t>
  </si>
  <si>
    <t>Delivery Truck</t>
  </si>
  <si>
    <t>5599-2</t>
  </si>
  <si>
    <t>EcoTones Memo Sheets</t>
  </si>
  <si>
    <t>5609-1</t>
  </si>
  <si>
    <t>Eugene Moren</t>
  </si>
  <si>
    <t>85-113 Dunning Ave,Rosebery</t>
  </si>
  <si>
    <t>Smiths General Use 3-Ring Binders</t>
  </si>
  <si>
    <t>5609-2</t>
  </si>
  <si>
    <t>5621-1</t>
  </si>
  <si>
    <t>George Ashbrook</t>
  </si>
  <si>
    <t>506 Swan Street,Richmond</t>
  </si>
  <si>
    <t>600 Series Non-Flip</t>
  </si>
  <si>
    <t>5621-2</t>
  </si>
  <si>
    <t>Binder Clips by OIC</t>
  </si>
  <si>
    <t>5655-1</t>
  </si>
  <si>
    <t>Sam Craven</t>
  </si>
  <si>
    <t>8 Rankins Lane ,Melbourne</t>
  </si>
  <si>
    <t>Apex Straight Scissors</t>
  </si>
  <si>
    <t>5655-2</t>
  </si>
  <si>
    <t>5724-1</t>
  </si>
  <si>
    <t>Todd Boyes</t>
  </si>
  <si>
    <t>Multi-Use Personal File Cart and Caster Set, Three Stacking Bins</t>
  </si>
  <si>
    <t>5724-2</t>
  </si>
  <si>
    <t>Smiths Bulldog Clip</t>
  </si>
  <si>
    <t>5762-1</t>
  </si>
  <si>
    <t>Artisan Hi-Liter EverBold Pen Style Fluorescent Highlighters, 4/Pack</t>
  </si>
  <si>
    <t>5762-2</t>
  </si>
  <si>
    <t>5768-1</t>
  </si>
  <si>
    <t>Bill Donatelli</t>
  </si>
  <si>
    <t>359 Crown Street,Surry Hills</t>
  </si>
  <si>
    <t>5768-2</t>
  </si>
  <si>
    <t>Artisan Flip-Chart Easel Binder, Black</t>
  </si>
  <si>
    <t>5804-1</t>
  </si>
  <si>
    <t>Sandra Glassco</t>
  </si>
  <si>
    <t>224A Gertrude St,Fitzroy</t>
  </si>
  <si>
    <t>Artisan Durable Poly Binders</t>
  </si>
  <si>
    <t>5804-2</t>
  </si>
  <si>
    <t>Artisan Hi-Liter Pen Style Six-Color Fluorescent Set</t>
  </si>
  <si>
    <t>5869-1</t>
  </si>
  <si>
    <t>Peter McVee</t>
  </si>
  <si>
    <t>Bagged Rubber Bands</t>
  </si>
  <si>
    <t>5869-2</t>
  </si>
  <si>
    <t>DrawIt Pizazz Watercolor Pencils, 10-Color Set with Brush</t>
  </si>
  <si>
    <t>5887-1</t>
  </si>
  <si>
    <t>Bill Stewart</t>
  </si>
  <si>
    <t>188 Pitt Street,Sydney</t>
  </si>
  <si>
    <t>Apex Box Cutter Scissors</t>
  </si>
  <si>
    <t>5887-2</t>
  </si>
  <si>
    <t>Artisan Hanging File Binders</t>
  </si>
  <si>
    <t>5943-1</t>
  </si>
  <si>
    <t>Denise Monton</t>
  </si>
  <si>
    <t>2/797 Botany Rd,Rosebery</t>
  </si>
  <si>
    <t>12 Colored Short Pencils</t>
  </si>
  <si>
    <t>5943-2</t>
  </si>
  <si>
    <t>TechSavi Cordless Navigator Duo</t>
  </si>
  <si>
    <t>5990-1</t>
  </si>
  <si>
    <t>Annie Thurman</t>
  </si>
  <si>
    <t>499-501 Lygon Street,Carlton North</t>
  </si>
  <si>
    <t>Adams "While You Were Out" Message Pads</t>
  </si>
  <si>
    <t>5990-2</t>
  </si>
  <si>
    <t>Barrel Sharpener</t>
  </si>
  <si>
    <t>5997-1</t>
  </si>
  <si>
    <t>Michael Oakman</t>
  </si>
  <si>
    <t>5997-2</t>
  </si>
  <si>
    <t>PastelOcean Color Pencil Set</t>
  </si>
  <si>
    <t>6014-1</t>
  </si>
  <si>
    <t>Nora Price</t>
  </si>
  <si>
    <t>7 Khartoum Rd,Macquarie Park</t>
  </si>
  <si>
    <t>Alto 3-Hole Punch</t>
  </si>
  <si>
    <t>6014-2</t>
  </si>
  <si>
    <t>Apex Forged Steel Scissors with Black Enamel Handles</t>
  </si>
  <si>
    <t>6091-1</t>
  </si>
  <si>
    <t>Lisa DeCherney</t>
  </si>
  <si>
    <t>324A King St,Newtown</t>
  </si>
  <si>
    <t>6091-2</t>
  </si>
  <si>
    <t>Wirebound Message Book, 4 per Page</t>
  </si>
  <si>
    <t>6104-1</t>
  </si>
  <si>
    <t>Bobby Trafton</t>
  </si>
  <si>
    <t>6104-2</t>
  </si>
  <si>
    <t>Steady Colorific Colored Pencils, 12/Box</t>
  </si>
  <si>
    <t>6143-1</t>
  </si>
  <si>
    <t>Patrick OBrill</t>
  </si>
  <si>
    <t>53 Riley Street,Woolloomooloo</t>
  </si>
  <si>
    <t>6143-2</t>
  </si>
  <si>
    <t>6159-1</t>
  </si>
  <si>
    <t>Matt Collister</t>
  </si>
  <si>
    <t>99 Glebe Point Rd,Glebe</t>
  </si>
  <si>
    <t>6159-2</t>
  </si>
  <si>
    <t>Artisan 487 Labels</t>
  </si>
  <si>
    <t>DrawIt Colored Pencils</t>
  </si>
  <si>
    <t>6197-1</t>
  </si>
  <si>
    <t>Alejandro Ballentine</t>
  </si>
  <si>
    <t>412 Brunswick St,Fitzroy</t>
  </si>
  <si>
    <t>Lumi Crayons</t>
  </si>
  <si>
    <t>6197-2</t>
  </si>
  <si>
    <t>Pizazz Colored Pencils</t>
  </si>
  <si>
    <t>6266-1</t>
  </si>
  <si>
    <t>Don Weiss</t>
  </si>
  <si>
    <t>79 Elliott St,Balmain</t>
  </si>
  <si>
    <t>3Max Polarizing Task Lamp with Clamp Arm, Light Gray</t>
  </si>
  <si>
    <t>Furniture</t>
  </si>
  <si>
    <t>6266-2</t>
  </si>
  <si>
    <t>6278-1</t>
  </si>
  <si>
    <t>Sally Knutson</t>
  </si>
  <si>
    <t>6278-2</t>
  </si>
  <si>
    <t>Beekin 6 Outlet Metallic Surge Strip</t>
  </si>
  <si>
    <t>6280-1</t>
  </si>
  <si>
    <t>Greg Hansen</t>
  </si>
  <si>
    <t>Aluminum Document Frame</t>
  </si>
  <si>
    <t>6280-2</t>
  </si>
  <si>
    <t>6324-1</t>
  </si>
  <si>
    <t>Vivek Grady</t>
  </si>
  <si>
    <t>99 Lygon Street,East Brunswick</t>
  </si>
  <si>
    <t>6325-1</t>
  </si>
  <si>
    <t>Edward Nazzal</t>
  </si>
  <si>
    <t>2a/285A Crown St,Surry Hills</t>
  </si>
  <si>
    <t>Adesso Programmable 142-Key Keyboard</t>
  </si>
  <si>
    <t>6325-2</t>
  </si>
  <si>
    <t>Laser DVD-RAM discs</t>
  </si>
  <si>
    <t>6328-1</t>
  </si>
  <si>
    <t>OIC Thumb-Tacks</t>
  </si>
  <si>
    <t>6336-1</t>
  </si>
  <si>
    <t>Harold Dahlen</t>
  </si>
  <si>
    <t>53-55 Liverpool St,Sydney</t>
  </si>
  <si>
    <t>Pizazz Drawing Pencil Set</t>
  </si>
  <si>
    <t>6336-2</t>
  </si>
  <si>
    <t>6384-1</t>
  </si>
  <si>
    <t>Jasper Cacioppo</t>
  </si>
  <si>
    <t>24 Addison Rd,Marrickville</t>
  </si>
  <si>
    <t>6384-2</t>
  </si>
  <si>
    <t>6403-1</t>
  </si>
  <si>
    <t>6403-2</t>
  </si>
  <si>
    <t>6417-1</t>
  </si>
  <si>
    <t>Christopher Martinez</t>
  </si>
  <si>
    <t>6417-2</t>
  </si>
  <si>
    <t>TechSavi Cordless Access Keyboard</t>
  </si>
  <si>
    <t>6457-1</t>
  </si>
  <si>
    <t>UGen Ultra Cordless Optical Suite</t>
  </si>
  <si>
    <t>6457-2</t>
  </si>
  <si>
    <t>6515-1</t>
  </si>
  <si>
    <t>Erica Hernandez</t>
  </si>
  <si>
    <t>12 Princess Hwy,Sylvania</t>
  </si>
  <si>
    <t>Nicholas Fernandes</t>
  </si>
  <si>
    <t>Alto Parchment Paper, Assorted Colors</t>
  </si>
  <si>
    <t>6515-2</t>
  </si>
  <si>
    <t>5014-1</t>
  </si>
  <si>
    <t>5016-1</t>
  </si>
  <si>
    <t>Alex Russell</t>
  </si>
  <si>
    <t>5018-1</t>
  </si>
  <si>
    <t>Tamara Dahlen</t>
  </si>
  <si>
    <t>61 York St,Sydney</t>
  </si>
  <si>
    <t>Leighton Forrest</t>
  </si>
  <si>
    <t>Message Book, One Form per Page</t>
  </si>
  <si>
    <t>5019-1</t>
  </si>
  <si>
    <t>Susan Vittorini</t>
  </si>
  <si>
    <t>3 Carrington Road ,Box Hill</t>
  </si>
  <si>
    <t>Cando S750 Color Inkjet Printer</t>
  </si>
  <si>
    <t>5020-1</t>
  </si>
  <si>
    <t>Muhammed Yedwab</t>
  </si>
  <si>
    <t>18 Whistler St,Sydney</t>
  </si>
  <si>
    <t>Steady EarthWrite Recycled Pencils, Medium Soft, #2</t>
  </si>
  <si>
    <t>5022-1</t>
  </si>
  <si>
    <t>Artisan Reinforcements for Hole-Punch Pages</t>
  </si>
  <si>
    <t>5023-1</t>
  </si>
  <si>
    <t>Olvera Toch</t>
  </si>
  <si>
    <t>5024-1</t>
  </si>
  <si>
    <t>Sean Wendt</t>
  </si>
  <si>
    <t>145 Ramsay St,Haberfield</t>
  </si>
  <si>
    <t>Multimedia Mailers</t>
  </si>
  <si>
    <t>5025-1</t>
  </si>
  <si>
    <t>Rick Reed</t>
  </si>
  <si>
    <t>Pizazz Dustless Chalk Sticks</t>
  </si>
  <si>
    <t>5027-1</t>
  </si>
  <si>
    <t>Toby Swindell</t>
  </si>
  <si>
    <t>273 George Street,Sydney</t>
  </si>
  <si>
    <t>TypeRight Side-Opening Peel &amp; Seel Expanding Envelopes</t>
  </si>
  <si>
    <t>5029-1</t>
  </si>
  <si>
    <t>Giulietta Weimer</t>
  </si>
  <si>
    <t>48 Albion St,Surry Hills</t>
  </si>
  <si>
    <t>5030-1</t>
  </si>
  <si>
    <t>5031-1</t>
  </si>
  <si>
    <t>Paul Prost</t>
  </si>
  <si>
    <t>120 Hardware St,Melbourne</t>
  </si>
  <si>
    <t>Security-Tint Envelopes</t>
  </si>
  <si>
    <t>5033-1</t>
  </si>
  <si>
    <t>Katherine Ducich</t>
  </si>
  <si>
    <t>61A Bay Road,Wollstonecraft</t>
  </si>
  <si>
    <t>5034-1</t>
  </si>
  <si>
    <t>Natalie Webber</t>
  </si>
  <si>
    <t>98-104 Parramatta Rd,Camperdown</t>
  </si>
  <si>
    <t>Artisan Arch Ring Binders</t>
  </si>
  <si>
    <t>5036-1</t>
  </si>
  <si>
    <t>Sean ODonnell</t>
  </si>
  <si>
    <t>5037-1</t>
  </si>
  <si>
    <t>Art Foster</t>
  </si>
  <si>
    <t>Westfield Parramatta,Parramatta</t>
  </si>
  <si>
    <t>Stevie Bacata</t>
  </si>
  <si>
    <t>Apex Elite Stainless Steel Scissors</t>
  </si>
  <si>
    <t>5038-1</t>
  </si>
  <si>
    <t>Darren Powers</t>
  </si>
  <si>
    <t>5039-1</t>
  </si>
  <si>
    <t>Michael Grace</t>
  </si>
  <si>
    <t>402 Argyle St,Moss Vale</t>
  </si>
  <si>
    <t>5040-1</t>
  </si>
  <si>
    <t>Christina Vanderzanden</t>
  </si>
  <si>
    <t>5042-1</t>
  </si>
  <si>
    <t>Thais Sissman</t>
  </si>
  <si>
    <t>5043-1</t>
  </si>
  <si>
    <t>Aaron Smayling</t>
  </si>
  <si>
    <t>1737 Botany Rd,Banksmeadow</t>
  </si>
  <si>
    <t>Smiths Gold Paper Clips</t>
  </si>
  <si>
    <t>5045-1</t>
  </si>
  <si>
    <t>Mick Brown</t>
  </si>
  <si>
    <t>523 King St,Newtown</t>
  </si>
  <si>
    <t>UGen RF Keyboard</t>
  </si>
  <si>
    <t>5047-1</t>
  </si>
  <si>
    <t>Edward Becker</t>
  </si>
  <si>
    <t>501 George St,Sydney</t>
  </si>
  <si>
    <t>5048-1</t>
  </si>
  <si>
    <t>Erica Smith</t>
  </si>
  <si>
    <t>Smiths Standard Envelopes</t>
  </si>
  <si>
    <t>5049-1</t>
  </si>
  <si>
    <t>Justin Knight</t>
  </si>
  <si>
    <t>Macquarie Centre Cnr Herring Road &amp; Waterloo Road,Macquarie Park</t>
  </si>
  <si>
    <t>5050-1</t>
  </si>
  <si>
    <t>Craig Carroll</t>
  </si>
  <si>
    <t>5052-1</t>
  </si>
  <si>
    <t>Laura Armstrong</t>
  </si>
  <si>
    <t>240-242 Johnston Street,Fitzroy</t>
  </si>
  <si>
    <t>5053-1</t>
  </si>
  <si>
    <t>Thomas Boland</t>
  </si>
  <si>
    <t>3/219 Canley Vale Road,Canley Heights</t>
  </si>
  <si>
    <t>5055-1</t>
  </si>
  <si>
    <t>Noah Childs</t>
  </si>
  <si>
    <t>78 Stanley St,Darlinghurst</t>
  </si>
  <si>
    <t>Smiths Premium Bright 1-Part Blank Computer Paper</t>
  </si>
  <si>
    <t>5057-1</t>
  </si>
  <si>
    <t>Rob Haberlin</t>
  </si>
  <si>
    <t>Artisan 479 Labels</t>
  </si>
  <si>
    <t>5059-1</t>
  </si>
  <si>
    <t>Barry Weirich</t>
  </si>
  <si>
    <t>105 Pitt St,Sydney</t>
  </si>
  <si>
    <t>Charlie Bui</t>
  </si>
  <si>
    <t>5060-1</t>
  </si>
  <si>
    <t>Kelly Williams</t>
  </si>
  <si>
    <t>5061-1</t>
  </si>
  <si>
    <t>Jack OBriant</t>
  </si>
  <si>
    <t>5062-1</t>
  </si>
  <si>
    <t>Pamela Stobb</t>
  </si>
  <si>
    <t>TechSavi Access Keyboard</t>
  </si>
  <si>
    <t>5063-1</t>
  </si>
  <si>
    <t>William Brown</t>
  </si>
  <si>
    <t>Smiths SlimLine Pencil Sharpener</t>
  </si>
  <si>
    <t>5064-1</t>
  </si>
  <si>
    <t>Nat Carroll</t>
  </si>
  <si>
    <t>Artisan Premier Heavy-Duty Binder with Round Locking Rings</t>
  </si>
  <si>
    <t>5066-1</t>
  </si>
  <si>
    <t>Troy Staebel</t>
  </si>
  <si>
    <t>5068-1</t>
  </si>
  <si>
    <t>Dario Medina</t>
  </si>
  <si>
    <t>60 York St,Sydney</t>
  </si>
  <si>
    <t>5070-1</t>
  </si>
  <si>
    <t>Lynn Smith</t>
  </si>
  <si>
    <t>5075-1</t>
  </si>
  <si>
    <t>Dave Kipp</t>
  </si>
  <si>
    <t>5077-1</t>
  </si>
  <si>
    <t>Grant Carroll</t>
  </si>
  <si>
    <t>10 O'Connell St,Sydney</t>
  </si>
  <si>
    <t>5079-1</t>
  </si>
  <si>
    <t>Liz Pelletier</t>
  </si>
  <si>
    <t>5081-1</t>
  </si>
  <si>
    <t>Thea Hudgings</t>
  </si>
  <si>
    <t>5083-1</t>
  </si>
  <si>
    <t>5084-1</t>
  </si>
  <si>
    <t>5086-1</t>
  </si>
  <si>
    <t>Eudokia Martin</t>
  </si>
  <si>
    <t>5087-1</t>
  </si>
  <si>
    <t>Scot Wooten</t>
  </si>
  <si>
    <t>438 Victoria Avenue,Chatswood</t>
  </si>
  <si>
    <t>DrawIt Colored Pencils, 48-Color Set</t>
  </si>
  <si>
    <t>5089-1</t>
  </si>
  <si>
    <t>Jenna Caffey</t>
  </si>
  <si>
    <t>470 Anzac Parade,Kingsford</t>
  </si>
  <si>
    <t>5090-1</t>
  </si>
  <si>
    <t>Roy Collins</t>
  </si>
  <si>
    <t>Westfield Sydney,Sydney</t>
  </si>
  <si>
    <t>5091-1</t>
  </si>
  <si>
    <t>Brad Thomas</t>
  </si>
  <si>
    <t>210 Trimline Phone, White</t>
  </si>
  <si>
    <t>5093-1</t>
  </si>
  <si>
    <t>Steady Major Accent Highlighters</t>
  </si>
  <si>
    <t>5095-1</t>
  </si>
  <si>
    <t>Roy Skaria</t>
  </si>
  <si>
    <t>5097-1</t>
  </si>
  <si>
    <t>Brad Eason</t>
  </si>
  <si>
    <t>Artisan Legal 4-Ring Binder</t>
  </si>
  <si>
    <t>5099-1</t>
  </si>
  <si>
    <t>5101-1</t>
  </si>
  <si>
    <t>5103-1</t>
  </si>
  <si>
    <t>Andy Reiter</t>
  </si>
  <si>
    <t>Cnr Williams Road &amp; Lechlade Ave,South Yarra</t>
  </si>
  <si>
    <t>5104-1</t>
  </si>
  <si>
    <t>Becky Martin</t>
  </si>
  <si>
    <t>53-55 Liverpool Street,Sydney</t>
  </si>
  <si>
    <t>Alto Keyboard-In-A-Box</t>
  </si>
  <si>
    <t>5106-1</t>
  </si>
  <si>
    <t>Denny Ordway</t>
  </si>
  <si>
    <t>Artisan 48 Labels</t>
  </si>
  <si>
    <t>5108-1</t>
  </si>
  <si>
    <t>Luke Schmidt</t>
  </si>
  <si>
    <t>73 York St,Sydney</t>
  </si>
  <si>
    <t>UGen Ultra Professional Cordless Optical Suite</t>
  </si>
  <si>
    <t>5109-1</t>
  </si>
  <si>
    <t>Kelly Lampkin</t>
  </si>
  <si>
    <t>310 Wattle St,Ultimo</t>
  </si>
  <si>
    <t>5111-1</t>
  </si>
  <si>
    <t>Colored Envelopes</t>
  </si>
  <si>
    <t>5112-1</t>
  </si>
  <si>
    <t>Anthony Rawles</t>
  </si>
  <si>
    <t>Xit Blank Computer Paper</t>
  </si>
  <si>
    <t>5113-1</t>
  </si>
  <si>
    <t>Rick Duston</t>
  </si>
  <si>
    <t>260 Marrickville Rd,Marrickville</t>
  </si>
  <si>
    <t>Alto Perma 2700 Stacking Storage Drawers</t>
  </si>
  <si>
    <t>5114-1</t>
  </si>
  <si>
    <t>Raymond Fair</t>
  </si>
  <si>
    <t>TechSavi Cordless Elite Duo</t>
  </si>
  <si>
    <t>5115-1</t>
  </si>
  <si>
    <t>Joy Smith</t>
  </si>
  <si>
    <t>5117-1</t>
  </si>
  <si>
    <t>Jim Epp</t>
  </si>
  <si>
    <t>5119-1</t>
  </si>
  <si>
    <t>Mike Vittorini</t>
  </si>
  <si>
    <t>211/25-29 Dixon St,Haymarket</t>
  </si>
  <si>
    <t>Artisan Hi-Liter Fluorescent Desk Style Markers</t>
  </si>
  <si>
    <t>5120-1</t>
  </si>
  <si>
    <t>Neil Knudson</t>
  </si>
  <si>
    <t>5122-1</t>
  </si>
  <si>
    <t>Deborah Brumfield</t>
  </si>
  <si>
    <t>5124-1</t>
  </si>
  <si>
    <t>5125-1</t>
  </si>
  <si>
    <t>Janet Martin</t>
  </si>
  <si>
    <t>5127-1</t>
  </si>
  <si>
    <t>Beth Thompson</t>
  </si>
  <si>
    <t>85-113 Dunning Ave,Roseberry</t>
  </si>
  <si>
    <t>Deluxe Rollaway Locking File with Drawer</t>
  </si>
  <si>
    <t>5128-1</t>
  </si>
  <si>
    <t>Nora Paige</t>
  </si>
  <si>
    <t>5129-1</t>
  </si>
  <si>
    <t>Jim Kriz</t>
  </si>
  <si>
    <t>Smiths Colored Interoffice Envelopes</t>
  </si>
  <si>
    <t>5131-1</t>
  </si>
  <si>
    <t>Steve Nguyen</t>
  </si>
  <si>
    <t>5133-1</t>
  </si>
  <si>
    <t>Scott Cohen</t>
  </si>
  <si>
    <t>Wirebound Voice Message Log Book</t>
  </si>
  <si>
    <t>5134-1</t>
  </si>
  <si>
    <t>Liz MacKendrick</t>
  </si>
  <si>
    <t>5135-1</t>
  </si>
  <si>
    <t>5137-1</t>
  </si>
  <si>
    <t>Carlos Meador</t>
  </si>
  <si>
    <t>5138-1</t>
  </si>
  <si>
    <t>Giulietta Dortch</t>
  </si>
  <si>
    <t>5140-1</t>
  </si>
  <si>
    <t>Paul Lucas</t>
  </si>
  <si>
    <t>8 Quay Street,Haymarket</t>
  </si>
  <si>
    <t>5142-1</t>
  </si>
  <si>
    <t>Aleksandra Gannaway</t>
  </si>
  <si>
    <t>5144-1</t>
  </si>
  <si>
    <t>5148-1</t>
  </si>
  <si>
    <t>Eugene Hildebrand</t>
  </si>
  <si>
    <t>Economy Binders</t>
  </si>
  <si>
    <t>5150-1</t>
  </si>
  <si>
    <t>Adam Bellavance</t>
  </si>
  <si>
    <t>106 Ebley Street,Bondi Junction</t>
  </si>
  <si>
    <t>HFX 6S Scientific Calculator</t>
  </si>
  <si>
    <t>5152-1</t>
  </si>
  <si>
    <t>Mitch Gastineau</t>
  </si>
  <si>
    <t>5154-1</t>
  </si>
  <si>
    <t>Stuart Calhoun</t>
  </si>
  <si>
    <t>5156-1</t>
  </si>
  <si>
    <t>Denise Leinenbach</t>
  </si>
  <si>
    <t>Self-Adhesive Removable Labels</t>
  </si>
  <si>
    <t>5158-1</t>
  </si>
  <si>
    <t>Mitch Webber</t>
  </si>
  <si>
    <t>TypeRight  Top-Opening Peel &amp; Seel Envelopes, Plain White</t>
  </si>
  <si>
    <t>5159-1</t>
  </si>
  <si>
    <t>Sara Luxemburg</t>
  </si>
  <si>
    <t>5163-1</t>
  </si>
  <si>
    <t>TypeRight  Top-Opening Peel &amp; Seel  Envelopes, Gray</t>
  </si>
  <si>
    <t>5165-1</t>
  </si>
  <si>
    <t>Julie Kriz</t>
  </si>
  <si>
    <t>Artisan Non-Stick Binders</t>
  </si>
  <si>
    <t>5166-1</t>
  </si>
  <si>
    <t>5171-1</t>
  </si>
  <si>
    <t>George Zrebassa</t>
  </si>
  <si>
    <t>81 MacLeay St,Potts Point</t>
  </si>
  <si>
    <t>5173-1</t>
  </si>
  <si>
    <t>5174-1</t>
  </si>
  <si>
    <t>Pauline Webber</t>
  </si>
  <si>
    <t>5175-1</t>
  </si>
  <si>
    <t>Ben Wallace</t>
  </si>
  <si>
    <t>5177-1</t>
  </si>
  <si>
    <t>5178-1</t>
  </si>
  <si>
    <t>Adam Shillingsburg</t>
  </si>
  <si>
    <t>5180-1</t>
  </si>
  <si>
    <t>Rick Hansen</t>
  </si>
  <si>
    <t>5181-1</t>
  </si>
  <si>
    <t>TechSavi Internet Navigator Keyboard</t>
  </si>
  <si>
    <t>5183-1</t>
  </si>
  <si>
    <t>5185-1</t>
  </si>
  <si>
    <t>Karl Brown</t>
  </si>
  <si>
    <t>5186-1</t>
  </si>
  <si>
    <t>Eric Barreto</t>
  </si>
  <si>
    <t>5188-1</t>
  </si>
  <si>
    <t>Charles Sheldon</t>
  </si>
  <si>
    <t>5189-1</t>
  </si>
  <si>
    <t>Jesus Ocampo</t>
  </si>
  <si>
    <t>60 Commercial Rd,Prahran</t>
  </si>
  <si>
    <t>5191-1</t>
  </si>
  <si>
    <t>Fluorescent Highlighters by DrawIt</t>
  </si>
  <si>
    <t>5193-1</t>
  </si>
  <si>
    <t>Nick Zandusky</t>
  </si>
  <si>
    <t>Artisan 481 Labels</t>
  </si>
  <si>
    <t>5194-1</t>
  </si>
  <si>
    <t>Corinna Mitchell</t>
  </si>
  <si>
    <t>27 Greenfield Parade,Bankstown</t>
  </si>
  <si>
    <t>Emerson C82 Color Inkjet Printer</t>
  </si>
  <si>
    <t>5198-1</t>
  </si>
  <si>
    <t>Chuck Magee</t>
  </si>
  <si>
    <t>5200-1</t>
  </si>
  <si>
    <t>Seth Vernon</t>
  </si>
  <si>
    <t>541 Church St,Richmond</t>
  </si>
  <si>
    <t>5201-1</t>
  </si>
  <si>
    <t>Vivian Mathis</t>
  </si>
  <si>
    <t>5202-1</t>
  </si>
  <si>
    <t>Harold Ryan</t>
  </si>
  <si>
    <t>5204-1</t>
  </si>
  <si>
    <t>Kean Takahito</t>
  </si>
  <si>
    <t>21 Wentworth St,Parramatta</t>
  </si>
  <si>
    <t>Binding Machine Supplies</t>
  </si>
  <si>
    <t>5206-1</t>
  </si>
  <si>
    <t>Tony Sayre</t>
  </si>
  <si>
    <t>5207-1</t>
  </si>
  <si>
    <t>Aaron Bergman</t>
  </si>
  <si>
    <t>5208-1</t>
  </si>
  <si>
    <t>Edward Hooks</t>
  </si>
  <si>
    <t>Binder Posts</t>
  </si>
  <si>
    <t>5209-1</t>
  </si>
  <si>
    <t>Liz Willingham</t>
  </si>
  <si>
    <t>5211-1</t>
  </si>
  <si>
    <t>Dave Poirier</t>
  </si>
  <si>
    <t>5212-1</t>
  </si>
  <si>
    <t>Self-Adhesive Ring Binder Labels</t>
  </si>
  <si>
    <t>5213-1</t>
  </si>
  <si>
    <t>5214-1</t>
  </si>
  <si>
    <t>Valerie Dominguez</t>
  </si>
  <si>
    <t>5215-1</t>
  </si>
  <si>
    <t>Jennifer Patt</t>
  </si>
  <si>
    <t>5216-1</t>
  </si>
  <si>
    <t>Cynthia Arntzen</t>
  </si>
  <si>
    <t>5218-1</t>
  </si>
  <si>
    <t>Bradley Drucker</t>
  </si>
  <si>
    <t>1 John St,Waterloo</t>
  </si>
  <si>
    <t>5220-1</t>
  </si>
  <si>
    <t>Skye Norling</t>
  </si>
  <si>
    <t>5221-1</t>
  </si>
  <si>
    <t>Bruce Degenhardt</t>
  </si>
  <si>
    <t>5222-1</t>
  </si>
  <si>
    <t>John Castell</t>
  </si>
  <si>
    <t>38/133-145 Castlereagh St,Sydney</t>
  </si>
  <si>
    <t>5224-1</t>
  </si>
  <si>
    <t>Neil French</t>
  </si>
  <si>
    <t>5225-1</t>
  </si>
  <si>
    <t>5226-1</t>
  </si>
  <si>
    <t>Nancy Lomonaco</t>
  </si>
  <si>
    <t>5227-1</t>
  </si>
  <si>
    <t>5229-1</t>
  </si>
  <si>
    <t>Carol Triggs</t>
  </si>
  <si>
    <t>5231-1</t>
  </si>
  <si>
    <t>Andrew Allen</t>
  </si>
  <si>
    <t>797 Botany Rd,Rosebery</t>
  </si>
  <si>
    <t>5232-1</t>
  </si>
  <si>
    <t>5234-1</t>
  </si>
  <si>
    <t>Darrin Martin</t>
  </si>
  <si>
    <t>5235-1</t>
  </si>
  <si>
    <t>Max Ludwig</t>
  </si>
  <si>
    <t>6-8 O'Connell Street,Newtown</t>
  </si>
  <si>
    <t>5236-1</t>
  </si>
  <si>
    <t>Liz Price</t>
  </si>
  <si>
    <t>5238-1</t>
  </si>
  <si>
    <t>Grant Thornton</t>
  </si>
  <si>
    <t>98 Holdsworth Street,Woollahra</t>
  </si>
  <si>
    <t>5239-1</t>
  </si>
  <si>
    <t>Victoria Brennan</t>
  </si>
  <si>
    <t>Westfield 1 Anderson St,Chatswood</t>
  </si>
  <si>
    <t>5240-1</t>
  </si>
  <si>
    <t>Sarah Brown</t>
  </si>
  <si>
    <t>5241-1</t>
  </si>
  <si>
    <t>Michael Granlund</t>
  </si>
  <si>
    <t>5242-1</t>
  </si>
  <si>
    <t>Apex Preferred Stainless Steel Scissors</t>
  </si>
  <si>
    <t>5244-1</t>
  </si>
  <si>
    <t>Marina Lichtenstein</t>
  </si>
  <si>
    <t>5246-1</t>
  </si>
  <si>
    <t>Fred Wasserman</t>
  </si>
  <si>
    <t>5247-1</t>
  </si>
  <si>
    <t>Ann Chong</t>
  </si>
  <si>
    <t>5248-1</t>
  </si>
  <si>
    <t>Mick Crebagga</t>
  </si>
  <si>
    <t>5250-1</t>
  </si>
  <si>
    <t>Chloris Kastensmidt</t>
  </si>
  <si>
    <t>7/370-374 Victoria Ave,Chatswood</t>
  </si>
  <si>
    <t>5251-1</t>
  </si>
  <si>
    <t>5253-1</t>
  </si>
  <si>
    <t>Maribeth Dona</t>
  </si>
  <si>
    <t>5254-1</t>
  </si>
  <si>
    <t>5256-1</t>
  </si>
  <si>
    <t>Cynthia Delaney</t>
  </si>
  <si>
    <t>5257-1</t>
  </si>
  <si>
    <t>John Dryer</t>
  </si>
  <si>
    <t>5259-1</t>
  </si>
  <si>
    <t>5260-1</t>
  </si>
  <si>
    <t>Carlos Daly</t>
  </si>
  <si>
    <t>5/63-71 Enmore Rd,Newtown</t>
  </si>
  <si>
    <t>5261-1</t>
  </si>
  <si>
    <t>Joni Wasserman</t>
  </si>
  <si>
    <t>600 Series Flip</t>
  </si>
  <si>
    <t>5263-1</t>
  </si>
  <si>
    <t>5265-1</t>
  </si>
  <si>
    <t>5267-1</t>
  </si>
  <si>
    <t>Frank Merwin</t>
  </si>
  <si>
    <t>5272-1</t>
  </si>
  <si>
    <t>Amy Cox</t>
  </si>
  <si>
    <t>5277-1</t>
  </si>
  <si>
    <t>Paul MacIntyre</t>
  </si>
  <si>
    <t>5278-1</t>
  </si>
  <si>
    <t>Cindy Stewart</t>
  </si>
  <si>
    <t>1/173-179 Bronte Rd,Waverley</t>
  </si>
  <si>
    <t>5279-1</t>
  </si>
  <si>
    <t>Tamara Willingham</t>
  </si>
  <si>
    <t>5280-1</t>
  </si>
  <si>
    <t>Darrin Sayre</t>
  </si>
  <si>
    <t>5282-1</t>
  </si>
  <si>
    <t>5284-1</t>
  </si>
  <si>
    <t>Ed Jacobs</t>
  </si>
  <si>
    <t>22 Civic Rd,Auburn</t>
  </si>
  <si>
    <t>5286-1</t>
  </si>
  <si>
    <t>Dan Campbell</t>
  </si>
  <si>
    <t>Brown Kraft Recycled Envelopes</t>
  </si>
  <si>
    <t>5288-1</t>
  </si>
  <si>
    <t>Shahid Shariari</t>
  </si>
  <si>
    <t>5290-1</t>
  </si>
  <si>
    <t>Toby Knight</t>
  </si>
  <si>
    <t>5291-1</t>
  </si>
  <si>
    <t>Steady 52201 APSCO Electric Pencil Sharpener</t>
  </si>
  <si>
    <t>5292-1</t>
  </si>
  <si>
    <t>Sung Chung</t>
  </si>
  <si>
    <t>5294-1</t>
  </si>
  <si>
    <t>Kristina Nunn</t>
  </si>
  <si>
    <t>5296-1</t>
  </si>
  <si>
    <t>5298-1</t>
  </si>
  <si>
    <t>Jeremy Lonsdale</t>
  </si>
  <si>
    <t>163 Concord Road,North Strathfield</t>
  </si>
  <si>
    <t>5299-1</t>
  </si>
  <si>
    <t>Victoria Pisteka</t>
  </si>
  <si>
    <t>5300-1</t>
  </si>
  <si>
    <t>Liz Carlisle</t>
  </si>
  <si>
    <t>5302-1</t>
  </si>
  <si>
    <t>Dennis Kane</t>
  </si>
  <si>
    <t>33/4 Barangaroo Avenue,Sydney</t>
  </si>
  <si>
    <t>5303-1</t>
  </si>
  <si>
    <t>Tom Prescott</t>
  </si>
  <si>
    <t>5304-1</t>
  </si>
  <si>
    <t>Jas OCarroll</t>
  </si>
  <si>
    <t>5305-1</t>
  </si>
  <si>
    <t>5307-1</t>
  </si>
  <si>
    <t>5309-1</t>
  </si>
  <si>
    <t>Peter Fuller</t>
  </si>
  <si>
    <t>5310-1</t>
  </si>
  <si>
    <t>Erin Ashbrook</t>
  </si>
  <si>
    <t>5311-1</t>
  </si>
  <si>
    <t>Allen Armold</t>
  </si>
  <si>
    <t>Apex Office Executive Series Stainless Steel Trimmers</t>
  </si>
  <si>
    <t>5312-1</t>
  </si>
  <si>
    <t>Eugene Barchas</t>
  </si>
  <si>
    <t>5313-1</t>
  </si>
  <si>
    <t>Phillip Flathmann</t>
  </si>
  <si>
    <t>5314-1</t>
  </si>
  <si>
    <t>5315-1</t>
  </si>
  <si>
    <t>5316-1</t>
  </si>
  <si>
    <t>5318-1</t>
  </si>
  <si>
    <t>5319-1</t>
  </si>
  <si>
    <t>Justin Hirsh</t>
  </si>
  <si>
    <t>3Max Polarizing Light Filter Sleeves</t>
  </si>
  <si>
    <t>5321-1</t>
  </si>
  <si>
    <t>Sarah Foster</t>
  </si>
  <si>
    <t>5323-1</t>
  </si>
  <si>
    <t>Tanja Norvell</t>
  </si>
  <si>
    <t>5324-1</t>
  </si>
  <si>
    <t>Maya Herman</t>
  </si>
  <si>
    <t>5326-1</t>
  </si>
  <si>
    <t>Trudy Brown</t>
  </si>
  <si>
    <t>5328-1</t>
  </si>
  <si>
    <t>Gary Hwang</t>
  </si>
  <si>
    <t>5330-1</t>
  </si>
  <si>
    <t>Larry Tron</t>
  </si>
  <si>
    <t>Steady Pocket Accent Highlighters</t>
  </si>
  <si>
    <t>5332-1</t>
  </si>
  <si>
    <t>5334-1</t>
  </si>
  <si>
    <t>5336-1</t>
  </si>
  <si>
    <t>5340-1</t>
  </si>
  <si>
    <t>Joseph Airdo</t>
  </si>
  <si>
    <t>Artisan Binding System Hidden Tab Executive Style Index Sets</t>
  </si>
  <si>
    <t>5342-1</t>
  </si>
  <si>
    <t>Ben Peterman</t>
  </si>
  <si>
    <t>485 Crown St,Surry Hills</t>
  </si>
  <si>
    <t>Artisan Hi-Liter GlideStik Fluorescent Highlighter, Yellow Ink</t>
  </si>
  <si>
    <t>5343-1</t>
  </si>
  <si>
    <t>Henry Goldwyn</t>
  </si>
  <si>
    <t>5345-1</t>
  </si>
  <si>
    <t>Tony Molinari</t>
  </si>
  <si>
    <t>5346-1</t>
  </si>
  <si>
    <t>5347-1</t>
  </si>
  <si>
    <t>Brian Dahlen</t>
  </si>
  <si>
    <t>5349-1</t>
  </si>
  <si>
    <t>Don Miller</t>
  </si>
  <si>
    <t>Artisan 478 Labels</t>
  </si>
  <si>
    <t>5350-1</t>
  </si>
  <si>
    <t>5352-1</t>
  </si>
  <si>
    <t>5354-1</t>
  </si>
  <si>
    <t>5355-1</t>
  </si>
  <si>
    <t>Duane Huffman</t>
  </si>
  <si>
    <t>5357-1</t>
  </si>
  <si>
    <t>5360-1</t>
  </si>
  <si>
    <t>Philip Fox</t>
  </si>
  <si>
    <t>5362-1</t>
  </si>
  <si>
    <t>Charlotte Melton</t>
  </si>
  <si>
    <t>5364-1</t>
  </si>
  <si>
    <t>Dionis Lloyd</t>
  </si>
  <si>
    <t>5365-1</t>
  </si>
  <si>
    <t>5369-1</t>
  </si>
  <si>
    <t>5373-1</t>
  </si>
  <si>
    <t>Ashley Jarboe</t>
  </si>
  <si>
    <t>5375-1</t>
  </si>
  <si>
    <t>Nat Gilpin</t>
  </si>
  <si>
    <t>274 Canley Vale Rd,Canley Heights</t>
  </si>
  <si>
    <t>5377-1</t>
  </si>
  <si>
    <t>5379-1</t>
  </si>
  <si>
    <t>5381-1</t>
  </si>
  <si>
    <t>Sanjit Engle</t>
  </si>
  <si>
    <t>Emerson LQ-870 Dot Matrix Printer</t>
  </si>
  <si>
    <t>5383-1</t>
  </si>
  <si>
    <t>5384-1</t>
  </si>
  <si>
    <t>Mark Van Huff</t>
  </si>
  <si>
    <t>1 John Street,Waterloo</t>
  </si>
  <si>
    <t>5386-1</t>
  </si>
  <si>
    <t>Helen Andreada</t>
  </si>
  <si>
    <t>5388-1</t>
  </si>
  <si>
    <t>Darrin Van Huff</t>
  </si>
  <si>
    <t>5389-1</t>
  </si>
  <si>
    <t>Sarah Jordon</t>
  </si>
  <si>
    <t>5391-1</t>
  </si>
  <si>
    <t>Bill Eplett</t>
  </si>
  <si>
    <t>5392-1</t>
  </si>
  <si>
    <t>Ken Lonsdale</t>
  </si>
  <si>
    <t>5393-1</t>
  </si>
  <si>
    <t>Michael Nguyen</t>
  </si>
  <si>
    <t>5394-1</t>
  </si>
  <si>
    <t>Hilary Holden</t>
  </si>
  <si>
    <t>5395-1</t>
  </si>
  <si>
    <t>Brooke Gillingham</t>
  </si>
  <si>
    <t>5396-1</t>
  </si>
  <si>
    <t>Suzanne McNair</t>
  </si>
  <si>
    <t>5398-1</t>
  </si>
  <si>
    <t>Mathew Reese</t>
  </si>
  <si>
    <t>5400-1</t>
  </si>
  <si>
    <t>5404-1</t>
  </si>
  <si>
    <t>Susan MacKendrick</t>
  </si>
  <si>
    <t>5405-1</t>
  </si>
  <si>
    <t>Dennis Pardue</t>
  </si>
  <si>
    <t>5407-1</t>
  </si>
  <si>
    <t>Elpida Rittenbach</t>
  </si>
  <si>
    <t>Ames Color-File Green Diamond Border X-ray Mailers</t>
  </si>
  <si>
    <t>5409-1</t>
  </si>
  <si>
    <t>Julie Prescott</t>
  </si>
  <si>
    <t>5411-1</t>
  </si>
  <si>
    <t>5413-1</t>
  </si>
  <si>
    <t>Blackstonian Pencils</t>
  </si>
  <si>
    <t>5415-1</t>
  </si>
  <si>
    <t>Yana Sorensen</t>
  </si>
  <si>
    <t>Creator Colored Pencils</t>
  </si>
  <si>
    <t>5416-1</t>
  </si>
  <si>
    <t>Pamela Coakley</t>
  </si>
  <si>
    <t>5418-1</t>
  </si>
  <si>
    <t>5420-1</t>
  </si>
  <si>
    <t>Sanjit Jacobs</t>
  </si>
  <si>
    <t>5421-1</t>
  </si>
  <si>
    <t>5423-1</t>
  </si>
  <si>
    <t>Erica Hackney</t>
  </si>
  <si>
    <t>5424-1</t>
  </si>
  <si>
    <t>Chad McGuire</t>
  </si>
  <si>
    <t>73 MacLeay St,Potts Point</t>
  </si>
  <si>
    <t>5426-1</t>
  </si>
  <si>
    <t>Pauline Chand</t>
  </si>
  <si>
    <t>5428-1</t>
  </si>
  <si>
    <t>Bobby Elias</t>
  </si>
  <si>
    <t>5430-1</t>
  </si>
  <si>
    <t>5432-1</t>
  </si>
  <si>
    <t>Lena Radford</t>
  </si>
  <si>
    <t>5433-1</t>
  </si>
  <si>
    <t>5434-1</t>
  </si>
  <si>
    <t>Delfina Latchford</t>
  </si>
  <si>
    <t>5435-1</t>
  </si>
  <si>
    <t>Adam Hart</t>
  </si>
  <si>
    <t>5436-1</t>
  </si>
  <si>
    <t>Airmail Envelopes</t>
  </si>
  <si>
    <t>5438-1</t>
  </si>
  <si>
    <t>5439-1</t>
  </si>
  <si>
    <t>5440-1</t>
  </si>
  <si>
    <t>5442-1</t>
  </si>
  <si>
    <t>Troy Blackwell</t>
  </si>
  <si>
    <t>5444-1</t>
  </si>
  <si>
    <t>Carl Ludwig</t>
  </si>
  <si>
    <t>5445-1</t>
  </si>
  <si>
    <t>Chad Cunningham</t>
  </si>
  <si>
    <t>Smiths Colored Bar Computer Paper</t>
  </si>
  <si>
    <t>5446-1</t>
  </si>
  <si>
    <t>Michael Paige</t>
  </si>
  <si>
    <t>5448-1</t>
  </si>
  <si>
    <t>Justin Ellison</t>
  </si>
  <si>
    <t>5449-1</t>
  </si>
  <si>
    <t>5450-1</t>
  </si>
  <si>
    <t>Ralph Knight</t>
  </si>
  <si>
    <t>5451-1</t>
  </si>
  <si>
    <t>Roland Murray</t>
  </si>
  <si>
    <t>5453-1</t>
  </si>
  <si>
    <t>5455-1</t>
  </si>
  <si>
    <t>Alto Perma 3000 Stacking Storage Drawers</t>
  </si>
  <si>
    <t>5456-1</t>
  </si>
  <si>
    <t>Patrick Bzostek</t>
  </si>
  <si>
    <t>1/50-58 Hunter St,Sydney</t>
  </si>
  <si>
    <t>5457-1</t>
  </si>
  <si>
    <t>OIC Bulk Pack Metal Binder Clips</t>
  </si>
  <si>
    <t>5458-1</t>
  </si>
  <si>
    <t>5460-1</t>
  </si>
  <si>
    <t>Steve Chapman</t>
  </si>
  <si>
    <t>Artisan Hi-Liter Comfort Grip Fluorescent Highlighter, Yellow Ink</t>
  </si>
  <si>
    <t>5461-1</t>
  </si>
  <si>
    <t>Mike Kennedy</t>
  </si>
  <si>
    <t>5463-1</t>
  </si>
  <si>
    <t>Emerson Stylus 1520 Color Inkjet Printer</t>
  </si>
  <si>
    <t>5465-1</t>
  </si>
  <si>
    <t>5467-1</t>
  </si>
  <si>
    <t>Brenda Bowman</t>
  </si>
  <si>
    <t>5469-1</t>
  </si>
  <si>
    <t>Xylona Price</t>
  </si>
  <si>
    <t>5470-1</t>
  </si>
  <si>
    <t>Kelly Collister</t>
  </si>
  <si>
    <t>5471-1</t>
  </si>
  <si>
    <t>Dean Percer</t>
  </si>
  <si>
    <t>5473-1</t>
  </si>
  <si>
    <t>Anemone Ratner</t>
  </si>
  <si>
    <t>157 Norton St,Leichhardt</t>
  </si>
  <si>
    <t>5475-1</t>
  </si>
  <si>
    <t>Brian Stugart</t>
  </si>
  <si>
    <t>88 Oxford St,Woollahra</t>
  </si>
  <si>
    <t>24 Capacity Maxi Data Binder Racks, Pearl</t>
  </si>
  <si>
    <t>5476-1</t>
  </si>
  <si>
    <t>Michelle Tran</t>
  </si>
  <si>
    <t>5477-1</t>
  </si>
  <si>
    <t>Vivek Sundaresam</t>
  </si>
  <si>
    <t>5478-1</t>
  </si>
  <si>
    <t>5483-1</t>
  </si>
  <si>
    <t>Ritsa Hightower</t>
  </si>
  <si>
    <t>5485-1</t>
  </si>
  <si>
    <t>Michelle Moray</t>
  </si>
  <si>
    <t>5487-1</t>
  </si>
  <si>
    <t>Jim Radford</t>
  </si>
  <si>
    <t>5489-1</t>
  </si>
  <si>
    <t>5491-1</t>
  </si>
  <si>
    <t>5493-1</t>
  </si>
  <si>
    <t>5494-1</t>
  </si>
  <si>
    <t>5496-1</t>
  </si>
  <si>
    <t>Richard Eichhorn</t>
  </si>
  <si>
    <t>5497-1</t>
  </si>
  <si>
    <t>Juliana Krohn</t>
  </si>
  <si>
    <t>5498-1</t>
  </si>
  <si>
    <t>Clytie Kelty</t>
  </si>
  <si>
    <t>8 Khartoum Rd,Macquarie Park</t>
  </si>
  <si>
    <t>5500-1</t>
  </si>
  <si>
    <t>Ken Dana</t>
  </si>
  <si>
    <t>5502-1</t>
  </si>
  <si>
    <t>Andy Yotov</t>
  </si>
  <si>
    <t>5504-1</t>
  </si>
  <si>
    <t>Melanie Page</t>
  </si>
  <si>
    <t>5505-1</t>
  </si>
  <si>
    <t>Arthur Gainer</t>
  </si>
  <si>
    <t>5506-1</t>
  </si>
  <si>
    <t>Creator Anti Dust Chalk, 12/Pack</t>
  </si>
  <si>
    <t>5507-1</t>
  </si>
  <si>
    <t>5508-1</t>
  </si>
  <si>
    <t>5510-1</t>
  </si>
  <si>
    <t>Dianna Wilson</t>
  </si>
  <si>
    <t>5512-1</t>
  </si>
  <si>
    <t>Lindsay Castell</t>
  </si>
  <si>
    <t>5513-1</t>
  </si>
  <si>
    <t>Chuck Sachs</t>
  </si>
  <si>
    <t>1/41B Elizabeth Bay Rd,Elizabeth Bay</t>
  </si>
  <si>
    <t>5514-1</t>
  </si>
  <si>
    <t>John Lee</t>
  </si>
  <si>
    <t>5516-1</t>
  </si>
  <si>
    <t>5518-1</t>
  </si>
  <si>
    <t>Fred Chung</t>
  </si>
  <si>
    <t>5520-1</t>
  </si>
  <si>
    <t>5521-1</t>
  </si>
  <si>
    <t>5523-1</t>
  </si>
  <si>
    <t>5525-1</t>
  </si>
  <si>
    <t>5526-1</t>
  </si>
  <si>
    <t>Barry Pond</t>
  </si>
  <si>
    <t>5527-1</t>
  </si>
  <si>
    <t>Jim Mitchum</t>
  </si>
  <si>
    <t>5529-1</t>
  </si>
  <si>
    <t>5531-1</t>
  </si>
  <si>
    <t>Luke Weiss</t>
  </si>
  <si>
    <t>5533-1</t>
  </si>
  <si>
    <t>Craig Leslie</t>
  </si>
  <si>
    <t>10 Bligh St,Melbourne</t>
  </si>
  <si>
    <t>5534-1</t>
  </si>
  <si>
    <t>Frank Hawley</t>
  </si>
  <si>
    <t>Shop 1 797 Botany Rd,Rosebery</t>
  </si>
  <si>
    <t>Artisan 474 Labels</t>
  </si>
  <si>
    <t>5536-1</t>
  </si>
  <si>
    <t>5537-1</t>
  </si>
  <si>
    <t>5541-1</t>
  </si>
  <si>
    <t>Christine Abelman</t>
  </si>
  <si>
    <t>5544-1</t>
  </si>
  <si>
    <t>5546-1</t>
  </si>
  <si>
    <t>Monica Federle</t>
  </si>
  <si>
    <t>834 Bourke St,Waterloo</t>
  </si>
  <si>
    <t>5547-1</t>
  </si>
  <si>
    <t>Mike Gockenbach</t>
  </si>
  <si>
    <t>5548-1</t>
  </si>
  <si>
    <t>James Galang</t>
  </si>
  <si>
    <t>Artisan File Folder Labels</t>
  </si>
  <si>
    <t>5549-1</t>
  </si>
  <si>
    <t>5551-1</t>
  </si>
  <si>
    <t>Raymond Book</t>
  </si>
  <si>
    <t>Artisan Round Ring Poly Binders</t>
  </si>
  <si>
    <t>5552-1</t>
  </si>
  <si>
    <t>Bobby Odegard</t>
  </si>
  <si>
    <t>5554-1</t>
  </si>
  <si>
    <t>5556-1</t>
  </si>
  <si>
    <t>Art Miller</t>
  </si>
  <si>
    <t>5560-1</t>
  </si>
  <si>
    <t>Gene Hale</t>
  </si>
  <si>
    <t>5562-1</t>
  </si>
  <si>
    <t>Sonia Sunley</t>
  </si>
  <si>
    <t>5564-1</t>
  </si>
  <si>
    <t>Philip Brown</t>
  </si>
  <si>
    <t>5569-1</t>
  </si>
  <si>
    <t>Maria Zettner</t>
  </si>
  <si>
    <t>531 King St,Newtown</t>
  </si>
  <si>
    <t>5570-1</t>
  </si>
  <si>
    <t>Keith Herrera</t>
  </si>
  <si>
    <t>5572-1</t>
  </si>
  <si>
    <t>Mark Packer</t>
  </si>
  <si>
    <t>5574-1</t>
  </si>
  <si>
    <t>Denny Joy</t>
  </si>
  <si>
    <t>5576-1</t>
  </si>
  <si>
    <t>Shirley Jackson</t>
  </si>
  <si>
    <t>5578-1</t>
  </si>
  <si>
    <t>Ed Ludwig</t>
  </si>
  <si>
    <t>5579-1</t>
  </si>
  <si>
    <t>Carol Adams</t>
  </si>
  <si>
    <t>181 Enmore Rd,Enmore</t>
  </si>
  <si>
    <t>5581-1</t>
  </si>
  <si>
    <t>John Lucas</t>
  </si>
  <si>
    <t>5583-1</t>
  </si>
  <si>
    <t>Benjamin Patterson</t>
  </si>
  <si>
    <t>5584-1</t>
  </si>
  <si>
    <t>5586-1</t>
  </si>
  <si>
    <t>Adrian Hane</t>
  </si>
  <si>
    <t>5588-1</t>
  </si>
  <si>
    <t>Tonja Turnell</t>
  </si>
  <si>
    <t>5589-1</t>
  </si>
  <si>
    <t>5591-1</t>
  </si>
  <si>
    <t>Dorris Love</t>
  </si>
  <si>
    <t>Smiths File Caddy</t>
  </si>
  <si>
    <t>5593-1</t>
  </si>
  <si>
    <t>5594-1</t>
  </si>
  <si>
    <t>Jill Fjeld</t>
  </si>
  <si>
    <t>5596-1</t>
  </si>
  <si>
    <t>5597-1</t>
  </si>
  <si>
    <t>Maribeth Yedwab</t>
  </si>
  <si>
    <t>5603-1</t>
  </si>
  <si>
    <t>5604-1</t>
  </si>
  <si>
    <t>5605-1</t>
  </si>
  <si>
    <t>Odella Nelson</t>
  </si>
  <si>
    <t>5606-1</t>
  </si>
  <si>
    <t>Kean Thornton</t>
  </si>
  <si>
    <t>5607-1</t>
  </si>
  <si>
    <t>5612-1</t>
  </si>
  <si>
    <t>5613-1</t>
  </si>
  <si>
    <t>5615-1</t>
  </si>
  <si>
    <t>Jack Garza</t>
  </si>
  <si>
    <t>5616-1</t>
  </si>
  <si>
    <t>Gary Hansen</t>
  </si>
  <si>
    <t>5618-1</t>
  </si>
  <si>
    <t>5619-1</t>
  </si>
  <si>
    <t>Bart Watters</t>
  </si>
  <si>
    <t>5625-1</t>
  </si>
  <si>
    <t>Nathan Mautz</t>
  </si>
  <si>
    <t>5627-1</t>
  </si>
  <si>
    <t>Cindy Chapman</t>
  </si>
  <si>
    <t>5629-1</t>
  </si>
  <si>
    <t>Charles McCrossin</t>
  </si>
  <si>
    <t>5630-1</t>
  </si>
  <si>
    <t>Giulietta Baptist</t>
  </si>
  <si>
    <t>5631-1</t>
  </si>
  <si>
    <t>5633-1</t>
  </si>
  <si>
    <t>5635-1</t>
  </si>
  <si>
    <t>Jamie Kunitz</t>
  </si>
  <si>
    <t>5637-1</t>
  </si>
  <si>
    <t>Carl Jackson</t>
  </si>
  <si>
    <t>6 Mary St,Newtown</t>
  </si>
  <si>
    <t>5639-1</t>
  </si>
  <si>
    <t>5641-1</t>
  </si>
  <si>
    <t>5643-1</t>
  </si>
  <si>
    <t>5644-1</t>
  </si>
  <si>
    <t>5645-1</t>
  </si>
  <si>
    <t>5646-1</t>
  </si>
  <si>
    <t>5647-1</t>
  </si>
  <si>
    <t>Trudy Bell</t>
  </si>
  <si>
    <t>5648-1</t>
  </si>
  <si>
    <t>5650-1</t>
  </si>
  <si>
    <t>Arthur Prichep</t>
  </si>
  <si>
    <t>5651-1</t>
  </si>
  <si>
    <t>Vicky Freymann</t>
  </si>
  <si>
    <t>5653-1</t>
  </si>
  <si>
    <t>5658-1</t>
  </si>
  <si>
    <t>5659-1</t>
  </si>
  <si>
    <t>Barry Franz</t>
  </si>
  <si>
    <t>5661-1</t>
  </si>
  <si>
    <t>5663-1</t>
  </si>
  <si>
    <t>Roger Demir</t>
  </si>
  <si>
    <t>2/86 Enmore Rd,Enmore</t>
  </si>
  <si>
    <t>5665-1</t>
  </si>
  <si>
    <t>5667-1</t>
  </si>
  <si>
    <t>5669-1</t>
  </si>
  <si>
    <t>Caroline Jumper</t>
  </si>
  <si>
    <t>5670-1</t>
  </si>
  <si>
    <t>Catherine Glotzbach</t>
  </si>
  <si>
    <t>5671-1</t>
  </si>
  <si>
    <t>5672-1</t>
  </si>
  <si>
    <t>TechSavi Cordless Keyboard</t>
  </si>
  <si>
    <t>5674-1</t>
  </si>
  <si>
    <t>Brendan Murry</t>
  </si>
  <si>
    <t>5676-1</t>
  </si>
  <si>
    <t>John Murray</t>
  </si>
  <si>
    <t>5677-1</t>
  </si>
  <si>
    <t>Lindsay Shagiari</t>
  </si>
  <si>
    <t>5/250 Old Northern Road ,Castle Hill</t>
  </si>
  <si>
    <t>5679-1</t>
  </si>
  <si>
    <t>Pete Armstrong</t>
  </si>
  <si>
    <t>5680-1</t>
  </si>
  <si>
    <t>Becky Castell</t>
  </si>
  <si>
    <t>333-339 Enmore Rd,Marrickville</t>
  </si>
  <si>
    <t>5681-1</t>
  </si>
  <si>
    <t>5682-1</t>
  </si>
  <si>
    <t>Toby Carlisle</t>
  </si>
  <si>
    <t>6/15 Cross Street,Double Bay</t>
  </si>
  <si>
    <t>5684-1</t>
  </si>
  <si>
    <t>Smiths Pushpins</t>
  </si>
  <si>
    <t>5685-1</t>
  </si>
  <si>
    <t>5686-1</t>
  </si>
  <si>
    <t>Jill Stevenson</t>
  </si>
  <si>
    <t>5687-1</t>
  </si>
  <si>
    <t>5689-1</t>
  </si>
  <si>
    <t>5690-1</t>
  </si>
  <si>
    <t>5692-1</t>
  </si>
  <si>
    <t>5693-1</t>
  </si>
  <si>
    <t>Julia Barnett</t>
  </si>
  <si>
    <t>5695-1</t>
  </si>
  <si>
    <t>5696-1</t>
  </si>
  <si>
    <t>Nicole Hansen</t>
  </si>
  <si>
    <t>184 King Street,Newtown</t>
  </si>
  <si>
    <t>5698-1</t>
  </si>
  <si>
    <t>5699-1</t>
  </si>
  <si>
    <t>Maurice Satty</t>
  </si>
  <si>
    <t>5701-1</t>
  </si>
  <si>
    <t>Lena Creighton</t>
  </si>
  <si>
    <t>5702-1</t>
  </si>
  <si>
    <t>5703-1</t>
  </si>
  <si>
    <t>5705-1</t>
  </si>
  <si>
    <t>Ed Braxton</t>
  </si>
  <si>
    <t>5706-1</t>
  </si>
  <si>
    <t>5708-1</t>
  </si>
  <si>
    <t>Vivek Gonzalez</t>
  </si>
  <si>
    <t>5710-1</t>
  </si>
  <si>
    <t>Robert Barroso</t>
  </si>
  <si>
    <t>5711-1</t>
  </si>
  <si>
    <t>Linda Southworth</t>
  </si>
  <si>
    <t>5712-1</t>
  </si>
  <si>
    <t>5713-1</t>
  </si>
  <si>
    <t>Marc Crier</t>
  </si>
  <si>
    <t>5715-1</t>
  </si>
  <si>
    <t>5717-1</t>
  </si>
  <si>
    <t>Harry Greene</t>
  </si>
  <si>
    <t>5718-1</t>
  </si>
  <si>
    <t>Theone Pippenger</t>
  </si>
  <si>
    <t>5719-1</t>
  </si>
  <si>
    <t>5720-1</t>
  </si>
  <si>
    <t>5721-1</t>
  </si>
  <si>
    <t>Greg Guthrie</t>
  </si>
  <si>
    <t>5722-1</t>
  </si>
  <si>
    <t>Matthew Grinstein</t>
  </si>
  <si>
    <t>5728-1</t>
  </si>
  <si>
    <t>Charles Crestani</t>
  </si>
  <si>
    <t>5730-1</t>
  </si>
  <si>
    <t>Tim Taslimi</t>
  </si>
  <si>
    <t>5731-1</t>
  </si>
  <si>
    <t>Christine Sundaresam</t>
  </si>
  <si>
    <t>5732-1</t>
  </si>
  <si>
    <t>Apex Design Stainless Steel Bent Scissors</t>
  </si>
  <si>
    <t>5734-1</t>
  </si>
  <si>
    <t>Ellis Ballard</t>
  </si>
  <si>
    <t>5736-1</t>
  </si>
  <si>
    <t>Dave Hallsten</t>
  </si>
  <si>
    <t>Col-Erase Pencils with Erasers</t>
  </si>
  <si>
    <t>5737-1</t>
  </si>
  <si>
    <t>5738-1</t>
  </si>
  <si>
    <t>5740-1</t>
  </si>
  <si>
    <t>Katrina Willman</t>
  </si>
  <si>
    <t>5741-1</t>
  </si>
  <si>
    <t>Max Jones</t>
  </si>
  <si>
    <t>5742-1</t>
  </si>
  <si>
    <t>5743-1</t>
  </si>
  <si>
    <t>Katherine Nockton</t>
  </si>
  <si>
    <t>5745-1</t>
  </si>
  <si>
    <t>5747-1</t>
  </si>
  <si>
    <t>Jim Sink</t>
  </si>
  <si>
    <t>5749-1</t>
  </si>
  <si>
    <t>5750-1</t>
  </si>
  <si>
    <t>5752-1</t>
  </si>
  <si>
    <t>5754-1</t>
  </si>
  <si>
    <t>5755-1</t>
  </si>
  <si>
    <t>Clay Rozendal</t>
  </si>
  <si>
    <t>5757-1</t>
  </si>
  <si>
    <t>5759-1</t>
  </si>
  <si>
    <t>5760-1</t>
  </si>
  <si>
    <t>Doug Jacobs</t>
  </si>
  <si>
    <t>5766-1</t>
  </si>
  <si>
    <t>Jennifer Braxton</t>
  </si>
  <si>
    <t>5773-1</t>
  </si>
  <si>
    <t>5775-1</t>
  </si>
  <si>
    <t>5777-1</t>
  </si>
  <si>
    <t>5778-1</t>
  </si>
  <si>
    <t>5779-1</t>
  </si>
  <si>
    <t>5781-1</t>
  </si>
  <si>
    <t>Cari Schnelling</t>
  </si>
  <si>
    <t>5782-1</t>
  </si>
  <si>
    <t>5783-1</t>
  </si>
  <si>
    <t>Paul Knutson</t>
  </si>
  <si>
    <t>5784-1</t>
  </si>
  <si>
    <t>Ionia McGrath</t>
  </si>
  <si>
    <t>5786-1</t>
  </si>
  <si>
    <t>Claire Good</t>
  </si>
  <si>
    <t>5787-1</t>
  </si>
  <si>
    <t>Tom Stivers</t>
  </si>
  <si>
    <t>5788-1</t>
  </si>
  <si>
    <t>5790-1</t>
  </si>
  <si>
    <t>David Smith</t>
  </si>
  <si>
    <t>5791-1</t>
  </si>
  <si>
    <t>Carlos Soltero</t>
  </si>
  <si>
    <t>5793-1</t>
  </si>
  <si>
    <t>Doug Bickford</t>
  </si>
  <si>
    <t>5795-1</t>
  </si>
  <si>
    <t>5797-1</t>
  </si>
  <si>
    <t>5799-1</t>
  </si>
  <si>
    <t>5800-1</t>
  </si>
  <si>
    <t>Ralph Arnett</t>
  </si>
  <si>
    <t>5801-1</t>
  </si>
  <si>
    <t>5803-1</t>
  </si>
  <si>
    <t>Jeremy Pistek</t>
  </si>
  <si>
    <t>5806-1</t>
  </si>
  <si>
    <t>Brian Thompson</t>
  </si>
  <si>
    <t>154 Castlereagh St,Sydney</t>
  </si>
  <si>
    <t>5807-1</t>
  </si>
  <si>
    <t>Ann Blume</t>
  </si>
  <si>
    <t>5809-1</t>
  </si>
  <si>
    <t>Roy French</t>
  </si>
  <si>
    <t>5811-1</t>
  </si>
  <si>
    <t>Anne McFarland</t>
  </si>
  <si>
    <t>5813-1</t>
  </si>
  <si>
    <t>Sarah Bern</t>
  </si>
  <si>
    <t>Artisan Hole Reinforcements</t>
  </si>
  <si>
    <t>5814-1</t>
  </si>
  <si>
    <t>Thomas Thornton</t>
  </si>
  <si>
    <t>5815-1</t>
  </si>
  <si>
    <t>Nicole Brennan</t>
  </si>
  <si>
    <t>5816-1</t>
  </si>
  <si>
    <t>Tracy Poddar</t>
  </si>
  <si>
    <t>5818-1</t>
  </si>
  <si>
    <t>5819-1</t>
  </si>
  <si>
    <t>Anthony Garverick</t>
  </si>
  <si>
    <t>5821-1</t>
  </si>
  <si>
    <t>Susan Pistek</t>
  </si>
  <si>
    <t>5822-1</t>
  </si>
  <si>
    <t>5824-1</t>
  </si>
  <si>
    <t>Keith Dawkins</t>
  </si>
  <si>
    <t>5826-1</t>
  </si>
  <si>
    <t>Harold Pawlan</t>
  </si>
  <si>
    <t>5827-1</t>
  </si>
  <si>
    <t>5829-1</t>
  </si>
  <si>
    <t>Jonathan Howell</t>
  </si>
  <si>
    <t>5831-1</t>
  </si>
  <si>
    <t>Erin Creighton</t>
  </si>
  <si>
    <t>5832-1</t>
  </si>
  <si>
    <t>Sibella Parks</t>
  </si>
  <si>
    <t>5834-1</t>
  </si>
  <si>
    <t>5835-1</t>
  </si>
  <si>
    <t>Tom Ashbrook</t>
  </si>
  <si>
    <t>5837-1</t>
  </si>
  <si>
    <t>Astrea Jones</t>
  </si>
  <si>
    <t>5838-1</t>
  </si>
  <si>
    <t>Brad Norvell</t>
  </si>
  <si>
    <t>5840-1</t>
  </si>
  <si>
    <t>5841-1</t>
  </si>
  <si>
    <t>5842-1</t>
  </si>
  <si>
    <t>5843-1</t>
  </si>
  <si>
    <t>Valerie Mitchum</t>
  </si>
  <si>
    <t>5845-1</t>
  </si>
  <si>
    <t>5847-1</t>
  </si>
  <si>
    <t>5848-1</t>
  </si>
  <si>
    <t>Craig Molinari</t>
  </si>
  <si>
    <t>5850-1</t>
  </si>
  <si>
    <t>Bradley Nguyen</t>
  </si>
  <si>
    <t>Alto Six-Outlet Power Strip, 4 Cord Length</t>
  </si>
  <si>
    <t>5851-1</t>
  </si>
  <si>
    <t>5852-1</t>
  </si>
  <si>
    <t>Katrina Edelman</t>
  </si>
  <si>
    <t>5854-1</t>
  </si>
  <si>
    <t>5856-1</t>
  </si>
  <si>
    <t>Alejandro Grove</t>
  </si>
  <si>
    <t>155 Oxford Street,Darlinghurst</t>
  </si>
  <si>
    <t>5857-1</t>
  </si>
  <si>
    <t>5859-1</t>
  </si>
  <si>
    <t>5861-1</t>
  </si>
  <si>
    <t>Trudy Schmidt</t>
  </si>
  <si>
    <t>5863-1</t>
  </si>
  <si>
    <t>5865-1</t>
  </si>
  <si>
    <t>Art Ferguson</t>
  </si>
  <si>
    <t>5867-1</t>
  </si>
  <si>
    <t>5868-1</t>
  </si>
  <si>
    <t>5870-1</t>
  </si>
  <si>
    <t>Frank Carlisle</t>
  </si>
  <si>
    <t>5872-1</t>
  </si>
  <si>
    <t>Greg Tran</t>
  </si>
  <si>
    <t>5873-1</t>
  </si>
  <si>
    <t>Dianna Arnett</t>
  </si>
  <si>
    <t>5875-1</t>
  </si>
  <si>
    <t>Cindy Schnelling</t>
  </si>
  <si>
    <t>5877-1</t>
  </si>
  <si>
    <t>Chuck Clark</t>
  </si>
  <si>
    <t>5879-1</t>
  </si>
  <si>
    <t>5881-1</t>
  </si>
  <si>
    <t>5882-1</t>
  </si>
  <si>
    <t>Denny Blanton</t>
  </si>
  <si>
    <t>5884-1</t>
  </si>
  <si>
    <t>5885-1</t>
  </si>
  <si>
    <t>Guy Armstrong</t>
  </si>
  <si>
    <t>5886-1</t>
  </si>
  <si>
    <t>Michelle Lonsdale</t>
  </si>
  <si>
    <t>5891-1</t>
  </si>
  <si>
    <t>5893-1</t>
  </si>
  <si>
    <t>Ricardo Block</t>
  </si>
  <si>
    <t>5894-1</t>
  </si>
  <si>
    <t>Shui Tom</t>
  </si>
  <si>
    <t>5896-1</t>
  </si>
  <si>
    <t>Penelope Sewall</t>
  </si>
  <si>
    <t>96 Liverpool St,Sydney</t>
  </si>
  <si>
    <t>5897-1</t>
  </si>
  <si>
    <t>Muhammed MacIntyre</t>
  </si>
  <si>
    <t>5898-1</t>
  </si>
  <si>
    <t>5900-1</t>
  </si>
  <si>
    <t>5902-1</t>
  </si>
  <si>
    <t>Brian DeCherney</t>
  </si>
  <si>
    <t>5904-1</t>
  </si>
  <si>
    <t>5906-1</t>
  </si>
  <si>
    <t>5907-1</t>
  </si>
  <si>
    <t>5908-1</t>
  </si>
  <si>
    <t>Alan Shonely</t>
  </si>
  <si>
    <t>5909-1</t>
  </si>
  <si>
    <t>5911-1</t>
  </si>
  <si>
    <t>5913-1</t>
  </si>
  <si>
    <t>5914-1</t>
  </si>
  <si>
    <t>Patrick Ryan</t>
  </si>
  <si>
    <t>5916-1</t>
  </si>
  <si>
    <t>5917-1</t>
  </si>
  <si>
    <t>5919-1</t>
  </si>
  <si>
    <t>5921-1</t>
  </si>
  <si>
    <t>George Bell</t>
  </si>
  <si>
    <t>5923-1</t>
  </si>
  <si>
    <t>5925-1</t>
  </si>
  <si>
    <t>Lauren Leatherbury</t>
  </si>
  <si>
    <t>5927-1</t>
  </si>
  <si>
    <t>5928-1</t>
  </si>
  <si>
    <t>Michael Chen</t>
  </si>
  <si>
    <t>Shop 3/144 Waterloo Road,Greenacre</t>
  </si>
  <si>
    <t>5930-1</t>
  </si>
  <si>
    <t>5931-1</t>
  </si>
  <si>
    <t>Alan Schoenberger</t>
  </si>
  <si>
    <t>5932-1</t>
  </si>
  <si>
    <t>5933-1</t>
  </si>
  <si>
    <t>Tamara Chand</t>
  </si>
  <si>
    <t>5935-1</t>
  </si>
  <si>
    <t>5937-1</t>
  </si>
  <si>
    <t>5938-1</t>
  </si>
  <si>
    <t>Annie Cyprus</t>
  </si>
  <si>
    <t>5939-1</t>
  </si>
  <si>
    <t>Richard Bierner</t>
  </si>
  <si>
    <t>5941-1</t>
  </si>
  <si>
    <t>Erica Bern</t>
  </si>
  <si>
    <t>5944-1</t>
  </si>
  <si>
    <t>Beth Paige</t>
  </si>
  <si>
    <t>5947-1</t>
  </si>
  <si>
    <t>Stefania Perrino</t>
  </si>
  <si>
    <t>5949-1</t>
  </si>
  <si>
    <t>Arianne Irving</t>
  </si>
  <si>
    <t>5951-1</t>
  </si>
  <si>
    <t>5952-1</t>
  </si>
  <si>
    <t>5953-1</t>
  </si>
  <si>
    <t>5955-1</t>
  </si>
  <si>
    <t>Max Engle</t>
  </si>
  <si>
    <t>5956-1</t>
  </si>
  <si>
    <t>Michelle Huthwaite</t>
  </si>
  <si>
    <t>5958-1</t>
  </si>
  <si>
    <t>Randy Ferguson</t>
  </si>
  <si>
    <t>5960-1</t>
  </si>
  <si>
    <t>Karen Ferguson</t>
  </si>
  <si>
    <t>5962-1</t>
  </si>
  <si>
    <t>Ralph Kennedy</t>
  </si>
  <si>
    <t>5964-1</t>
  </si>
  <si>
    <t>5965-1</t>
  </si>
  <si>
    <t>5967-1</t>
  </si>
  <si>
    <t>5968-1</t>
  </si>
  <si>
    <t>5969-1</t>
  </si>
  <si>
    <t>Bryan Spruell</t>
  </si>
  <si>
    <t>5971-1</t>
  </si>
  <si>
    <t>5973-1</t>
  </si>
  <si>
    <t>Barry Gonzalez</t>
  </si>
  <si>
    <t>5974-1</t>
  </si>
  <si>
    <t>5976-1</t>
  </si>
  <si>
    <t>Barry Blumstein</t>
  </si>
  <si>
    <t>5977-1</t>
  </si>
  <si>
    <t>5978-1</t>
  </si>
  <si>
    <t>5980-1</t>
  </si>
  <si>
    <t>5982-1</t>
  </si>
  <si>
    <t>5983-1</t>
  </si>
  <si>
    <t>Magdelene Morse</t>
  </si>
  <si>
    <t>5984-1</t>
  </si>
  <si>
    <t>Frank Atkinson</t>
  </si>
  <si>
    <t>5985-1</t>
  </si>
  <si>
    <t>5987-1</t>
  </si>
  <si>
    <t>Christopher Conant</t>
  </si>
  <si>
    <t>5988-1</t>
  </si>
  <si>
    <t>5993-1</t>
  </si>
  <si>
    <t>5994-1</t>
  </si>
  <si>
    <t>5996-1</t>
  </si>
  <si>
    <t>6000-1</t>
  </si>
  <si>
    <t>Jack Lebron</t>
  </si>
  <si>
    <t>6001-1</t>
  </si>
  <si>
    <t>Toby Grace</t>
  </si>
  <si>
    <t>6002-1</t>
  </si>
  <si>
    <t>Lycoris Saunders</t>
  </si>
  <si>
    <t>6003-1</t>
  </si>
  <si>
    <t>6005-1</t>
  </si>
  <si>
    <t>6006-1</t>
  </si>
  <si>
    <t>Nora Pelletier</t>
  </si>
  <si>
    <t>5/250 Old Northern Road,Castle Hill</t>
  </si>
  <si>
    <t>6007-1</t>
  </si>
  <si>
    <t>Tracy Collins</t>
  </si>
  <si>
    <t>6009-1</t>
  </si>
  <si>
    <t>6011-1</t>
  </si>
  <si>
    <t>6012-1</t>
  </si>
  <si>
    <t>6017-1</t>
  </si>
  <si>
    <t>6019-1</t>
  </si>
  <si>
    <t>6021-1</t>
  </si>
  <si>
    <t>Steve Carroll</t>
  </si>
  <si>
    <t>6023-1</t>
  </si>
  <si>
    <t>6025-1</t>
  </si>
  <si>
    <t>Nona Balk</t>
  </si>
  <si>
    <t>6027-1</t>
  </si>
  <si>
    <t>6029-1</t>
  </si>
  <si>
    <t>6030-1</t>
  </si>
  <si>
    <t>6032-1</t>
  </si>
  <si>
    <t>Fred McMath</t>
  </si>
  <si>
    <t>6034-1</t>
  </si>
  <si>
    <t>6036-1</t>
  </si>
  <si>
    <t>Eleni McCrary</t>
  </si>
  <si>
    <t>6037-1</t>
  </si>
  <si>
    <t>6038-1</t>
  </si>
  <si>
    <t>6039-1</t>
  </si>
  <si>
    <t>6041-1</t>
  </si>
  <si>
    <t>6042-1</t>
  </si>
  <si>
    <t>6044-1</t>
  </si>
  <si>
    <t>Maxwell Schwartz</t>
  </si>
  <si>
    <t>3 Orwell St,Potts Point</t>
  </si>
  <si>
    <t>6046-1</t>
  </si>
  <si>
    <t>6048-1</t>
  </si>
  <si>
    <t>Larry Hughes</t>
  </si>
  <si>
    <t>6050-1</t>
  </si>
  <si>
    <t>6052-1</t>
  </si>
  <si>
    <t>6054-1</t>
  </si>
  <si>
    <t>6055-1</t>
  </si>
  <si>
    <t>Meg Tillman</t>
  </si>
  <si>
    <t>6056-1</t>
  </si>
  <si>
    <t>Victor Price</t>
  </si>
  <si>
    <t>6057-1</t>
  </si>
  <si>
    <t>6058-1</t>
  </si>
  <si>
    <t>Naresj Patel</t>
  </si>
  <si>
    <t>6059-1</t>
  </si>
  <si>
    <t>6061-1</t>
  </si>
  <si>
    <t>6063-1</t>
  </si>
  <si>
    <t>6065-1</t>
  </si>
  <si>
    <t>Cyra Reiten</t>
  </si>
  <si>
    <t>6066-1</t>
  </si>
  <si>
    <t>6067-1</t>
  </si>
  <si>
    <t>Ricardo Emerson</t>
  </si>
  <si>
    <t>6068-1</t>
  </si>
  <si>
    <t>6070-1</t>
  </si>
  <si>
    <t>6071-1</t>
  </si>
  <si>
    <t>6072-1</t>
  </si>
  <si>
    <t>Roy Phan</t>
  </si>
  <si>
    <t>6074-1</t>
  </si>
  <si>
    <t>6076-1</t>
  </si>
  <si>
    <t>Anthony Johnson</t>
  </si>
  <si>
    <t>6077-1</t>
  </si>
  <si>
    <t>6079-1</t>
  </si>
  <si>
    <t>Maria Bertelson</t>
  </si>
  <si>
    <t>6081-1</t>
  </si>
  <si>
    <t>6083-1</t>
  </si>
  <si>
    <t>Damala Kotsonis</t>
  </si>
  <si>
    <t>6085-1</t>
  </si>
  <si>
    <t>Janet Lee</t>
  </si>
  <si>
    <t>6086-1</t>
  </si>
  <si>
    <t>6088-1</t>
  </si>
  <si>
    <t>6090-1</t>
  </si>
  <si>
    <t>Barbara Fisher</t>
  </si>
  <si>
    <t>6094-1</t>
  </si>
  <si>
    <t>Eva Jacobs</t>
  </si>
  <si>
    <t>6095-1</t>
  </si>
  <si>
    <t>6096-1</t>
  </si>
  <si>
    <t>Sung Shariari</t>
  </si>
  <si>
    <t>6098-1</t>
  </si>
  <si>
    <t>6099-1</t>
  </si>
  <si>
    <t>Shahid Hopkins</t>
  </si>
  <si>
    <t>6100-1</t>
  </si>
  <si>
    <t>6102-1</t>
  </si>
  <si>
    <t>Gary Zandusky</t>
  </si>
  <si>
    <t>6103-1</t>
  </si>
  <si>
    <t>Tamara Manning</t>
  </si>
  <si>
    <t>6108-1</t>
  </si>
  <si>
    <t>6109-1</t>
  </si>
  <si>
    <t>6110-1</t>
  </si>
  <si>
    <t>6112-1</t>
  </si>
  <si>
    <t>6113-1</t>
  </si>
  <si>
    <t>6114-1</t>
  </si>
  <si>
    <t>6116-1</t>
  </si>
  <si>
    <t>6118-1</t>
  </si>
  <si>
    <t>Alan Hwang</t>
  </si>
  <si>
    <t>223 Barkly St,St Kilda</t>
  </si>
  <si>
    <t>Smiths Bulk Pack Metal Binder Clips</t>
  </si>
  <si>
    <t>6119-1</t>
  </si>
  <si>
    <t>6121-1</t>
  </si>
  <si>
    <t>Beth Fritzler</t>
  </si>
  <si>
    <t>6123-1</t>
  </si>
  <si>
    <t>6124-1</t>
  </si>
  <si>
    <t>6125-1</t>
  </si>
  <si>
    <t>6127-1</t>
  </si>
  <si>
    <t>6128-1</t>
  </si>
  <si>
    <t>Dennis Bolton</t>
  </si>
  <si>
    <t>6129-1</t>
  </si>
  <si>
    <t>6130-1</t>
  </si>
  <si>
    <t>6132-1</t>
  </si>
  <si>
    <t>Julie Creighton</t>
  </si>
  <si>
    <t>6134-1</t>
  </si>
  <si>
    <t>6135-1</t>
  </si>
  <si>
    <t>6136-1</t>
  </si>
  <si>
    <t>Dan Lawera</t>
  </si>
  <si>
    <t>6138-1</t>
  </si>
  <si>
    <t>6140-1</t>
  </si>
  <si>
    <t>6141-1</t>
  </si>
  <si>
    <t>Alliance Rubber Bands</t>
  </si>
  <si>
    <t>6142-1</t>
  </si>
  <si>
    <t>6144-1</t>
  </si>
  <si>
    <t>6146-1</t>
  </si>
  <si>
    <t>6148-1</t>
  </si>
  <si>
    <t>6150-1</t>
  </si>
  <si>
    <t>6151-1</t>
  </si>
  <si>
    <t>6152-1</t>
  </si>
  <si>
    <t>6154-1</t>
  </si>
  <si>
    <t>6155-1</t>
  </si>
  <si>
    <t>Gary McGarr</t>
  </si>
  <si>
    <t>6157-1</t>
  </si>
  <si>
    <t>6158-1</t>
  </si>
  <si>
    <t>6165-1</t>
  </si>
  <si>
    <t>Bart Folk</t>
  </si>
  <si>
    <t>6166-1</t>
  </si>
  <si>
    <t>6167-1</t>
  </si>
  <si>
    <t>6169-1</t>
  </si>
  <si>
    <t>6170-1</t>
  </si>
  <si>
    <t>6172-1</t>
  </si>
  <si>
    <t>6174-1</t>
  </si>
  <si>
    <t>6175-1</t>
  </si>
  <si>
    <t>Sue Ann Reed</t>
  </si>
  <si>
    <t>6176-1</t>
  </si>
  <si>
    <t>Justin MacKendrick</t>
  </si>
  <si>
    <t>6177-1</t>
  </si>
  <si>
    <t>Joy Bell</t>
  </si>
  <si>
    <t>6179-1</t>
  </si>
  <si>
    <t>6181-1</t>
  </si>
  <si>
    <t>Patrick ODonnell</t>
  </si>
  <si>
    <t>6183-1</t>
  </si>
  <si>
    <t>Noel Staavos</t>
  </si>
  <si>
    <t>6184-1</t>
  </si>
  <si>
    <t>6186-1</t>
  </si>
  <si>
    <t>Patrick Gardner</t>
  </si>
  <si>
    <t>6187-1</t>
  </si>
  <si>
    <t>6189-1</t>
  </si>
  <si>
    <t>6190-1</t>
  </si>
  <si>
    <t>6191-1</t>
  </si>
  <si>
    <t>6193-1</t>
  </si>
  <si>
    <t>6194-1</t>
  </si>
  <si>
    <t>6196-1</t>
  </si>
  <si>
    <t>6201-1</t>
  </si>
  <si>
    <t>6203-1</t>
  </si>
  <si>
    <t>Scot Coram</t>
  </si>
  <si>
    <t>2-4 College Street, Darlinghurst</t>
  </si>
  <si>
    <t>6204-1</t>
  </si>
  <si>
    <t>6206-1</t>
  </si>
  <si>
    <t>6208-1</t>
  </si>
  <si>
    <t>Don Jones</t>
  </si>
  <si>
    <t>6209-1</t>
  </si>
  <si>
    <t>6211-1</t>
  </si>
  <si>
    <t>6213-1</t>
  </si>
  <si>
    <t>Clay Cheatham</t>
  </si>
  <si>
    <t>6214-1</t>
  </si>
  <si>
    <t>Quincy Jones</t>
  </si>
  <si>
    <t>6215-1</t>
  </si>
  <si>
    <t>6217-1</t>
  </si>
  <si>
    <t>6219-1</t>
  </si>
  <si>
    <t>Steven Cartwright</t>
  </si>
  <si>
    <t>6220-1</t>
  </si>
  <si>
    <t>6221-1</t>
  </si>
  <si>
    <t>Robert Marley</t>
  </si>
  <si>
    <t>6222-1</t>
  </si>
  <si>
    <t>6223-1</t>
  </si>
  <si>
    <t>Shirley Schmidt</t>
  </si>
  <si>
    <t>6224-1</t>
  </si>
  <si>
    <t>6225-1</t>
  </si>
  <si>
    <t>6226-1</t>
  </si>
  <si>
    <t>6227-1</t>
  </si>
  <si>
    <t>Sandra Flanagan</t>
  </si>
  <si>
    <t>6228-1</t>
  </si>
  <si>
    <t>6230-1</t>
  </si>
  <si>
    <t>Carol Darley</t>
  </si>
  <si>
    <t>6231-1</t>
  </si>
  <si>
    <t>6232-1</t>
  </si>
  <si>
    <t>MaryBeth Skach</t>
  </si>
  <si>
    <t>6234-1</t>
  </si>
  <si>
    <t>Michael Kennedy</t>
  </si>
  <si>
    <t>6235-1</t>
  </si>
  <si>
    <t>Deanra Eno</t>
  </si>
  <si>
    <t>6237-1</t>
  </si>
  <si>
    <t>6238-1</t>
  </si>
  <si>
    <t>Nick Crebassa</t>
  </si>
  <si>
    <t>6240-1</t>
  </si>
  <si>
    <t>6242-1</t>
  </si>
  <si>
    <t>6243-1</t>
  </si>
  <si>
    <t>Deirdre Greer</t>
  </si>
  <si>
    <t>6244-1</t>
  </si>
  <si>
    <t>6246-1</t>
  </si>
  <si>
    <t>Alan Dominguez</t>
  </si>
  <si>
    <t>6248-1</t>
  </si>
  <si>
    <t>Ruben Dartt</t>
  </si>
  <si>
    <t>6250-1</t>
  </si>
  <si>
    <t>Hunter Glantz</t>
  </si>
  <si>
    <t>6252-1</t>
  </si>
  <si>
    <t>6254-1</t>
  </si>
  <si>
    <t>Adrian Shami</t>
  </si>
  <si>
    <t>6256-1</t>
  </si>
  <si>
    <t>Emily Grady</t>
  </si>
  <si>
    <t>6258-1</t>
  </si>
  <si>
    <t>6260-1</t>
  </si>
  <si>
    <t>6261-1</t>
  </si>
  <si>
    <t>Corey Lock</t>
  </si>
  <si>
    <t>6263-1</t>
  </si>
  <si>
    <t>6264-1</t>
  </si>
  <si>
    <t>6269-1</t>
  </si>
  <si>
    <t>6270-1</t>
  </si>
  <si>
    <t>Heather Kirkland</t>
  </si>
  <si>
    <t>6272-1</t>
  </si>
  <si>
    <t>6273-1</t>
  </si>
  <si>
    <t>Shahid Collister</t>
  </si>
  <si>
    <t>6274-1</t>
  </si>
  <si>
    <t>6275-1</t>
  </si>
  <si>
    <t>Stuart Van</t>
  </si>
  <si>
    <t>6276-1</t>
  </si>
  <si>
    <t>Valerie Takahito</t>
  </si>
  <si>
    <t>6281-1</t>
  </si>
  <si>
    <t>6285-1</t>
  </si>
  <si>
    <t>Shaun Weien</t>
  </si>
  <si>
    <t>6287-1</t>
  </si>
  <si>
    <t>6288-1</t>
  </si>
  <si>
    <t>6290-1</t>
  </si>
  <si>
    <t>6291-1</t>
  </si>
  <si>
    <t>6293-1</t>
  </si>
  <si>
    <t>6294-1</t>
  </si>
  <si>
    <t>6295-1</t>
  </si>
  <si>
    <t>6296-1</t>
  </si>
  <si>
    <t>Frank Price</t>
  </si>
  <si>
    <t>6298-1</t>
  </si>
  <si>
    <t>Rose OBrian</t>
  </si>
  <si>
    <t>6300-1</t>
  </si>
  <si>
    <t>Dana Kaydos</t>
  </si>
  <si>
    <t>6301-1</t>
  </si>
  <si>
    <t>6302-1</t>
  </si>
  <si>
    <t>6303-1</t>
  </si>
  <si>
    <t>6304-1</t>
  </si>
  <si>
    <t>6306-1</t>
  </si>
  <si>
    <t>Daniel Lacy</t>
  </si>
  <si>
    <t>6307-1</t>
  </si>
  <si>
    <t>Jim Karlsson</t>
  </si>
  <si>
    <t>6309-1</t>
  </si>
  <si>
    <t>Lela Donovan</t>
  </si>
  <si>
    <t>255 Devonshire St,Surry Hills</t>
  </si>
  <si>
    <t>6311-1</t>
  </si>
  <si>
    <t>Peter Buhler</t>
  </si>
  <si>
    <t>6313-1</t>
  </si>
  <si>
    <t>6315-1</t>
  </si>
  <si>
    <t>6316-1</t>
  </si>
  <si>
    <t>6317-1</t>
  </si>
  <si>
    <t>6319-1</t>
  </si>
  <si>
    <t>6320-1</t>
  </si>
  <si>
    <t>Jeremy Farry</t>
  </si>
  <si>
    <t>6321-1</t>
  </si>
  <si>
    <t>6322-1</t>
  </si>
  <si>
    <t>6327-1</t>
  </si>
  <si>
    <t>Christina Anderson</t>
  </si>
  <si>
    <t>6329-1</t>
  </si>
  <si>
    <t>6330-1</t>
  </si>
  <si>
    <t>6332-1</t>
  </si>
  <si>
    <t>6333-1</t>
  </si>
  <si>
    <t>John Huston</t>
  </si>
  <si>
    <t>6335-1</t>
  </si>
  <si>
    <t>Clay Ludtke</t>
  </si>
  <si>
    <t>6339-1</t>
  </si>
  <si>
    <t>6340-1</t>
  </si>
  <si>
    <t>6342-1</t>
  </si>
  <si>
    <t>Matthew Clasen</t>
  </si>
  <si>
    <t>6343-1</t>
  </si>
  <si>
    <t>6345-1</t>
  </si>
  <si>
    <t>6346-1</t>
  </si>
  <si>
    <t>6348-1</t>
  </si>
  <si>
    <t>6349-1</t>
  </si>
  <si>
    <t>6351-1</t>
  </si>
  <si>
    <t>Thea Hendricks</t>
  </si>
  <si>
    <t>6352-1</t>
  </si>
  <si>
    <t>Katherine Murray</t>
  </si>
  <si>
    <t>6353-1</t>
  </si>
  <si>
    <t>Debra Catini</t>
  </si>
  <si>
    <t>6354-1</t>
  </si>
  <si>
    <t>6355-1</t>
  </si>
  <si>
    <t>6356-1</t>
  </si>
  <si>
    <t>HFX 610 Color Digital Copier / Printer</t>
  </si>
  <si>
    <t>6358-1</t>
  </si>
  <si>
    <t>6359-1</t>
  </si>
  <si>
    <t>6361-1</t>
  </si>
  <si>
    <t>Michael Stewart</t>
  </si>
  <si>
    <t>6362-1</t>
  </si>
  <si>
    <t>Bruce Stewart</t>
  </si>
  <si>
    <t>6364-1</t>
  </si>
  <si>
    <t>6365-1</t>
  </si>
  <si>
    <t>Maureen Gastineau</t>
  </si>
  <si>
    <t>6367-1</t>
  </si>
  <si>
    <t>Michelle Arnett</t>
  </si>
  <si>
    <t>6369-1</t>
  </si>
  <si>
    <t>6370-1</t>
  </si>
  <si>
    <t>6371-1</t>
  </si>
  <si>
    <t>6373-1</t>
  </si>
  <si>
    <t>6374-1</t>
  </si>
  <si>
    <t>6376-1</t>
  </si>
  <si>
    <t>6377-1</t>
  </si>
  <si>
    <t>6379-1</t>
  </si>
  <si>
    <t>6380-1</t>
  </si>
  <si>
    <t>6382-1</t>
  </si>
  <si>
    <t>6387-1</t>
  </si>
  <si>
    <t>6389-1</t>
  </si>
  <si>
    <t>6390-1</t>
  </si>
  <si>
    <t>6391-1</t>
  </si>
  <si>
    <t>Cynthia Voltz</t>
  </si>
  <si>
    <t>6392-1</t>
  </si>
  <si>
    <t>6393-1</t>
  </si>
  <si>
    <t>6394-1</t>
  </si>
  <si>
    <t>6396-1</t>
  </si>
  <si>
    <t>6397-1</t>
  </si>
  <si>
    <t>Nathan Gelder</t>
  </si>
  <si>
    <t>6399-1</t>
  </si>
  <si>
    <t>6401-1</t>
  </si>
  <si>
    <t>6402-1</t>
  </si>
  <si>
    <t>6407-1</t>
  </si>
  <si>
    <t>6409-1</t>
  </si>
  <si>
    <t>6411-1</t>
  </si>
  <si>
    <t>6413-1</t>
  </si>
  <si>
    <t>6414-1</t>
  </si>
  <si>
    <t>Christine Phan</t>
  </si>
  <si>
    <t>6415-1</t>
  </si>
  <si>
    <t>6418-1</t>
  </si>
  <si>
    <t>6422-1</t>
  </si>
  <si>
    <t>6423-1</t>
  </si>
  <si>
    <t>6425-1</t>
  </si>
  <si>
    <t>6426-1</t>
  </si>
  <si>
    <t>David Flashing</t>
  </si>
  <si>
    <t>6427-1</t>
  </si>
  <si>
    <t>6429-1</t>
  </si>
  <si>
    <t>6430-1</t>
  </si>
  <si>
    <t>6432-1</t>
  </si>
  <si>
    <t>6433-1</t>
  </si>
  <si>
    <t>6434-1</t>
  </si>
  <si>
    <t>6436-1</t>
  </si>
  <si>
    <t>6438-1</t>
  </si>
  <si>
    <t>6440-1</t>
  </si>
  <si>
    <t>6442-1</t>
  </si>
  <si>
    <t>6443-1</t>
  </si>
  <si>
    <t>6445-1</t>
  </si>
  <si>
    <t>6447-1</t>
  </si>
  <si>
    <t>6449-1</t>
  </si>
  <si>
    <t>6451-1</t>
  </si>
  <si>
    <t>6453-1</t>
  </si>
  <si>
    <t>6455-1</t>
  </si>
  <si>
    <t>6460-1</t>
  </si>
  <si>
    <t>Joni Sundaresam</t>
  </si>
  <si>
    <t>6461-1</t>
  </si>
  <si>
    <t>6463-1</t>
  </si>
  <si>
    <t>Pierre Wener</t>
  </si>
  <si>
    <t>6465-1</t>
  </si>
  <si>
    <t>Rick Wilson</t>
  </si>
  <si>
    <t>6467-1</t>
  </si>
  <si>
    <t>6469-1</t>
  </si>
  <si>
    <t>6471-1</t>
  </si>
  <si>
    <t>6472-1</t>
  </si>
  <si>
    <t>Cassandra Brandow</t>
  </si>
  <si>
    <t>6473-1</t>
  </si>
  <si>
    <t>6475-1</t>
  </si>
  <si>
    <t>6477-1</t>
  </si>
  <si>
    <t>Sheri Gordon</t>
  </si>
  <si>
    <t>6479-1</t>
  </si>
  <si>
    <t>Bill Shonely</t>
  </si>
  <si>
    <t>6480-1</t>
  </si>
  <si>
    <t>Ken Black</t>
  </si>
  <si>
    <t>6482-1</t>
  </si>
  <si>
    <t>6483-1</t>
  </si>
  <si>
    <t>6484-1</t>
  </si>
  <si>
    <t>Luke Foster</t>
  </si>
  <si>
    <t>6485-1</t>
  </si>
  <si>
    <t>6487-1</t>
  </si>
  <si>
    <t>6489-1</t>
  </si>
  <si>
    <t>Ryan Crowe</t>
  </si>
  <si>
    <t>6491-1</t>
  </si>
  <si>
    <t>Alan Barnes</t>
  </si>
  <si>
    <t>6493-1</t>
  </si>
  <si>
    <t>Jonathan Doherty</t>
  </si>
  <si>
    <t>6495-1</t>
  </si>
  <si>
    <t>6496-1</t>
  </si>
  <si>
    <t>6497-1</t>
  </si>
  <si>
    <t>6498-1</t>
  </si>
  <si>
    <t>Becky Pak</t>
  </si>
  <si>
    <t>6499-1</t>
  </si>
  <si>
    <t>Matt Connell</t>
  </si>
  <si>
    <t>6500-1</t>
  </si>
  <si>
    <t>6502-1</t>
  </si>
  <si>
    <t>Laurel Elliston</t>
  </si>
  <si>
    <t>6503-1</t>
  </si>
  <si>
    <t>6504-1</t>
  </si>
  <si>
    <t>6505-1</t>
  </si>
  <si>
    <t>6506-1</t>
  </si>
  <si>
    <t>6507-1</t>
  </si>
  <si>
    <t>6509-1</t>
  </si>
  <si>
    <t>6510-1</t>
  </si>
  <si>
    <t>6511-1</t>
  </si>
  <si>
    <t>Jennifer Jackson</t>
  </si>
  <si>
    <t>6512-1</t>
  </si>
  <si>
    <t>6514-1</t>
  </si>
  <si>
    <t>6517-1</t>
  </si>
  <si>
    <t>Amy Hunt</t>
  </si>
  <si>
    <t>6521-1</t>
  </si>
  <si>
    <t>6523-1</t>
  </si>
  <si>
    <t>6525-1</t>
  </si>
  <si>
    <t>6527-1</t>
  </si>
  <si>
    <t>6528-1</t>
  </si>
  <si>
    <t>6529-1</t>
  </si>
  <si>
    <t>6530-1</t>
  </si>
  <si>
    <t>6531-1</t>
  </si>
  <si>
    <t>Theresa Coyne</t>
  </si>
  <si>
    <t>6532-1</t>
  </si>
  <si>
    <t>6534-1</t>
  </si>
  <si>
    <t>6535-1</t>
  </si>
  <si>
    <t>Benjamin Farhat</t>
  </si>
  <si>
    <t>6536-1</t>
  </si>
  <si>
    <t>6538-1</t>
  </si>
  <si>
    <t>Lisa Hazard</t>
  </si>
  <si>
    <t>6540-1</t>
  </si>
  <si>
    <t>6541-1</t>
  </si>
  <si>
    <t>6542-1</t>
  </si>
  <si>
    <t>Tracy Zic</t>
  </si>
  <si>
    <t>6543-1</t>
  </si>
  <si>
    <t>6544-1</t>
  </si>
  <si>
    <t>6546-1</t>
  </si>
  <si>
    <t>6548-1</t>
  </si>
  <si>
    <t>6550-1</t>
  </si>
  <si>
    <t>6552-1</t>
  </si>
  <si>
    <t>Stephanie Phelps</t>
  </si>
  <si>
    <t>6553-1</t>
  </si>
  <si>
    <t>6555-1</t>
  </si>
  <si>
    <t>6557-1</t>
  </si>
  <si>
    <t>6558-1</t>
  </si>
  <si>
    <t>Ann Steele</t>
  </si>
  <si>
    <t>6560-1</t>
  </si>
  <si>
    <t>6561-1</t>
  </si>
  <si>
    <t>6562-1</t>
  </si>
  <si>
    <t>Laurel Workman</t>
  </si>
  <si>
    <t>6564-1</t>
  </si>
  <si>
    <t>6565-1</t>
  </si>
  <si>
    <t>6567-1</t>
  </si>
  <si>
    <t>6569-1</t>
  </si>
  <si>
    <t>Ken Heidel</t>
  </si>
  <si>
    <t>6571-1</t>
  </si>
  <si>
    <t>6572-1</t>
  </si>
  <si>
    <t>6574-1</t>
  </si>
  <si>
    <t>6576-1</t>
  </si>
  <si>
    <t>Joy Daniels</t>
  </si>
  <si>
    <t>6577-1</t>
  </si>
  <si>
    <t>6579-1</t>
  </si>
  <si>
    <t>6581-1</t>
  </si>
  <si>
    <t>Roland Black</t>
  </si>
  <si>
    <t>6582-1</t>
  </si>
  <si>
    <t>6584-1</t>
  </si>
  <si>
    <t>6586-1</t>
  </si>
  <si>
    <t>Theresa Swint</t>
  </si>
  <si>
    <t>Shipping Data</t>
  </si>
  <si>
    <t>Row Labels</t>
  </si>
  <si>
    <t>Grand Total</t>
  </si>
  <si>
    <t>Sum of Order Quantity</t>
  </si>
  <si>
    <t>Sum of Total</t>
  </si>
  <si>
    <t>Sum of Order Total</t>
  </si>
  <si>
    <t>Sum of Discount %</t>
  </si>
  <si>
    <t>Sum of Shipping Cost</t>
  </si>
  <si>
    <t>order no</t>
  </si>
  <si>
    <t>Discount level</t>
  </si>
  <si>
    <t>INDEXMATCH</t>
  </si>
  <si>
    <t>Order Period</t>
  </si>
  <si>
    <t>Customer's Last Name</t>
  </si>
  <si>
    <t>Customer's First Name</t>
  </si>
  <si>
    <t xml:space="preserve">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</si>
</sst>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00_-;\-* #,##0.00_-;_-* &quot;-&quot;??_-;_-@_-"/>
  </numFmts>
  <fonts count="8" x14ac:knownFonts="1">
    <font>
      <sz val="11"/>
      <color theme="1"/>
      <name val="Calibri"/>
      <family val="2"/>
      <scheme val="minor"/>
    </font>
    <font>
      <sz val="11"/>
      <color theme="1"/>
      <name val="Calibri"/>
      <family val="2"/>
      <scheme val="minor"/>
    </font>
    <font>
      <b/>
      <sz val="15"/>
      <color theme="3"/>
      <name val="Calibri"/>
      <family val="2"/>
      <scheme val="minor"/>
    </font>
    <font>
      <sz val="11"/>
      <color theme="0"/>
      <name val="Calibri"/>
      <family val="2"/>
      <scheme val="minor"/>
    </font>
    <font>
      <sz val="11"/>
      <color rgb="FF000000"/>
      <name val="Calibri"/>
      <family val="2"/>
      <scheme val="minor"/>
    </font>
    <font>
      <sz val="12"/>
      <color theme="1"/>
      <name val="Calibri"/>
      <family val="2"/>
      <scheme val="minor"/>
    </font>
    <font>
      <b/>
      <sz val="20"/>
      <color theme="3"/>
      <name val="Calibri"/>
      <family val="2"/>
      <scheme val="minor"/>
    </font>
    <font>
      <sz val="12"/>
      <color rgb="FF000000"/>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ck">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165" fontId="1" fillId="0" borderId="0" applyFont="0" applyFill="0" applyBorder="0" applyAlignment="0" applyProtection="0"/>
  </cellStyleXfs>
  <cellXfs count="25">
    <xf numFmtId="0" fontId="0" fillId="0" borderId="0" xfId="0"/>
    <xf numFmtId="14" fontId="4" fillId="0" borderId="0" xfId="0" applyNumberFormat="1" applyFont="1"/>
    <xf numFmtId="0" fontId="4" fillId="0" borderId="0" xfId="0" applyFont="1"/>
    <xf numFmtId="164" fontId="4" fillId="0" borderId="0" xfId="0" applyNumberFormat="1" applyFont="1"/>
    <xf numFmtId="9" fontId="4" fillId="0" borderId="0" xfId="1" applyFont="1" applyAlignment="1"/>
    <xf numFmtId="164" fontId="4" fillId="0" borderId="0" xfId="1" applyNumberFormat="1" applyFont="1" applyAlignment="1"/>
    <xf numFmtId="164" fontId="0" fillId="0" borderId="0" xfId="0" applyNumberFormat="1"/>
    <xf numFmtId="0" fontId="3" fillId="2" borderId="0" xfId="0" applyFont="1" applyFill="1"/>
    <xf numFmtId="0" fontId="2" fillId="0" borderId="1" xfId="2" applyAlignment="1">
      <alignment horizontal="center"/>
    </xf>
    <xf numFmtId="0" fontId="3" fillId="2" borderId="0" xfId="0" applyFont="1" applyFill="1" applyAlignment="1">
      <alignment horizontal="left" vertical="center" wrapText="1"/>
    </xf>
    <xf numFmtId="0" fontId="5" fillId="0" borderId="0" xfId="0" applyFont="1"/>
    <xf numFmtId="0" fontId="6" fillId="0" borderId="1" xfId="2" applyFont="1" applyAlignment="1">
      <alignment horizontal="center"/>
    </xf>
    <xf numFmtId="0" fontId="5" fillId="0" borderId="0" xfId="0" applyFont="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164" fontId="7" fillId="0" borderId="0" xfId="0" applyNumberFormat="1" applyFont="1" applyAlignment="1">
      <alignment horizontal="center"/>
    </xf>
    <xf numFmtId="9" fontId="7" fillId="0" borderId="0" xfId="1" applyFont="1" applyAlignment="1">
      <alignment horizontal="center"/>
    </xf>
    <xf numFmtId="164" fontId="7" fillId="0" borderId="0" xfId="1" applyNumberFormat="1" applyFont="1" applyAlignment="1">
      <alignment horizontal="center"/>
    </xf>
    <xf numFmtId="164" fontId="5" fillId="0" borderId="0" xfId="0" applyNumberFormat="1" applyFont="1" applyAlignment="1">
      <alignment horizontal="center"/>
    </xf>
    <xf numFmtId="0" fontId="5" fillId="0" borderId="0" xfId="0" pivotButton="1" applyFont="1"/>
    <xf numFmtId="0" fontId="5" fillId="0" borderId="0" xfId="0" applyFont="1" applyAlignment="1">
      <alignment horizontal="left"/>
    </xf>
    <xf numFmtId="0" fontId="5" fillId="0" borderId="0" xfId="0" applyNumberFormat="1" applyFont="1"/>
    <xf numFmtId="9" fontId="5" fillId="0" borderId="0" xfId="0" applyNumberFormat="1" applyFont="1"/>
    <xf numFmtId="164" fontId="5" fillId="0" borderId="0" xfId="0" applyNumberFormat="1" applyFont="1"/>
    <xf numFmtId="0" fontId="5" fillId="0" borderId="0" xfId="0" applyFont="1" applyAlignment="1">
      <alignment horizontal="left" indent="1"/>
    </xf>
  </cellXfs>
  <cellStyles count="4">
    <cellStyle name="Comma 2" xfId="3" xr:uid="{58E5950B-2515-42B2-BE37-C4914DF4C3A4}"/>
    <cellStyle name="Heading 1" xfId="2" builtinId="16"/>
    <cellStyle name="Normal" xfId="0" builtinId="0"/>
    <cellStyle name="Percent" xfId="1" builtinId="5"/>
  </cellStyles>
  <dxfs count="607">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trike val="0"/>
        <outline val="0"/>
        <shadow val="0"/>
        <u val="none"/>
        <vertAlign val="baseline"/>
        <sz val="12"/>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9" formatCode="m/d/yyyy"/>
      <alignment horizontal="center" vertical="bottom" textRotation="0" wrapText="0" indent="0" justifyLastLine="0" shrinkToFit="0" readingOrder="0"/>
    </dxf>
    <dxf>
      <font>
        <strike val="0"/>
        <outline val="0"/>
        <shadow val="0"/>
        <u val="none"/>
        <vertAlign val="baseline"/>
        <sz val="12"/>
        <name val="Calibri"/>
        <family val="2"/>
        <scheme val="minor"/>
      </font>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left" vertical="center" textRotation="0" wrapText="1" indent="0" justifyLastLine="0" shrinkToFit="0" readingOrder="0"/>
    </dxf>
    <dxf>
      <numFmt numFmtId="164" formatCode="&quot;$&quot;#,##0.00"/>
    </dxf>
    <dxf>
      <font>
        <b val="0"/>
        <i val="0"/>
        <strike val="0"/>
        <condense val="0"/>
        <extend val="0"/>
        <outline val="0"/>
        <shadow val="0"/>
        <u val="none"/>
        <vertAlign val="baseline"/>
        <sz val="11"/>
        <color rgb="FF000000"/>
        <name val="Calibri"/>
        <family val="2"/>
        <scheme val="minor"/>
      </font>
      <numFmt numFmtId="164" formatCode="&quot;$&quot;#,##0.0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64" formatCode="&quot;$&quot;#,##0.00"/>
    </dxf>
    <dxf>
      <font>
        <b val="0"/>
        <i val="0"/>
        <strike val="0"/>
        <condense val="0"/>
        <extend val="0"/>
        <outline val="0"/>
        <shadow val="0"/>
        <u val="none"/>
        <vertAlign val="baseline"/>
        <sz val="11"/>
        <color rgb="FF000000"/>
        <name val="Calibri"/>
        <family val="2"/>
        <scheme val="minor"/>
      </font>
      <numFmt numFmtId="164" formatCode="&quot;$&quot;#,##0.00"/>
    </dxf>
    <dxf>
      <font>
        <b val="0"/>
        <i val="0"/>
        <strike val="0"/>
        <condense val="0"/>
        <extend val="0"/>
        <outline val="0"/>
        <shadow val="0"/>
        <u val="none"/>
        <vertAlign val="baseline"/>
        <sz val="11"/>
        <color rgb="FF000000"/>
        <name val="Calibri"/>
        <family val="2"/>
        <scheme val="minor"/>
      </font>
      <numFmt numFmtId="164" formatCode="&quot;$&quot;#,##0.00"/>
    </dxf>
    <dxf>
      <font>
        <b val="0"/>
        <i val="0"/>
        <strike val="0"/>
        <condense val="0"/>
        <extend val="0"/>
        <outline val="0"/>
        <shadow val="0"/>
        <u val="none"/>
        <vertAlign val="baseline"/>
        <sz val="11"/>
        <color rgb="FF000000"/>
        <name val="Calibri"/>
        <family val="2"/>
        <scheme val="minor"/>
      </font>
      <numFmt numFmtId="19" formatCode="m/d/yyyy"/>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9" formatCode="m/d/yyyy"/>
    </dxf>
    <dxf>
      <font>
        <b val="0"/>
        <i val="0"/>
        <strike val="0"/>
        <condense val="0"/>
        <extend val="0"/>
        <outline val="0"/>
        <shadow val="0"/>
        <u val="none"/>
        <vertAlign val="baseline"/>
        <sz val="11"/>
        <color theme="0"/>
        <name val="Calibri"/>
        <family val="2"/>
        <scheme val="minor"/>
      </font>
      <fill>
        <patternFill patternType="solid">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[YoungDev Expert Task week 3.xlsx]pivot table &amp; chart &amp; Slicer!PivotTable4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&amp; chart &amp; Slicer'!$K$3</c:f>
              <c:strCache>
                <c:ptCount val="1"/>
                <c:pt idx="0">
                  <c:v>Sum of Order Quantity</c:v>
                </c:pt>
              </c:strCache>
            </c:strRef>
          </c:tx>
          <c:spPr>
            <a:ln w="28575" cap="rnd">
              <a:solidFill>
                <a:schemeClr val="accent1"/>
              </a:solidFill>
              <a:round/>
            </a:ln>
            <a:effectLst/>
          </c:spPr>
          <c:marker>
            <c:symbol val="none"/>
          </c:marker>
          <c:cat>
            <c:multiLvlStrRef>
              <c:f>'pivot table &amp; chart &amp; Slicer'!$J$4:$J$1146</c:f>
              <c:multiLvlStrCache>
                <c:ptCount val="604"/>
                <c:lvl>
                  <c:pt idx="0">
                    <c:v>Corporate</c:v>
                  </c:pt>
                  <c:pt idx="1">
                    <c:v>Small Business</c:v>
                  </c:pt>
                  <c:pt idx="2">
                    <c:v>Small Business</c:v>
                  </c:pt>
                  <c:pt idx="3">
                    <c:v>Corporate</c:v>
                  </c:pt>
                  <c:pt idx="4">
                    <c:v>Corporate</c:v>
                  </c:pt>
                  <c:pt idx="5">
                    <c:v>Corporate</c:v>
                  </c:pt>
                  <c:pt idx="6">
                    <c:v>Consumer</c:v>
                  </c:pt>
                  <c:pt idx="7">
                    <c:v>Corporate</c:v>
                  </c:pt>
                  <c:pt idx="8">
                    <c:v>Corporate</c:v>
                  </c:pt>
                  <c:pt idx="9">
                    <c:v>Corporate</c:v>
                  </c:pt>
                  <c:pt idx="10">
                    <c:v>Corporate</c:v>
                  </c:pt>
                  <c:pt idx="11">
                    <c:v>Small Business</c:v>
                  </c:pt>
                  <c:pt idx="12">
                    <c:v>Small Business</c:v>
                  </c:pt>
                  <c:pt idx="13">
                    <c:v>Corporate</c:v>
                  </c:pt>
                  <c:pt idx="14">
                    <c:v>Corporate</c:v>
                  </c:pt>
                  <c:pt idx="15">
                    <c:v>Home Office</c:v>
                  </c:pt>
                  <c:pt idx="16">
                    <c:v>Consumer</c:v>
                  </c:pt>
                  <c:pt idx="17">
                    <c:v>Home Office</c:v>
                  </c:pt>
                  <c:pt idx="18">
                    <c:v>Home Office</c:v>
                  </c:pt>
                  <c:pt idx="19">
                    <c:v>Corporate</c:v>
                  </c:pt>
                  <c:pt idx="20">
                    <c:v>Small Business</c:v>
                  </c:pt>
                  <c:pt idx="21">
                    <c:v>Small Business</c:v>
                  </c:pt>
                  <c:pt idx="22">
                    <c:v>Corporate</c:v>
                  </c:pt>
                  <c:pt idx="23">
                    <c:v>Corporate</c:v>
                  </c:pt>
                  <c:pt idx="24">
                    <c:v>Corporate</c:v>
                  </c:pt>
                  <c:pt idx="25">
                    <c:v>Small Business</c:v>
                  </c:pt>
                  <c:pt idx="26">
                    <c:v>Small Business</c:v>
                  </c:pt>
                  <c:pt idx="27">
                    <c:v>Corporate</c:v>
                  </c:pt>
                  <c:pt idx="28">
                    <c:v>Corporate</c:v>
                  </c:pt>
                  <c:pt idx="29">
                    <c:v>Consumer</c:v>
                  </c:pt>
                  <c:pt idx="30">
                    <c:v>Consumer</c:v>
                  </c:pt>
                  <c:pt idx="31">
                    <c:v>Home Office</c:v>
                  </c:pt>
                  <c:pt idx="32">
                    <c:v>Home Office</c:v>
                  </c:pt>
                  <c:pt idx="33">
                    <c:v>Consumer</c:v>
                  </c:pt>
                  <c:pt idx="34">
                    <c:v>Home Office</c:v>
                  </c:pt>
                  <c:pt idx="35">
                    <c:v>Small Business</c:v>
                  </c:pt>
                  <c:pt idx="36">
                    <c:v>Small Business</c:v>
                  </c:pt>
                  <c:pt idx="37">
                    <c:v>Small Business</c:v>
                  </c:pt>
                  <c:pt idx="38">
                    <c:v>Corporate</c:v>
                  </c:pt>
                  <c:pt idx="39">
                    <c:v>Corporate</c:v>
                  </c:pt>
                  <c:pt idx="40">
                    <c:v>Home Office</c:v>
                  </c:pt>
                  <c:pt idx="41">
                    <c:v>Corporate</c:v>
                  </c:pt>
                  <c:pt idx="42">
                    <c:v>Consumer</c:v>
                  </c:pt>
                  <c:pt idx="43">
                    <c:v>Corporate</c:v>
                  </c:pt>
                  <c:pt idx="44">
                    <c:v>Home Office</c:v>
                  </c:pt>
                  <c:pt idx="45">
                    <c:v>Home Office</c:v>
                  </c:pt>
                  <c:pt idx="46">
                    <c:v>Small Business</c:v>
                  </c:pt>
                  <c:pt idx="47">
                    <c:v>Corporate</c:v>
                  </c:pt>
                  <c:pt idx="48">
                    <c:v>Small Business</c:v>
                  </c:pt>
                  <c:pt idx="49">
                    <c:v>Small Business</c:v>
                  </c:pt>
                  <c:pt idx="50">
                    <c:v>Corporate</c:v>
                  </c:pt>
                  <c:pt idx="51">
                    <c:v>Consumer</c:v>
                  </c:pt>
                  <c:pt idx="52">
                    <c:v>Consumer</c:v>
                  </c:pt>
                  <c:pt idx="53">
                    <c:v>Corporate</c:v>
                  </c:pt>
                  <c:pt idx="54">
                    <c:v>Corporate</c:v>
                  </c:pt>
                  <c:pt idx="55">
                    <c:v>Corporate</c:v>
                  </c:pt>
                  <c:pt idx="56">
                    <c:v>Consumer</c:v>
                  </c:pt>
                  <c:pt idx="57">
                    <c:v>Home Office</c:v>
                  </c:pt>
                  <c:pt idx="58">
                    <c:v>Corporate</c:v>
                  </c:pt>
                  <c:pt idx="59">
                    <c:v>Corporate</c:v>
                  </c:pt>
                  <c:pt idx="60">
                    <c:v>Home Office</c:v>
                  </c:pt>
                  <c:pt idx="61">
                    <c:v>Home Office</c:v>
                  </c:pt>
                  <c:pt idx="62">
                    <c:v>Corporate</c:v>
                  </c:pt>
                  <c:pt idx="63">
                    <c:v>Corporate</c:v>
                  </c:pt>
                  <c:pt idx="64">
                    <c:v>Small Business</c:v>
                  </c:pt>
                  <c:pt idx="65">
                    <c:v>Consumer</c:v>
                  </c:pt>
                  <c:pt idx="66">
                    <c:v>Corporate</c:v>
                  </c:pt>
                  <c:pt idx="67">
                    <c:v>Corporate</c:v>
                  </c:pt>
                  <c:pt idx="68">
                    <c:v>Small Business</c:v>
                  </c:pt>
                  <c:pt idx="69">
                    <c:v>Corporate</c:v>
                  </c:pt>
                  <c:pt idx="70">
                    <c:v>Small Business</c:v>
                  </c:pt>
                  <c:pt idx="71">
                    <c:v>Corporate</c:v>
                  </c:pt>
                  <c:pt idx="72">
                    <c:v>Small Business</c:v>
                  </c:pt>
                  <c:pt idx="73">
                    <c:v>Corporate</c:v>
                  </c:pt>
                  <c:pt idx="74">
                    <c:v>Corporate</c:v>
                  </c:pt>
                  <c:pt idx="75">
                    <c:v>Small Business</c:v>
                  </c:pt>
                  <c:pt idx="76">
                    <c:v>Small Business</c:v>
                  </c:pt>
                  <c:pt idx="77">
                    <c:v>Corporate</c:v>
                  </c:pt>
                  <c:pt idx="78">
                    <c:v>Corporate</c:v>
                  </c:pt>
                  <c:pt idx="79">
                    <c:v>Home Office</c:v>
                  </c:pt>
                  <c:pt idx="80">
                    <c:v>Small Business</c:v>
                  </c:pt>
                  <c:pt idx="81">
                    <c:v>Consumer</c:v>
                  </c:pt>
                  <c:pt idx="82">
                    <c:v>Small Business</c:v>
                  </c:pt>
                  <c:pt idx="83">
                    <c:v>Corporate</c:v>
                  </c:pt>
                  <c:pt idx="84">
                    <c:v>Small Business</c:v>
                  </c:pt>
                  <c:pt idx="85">
                    <c:v>Corporate</c:v>
                  </c:pt>
                  <c:pt idx="86">
                    <c:v>Consumer</c:v>
                  </c:pt>
                  <c:pt idx="87">
                    <c:v>Home Office</c:v>
                  </c:pt>
                  <c:pt idx="88">
                    <c:v>Small Business</c:v>
                  </c:pt>
                  <c:pt idx="89">
                    <c:v>Home Office</c:v>
                  </c:pt>
                  <c:pt idx="90">
                    <c:v>Corporate</c:v>
                  </c:pt>
                  <c:pt idx="91">
                    <c:v>Home Office</c:v>
                  </c:pt>
                  <c:pt idx="92">
                    <c:v>Home Office</c:v>
                  </c:pt>
                  <c:pt idx="93">
                    <c:v>Corporate</c:v>
                  </c:pt>
                  <c:pt idx="94">
                    <c:v>Home Office</c:v>
                  </c:pt>
                  <c:pt idx="95">
                    <c:v>Corporate</c:v>
                  </c:pt>
                  <c:pt idx="96">
                    <c:v>Corporate</c:v>
                  </c:pt>
                  <c:pt idx="97">
                    <c:v>Home Office</c:v>
                  </c:pt>
                  <c:pt idx="98">
                    <c:v>Corporate</c:v>
                  </c:pt>
                  <c:pt idx="99">
                    <c:v>Consumer</c:v>
                  </c:pt>
                  <c:pt idx="100">
                    <c:v>Small Business</c:v>
                  </c:pt>
                  <c:pt idx="101">
                    <c:v>Corporate</c:v>
                  </c:pt>
                  <c:pt idx="102">
                    <c:v>Small Business</c:v>
                  </c:pt>
                  <c:pt idx="103">
                    <c:v>Home Office</c:v>
                  </c:pt>
                  <c:pt idx="104">
                    <c:v>Corporate</c:v>
                  </c:pt>
                  <c:pt idx="105">
                    <c:v>Home Office</c:v>
                  </c:pt>
                  <c:pt idx="106">
                    <c:v>Home Office</c:v>
                  </c:pt>
                  <c:pt idx="107">
                    <c:v>Small Business</c:v>
                  </c:pt>
                  <c:pt idx="108">
                    <c:v>Small Business</c:v>
                  </c:pt>
                  <c:pt idx="109">
                    <c:v>Consumer</c:v>
                  </c:pt>
                  <c:pt idx="110">
                    <c:v>Corporate</c:v>
                  </c:pt>
                  <c:pt idx="111">
                    <c:v>Corporate</c:v>
                  </c:pt>
                  <c:pt idx="112">
                    <c:v>Home Office</c:v>
                  </c:pt>
                  <c:pt idx="113">
                    <c:v>Consumer</c:v>
                  </c:pt>
                  <c:pt idx="114">
                    <c:v>Corporate</c:v>
                  </c:pt>
                  <c:pt idx="115">
                    <c:v>Small Business</c:v>
                  </c:pt>
                  <c:pt idx="116">
                    <c:v>Corporate</c:v>
                  </c:pt>
                  <c:pt idx="117">
                    <c:v>Small Business</c:v>
                  </c:pt>
                  <c:pt idx="118">
                    <c:v>Small Business</c:v>
                  </c:pt>
                  <c:pt idx="119">
                    <c:v>Home Office</c:v>
                  </c:pt>
                  <c:pt idx="120">
                    <c:v>Home Office</c:v>
                  </c:pt>
                  <c:pt idx="121">
                    <c:v>Small Business</c:v>
                  </c:pt>
                  <c:pt idx="122">
                    <c:v>Corporate</c:v>
                  </c:pt>
                  <c:pt idx="123">
                    <c:v>Consumer</c:v>
                  </c:pt>
                  <c:pt idx="124">
                    <c:v>Corporate</c:v>
                  </c:pt>
                  <c:pt idx="125">
                    <c:v>Corporate</c:v>
                  </c:pt>
                  <c:pt idx="126">
                    <c:v>Consumer</c:v>
                  </c:pt>
                  <c:pt idx="127">
                    <c:v>Consumer</c:v>
                  </c:pt>
                  <c:pt idx="128">
                    <c:v>Corporate</c:v>
                  </c:pt>
                  <c:pt idx="129">
                    <c:v>Corporate</c:v>
                  </c:pt>
                  <c:pt idx="130">
                    <c:v>Consumer</c:v>
                  </c:pt>
                  <c:pt idx="131">
                    <c:v>Corporate</c:v>
                  </c:pt>
                  <c:pt idx="132">
                    <c:v>Home Office</c:v>
                  </c:pt>
                  <c:pt idx="133">
                    <c:v>Small Business</c:v>
                  </c:pt>
                  <c:pt idx="134">
                    <c:v>Consumer</c:v>
                  </c:pt>
                  <c:pt idx="135">
                    <c:v>Corporate</c:v>
                  </c:pt>
                  <c:pt idx="136">
                    <c:v>Small Business</c:v>
                  </c:pt>
                  <c:pt idx="137">
                    <c:v>Home Office</c:v>
                  </c:pt>
                  <c:pt idx="138">
                    <c:v>Corporate</c:v>
                  </c:pt>
                  <c:pt idx="139">
                    <c:v>Corporate</c:v>
                  </c:pt>
                  <c:pt idx="140">
                    <c:v>Consumer</c:v>
                  </c:pt>
                  <c:pt idx="141">
                    <c:v>Small Business</c:v>
                  </c:pt>
                  <c:pt idx="142">
                    <c:v>Small Business</c:v>
                  </c:pt>
                  <c:pt idx="143">
                    <c:v>Small Business</c:v>
                  </c:pt>
                  <c:pt idx="144">
                    <c:v>Corporate</c:v>
                  </c:pt>
                  <c:pt idx="145">
                    <c:v>Corporate</c:v>
                  </c:pt>
                  <c:pt idx="146">
                    <c:v>Consumer</c:v>
                  </c:pt>
                  <c:pt idx="147">
                    <c:v>Corporate</c:v>
                  </c:pt>
                  <c:pt idx="148">
                    <c:v>Corporate</c:v>
                  </c:pt>
                  <c:pt idx="149">
                    <c:v>Small Business</c:v>
                  </c:pt>
                  <c:pt idx="150">
                    <c:v>Corporate</c:v>
                  </c:pt>
                  <c:pt idx="151">
                    <c:v>Corporate</c:v>
                  </c:pt>
                  <c:pt idx="152">
                    <c:v>Home Office</c:v>
                  </c:pt>
                  <c:pt idx="153">
                    <c:v>Small Business</c:v>
                  </c:pt>
                  <c:pt idx="154">
                    <c:v>Small Business</c:v>
                  </c:pt>
                  <c:pt idx="155">
                    <c:v>Corporate</c:v>
                  </c:pt>
                  <c:pt idx="156">
                    <c:v>Small Business</c:v>
                  </c:pt>
                  <c:pt idx="157">
                    <c:v>Consumer</c:v>
                  </c:pt>
                  <c:pt idx="158">
                    <c:v>Home Office</c:v>
                  </c:pt>
                  <c:pt idx="159">
                    <c:v>Corporate</c:v>
                  </c:pt>
                  <c:pt idx="160">
                    <c:v>Home Office</c:v>
                  </c:pt>
                  <c:pt idx="161">
                    <c:v>Consumer</c:v>
                  </c:pt>
                  <c:pt idx="162">
                    <c:v>Corporate</c:v>
                  </c:pt>
                  <c:pt idx="163">
                    <c:v>Small Business</c:v>
                  </c:pt>
                  <c:pt idx="164">
                    <c:v>Home Office</c:v>
                  </c:pt>
                  <c:pt idx="165">
                    <c:v>Small Business</c:v>
                  </c:pt>
                  <c:pt idx="166">
                    <c:v>Home Office</c:v>
                  </c:pt>
                  <c:pt idx="167">
                    <c:v>Corporate</c:v>
                  </c:pt>
                  <c:pt idx="168">
                    <c:v>Corporate</c:v>
                  </c:pt>
                  <c:pt idx="169">
                    <c:v>Small Business</c:v>
                  </c:pt>
                  <c:pt idx="170">
                    <c:v>Small Business</c:v>
                  </c:pt>
                  <c:pt idx="171">
                    <c:v>Home Office</c:v>
                  </c:pt>
                  <c:pt idx="172">
                    <c:v>Small Business</c:v>
                  </c:pt>
                  <c:pt idx="173">
                    <c:v>Home Office</c:v>
                  </c:pt>
                  <c:pt idx="174">
                    <c:v>Home Office</c:v>
                  </c:pt>
                  <c:pt idx="175">
                    <c:v>Consumer</c:v>
                  </c:pt>
                  <c:pt idx="176">
                    <c:v>Small Business</c:v>
                  </c:pt>
                  <c:pt idx="177">
                    <c:v>Small Business</c:v>
                  </c:pt>
                  <c:pt idx="178">
                    <c:v>Corporate</c:v>
                  </c:pt>
                  <c:pt idx="179">
                    <c:v>Small Business</c:v>
                  </c:pt>
                  <c:pt idx="180">
                    <c:v>Home Office</c:v>
                  </c:pt>
                  <c:pt idx="181">
                    <c:v>Corporate</c:v>
                  </c:pt>
                  <c:pt idx="182">
                    <c:v>Small Business</c:v>
                  </c:pt>
                  <c:pt idx="183">
                    <c:v>Home Office</c:v>
                  </c:pt>
                  <c:pt idx="184">
                    <c:v>Small Business</c:v>
                  </c:pt>
                  <c:pt idx="185">
                    <c:v>Small Business</c:v>
                  </c:pt>
                  <c:pt idx="186">
                    <c:v>Corporate</c:v>
                  </c:pt>
                  <c:pt idx="187">
                    <c:v>Home Office</c:v>
                  </c:pt>
                  <c:pt idx="188">
                    <c:v>Corporate</c:v>
                  </c:pt>
                  <c:pt idx="189">
                    <c:v>Home Office</c:v>
                  </c:pt>
                  <c:pt idx="190">
                    <c:v>Small Business</c:v>
                  </c:pt>
                  <c:pt idx="191">
                    <c:v>Home Office</c:v>
                  </c:pt>
                  <c:pt idx="192">
                    <c:v>Small Business</c:v>
                  </c:pt>
                  <c:pt idx="193">
                    <c:v>Home Office</c:v>
                  </c:pt>
                  <c:pt idx="194">
                    <c:v>Small Business</c:v>
                  </c:pt>
                  <c:pt idx="195">
                    <c:v>Consumer</c:v>
                  </c:pt>
                  <c:pt idx="196">
                    <c:v>Corporate</c:v>
                  </c:pt>
                  <c:pt idx="197">
                    <c:v>Home Office</c:v>
                  </c:pt>
                  <c:pt idx="198">
                    <c:v>Consumer</c:v>
                  </c:pt>
                  <c:pt idx="199">
                    <c:v>Home Office</c:v>
                  </c:pt>
                  <c:pt idx="200">
                    <c:v>Corporate</c:v>
                  </c:pt>
                  <c:pt idx="201">
                    <c:v>Corporate</c:v>
                  </c:pt>
                  <c:pt idx="202">
                    <c:v>Consumer</c:v>
                  </c:pt>
                  <c:pt idx="203">
                    <c:v>Home Office</c:v>
                  </c:pt>
                  <c:pt idx="204">
                    <c:v>Consumer</c:v>
                  </c:pt>
                  <c:pt idx="205">
                    <c:v>Small Business</c:v>
                  </c:pt>
                  <c:pt idx="206">
                    <c:v>Corporate</c:v>
                  </c:pt>
                  <c:pt idx="207">
                    <c:v>Small Business</c:v>
                  </c:pt>
                  <c:pt idx="208">
                    <c:v>Small Business</c:v>
                  </c:pt>
                  <c:pt idx="209">
                    <c:v>Small Business</c:v>
                  </c:pt>
                  <c:pt idx="210">
                    <c:v>Consumer</c:v>
                  </c:pt>
                  <c:pt idx="211">
                    <c:v>Corporate</c:v>
                  </c:pt>
                  <c:pt idx="212">
                    <c:v>Home Office</c:v>
                  </c:pt>
                  <c:pt idx="213">
                    <c:v>Corporate</c:v>
                  </c:pt>
                  <c:pt idx="214">
                    <c:v>Home Office</c:v>
                  </c:pt>
                  <c:pt idx="215">
                    <c:v>Home Office</c:v>
                  </c:pt>
                  <c:pt idx="216">
                    <c:v>Home Office</c:v>
                  </c:pt>
                  <c:pt idx="217">
                    <c:v>Corporate</c:v>
                  </c:pt>
                  <c:pt idx="218">
                    <c:v>Small Business</c:v>
                  </c:pt>
                  <c:pt idx="219">
                    <c:v>Home Office</c:v>
                  </c:pt>
                  <c:pt idx="220">
                    <c:v>Consumer</c:v>
                  </c:pt>
                  <c:pt idx="221">
                    <c:v>Corporate</c:v>
                  </c:pt>
                  <c:pt idx="222">
                    <c:v>Corporate</c:v>
                  </c:pt>
                  <c:pt idx="223">
                    <c:v>Corporate</c:v>
                  </c:pt>
                  <c:pt idx="224">
                    <c:v>Small Business</c:v>
                  </c:pt>
                  <c:pt idx="225">
                    <c:v>Home Office</c:v>
                  </c:pt>
                  <c:pt idx="226">
                    <c:v>Consumer</c:v>
                  </c:pt>
                  <c:pt idx="227">
                    <c:v>Home Office</c:v>
                  </c:pt>
                  <c:pt idx="228">
                    <c:v>Home Office</c:v>
                  </c:pt>
                  <c:pt idx="229">
                    <c:v>Home Office</c:v>
                  </c:pt>
                  <c:pt idx="230">
                    <c:v>Consumer</c:v>
                  </c:pt>
                  <c:pt idx="231">
                    <c:v>Consumer</c:v>
                  </c:pt>
                  <c:pt idx="232">
                    <c:v>Small Business</c:v>
                  </c:pt>
                  <c:pt idx="233">
                    <c:v>Corporate</c:v>
                  </c:pt>
                  <c:pt idx="234">
                    <c:v>Home Office</c:v>
                  </c:pt>
                  <c:pt idx="235">
                    <c:v>Home Office</c:v>
                  </c:pt>
                  <c:pt idx="236">
                    <c:v>Consumer</c:v>
                  </c:pt>
                  <c:pt idx="237">
                    <c:v>Small Business</c:v>
                  </c:pt>
                  <c:pt idx="238">
                    <c:v>Corporate</c:v>
                  </c:pt>
                  <c:pt idx="239">
                    <c:v>Home Office</c:v>
                  </c:pt>
                  <c:pt idx="240">
                    <c:v>Corporate</c:v>
                  </c:pt>
                  <c:pt idx="241">
                    <c:v>Small Business</c:v>
                  </c:pt>
                  <c:pt idx="242">
                    <c:v>Corporate</c:v>
                  </c:pt>
                  <c:pt idx="243">
                    <c:v>Small Business</c:v>
                  </c:pt>
                  <c:pt idx="244">
                    <c:v>Home Office</c:v>
                  </c:pt>
                  <c:pt idx="245">
                    <c:v>Home Office</c:v>
                  </c:pt>
                  <c:pt idx="246">
                    <c:v>Corporate</c:v>
                  </c:pt>
                  <c:pt idx="247">
                    <c:v>Consumer</c:v>
                  </c:pt>
                  <c:pt idx="248">
                    <c:v>Corporate</c:v>
                  </c:pt>
                  <c:pt idx="249">
                    <c:v>Small Business</c:v>
                  </c:pt>
                  <c:pt idx="250">
                    <c:v>Home Office</c:v>
                  </c:pt>
                  <c:pt idx="251">
                    <c:v>Corporate</c:v>
                  </c:pt>
                  <c:pt idx="252">
                    <c:v>Home Office</c:v>
                  </c:pt>
                  <c:pt idx="253">
                    <c:v>Corporate</c:v>
                  </c:pt>
                  <c:pt idx="254">
                    <c:v>Small Business</c:v>
                  </c:pt>
                  <c:pt idx="255">
                    <c:v>Corporate</c:v>
                  </c:pt>
                  <c:pt idx="256">
                    <c:v>Corporate</c:v>
                  </c:pt>
                  <c:pt idx="257">
                    <c:v>Small Business</c:v>
                  </c:pt>
                  <c:pt idx="258">
                    <c:v>Corporate</c:v>
                  </c:pt>
                  <c:pt idx="259">
                    <c:v>Corporate</c:v>
                  </c:pt>
                  <c:pt idx="260">
                    <c:v>Consumer</c:v>
                  </c:pt>
                  <c:pt idx="261">
                    <c:v>Home Office</c:v>
                  </c:pt>
                  <c:pt idx="262">
                    <c:v>Small Business</c:v>
                  </c:pt>
                  <c:pt idx="263">
                    <c:v>Consumer</c:v>
                  </c:pt>
                  <c:pt idx="264">
                    <c:v>Corporate</c:v>
                  </c:pt>
                  <c:pt idx="265">
                    <c:v>Consumer</c:v>
                  </c:pt>
                  <c:pt idx="266">
                    <c:v>Corporate</c:v>
                  </c:pt>
                  <c:pt idx="267">
                    <c:v>Corporate</c:v>
                  </c:pt>
                  <c:pt idx="268">
                    <c:v>Home Office</c:v>
                  </c:pt>
                  <c:pt idx="269">
                    <c:v>Consumer</c:v>
                  </c:pt>
                  <c:pt idx="270">
                    <c:v>Small Business</c:v>
                  </c:pt>
                  <c:pt idx="271">
                    <c:v>Home Office</c:v>
                  </c:pt>
                  <c:pt idx="272">
                    <c:v>Home Office</c:v>
                  </c:pt>
                  <c:pt idx="273">
                    <c:v>Small Business</c:v>
                  </c:pt>
                  <c:pt idx="274">
                    <c:v>Corporate</c:v>
                  </c:pt>
                  <c:pt idx="275">
                    <c:v>Corporate</c:v>
                  </c:pt>
                  <c:pt idx="276">
                    <c:v>Small Business</c:v>
                  </c:pt>
                  <c:pt idx="277">
                    <c:v>Home Office</c:v>
                  </c:pt>
                  <c:pt idx="278">
                    <c:v>Consumer</c:v>
                  </c:pt>
                  <c:pt idx="279">
                    <c:v>Small Business</c:v>
                  </c:pt>
                  <c:pt idx="280">
                    <c:v>Small Business</c:v>
                  </c:pt>
                  <c:pt idx="281">
                    <c:v>Consumer</c:v>
                  </c:pt>
                  <c:pt idx="282">
                    <c:v>Consumer</c:v>
                  </c:pt>
                  <c:pt idx="283">
                    <c:v>Corporate</c:v>
                  </c:pt>
                  <c:pt idx="284">
                    <c:v>Corporate</c:v>
                  </c:pt>
                  <c:pt idx="285">
                    <c:v>Consumer</c:v>
                  </c:pt>
                  <c:pt idx="286">
                    <c:v>Small Business</c:v>
                  </c:pt>
                  <c:pt idx="287">
                    <c:v>Corporate</c:v>
                  </c:pt>
                  <c:pt idx="288">
                    <c:v>Consumer</c:v>
                  </c:pt>
                  <c:pt idx="289">
                    <c:v>Corporate</c:v>
                  </c:pt>
                  <c:pt idx="290">
                    <c:v>Corporate</c:v>
                  </c:pt>
                  <c:pt idx="291">
                    <c:v>Small Business</c:v>
                  </c:pt>
                  <c:pt idx="292">
                    <c:v>Small Business</c:v>
                  </c:pt>
                  <c:pt idx="293">
                    <c:v>Corporate</c:v>
                  </c:pt>
                  <c:pt idx="294">
                    <c:v>Consumer</c:v>
                  </c:pt>
                  <c:pt idx="295">
                    <c:v>Home Office</c:v>
                  </c:pt>
                  <c:pt idx="296">
                    <c:v>Consumer</c:v>
                  </c:pt>
                  <c:pt idx="297">
                    <c:v>Consumer</c:v>
                  </c:pt>
                  <c:pt idx="298">
                    <c:v>Corporate</c:v>
                  </c:pt>
                  <c:pt idx="299">
                    <c:v>Home Office</c:v>
                  </c:pt>
                  <c:pt idx="300">
                    <c:v>Corporate</c:v>
                  </c:pt>
                  <c:pt idx="301">
                    <c:v>Consumer</c:v>
                  </c:pt>
                  <c:pt idx="302">
                    <c:v>Corporate</c:v>
                  </c:pt>
                  <c:pt idx="303">
                    <c:v>Home Office</c:v>
                  </c:pt>
                  <c:pt idx="304">
                    <c:v>Consumer</c:v>
                  </c:pt>
                  <c:pt idx="305">
                    <c:v>Corporate</c:v>
                  </c:pt>
                  <c:pt idx="306">
                    <c:v>Corporate</c:v>
                  </c:pt>
                  <c:pt idx="307">
                    <c:v>Corporate</c:v>
                  </c:pt>
                  <c:pt idx="308">
                    <c:v>Home Office</c:v>
                  </c:pt>
                  <c:pt idx="309">
                    <c:v>Home Office</c:v>
                  </c:pt>
                  <c:pt idx="310">
                    <c:v>Consumer</c:v>
                  </c:pt>
                  <c:pt idx="311">
                    <c:v>Corporate</c:v>
                  </c:pt>
                  <c:pt idx="312">
                    <c:v>Corporate</c:v>
                  </c:pt>
                  <c:pt idx="313">
                    <c:v>Home Office</c:v>
                  </c:pt>
                  <c:pt idx="314">
                    <c:v>Corporate</c:v>
                  </c:pt>
                  <c:pt idx="315">
                    <c:v>Home Office</c:v>
                  </c:pt>
                  <c:pt idx="316">
                    <c:v>Corporate</c:v>
                  </c:pt>
                  <c:pt idx="317">
                    <c:v>Home Office</c:v>
                  </c:pt>
                  <c:pt idx="318">
                    <c:v>Corporate</c:v>
                  </c:pt>
                  <c:pt idx="319">
                    <c:v>Corporate</c:v>
                  </c:pt>
                  <c:pt idx="320">
                    <c:v>Consumer</c:v>
                  </c:pt>
                  <c:pt idx="321">
                    <c:v>Home Office</c:v>
                  </c:pt>
                  <c:pt idx="322">
                    <c:v>Corporate</c:v>
                  </c:pt>
                  <c:pt idx="323">
                    <c:v>Home Office</c:v>
                  </c:pt>
                  <c:pt idx="324">
                    <c:v>Small Business</c:v>
                  </c:pt>
                  <c:pt idx="325">
                    <c:v>Consumer</c:v>
                  </c:pt>
                  <c:pt idx="326">
                    <c:v>Corporate</c:v>
                  </c:pt>
                  <c:pt idx="327">
                    <c:v>Home Office</c:v>
                  </c:pt>
                  <c:pt idx="328">
                    <c:v>Corporate</c:v>
                  </c:pt>
                  <c:pt idx="329">
                    <c:v>Consumer</c:v>
                  </c:pt>
                  <c:pt idx="330">
                    <c:v>Corporate</c:v>
                  </c:pt>
                  <c:pt idx="331">
                    <c:v>Small Business</c:v>
                  </c:pt>
                  <c:pt idx="332">
                    <c:v>Corporate</c:v>
                  </c:pt>
                  <c:pt idx="333">
                    <c:v>Consumer</c:v>
                  </c:pt>
                  <c:pt idx="334">
                    <c:v>Consumer</c:v>
                  </c:pt>
                  <c:pt idx="335">
                    <c:v>Home Office</c:v>
                  </c:pt>
                  <c:pt idx="336">
                    <c:v>Home Office</c:v>
                  </c:pt>
                  <c:pt idx="337">
                    <c:v>Small Business</c:v>
                  </c:pt>
                  <c:pt idx="338">
                    <c:v>Home Office</c:v>
                  </c:pt>
                  <c:pt idx="339">
                    <c:v>Home Office</c:v>
                  </c:pt>
                  <c:pt idx="340">
                    <c:v>Corporate</c:v>
                  </c:pt>
                  <c:pt idx="341">
                    <c:v>Home Office</c:v>
                  </c:pt>
                  <c:pt idx="342">
                    <c:v>Corporate</c:v>
                  </c:pt>
                  <c:pt idx="343">
                    <c:v>Corporate</c:v>
                  </c:pt>
                  <c:pt idx="344">
                    <c:v>Home Office</c:v>
                  </c:pt>
                  <c:pt idx="345">
                    <c:v>Small Business</c:v>
                  </c:pt>
                  <c:pt idx="346">
                    <c:v>Consumer</c:v>
                  </c:pt>
                  <c:pt idx="347">
                    <c:v>Corporate</c:v>
                  </c:pt>
                  <c:pt idx="348">
                    <c:v>Small Business</c:v>
                  </c:pt>
                  <c:pt idx="349">
                    <c:v>Home Office</c:v>
                  </c:pt>
                  <c:pt idx="350">
                    <c:v>Consumer</c:v>
                  </c:pt>
                  <c:pt idx="351">
                    <c:v>Home Office</c:v>
                  </c:pt>
                  <c:pt idx="352">
                    <c:v>Corporate</c:v>
                  </c:pt>
                  <c:pt idx="353">
                    <c:v>Corporate</c:v>
                  </c:pt>
                  <c:pt idx="354">
                    <c:v>Home Office</c:v>
                  </c:pt>
                  <c:pt idx="355">
                    <c:v>Consumer</c:v>
                  </c:pt>
                  <c:pt idx="356">
                    <c:v>Corporate</c:v>
                  </c:pt>
                  <c:pt idx="357">
                    <c:v>Corporate</c:v>
                  </c:pt>
                  <c:pt idx="358">
                    <c:v>Home Office</c:v>
                  </c:pt>
                  <c:pt idx="359">
                    <c:v>Corporate</c:v>
                  </c:pt>
                  <c:pt idx="360">
                    <c:v>Corporate</c:v>
                  </c:pt>
                  <c:pt idx="361">
                    <c:v>Home Office</c:v>
                  </c:pt>
                  <c:pt idx="362">
                    <c:v>Corporate</c:v>
                  </c:pt>
                  <c:pt idx="363">
                    <c:v>Corporate</c:v>
                  </c:pt>
                  <c:pt idx="364">
                    <c:v>Home Office</c:v>
                  </c:pt>
                  <c:pt idx="365">
                    <c:v>Corporate</c:v>
                  </c:pt>
                  <c:pt idx="366">
                    <c:v>Home Office</c:v>
                  </c:pt>
                  <c:pt idx="367">
                    <c:v>Corporate</c:v>
                  </c:pt>
                  <c:pt idx="368">
                    <c:v>Home Office</c:v>
                  </c:pt>
                  <c:pt idx="369">
                    <c:v>Corporate</c:v>
                  </c:pt>
                  <c:pt idx="370">
                    <c:v>Home Office</c:v>
                  </c:pt>
                  <c:pt idx="371">
                    <c:v>Home Office</c:v>
                  </c:pt>
                  <c:pt idx="372">
                    <c:v>Corporate</c:v>
                  </c:pt>
                  <c:pt idx="373">
                    <c:v>Small Business</c:v>
                  </c:pt>
                  <c:pt idx="374">
                    <c:v>Home Office</c:v>
                  </c:pt>
                  <c:pt idx="375">
                    <c:v>Home Office</c:v>
                  </c:pt>
                  <c:pt idx="376">
                    <c:v>Small Business</c:v>
                  </c:pt>
                  <c:pt idx="377">
                    <c:v>Home Office</c:v>
                  </c:pt>
                  <c:pt idx="378">
                    <c:v>Corporate</c:v>
                  </c:pt>
                  <c:pt idx="379">
                    <c:v>Consumer</c:v>
                  </c:pt>
                  <c:pt idx="380">
                    <c:v>Small Business</c:v>
                  </c:pt>
                  <c:pt idx="381">
                    <c:v>Consumer</c:v>
                  </c:pt>
                  <c:pt idx="382">
                    <c:v>Corporate</c:v>
                  </c:pt>
                  <c:pt idx="383">
                    <c:v>Corporate</c:v>
                  </c:pt>
                  <c:pt idx="384">
                    <c:v>Home Office</c:v>
                  </c:pt>
                  <c:pt idx="385">
                    <c:v>Corporate</c:v>
                  </c:pt>
                  <c:pt idx="386">
                    <c:v>Corporate</c:v>
                  </c:pt>
                  <c:pt idx="387">
                    <c:v>Corporate</c:v>
                  </c:pt>
                  <c:pt idx="388">
                    <c:v>Small Business</c:v>
                  </c:pt>
                  <c:pt idx="389">
                    <c:v>Corporate</c:v>
                  </c:pt>
                  <c:pt idx="390">
                    <c:v>Consumer</c:v>
                  </c:pt>
                  <c:pt idx="391">
                    <c:v>Corporate</c:v>
                  </c:pt>
                  <c:pt idx="392">
                    <c:v>Corporate</c:v>
                  </c:pt>
                  <c:pt idx="393">
                    <c:v>Corporate</c:v>
                  </c:pt>
                  <c:pt idx="394">
                    <c:v>Small Business</c:v>
                  </c:pt>
                  <c:pt idx="395">
                    <c:v>Small Business</c:v>
                  </c:pt>
                  <c:pt idx="396">
                    <c:v>Small Business</c:v>
                  </c:pt>
                  <c:pt idx="397">
                    <c:v>Small Business</c:v>
                  </c:pt>
                  <c:pt idx="398">
                    <c:v>Home Office</c:v>
                  </c:pt>
                  <c:pt idx="399">
                    <c:v>Home Office</c:v>
                  </c:pt>
                  <c:pt idx="400">
                    <c:v>Home Office</c:v>
                  </c:pt>
                  <c:pt idx="401">
                    <c:v>Corporate</c:v>
                  </c:pt>
                  <c:pt idx="402">
                    <c:v>Corporate</c:v>
                  </c:pt>
                  <c:pt idx="403">
                    <c:v>Consumer</c:v>
                  </c:pt>
                  <c:pt idx="404">
                    <c:v>Home Office</c:v>
                  </c:pt>
                  <c:pt idx="405">
                    <c:v>Consumer</c:v>
                  </c:pt>
                  <c:pt idx="406">
                    <c:v>Corporate</c:v>
                  </c:pt>
                  <c:pt idx="407">
                    <c:v>Small Business</c:v>
                  </c:pt>
                  <c:pt idx="408">
                    <c:v>Small Business</c:v>
                  </c:pt>
                  <c:pt idx="409">
                    <c:v>Small Business</c:v>
                  </c:pt>
                  <c:pt idx="410">
                    <c:v>Corporate</c:v>
                  </c:pt>
                  <c:pt idx="411">
                    <c:v>Corporate</c:v>
                  </c:pt>
                  <c:pt idx="412">
                    <c:v>Small Business</c:v>
                  </c:pt>
                  <c:pt idx="413">
                    <c:v>Consumer</c:v>
                  </c:pt>
                  <c:pt idx="414">
                    <c:v>Home Office</c:v>
                  </c:pt>
                  <c:pt idx="415">
                    <c:v>Corporate</c:v>
                  </c:pt>
                  <c:pt idx="416">
                    <c:v>Small Business</c:v>
                  </c:pt>
                  <c:pt idx="417">
                    <c:v>Home Office</c:v>
                  </c:pt>
                  <c:pt idx="418">
                    <c:v>Consumer</c:v>
                  </c:pt>
                  <c:pt idx="419">
                    <c:v>Consumer</c:v>
                  </c:pt>
                  <c:pt idx="420">
                    <c:v>Corporate</c:v>
                  </c:pt>
                  <c:pt idx="421">
                    <c:v>Home Office</c:v>
                  </c:pt>
                  <c:pt idx="422">
                    <c:v>Corporate</c:v>
                  </c:pt>
                  <c:pt idx="423">
                    <c:v>Consumer</c:v>
                  </c:pt>
                  <c:pt idx="424">
                    <c:v>Corporate</c:v>
                  </c:pt>
                  <c:pt idx="425">
                    <c:v>Home Office</c:v>
                  </c:pt>
                  <c:pt idx="426">
                    <c:v>Corporate</c:v>
                  </c:pt>
                  <c:pt idx="427">
                    <c:v>Small Business</c:v>
                  </c:pt>
                  <c:pt idx="428">
                    <c:v>Consumer</c:v>
                  </c:pt>
                  <c:pt idx="429">
                    <c:v>Home Office</c:v>
                  </c:pt>
                  <c:pt idx="430">
                    <c:v>Small Business</c:v>
                  </c:pt>
                  <c:pt idx="431">
                    <c:v>Home Office</c:v>
                  </c:pt>
                  <c:pt idx="432">
                    <c:v>Home Office</c:v>
                  </c:pt>
                  <c:pt idx="433">
                    <c:v>Corporate</c:v>
                  </c:pt>
                  <c:pt idx="434">
                    <c:v>Small Business</c:v>
                  </c:pt>
                  <c:pt idx="435">
                    <c:v>Home Office</c:v>
                  </c:pt>
                  <c:pt idx="436">
                    <c:v>Home Office</c:v>
                  </c:pt>
                  <c:pt idx="437">
                    <c:v>Small Business</c:v>
                  </c:pt>
                  <c:pt idx="438">
                    <c:v>Small Business</c:v>
                  </c:pt>
                  <c:pt idx="439">
                    <c:v>Home Office</c:v>
                  </c:pt>
                  <c:pt idx="440">
                    <c:v>Corporate</c:v>
                  </c:pt>
                  <c:pt idx="441">
                    <c:v>Consumer</c:v>
                  </c:pt>
                  <c:pt idx="442">
                    <c:v>Consumer</c:v>
                  </c:pt>
                  <c:pt idx="443">
                    <c:v>Consumer</c:v>
                  </c:pt>
                  <c:pt idx="444">
                    <c:v>Home Office</c:v>
                  </c:pt>
                  <c:pt idx="445">
                    <c:v>Home Office</c:v>
                  </c:pt>
                  <c:pt idx="446">
                    <c:v>Home Office</c:v>
                  </c:pt>
                  <c:pt idx="447">
                    <c:v>Corporate</c:v>
                  </c:pt>
                  <c:pt idx="448">
                    <c:v>Corporate</c:v>
                  </c:pt>
                  <c:pt idx="449">
                    <c:v>Corporate</c:v>
                  </c:pt>
                  <c:pt idx="450">
                    <c:v>Corporate</c:v>
                  </c:pt>
                  <c:pt idx="451">
                    <c:v>Corporate</c:v>
                  </c:pt>
                  <c:pt idx="452">
                    <c:v>Corporate</c:v>
                  </c:pt>
                  <c:pt idx="453">
                    <c:v>Small Business</c:v>
                  </c:pt>
                  <c:pt idx="454">
                    <c:v>Consumer</c:v>
                  </c:pt>
                  <c:pt idx="455">
                    <c:v>Home Office</c:v>
                  </c:pt>
                  <c:pt idx="456">
                    <c:v>Consumer</c:v>
                  </c:pt>
                  <c:pt idx="457">
                    <c:v>Consumer</c:v>
                  </c:pt>
                  <c:pt idx="458">
                    <c:v>Corporate</c:v>
                  </c:pt>
                  <c:pt idx="459">
                    <c:v>Small Business</c:v>
                  </c:pt>
                  <c:pt idx="460">
                    <c:v>Corporate</c:v>
                  </c:pt>
                  <c:pt idx="461">
                    <c:v>Home Office</c:v>
                  </c:pt>
                  <c:pt idx="462">
                    <c:v>Home Office</c:v>
                  </c:pt>
                  <c:pt idx="463">
                    <c:v>Small Business</c:v>
                  </c:pt>
                  <c:pt idx="464">
                    <c:v>Home Office</c:v>
                  </c:pt>
                  <c:pt idx="465">
                    <c:v>Corporate</c:v>
                  </c:pt>
                  <c:pt idx="466">
                    <c:v>Small Business</c:v>
                  </c:pt>
                  <c:pt idx="467">
                    <c:v>Consumer</c:v>
                  </c:pt>
                  <c:pt idx="468">
                    <c:v>Corporate</c:v>
                  </c:pt>
                  <c:pt idx="469">
                    <c:v>Consumer</c:v>
                  </c:pt>
                  <c:pt idx="470">
                    <c:v>Home Office</c:v>
                  </c:pt>
                  <c:pt idx="471">
                    <c:v>Consumer</c:v>
                  </c:pt>
                  <c:pt idx="472">
                    <c:v>Small Business</c:v>
                  </c:pt>
                  <c:pt idx="473">
                    <c:v>Corporate</c:v>
                  </c:pt>
                  <c:pt idx="474">
                    <c:v>Corporate</c:v>
                  </c:pt>
                  <c:pt idx="475">
                    <c:v>Small Business</c:v>
                  </c:pt>
                  <c:pt idx="476">
                    <c:v>Consumer</c:v>
                  </c:pt>
                  <c:pt idx="477">
                    <c:v>Corporate</c:v>
                  </c:pt>
                  <c:pt idx="478">
                    <c:v>Corporate</c:v>
                  </c:pt>
                  <c:pt idx="479">
                    <c:v>Home Office</c:v>
                  </c:pt>
                  <c:pt idx="480">
                    <c:v>Consumer</c:v>
                  </c:pt>
                  <c:pt idx="481">
                    <c:v>Corporate</c:v>
                  </c:pt>
                  <c:pt idx="482">
                    <c:v>Corporate</c:v>
                  </c:pt>
                  <c:pt idx="483">
                    <c:v>Corporate</c:v>
                  </c:pt>
                  <c:pt idx="484">
                    <c:v>Small Business</c:v>
                  </c:pt>
                  <c:pt idx="485">
                    <c:v>Corporate</c:v>
                  </c:pt>
                  <c:pt idx="486">
                    <c:v>Consumer</c:v>
                  </c:pt>
                  <c:pt idx="487">
                    <c:v>Small Business</c:v>
                  </c:pt>
                  <c:pt idx="488">
                    <c:v>Home Office</c:v>
                  </c:pt>
                  <c:pt idx="489">
                    <c:v>Home Office</c:v>
                  </c:pt>
                  <c:pt idx="490">
                    <c:v>Corporate</c:v>
                  </c:pt>
                  <c:pt idx="491">
                    <c:v>Consumer</c:v>
                  </c:pt>
                  <c:pt idx="492">
                    <c:v>Corporate</c:v>
                  </c:pt>
                  <c:pt idx="493">
                    <c:v>Corporate</c:v>
                  </c:pt>
                  <c:pt idx="494">
                    <c:v>Corporate</c:v>
                  </c:pt>
                  <c:pt idx="495">
                    <c:v>Corporate</c:v>
                  </c:pt>
                  <c:pt idx="496">
                    <c:v>Small Business</c:v>
                  </c:pt>
                  <c:pt idx="497">
                    <c:v>Consumer</c:v>
                  </c:pt>
                  <c:pt idx="498">
                    <c:v>Corporate</c:v>
                  </c:pt>
                  <c:pt idx="499">
                    <c:v>Home Office</c:v>
                  </c:pt>
                  <c:pt idx="500">
                    <c:v>Home Office</c:v>
                  </c:pt>
                  <c:pt idx="501">
                    <c:v>Home Office</c:v>
                  </c:pt>
                  <c:pt idx="502">
                    <c:v>Home Office</c:v>
                  </c:pt>
                  <c:pt idx="503">
                    <c:v>Consumer</c:v>
                  </c:pt>
                  <c:pt idx="504">
                    <c:v>Consumer</c:v>
                  </c:pt>
                  <c:pt idx="505">
                    <c:v>Corporate</c:v>
                  </c:pt>
                  <c:pt idx="506">
                    <c:v>Small Business</c:v>
                  </c:pt>
                  <c:pt idx="507">
                    <c:v>Corporate</c:v>
                  </c:pt>
                  <c:pt idx="508">
                    <c:v>Consumer</c:v>
                  </c:pt>
                  <c:pt idx="509">
                    <c:v>Corporate</c:v>
                  </c:pt>
                  <c:pt idx="510">
                    <c:v>Consumer</c:v>
                  </c:pt>
                  <c:pt idx="511">
                    <c:v>Corporate</c:v>
                  </c:pt>
                  <c:pt idx="512">
                    <c:v>Corporate</c:v>
                  </c:pt>
                  <c:pt idx="513">
                    <c:v>Consumer</c:v>
                  </c:pt>
                  <c:pt idx="514">
                    <c:v>Corporate</c:v>
                  </c:pt>
                  <c:pt idx="515">
                    <c:v>Corporate</c:v>
                  </c:pt>
                  <c:pt idx="516">
                    <c:v>Home Office</c:v>
                  </c:pt>
                  <c:pt idx="517">
                    <c:v>Home Office</c:v>
                  </c:pt>
                  <c:pt idx="518">
                    <c:v>Small Business</c:v>
                  </c:pt>
                  <c:pt idx="519">
                    <c:v>Consumer</c:v>
                  </c:pt>
                  <c:pt idx="520">
                    <c:v>Corporate</c:v>
                  </c:pt>
                  <c:pt idx="521">
                    <c:v>Home Office</c:v>
                  </c:pt>
                  <c:pt idx="522">
                    <c:v>Corporate</c:v>
                  </c:pt>
                  <c:pt idx="523">
                    <c:v>Corporate</c:v>
                  </c:pt>
                  <c:pt idx="524">
                    <c:v>Corporate</c:v>
                  </c:pt>
                  <c:pt idx="525">
                    <c:v>Home Office</c:v>
                  </c:pt>
                  <c:pt idx="526">
                    <c:v>Small Business</c:v>
                  </c:pt>
                  <c:pt idx="527">
                    <c:v>Home Office</c:v>
                  </c:pt>
                  <c:pt idx="528">
                    <c:v>Corporate</c:v>
                  </c:pt>
                  <c:pt idx="529">
                    <c:v>Small Business</c:v>
                  </c:pt>
                  <c:pt idx="530">
                    <c:v>Corporate</c:v>
                  </c:pt>
                  <c:pt idx="531">
                    <c:v>Consumer</c:v>
                  </c:pt>
                  <c:pt idx="532">
                    <c:v>Consumer</c:v>
                  </c:pt>
                  <c:pt idx="533">
                    <c:v>Consumer</c:v>
                  </c:pt>
                  <c:pt idx="534">
                    <c:v>Corporate</c:v>
                  </c:pt>
                  <c:pt idx="535">
                    <c:v>Consumer</c:v>
                  </c:pt>
                  <c:pt idx="536">
                    <c:v>Small Business</c:v>
                  </c:pt>
                  <c:pt idx="537">
                    <c:v>Home Office</c:v>
                  </c:pt>
                  <c:pt idx="538">
                    <c:v>Consumer</c:v>
                  </c:pt>
                  <c:pt idx="539">
                    <c:v>Consumer</c:v>
                  </c:pt>
                  <c:pt idx="540">
                    <c:v>Consumer</c:v>
                  </c:pt>
                  <c:pt idx="541">
                    <c:v>Home Office</c:v>
                  </c:pt>
                  <c:pt idx="542">
                    <c:v>Corporate</c:v>
                  </c:pt>
                  <c:pt idx="543">
                    <c:v>Corporate</c:v>
                  </c:pt>
                  <c:pt idx="544">
                    <c:v>Home Office</c:v>
                  </c:pt>
                  <c:pt idx="545">
                    <c:v>Corporate</c:v>
                  </c:pt>
                  <c:pt idx="546">
                    <c:v>Home Office</c:v>
                  </c:pt>
                  <c:pt idx="547">
                    <c:v>Corporate</c:v>
                  </c:pt>
                  <c:pt idx="548">
                    <c:v>Small Business</c:v>
                  </c:pt>
                  <c:pt idx="549">
                    <c:v>Corporate</c:v>
                  </c:pt>
                  <c:pt idx="550">
                    <c:v>Consumer</c:v>
                  </c:pt>
                  <c:pt idx="551">
                    <c:v>Corporate</c:v>
                  </c:pt>
                  <c:pt idx="552">
                    <c:v>Corporate</c:v>
                  </c:pt>
                  <c:pt idx="553">
                    <c:v>Corporate</c:v>
                  </c:pt>
                  <c:pt idx="554">
                    <c:v>Consumer</c:v>
                  </c:pt>
                  <c:pt idx="555">
                    <c:v>Corporate</c:v>
                  </c:pt>
                  <c:pt idx="556">
                    <c:v>Corporate</c:v>
                  </c:pt>
                  <c:pt idx="557">
                    <c:v>Small Business</c:v>
                  </c:pt>
                  <c:pt idx="558">
                    <c:v>Home Office</c:v>
                  </c:pt>
                  <c:pt idx="559">
                    <c:v>Consumer</c:v>
                  </c:pt>
                  <c:pt idx="560">
                    <c:v>Corporate</c:v>
                  </c:pt>
                  <c:pt idx="561">
                    <c:v>Home Office</c:v>
                  </c:pt>
                  <c:pt idx="562">
                    <c:v>Consumer</c:v>
                  </c:pt>
                  <c:pt idx="563">
                    <c:v>Corporate</c:v>
                  </c:pt>
                  <c:pt idx="564">
                    <c:v>Consumer</c:v>
                  </c:pt>
                  <c:pt idx="565">
                    <c:v>Corporate</c:v>
                  </c:pt>
                  <c:pt idx="566">
                    <c:v>Home Office</c:v>
                  </c:pt>
                  <c:pt idx="567">
                    <c:v>Home Office</c:v>
                  </c:pt>
                  <c:pt idx="568">
                    <c:v>Corporate</c:v>
                  </c:pt>
                  <c:pt idx="569">
                    <c:v>Small Business</c:v>
                  </c:pt>
                  <c:pt idx="570">
                    <c:v>Small Business</c:v>
                  </c:pt>
                  <c:pt idx="571">
                    <c:v>Home Office</c:v>
                  </c:pt>
                  <c:pt idx="572">
                    <c:v>Small Business</c:v>
                  </c:pt>
                  <c:pt idx="573">
                    <c:v>Corporate</c:v>
                  </c:pt>
                  <c:pt idx="574">
                    <c:v>Small Business</c:v>
                  </c:pt>
                  <c:pt idx="575">
                    <c:v>Consumer</c:v>
                  </c:pt>
                  <c:pt idx="576">
                    <c:v>Corporate</c:v>
                  </c:pt>
                  <c:pt idx="577">
                    <c:v>Home Office</c:v>
                  </c:pt>
                  <c:pt idx="578">
                    <c:v>Small Business</c:v>
                  </c:pt>
                  <c:pt idx="579">
                    <c:v>Home Office</c:v>
                  </c:pt>
                  <c:pt idx="580">
                    <c:v>Consumer</c:v>
                  </c:pt>
                  <c:pt idx="581">
                    <c:v>Corporate</c:v>
                  </c:pt>
                  <c:pt idx="582">
                    <c:v>Consumer</c:v>
                  </c:pt>
                  <c:pt idx="583">
                    <c:v>Home Office</c:v>
                  </c:pt>
                  <c:pt idx="584">
                    <c:v>Small Business</c:v>
                  </c:pt>
                  <c:pt idx="585">
                    <c:v>Consumer</c:v>
                  </c:pt>
                  <c:pt idx="586">
                    <c:v>Small Business</c:v>
                  </c:pt>
                  <c:pt idx="587">
                    <c:v>Small Business</c:v>
                  </c:pt>
                  <c:pt idx="588">
                    <c:v>Corporate</c:v>
                  </c:pt>
                  <c:pt idx="589">
                    <c:v>Home Office</c:v>
                  </c:pt>
                  <c:pt idx="590">
                    <c:v>Consumer</c:v>
                  </c:pt>
                  <c:pt idx="591">
                    <c:v>Home Office</c:v>
                  </c:pt>
                  <c:pt idx="592">
                    <c:v>Consumer</c:v>
                  </c:pt>
                  <c:pt idx="593">
                    <c:v>Small Business</c:v>
                  </c:pt>
                  <c:pt idx="594">
                    <c:v>Corporate</c:v>
                  </c:pt>
                  <c:pt idx="595">
                    <c:v>Home Office</c:v>
                  </c:pt>
                  <c:pt idx="596">
                    <c:v>Consumer</c:v>
                  </c:pt>
                  <c:pt idx="597">
                    <c:v>Corporate</c:v>
                  </c:pt>
                  <c:pt idx="598">
                    <c:v>Home Office</c:v>
                  </c:pt>
                  <c:pt idx="599">
                    <c:v>Home Office</c:v>
                  </c:pt>
                  <c:pt idx="600">
                    <c:v>Home Office</c:v>
                  </c:pt>
                  <c:pt idx="601">
                    <c:v>Corporate</c:v>
                  </c:pt>
                  <c:pt idx="602">
                    <c:v>Corporate</c:v>
                  </c:pt>
                  <c:pt idx="603">
                    <c:v>Corporate</c:v>
                  </c:pt>
                </c:lvl>
                <c:lvl>
                  <c:pt idx="0">
                    <c:v>Aaron Bergman</c:v>
                  </c:pt>
                  <c:pt idx="1">
                    <c:v>Aaron Smayling</c:v>
                  </c:pt>
                  <c:pt idx="2">
                    <c:v>Adam Bellavance</c:v>
                  </c:pt>
                  <c:pt idx="3">
                    <c:v>Adam Hart</c:v>
                  </c:pt>
                  <c:pt idx="4">
                    <c:v>Adam Shillingsburg</c:v>
                  </c:pt>
                  <c:pt idx="5">
                    <c:v>Adrian Hane</c:v>
                  </c:pt>
                  <c:pt idx="6">
                    <c:v>Adrian Shami</c:v>
                  </c:pt>
                  <c:pt idx="7">
                    <c:v>Alan Barnes</c:v>
                  </c:pt>
                  <c:pt idx="8">
                    <c:v>Alan Dominguez</c:v>
                  </c:pt>
                  <c:pt idx="9">
                    <c:v>Alan Hwang</c:v>
                  </c:pt>
                  <c:pt idx="10">
                    <c:v>Alan Schoenberger</c:v>
                  </c:pt>
                  <c:pt idx="11">
                    <c:v>Alan Shonely</c:v>
                  </c:pt>
                  <c:pt idx="12">
                    <c:v>Alejandro Ballentine</c:v>
                  </c:pt>
                  <c:pt idx="13">
                    <c:v>Alejandro Grove</c:v>
                  </c:pt>
                  <c:pt idx="14">
                    <c:v>Aleksandra Gannaway</c:v>
                  </c:pt>
                  <c:pt idx="16">
                    <c:v>Alex Grayson</c:v>
                  </c:pt>
                  <c:pt idx="17">
                    <c:v>Alex Russell</c:v>
                  </c:pt>
                  <c:pt idx="18">
                    <c:v>Allen Armold</c:v>
                  </c:pt>
                  <c:pt idx="19">
                    <c:v>Amy Cox</c:v>
                  </c:pt>
                  <c:pt idx="21">
                    <c:v>Amy Hunt</c:v>
                  </c:pt>
                  <c:pt idx="22">
                    <c:v>Andrew Allen</c:v>
                  </c:pt>
                  <c:pt idx="23">
                    <c:v>Andy Reiter</c:v>
                  </c:pt>
                  <c:pt idx="24">
                    <c:v>Andy Yotov</c:v>
                  </c:pt>
                  <c:pt idx="25">
                    <c:v>Anemone Ratner</c:v>
                  </c:pt>
                  <c:pt idx="26">
                    <c:v>Ann Blume</c:v>
                  </c:pt>
                  <c:pt idx="27">
                    <c:v>Ann Chong</c:v>
                  </c:pt>
                  <c:pt idx="28">
                    <c:v>Ann Steele</c:v>
                  </c:pt>
                  <c:pt idx="29">
                    <c:v>Anne McFarland</c:v>
                  </c:pt>
                  <c:pt idx="30">
                    <c:v>Anne Pryor</c:v>
                  </c:pt>
                  <c:pt idx="32">
                    <c:v>Annie Cyprus</c:v>
                  </c:pt>
                  <c:pt idx="33">
                    <c:v>Annie Thurman</c:v>
                  </c:pt>
                  <c:pt idx="35">
                    <c:v>Anthony Garverick</c:v>
                  </c:pt>
                  <c:pt idx="36">
                    <c:v>Anthony Johnson</c:v>
                  </c:pt>
                  <c:pt idx="37">
                    <c:v>Anthony Rawles</c:v>
                  </c:pt>
                  <c:pt idx="38">
                    <c:v>Arianne Irving</c:v>
                  </c:pt>
                  <c:pt idx="39">
                    <c:v>Art Ferguson</c:v>
                  </c:pt>
                  <c:pt idx="40">
                    <c:v>Art Foster</c:v>
                  </c:pt>
                  <c:pt idx="41">
                    <c:v>Art Miller</c:v>
                  </c:pt>
                  <c:pt idx="42">
                    <c:v>Arthur Gainer</c:v>
                  </c:pt>
                  <c:pt idx="44">
                    <c:v>Arthur Prichep</c:v>
                  </c:pt>
                  <c:pt idx="45">
                    <c:v>Ashley Jarboe</c:v>
                  </c:pt>
                  <c:pt idx="47">
                    <c:v>Astrea Jones</c:v>
                  </c:pt>
                  <c:pt idx="48">
                    <c:v>Barbara Fisher</c:v>
                  </c:pt>
                  <c:pt idx="49">
                    <c:v>Barry Blumstein</c:v>
                  </c:pt>
                  <c:pt idx="50">
                    <c:v>Barry Franz</c:v>
                  </c:pt>
                  <c:pt idx="51">
                    <c:v>Barry Gonzalez</c:v>
                  </c:pt>
                  <c:pt idx="52">
                    <c:v>Barry Pond</c:v>
                  </c:pt>
                  <c:pt idx="53">
                    <c:v>Barry Weirich</c:v>
                  </c:pt>
                  <c:pt idx="54">
                    <c:v>Bart Folk</c:v>
                  </c:pt>
                  <c:pt idx="55">
                    <c:v>Bart Watters</c:v>
                  </c:pt>
                  <c:pt idx="56">
                    <c:v>Becky Castell</c:v>
                  </c:pt>
                  <c:pt idx="57">
                    <c:v>Becky Martin</c:v>
                  </c:pt>
                  <c:pt idx="58">
                    <c:v>Becky Pak</c:v>
                  </c:pt>
                  <c:pt idx="59">
                    <c:v>Ben Peterman</c:v>
                  </c:pt>
                  <c:pt idx="60">
                    <c:v>Ben Wallace</c:v>
                  </c:pt>
                  <c:pt idx="61">
                    <c:v>Benjamin Farhat</c:v>
                  </c:pt>
                  <c:pt idx="62">
                    <c:v>Benjamin Patterson</c:v>
                  </c:pt>
                  <c:pt idx="63">
                    <c:v>Berenike Kampe</c:v>
                  </c:pt>
                  <c:pt idx="64">
                    <c:v>Beth Fritzler</c:v>
                  </c:pt>
                  <c:pt idx="65">
                    <c:v>Beth Paige</c:v>
                  </c:pt>
                  <c:pt idx="66">
                    <c:v>Beth Thompson</c:v>
                  </c:pt>
                  <c:pt idx="67">
                    <c:v>Bill Donatelli</c:v>
                  </c:pt>
                  <c:pt idx="69">
                    <c:v>Bill Eplett</c:v>
                  </c:pt>
                  <c:pt idx="70">
                    <c:v>Bill Shonely</c:v>
                  </c:pt>
                  <c:pt idx="71">
                    <c:v>Bill Stewart</c:v>
                  </c:pt>
                  <c:pt idx="72">
                    <c:v>Bobby Elias</c:v>
                  </c:pt>
                  <c:pt idx="73">
                    <c:v>Bobby Odegard</c:v>
                  </c:pt>
                  <c:pt idx="74">
                    <c:v>Bobby Trafton</c:v>
                  </c:pt>
                  <c:pt idx="76">
                    <c:v>Brad Eason</c:v>
                  </c:pt>
                  <c:pt idx="77">
                    <c:v>Brad Norvell</c:v>
                  </c:pt>
                  <c:pt idx="78">
                    <c:v>Brad Thomas</c:v>
                  </c:pt>
                  <c:pt idx="80">
                    <c:v>Bradley Drucker</c:v>
                  </c:pt>
                  <c:pt idx="81">
                    <c:v>Bradley Nguyen</c:v>
                  </c:pt>
                  <c:pt idx="82">
                    <c:v>Brenda Bowman</c:v>
                  </c:pt>
                  <c:pt idx="83">
                    <c:v>Brendan Murry</c:v>
                  </c:pt>
                  <c:pt idx="84">
                    <c:v>Brian Dahlen</c:v>
                  </c:pt>
                  <c:pt idx="85">
                    <c:v>Brian DeCherney</c:v>
                  </c:pt>
                  <c:pt idx="86">
                    <c:v>Brian Stugart</c:v>
                  </c:pt>
                  <c:pt idx="87">
                    <c:v>Brian Thompson</c:v>
                  </c:pt>
                  <c:pt idx="88">
                    <c:v>Brooke Gillingham</c:v>
                  </c:pt>
                  <c:pt idx="89">
                    <c:v>Bruce Degenhardt</c:v>
                  </c:pt>
                  <c:pt idx="90">
                    <c:v>Bruce Stewart</c:v>
                  </c:pt>
                  <c:pt idx="91">
                    <c:v>Bryan Spruell</c:v>
                  </c:pt>
                  <c:pt idx="92">
                    <c:v>Cari Schnelling</c:v>
                  </c:pt>
                  <c:pt idx="93">
                    <c:v>Carl Jackson</c:v>
                  </c:pt>
                  <c:pt idx="95">
                    <c:v>Carl Ludwig</c:v>
                  </c:pt>
                  <c:pt idx="96">
                    <c:v>Carlos Daly</c:v>
                  </c:pt>
                  <c:pt idx="98">
                    <c:v>Carlos Meador</c:v>
                  </c:pt>
                  <c:pt idx="99">
                    <c:v>Carlos Soltero</c:v>
                  </c:pt>
                  <c:pt idx="101">
                    <c:v>Carol Adams</c:v>
                  </c:pt>
                  <c:pt idx="102">
                    <c:v>Carol Darley</c:v>
                  </c:pt>
                  <c:pt idx="103">
                    <c:v>Carol Triggs</c:v>
                  </c:pt>
                  <c:pt idx="104">
                    <c:v>Caroline Jumper</c:v>
                  </c:pt>
                  <c:pt idx="105">
                    <c:v>Cassandra Brandow</c:v>
                  </c:pt>
                  <c:pt idx="106">
                    <c:v>Catherine Glotzbach</c:v>
                  </c:pt>
                  <c:pt idx="107">
                    <c:v>Chad Cunningham</c:v>
                  </c:pt>
                  <c:pt idx="108">
                    <c:v>Chad McGuire</c:v>
                  </c:pt>
                  <c:pt idx="109">
                    <c:v>Charles Crestani</c:v>
                  </c:pt>
                  <c:pt idx="110">
                    <c:v>Charles McCrossin</c:v>
                  </c:pt>
                  <c:pt idx="111">
                    <c:v>Charles Sheldon</c:v>
                  </c:pt>
                  <c:pt idx="112">
                    <c:v>Charlotte Melton</c:v>
                  </c:pt>
                  <c:pt idx="113">
                    <c:v>Chloris Kastensmidt</c:v>
                  </c:pt>
                  <c:pt idx="114">
                    <c:v>Christina Anderson</c:v>
                  </c:pt>
                  <c:pt idx="115">
                    <c:v>Christina Vanderzanden</c:v>
                  </c:pt>
                  <c:pt idx="116">
                    <c:v>Christine Abelman</c:v>
                  </c:pt>
                  <c:pt idx="117">
                    <c:v>Christine Phan</c:v>
                  </c:pt>
                  <c:pt idx="118">
                    <c:v>Christine Sundaresam</c:v>
                  </c:pt>
                  <c:pt idx="119">
                    <c:v>Christopher Conant</c:v>
                  </c:pt>
                  <c:pt idx="120">
                    <c:v>Christopher Martinez</c:v>
                  </c:pt>
                  <c:pt idx="122">
                    <c:v>Christopher Schild</c:v>
                  </c:pt>
                  <c:pt idx="123">
                    <c:v>Christy Brittain</c:v>
                  </c:pt>
                  <c:pt idx="124">
                    <c:v>Chuck Clark</c:v>
                  </c:pt>
                  <c:pt idx="125">
                    <c:v>Chuck Magee</c:v>
                  </c:pt>
                  <c:pt idx="126">
                    <c:v>Chuck Sachs</c:v>
                  </c:pt>
                  <c:pt idx="127">
                    <c:v>Cindy Chapman</c:v>
                  </c:pt>
                  <c:pt idx="129">
                    <c:v>Cindy Schnelling</c:v>
                  </c:pt>
                  <c:pt idx="130">
                    <c:v>Cindy Stewart</c:v>
                  </c:pt>
                  <c:pt idx="132">
                    <c:v>Claire Good</c:v>
                  </c:pt>
                  <c:pt idx="133">
                    <c:v>Clay Cheatham</c:v>
                  </c:pt>
                  <c:pt idx="134">
                    <c:v>Clay Ludtke</c:v>
                  </c:pt>
                  <c:pt idx="135">
                    <c:v>Clay Rozendal</c:v>
                  </c:pt>
                  <c:pt idx="136">
                    <c:v>Clytie Kelty</c:v>
                  </c:pt>
                  <c:pt idx="137">
                    <c:v>Corey Lock</c:v>
                  </c:pt>
                  <c:pt idx="138">
                    <c:v>Corinna Mitchell</c:v>
                  </c:pt>
                  <c:pt idx="139">
                    <c:v>Craig Carroll</c:v>
                  </c:pt>
                  <c:pt idx="140">
                    <c:v>Craig Leslie</c:v>
                  </c:pt>
                  <c:pt idx="141">
                    <c:v>Craig Molinari</c:v>
                  </c:pt>
                  <c:pt idx="142">
                    <c:v>Cyma Kinney</c:v>
                  </c:pt>
                  <c:pt idx="143">
                    <c:v>Cynthia Arntzen</c:v>
                  </c:pt>
                  <c:pt idx="144">
                    <c:v>Cynthia Delaney</c:v>
                  </c:pt>
                  <c:pt idx="145">
                    <c:v>Cynthia Voltz</c:v>
                  </c:pt>
                  <c:pt idx="146">
                    <c:v>Cyra Reiten</c:v>
                  </c:pt>
                  <c:pt idx="147">
                    <c:v>Damala Kotsonis</c:v>
                  </c:pt>
                  <c:pt idx="148">
                    <c:v>Dan Campbell</c:v>
                  </c:pt>
                  <c:pt idx="150">
                    <c:v>Dan Lawera</c:v>
                  </c:pt>
                  <c:pt idx="151">
                    <c:v>Dana Kaydos</c:v>
                  </c:pt>
                  <c:pt idx="152">
                    <c:v>Daniel Byrd</c:v>
                  </c:pt>
                  <c:pt idx="153">
                    <c:v>Daniel Lacy</c:v>
                  </c:pt>
                  <c:pt idx="154">
                    <c:v>Dario Medina</c:v>
                  </c:pt>
                  <c:pt idx="155">
                    <c:v>Darren Powers</c:v>
                  </c:pt>
                  <c:pt idx="156">
                    <c:v>Darrin Martin</c:v>
                  </c:pt>
                  <c:pt idx="157">
                    <c:v>Darrin Sayre</c:v>
                  </c:pt>
                  <c:pt idx="158">
                    <c:v>Darrin Van Huff</c:v>
                  </c:pt>
                  <c:pt idx="159">
                    <c:v>Dave Hallsten</c:v>
                  </c:pt>
                  <c:pt idx="161">
                    <c:v>Dave Kipp</c:v>
                  </c:pt>
                  <c:pt idx="163">
                    <c:v>Dave Poirier</c:v>
                  </c:pt>
                  <c:pt idx="164">
                    <c:v>David Flashing</c:v>
                  </c:pt>
                  <c:pt idx="165">
                    <c:v>David Smith</c:v>
                  </c:pt>
                  <c:pt idx="166">
                    <c:v>Dean Percer</c:v>
                  </c:pt>
                  <c:pt idx="167">
                    <c:v>Deanra Eno</c:v>
                  </c:pt>
                  <c:pt idx="168">
                    <c:v>Deborah Brumfield</c:v>
                  </c:pt>
                  <c:pt idx="170">
                    <c:v>Debra Catini</c:v>
                  </c:pt>
                  <c:pt idx="171">
                    <c:v>Deirdre Greer</c:v>
                  </c:pt>
                  <c:pt idx="172">
                    <c:v>Delfina Latchford</c:v>
                  </c:pt>
                  <c:pt idx="173">
                    <c:v>Denise Leinenbach</c:v>
                  </c:pt>
                  <c:pt idx="174">
                    <c:v>Denise Monton</c:v>
                  </c:pt>
                  <c:pt idx="175">
                    <c:v>Dennis Bolton</c:v>
                  </c:pt>
                  <c:pt idx="177">
                    <c:v>Dennis Kane</c:v>
                  </c:pt>
                  <c:pt idx="178">
                    <c:v>Dennis Pardue</c:v>
                  </c:pt>
                  <c:pt idx="180">
                    <c:v>Denny Blanton</c:v>
                  </c:pt>
                  <c:pt idx="181">
                    <c:v>Denny Joy</c:v>
                  </c:pt>
                  <c:pt idx="182">
                    <c:v>Denny Ordway</c:v>
                  </c:pt>
                  <c:pt idx="183">
                    <c:v>Dianna Arnett</c:v>
                  </c:pt>
                  <c:pt idx="184">
                    <c:v>Dianna Wilson</c:v>
                  </c:pt>
                  <c:pt idx="185">
                    <c:v>Dionis Lloyd</c:v>
                  </c:pt>
                  <c:pt idx="186">
                    <c:v>Don Jones</c:v>
                  </c:pt>
                  <c:pt idx="187">
                    <c:v>Don Miller</c:v>
                  </c:pt>
                  <c:pt idx="188">
                    <c:v>Don Weiss</c:v>
                  </c:pt>
                  <c:pt idx="189">
                    <c:v>Dorris Love</c:v>
                  </c:pt>
                  <c:pt idx="190">
                    <c:v>Doug Bickford</c:v>
                  </c:pt>
                  <c:pt idx="191">
                    <c:v>Doug Jacobs</c:v>
                  </c:pt>
                  <c:pt idx="192">
                    <c:v>Duane Huffman</c:v>
                  </c:pt>
                  <c:pt idx="193">
                    <c:v>Ed Braxton</c:v>
                  </c:pt>
                  <c:pt idx="194">
                    <c:v>Ed Jacobs</c:v>
                  </c:pt>
                  <c:pt idx="195">
                    <c:v>Ed Ludwig</c:v>
                  </c:pt>
                  <c:pt idx="196">
                    <c:v>Edward Becker</c:v>
                  </c:pt>
                  <c:pt idx="198">
                    <c:v>Edward Hooks</c:v>
                  </c:pt>
                  <c:pt idx="199">
                    <c:v>Edward Nazzal</c:v>
                  </c:pt>
                  <c:pt idx="200">
                    <c:v>Eleni McCrary</c:v>
                  </c:pt>
                  <c:pt idx="201">
                    <c:v>Ellis Ballard</c:v>
                  </c:pt>
                  <c:pt idx="202">
                    <c:v>Elpida Rittenbach</c:v>
                  </c:pt>
                  <c:pt idx="203">
                    <c:v>Emily Grady</c:v>
                  </c:pt>
                  <c:pt idx="204">
                    <c:v>Eric Barreto</c:v>
                  </c:pt>
                  <c:pt idx="206">
                    <c:v>Erica Bern</c:v>
                  </c:pt>
                  <c:pt idx="207">
                    <c:v>Erica Hackney</c:v>
                  </c:pt>
                  <c:pt idx="208">
                    <c:v>Erica Hernandez</c:v>
                  </c:pt>
                  <c:pt idx="209">
                    <c:v>Erica Smith</c:v>
                  </c:pt>
                  <c:pt idx="210">
                    <c:v>Erin Ashbrook</c:v>
                  </c:pt>
                  <c:pt idx="211">
                    <c:v>Erin Creighton</c:v>
                  </c:pt>
                  <c:pt idx="212">
                    <c:v>Eudokia Martin</c:v>
                  </c:pt>
                  <c:pt idx="213">
                    <c:v>Eugene Barchas</c:v>
                  </c:pt>
                  <c:pt idx="214">
                    <c:v>Eugene Hildebrand</c:v>
                  </c:pt>
                  <c:pt idx="215">
                    <c:v>Eugene Moren</c:v>
                  </c:pt>
                  <c:pt idx="216">
                    <c:v>Eva Jacobs</c:v>
                  </c:pt>
                  <c:pt idx="217">
                    <c:v>Frank Atkinson</c:v>
                  </c:pt>
                  <c:pt idx="218">
                    <c:v>Frank Carlisle</c:v>
                  </c:pt>
                  <c:pt idx="219">
                    <c:v>Frank Hawley</c:v>
                  </c:pt>
                  <c:pt idx="220">
                    <c:v>Frank Merwin</c:v>
                  </c:pt>
                  <c:pt idx="222">
                    <c:v>Frank Price</c:v>
                  </c:pt>
                  <c:pt idx="223">
                    <c:v>Fred Chung</c:v>
                  </c:pt>
                  <c:pt idx="224">
                    <c:v>Fred McMath</c:v>
                  </c:pt>
                  <c:pt idx="225">
                    <c:v>Fred Wasserman</c:v>
                  </c:pt>
                  <c:pt idx="226">
                    <c:v>Gary Hansen</c:v>
                  </c:pt>
                  <c:pt idx="227">
                    <c:v>Gary Hwang</c:v>
                  </c:pt>
                  <c:pt idx="228">
                    <c:v>Gary McGarr</c:v>
                  </c:pt>
                  <c:pt idx="229">
                    <c:v>Gary Zandusky</c:v>
                  </c:pt>
                  <c:pt idx="230">
                    <c:v>Gene Hale</c:v>
                  </c:pt>
                  <c:pt idx="231">
                    <c:v>George Ashbrook</c:v>
                  </c:pt>
                  <c:pt idx="233">
                    <c:v>George Bell</c:v>
                  </c:pt>
                  <c:pt idx="234">
                    <c:v>George Zrebassa</c:v>
                  </c:pt>
                  <c:pt idx="235">
                    <c:v>Giulietta Baptist</c:v>
                  </c:pt>
                  <c:pt idx="236">
                    <c:v>Giulietta Dortch</c:v>
                  </c:pt>
                  <c:pt idx="238">
                    <c:v>Giulietta Weimer</c:v>
                  </c:pt>
                  <c:pt idx="240">
                    <c:v>Grant Carroll</c:v>
                  </c:pt>
                  <c:pt idx="242">
                    <c:v>Grant Thornton</c:v>
                  </c:pt>
                  <c:pt idx="243">
                    <c:v>Greg Guthrie</c:v>
                  </c:pt>
                  <c:pt idx="244">
                    <c:v>Greg Hansen</c:v>
                  </c:pt>
                  <c:pt idx="245">
                    <c:v>Greg Tran</c:v>
                  </c:pt>
                  <c:pt idx="246">
                    <c:v>Guy Armstrong</c:v>
                  </c:pt>
                  <c:pt idx="247">
                    <c:v>Harold Dahlen</c:v>
                  </c:pt>
                  <c:pt idx="249">
                    <c:v>Harold Pawlan</c:v>
                  </c:pt>
                  <c:pt idx="250">
                    <c:v>Harold Ryan</c:v>
                  </c:pt>
                  <c:pt idx="251">
                    <c:v>Harry Greene</c:v>
                  </c:pt>
                  <c:pt idx="252">
                    <c:v>Heather Kirkland</c:v>
                  </c:pt>
                  <c:pt idx="253">
                    <c:v>Helen Andreada</c:v>
                  </c:pt>
                  <c:pt idx="254">
                    <c:v>Henry Goldwyn</c:v>
                  </c:pt>
                  <c:pt idx="255">
                    <c:v>Hilary Holden</c:v>
                  </c:pt>
                  <c:pt idx="256">
                    <c:v>Hunter Glantz</c:v>
                  </c:pt>
                  <c:pt idx="257">
                    <c:v>Ionia McGrath</c:v>
                  </c:pt>
                  <c:pt idx="258">
                    <c:v>Jack Garza</c:v>
                  </c:pt>
                  <c:pt idx="259">
                    <c:v>Jack Lebron</c:v>
                  </c:pt>
                  <c:pt idx="260">
                    <c:v>Jack OBriant</c:v>
                  </c:pt>
                  <c:pt idx="263">
                    <c:v>James Galang</c:v>
                  </c:pt>
                  <c:pt idx="264">
                    <c:v>Jamie Kunitz</c:v>
                  </c:pt>
                  <c:pt idx="265">
                    <c:v>Janet Lee</c:v>
                  </c:pt>
                  <c:pt idx="266">
                    <c:v>Janet Martin</c:v>
                  </c:pt>
                  <c:pt idx="267">
                    <c:v>Jas OCarroll</c:v>
                  </c:pt>
                  <c:pt idx="268">
                    <c:v>Jasper Cacioppo</c:v>
                  </c:pt>
                  <c:pt idx="269">
                    <c:v>Jenna Caffey</c:v>
                  </c:pt>
                  <c:pt idx="270">
                    <c:v>Jennifer Braxton</c:v>
                  </c:pt>
                  <c:pt idx="271">
                    <c:v>Jennifer Jackson</c:v>
                  </c:pt>
                  <c:pt idx="272">
                    <c:v>Jennifer Patt</c:v>
                  </c:pt>
                  <c:pt idx="273">
                    <c:v>Jeremy Farry</c:v>
                  </c:pt>
                  <c:pt idx="274">
                    <c:v>Jeremy Lonsdale</c:v>
                  </c:pt>
                  <c:pt idx="275">
                    <c:v>Jeremy Pistek</c:v>
                  </c:pt>
                  <c:pt idx="276">
                    <c:v>Jesus Ocampo</c:v>
                  </c:pt>
                  <c:pt idx="277">
                    <c:v>Jill Fjeld</c:v>
                  </c:pt>
                  <c:pt idx="278">
                    <c:v>Jill Stevenson</c:v>
                  </c:pt>
                  <c:pt idx="279">
                    <c:v>Jim Epp</c:v>
                  </c:pt>
                  <c:pt idx="280">
                    <c:v>Jim Karlsson</c:v>
                  </c:pt>
                  <c:pt idx="281">
                    <c:v>Jim Kriz</c:v>
                  </c:pt>
                  <c:pt idx="282">
                    <c:v>Jim Mitchum</c:v>
                  </c:pt>
                  <c:pt idx="283">
                    <c:v>Jim Radford</c:v>
                  </c:pt>
                  <c:pt idx="284">
                    <c:v>Jim Sink</c:v>
                  </c:pt>
                  <c:pt idx="285">
                    <c:v>John Castell</c:v>
                  </c:pt>
                  <c:pt idx="287">
                    <c:v>John Dryer</c:v>
                  </c:pt>
                  <c:pt idx="288">
                    <c:v>John Huston</c:v>
                  </c:pt>
                  <c:pt idx="289">
                    <c:v>John Lee</c:v>
                  </c:pt>
                  <c:pt idx="290">
                    <c:v>John Lucas</c:v>
                  </c:pt>
                  <c:pt idx="292">
                    <c:v>John Murray</c:v>
                  </c:pt>
                  <c:pt idx="293">
                    <c:v>Jonathan Doherty</c:v>
                  </c:pt>
                  <c:pt idx="294">
                    <c:v>Jonathan Howell</c:v>
                  </c:pt>
                  <c:pt idx="295">
                    <c:v>Joni Sundaresam</c:v>
                  </c:pt>
                  <c:pt idx="296">
                    <c:v>Joni Wasserman</c:v>
                  </c:pt>
                  <c:pt idx="297">
                    <c:v>Joseph Airdo</c:v>
                  </c:pt>
                  <c:pt idx="299">
                    <c:v>Joy Bell</c:v>
                  </c:pt>
                  <c:pt idx="300">
                    <c:v>Joy Daniels</c:v>
                  </c:pt>
                  <c:pt idx="301">
                    <c:v>Joy Smith</c:v>
                  </c:pt>
                  <c:pt idx="302">
                    <c:v>Julia Barnett</c:v>
                  </c:pt>
                  <c:pt idx="304">
                    <c:v>Julia Dunbar</c:v>
                  </c:pt>
                  <c:pt idx="305">
                    <c:v>Juliana Krohn</c:v>
                  </c:pt>
                  <c:pt idx="306">
                    <c:v>Julie Creighton</c:v>
                  </c:pt>
                  <c:pt idx="307">
                    <c:v>Julie Kriz</c:v>
                  </c:pt>
                  <c:pt idx="308">
                    <c:v>Julie Prescott</c:v>
                  </c:pt>
                  <c:pt idx="309">
                    <c:v>Justin Ellison</c:v>
                  </c:pt>
                  <c:pt idx="310">
                    <c:v>Justin Hirsh</c:v>
                  </c:pt>
                  <c:pt idx="311">
                    <c:v>Justin Knight</c:v>
                  </c:pt>
                  <c:pt idx="312">
                    <c:v>Justin MacKendrick</c:v>
                  </c:pt>
                  <c:pt idx="313">
                    <c:v>Karen Ferguson</c:v>
                  </c:pt>
                  <c:pt idx="314">
                    <c:v>Karl Brown</c:v>
                  </c:pt>
                  <c:pt idx="316">
                    <c:v>Katherine Ducich</c:v>
                  </c:pt>
                  <c:pt idx="317">
                    <c:v>Katherine Murray</c:v>
                  </c:pt>
                  <c:pt idx="318">
                    <c:v>Katherine Nockton</c:v>
                  </c:pt>
                  <c:pt idx="319">
                    <c:v>Katrina Edelman</c:v>
                  </c:pt>
                  <c:pt idx="320">
                    <c:v>Katrina Willman</c:v>
                  </c:pt>
                  <c:pt idx="321">
                    <c:v>Kean Takahito</c:v>
                  </c:pt>
                  <c:pt idx="322">
                    <c:v>Kean Thornton</c:v>
                  </c:pt>
                  <c:pt idx="323">
                    <c:v>Keith Dawkins</c:v>
                  </c:pt>
                  <c:pt idx="324">
                    <c:v>Keith Herrera</c:v>
                  </c:pt>
                  <c:pt idx="325">
                    <c:v>Kelly Collister</c:v>
                  </c:pt>
                  <c:pt idx="326">
                    <c:v>Kelly Lampkin</c:v>
                  </c:pt>
                  <c:pt idx="328">
                    <c:v>Kelly Williams</c:v>
                  </c:pt>
                  <c:pt idx="329">
                    <c:v>Ken Black</c:v>
                  </c:pt>
                  <c:pt idx="330">
                    <c:v>Ken Dana</c:v>
                  </c:pt>
                  <c:pt idx="332">
                    <c:v>Ken Heidel</c:v>
                  </c:pt>
                  <c:pt idx="333">
                    <c:v>Ken Lonsdale</c:v>
                  </c:pt>
                  <c:pt idx="334">
                    <c:v>Kristina Nunn</c:v>
                  </c:pt>
                  <c:pt idx="335">
                    <c:v>Larry Hughes</c:v>
                  </c:pt>
                  <c:pt idx="336">
                    <c:v>Larry Tron</c:v>
                  </c:pt>
                  <c:pt idx="337">
                    <c:v>Laura Armstrong</c:v>
                  </c:pt>
                  <c:pt idx="338">
                    <c:v>Laurel Elliston</c:v>
                  </c:pt>
                  <c:pt idx="339">
                    <c:v>Laurel Workman</c:v>
                  </c:pt>
                  <c:pt idx="340">
                    <c:v>Lauren Leatherbury</c:v>
                  </c:pt>
                  <c:pt idx="342">
                    <c:v>Lela Donovan</c:v>
                  </c:pt>
                  <c:pt idx="343">
                    <c:v>Lena Creighton</c:v>
                  </c:pt>
                  <c:pt idx="345">
                    <c:v>Lena Radford</c:v>
                  </c:pt>
                  <c:pt idx="346">
                    <c:v>Linda Southworth</c:v>
                  </c:pt>
                  <c:pt idx="347">
                    <c:v>Lindsay Castell</c:v>
                  </c:pt>
                  <c:pt idx="349">
                    <c:v>Lindsay Shagiari</c:v>
                  </c:pt>
                  <c:pt idx="350">
                    <c:v>Lisa DeCherney</c:v>
                  </c:pt>
                  <c:pt idx="351">
                    <c:v>Lisa Hazard</c:v>
                  </c:pt>
                  <c:pt idx="352">
                    <c:v>Liz Carlisle</c:v>
                  </c:pt>
                  <c:pt idx="353">
                    <c:v>Liz MacKendrick</c:v>
                  </c:pt>
                  <c:pt idx="354">
                    <c:v>Liz Pelletier</c:v>
                  </c:pt>
                  <c:pt idx="355">
                    <c:v>Liz Price</c:v>
                  </c:pt>
                  <c:pt idx="357">
                    <c:v>Liz Willingham</c:v>
                  </c:pt>
                  <c:pt idx="359">
                    <c:v>Logan Haushalter</c:v>
                  </c:pt>
                  <c:pt idx="360">
                    <c:v>Luke Foster</c:v>
                  </c:pt>
                  <c:pt idx="361">
                    <c:v>Luke Schmidt</c:v>
                  </c:pt>
                  <c:pt idx="362">
                    <c:v>Luke Weiss</c:v>
                  </c:pt>
                  <c:pt idx="363">
                    <c:v>Lycoris Saunders</c:v>
                  </c:pt>
                  <c:pt idx="365">
                    <c:v>Lynn Smith</c:v>
                  </c:pt>
                  <c:pt idx="366">
                    <c:v>Magdelene Morse</c:v>
                  </c:pt>
                  <c:pt idx="367">
                    <c:v>Marc Crier</c:v>
                  </c:pt>
                  <c:pt idx="368">
                    <c:v>Maria Bertelson</c:v>
                  </c:pt>
                  <c:pt idx="369">
                    <c:v>Maria Zettner</c:v>
                  </c:pt>
                  <c:pt idx="370">
                    <c:v>Maribeth Dona</c:v>
                  </c:pt>
                  <c:pt idx="371">
                    <c:v>Maribeth Yedwab</c:v>
                  </c:pt>
                  <c:pt idx="372">
                    <c:v>Marina Lichtenstein</c:v>
                  </c:pt>
                  <c:pt idx="373">
                    <c:v>Mark Packer</c:v>
                  </c:pt>
                  <c:pt idx="374">
                    <c:v>Mark Van Huff</c:v>
                  </c:pt>
                  <c:pt idx="375">
                    <c:v>MaryBeth Skach</c:v>
                  </c:pt>
                  <c:pt idx="376">
                    <c:v>Mathew Reese</c:v>
                  </c:pt>
                  <c:pt idx="377">
                    <c:v>Matt Collister</c:v>
                  </c:pt>
                  <c:pt idx="378">
                    <c:v>Matt Connell</c:v>
                  </c:pt>
                  <c:pt idx="379">
                    <c:v>Matthew Clasen</c:v>
                  </c:pt>
                  <c:pt idx="380">
                    <c:v>Matthew Grinstein</c:v>
                  </c:pt>
                  <c:pt idx="381">
                    <c:v>Maureen Gastineau</c:v>
                  </c:pt>
                  <c:pt idx="382">
                    <c:v>Maurice Satty</c:v>
                  </c:pt>
                  <c:pt idx="383">
                    <c:v>Max Engle</c:v>
                  </c:pt>
                  <c:pt idx="384">
                    <c:v>Max Jones</c:v>
                  </c:pt>
                  <c:pt idx="385">
                    <c:v>Max Ludwig</c:v>
                  </c:pt>
                  <c:pt idx="386">
                    <c:v>Maxwell Schwartz</c:v>
                  </c:pt>
                  <c:pt idx="387">
                    <c:v>Maya Herman</c:v>
                  </c:pt>
                  <c:pt idx="388">
                    <c:v>Meg Tillman</c:v>
                  </c:pt>
                  <c:pt idx="389">
                    <c:v>Melanie Page</c:v>
                  </c:pt>
                  <c:pt idx="390">
                    <c:v>Michael Chen</c:v>
                  </c:pt>
                  <c:pt idx="391">
                    <c:v>Michael Grace</c:v>
                  </c:pt>
                  <c:pt idx="392">
                    <c:v>Michael Granlund</c:v>
                  </c:pt>
                  <c:pt idx="393">
                    <c:v>Michael Kennedy</c:v>
                  </c:pt>
                  <c:pt idx="394">
                    <c:v>Michael Nguyen</c:v>
                  </c:pt>
                  <c:pt idx="395">
                    <c:v>Michael Oakman</c:v>
                  </c:pt>
                  <c:pt idx="396">
                    <c:v>Michael Paige</c:v>
                  </c:pt>
                  <c:pt idx="397">
                    <c:v>Michael Stewart</c:v>
                  </c:pt>
                  <c:pt idx="398">
                    <c:v>Michelle Arnett</c:v>
                  </c:pt>
                  <c:pt idx="399">
                    <c:v>Michelle Huthwaite</c:v>
                  </c:pt>
                  <c:pt idx="400">
                    <c:v>Michelle Lonsdale</c:v>
                  </c:pt>
                  <c:pt idx="401">
                    <c:v>Michelle Moray</c:v>
                  </c:pt>
                  <c:pt idx="402">
                    <c:v>Michelle Tran</c:v>
                  </c:pt>
                  <c:pt idx="403">
                    <c:v>Mick Brown</c:v>
                  </c:pt>
                  <c:pt idx="404">
                    <c:v>Mick Crebagga</c:v>
                  </c:pt>
                  <c:pt idx="405">
                    <c:v>Mike Gockenbach</c:v>
                  </c:pt>
                  <c:pt idx="406">
                    <c:v>Mike Kennedy</c:v>
                  </c:pt>
                  <c:pt idx="408">
                    <c:v>Mike Vittorini</c:v>
                  </c:pt>
                  <c:pt idx="409">
                    <c:v>Mitch Gastineau</c:v>
                  </c:pt>
                  <c:pt idx="410">
                    <c:v>Mitch Webber</c:v>
                  </c:pt>
                  <c:pt idx="411">
                    <c:v>Monica Federle</c:v>
                  </c:pt>
                  <c:pt idx="412">
                    <c:v>Muhammed MacIntyre</c:v>
                  </c:pt>
                  <c:pt idx="413">
                    <c:v>Muhammed Yedwab</c:v>
                  </c:pt>
                  <c:pt idx="414">
                    <c:v>Nancy Lomonaco</c:v>
                  </c:pt>
                  <c:pt idx="415">
                    <c:v>Naresj Patel</c:v>
                  </c:pt>
                  <c:pt idx="417">
                    <c:v>Nat Carroll</c:v>
                  </c:pt>
                  <c:pt idx="418">
                    <c:v>Nat Gilpin</c:v>
                  </c:pt>
                  <c:pt idx="419">
                    <c:v>Natalie Webber</c:v>
                  </c:pt>
                  <c:pt idx="421">
                    <c:v>Nathan Gelder</c:v>
                  </c:pt>
                  <c:pt idx="422">
                    <c:v>Nathan Mautz</c:v>
                  </c:pt>
                  <c:pt idx="423">
                    <c:v>Neil French</c:v>
                  </c:pt>
                  <c:pt idx="424">
                    <c:v>Neil Knudson</c:v>
                  </c:pt>
                  <c:pt idx="426">
                    <c:v>Nick Crebassa</c:v>
                  </c:pt>
                  <c:pt idx="427">
                    <c:v>Nick Zandusky</c:v>
                  </c:pt>
                  <c:pt idx="428">
                    <c:v>Nicole Brennan</c:v>
                  </c:pt>
                  <c:pt idx="430">
                    <c:v>Nicole Hansen</c:v>
                  </c:pt>
                  <c:pt idx="431">
                    <c:v>Noah Childs</c:v>
                  </c:pt>
                  <c:pt idx="432">
                    <c:v>Noel Staavos</c:v>
                  </c:pt>
                  <c:pt idx="433">
                    <c:v>Nona Balk</c:v>
                  </c:pt>
                  <c:pt idx="434">
                    <c:v>Nora Paige</c:v>
                  </c:pt>
                  <c:pt idx="435">
                    <c:v>Nora Pelletier</c:v>
                  </c:pt>
                  <c:pt idx="436">
                    <c:v>Nora Price</c:v>
                  </c:pt>
                  <c:pt idx="438">
                    <c:v>Odella Nelson</c:v>
                  </c:pt>
                  <c:pt idx="439">
                    <c:v>Olvera Toch</c:v>
                  </c:pt>
                  <c:pt idx="440">
                    <c:v>Pamela Coakley</c:v>
                  </c:pt>
                  <c:pt idx="441">
                    <c:v>Pamela Stobb</c:v>
                  </c:pt>
                  <c:pt idx="442">
                    <c:v>Patrick Bzostek</c:v>
                  </c:pt>
                  <c:pt idx="443">
                    <c:v>Patrick Gardner</c:v>
                  </c:pt>
                  <c:pt idx="444">
                    <c:v>Patrick Jones</c:v>
                  </c:pt>
                  <c:pt idx="445">
                    <c:v>Patrick OBrill</c:v>
                  </c:pt>
                  <c:pt idx="446">
                    <c:v>Patrick ODonnell</c:v>
                  </c:pt>
                  <c:pt idx="447">
                    <c:v>Patrick Ryan</c:v>
                  </c:pt>
                  <c:pt idx="448">
                    <c:v>Paul Knutson</c:v>
                  </c:pt>
                  <c:pt idx="449">
                    <c:v>Paul Lucas</c:v>
                  </c:pt>
                  <c:pt idx="450">
                    <c:v>Paul MacIntyre</c:v>
                  </c:pt>
                  <c:pt idx="451">
                    <c:v>Paul Prost</c:v>
                  </c:pt>
                  <c:pt idx="452">
                    <c:v>Pauline Chand</c:v>
                  </c:pt>
                  <c:pt idx="454">
                    <c:v>Pauline Webber</c:v>
                  </c:pt>
                  <c:pt idx="455">
                    <c:v>Penelope Sewall</c:v>
                  </c:pt>
                  <c:pt idx="456">
                    <c:v>Pete Armstrong</c:v>
                  </c:pt>
                  <c:pt idx="457">
                    <c:v>Peter Buhler</c:v>
                  </c:pt>
                  <c:pt idx="458">
                    <c:v>Peter Fuller</c:v>
                  </c:pt>
                  <c:pt idx="459">
                    <c:v>Peter McVee</c:v>
                  </c:pt>
                  <c:pt idx="460">
                    <c:v>Philip Brown</c:v>
                  </c:pt>
                  <c:pt idx="462">
                    <c:v>Philip Fox</c:v>
                  </c:pt>
                  <c:pt idx="463">
                    <c:v>Phillip Flathmann</c:v>
                  </c:pt>
                  <c:pt idx="464">
                    <c:v>Pierre Wener</c:v>
                  </c:pt>
                  <c:pt idx="465">
                    <c:v>Quincy Jones</c:v>
                  </c:pt>
                  <c:pt idx="467">
                    <c:v>Ralph Arnett</c:v>
                  </c:pt>
                  <c:pt idx="468">
                    <c:v>Ralph Kennedy</c:v>
                  </c:pt>
                  <c:pt idx="469">
                    <c:v>Ralph Knight</c:v>
                  </c:pt>
                  <c:pt idx="470">
                    <c:v>Randy Ferguson</c:v>
                  </c:pt>
                  <c:pt idx="471">
                    <c:v>Raymond Book</c:v>
                  </c:pt>
                  <c:pt idx="472">
                    <c:v>Raymond Fair</c:v>
                  </c:pt>
                  <c:pt idx="473">
                    <c:v>Ricardo Block</c:v>
                  </c:pt>
                  <c:pt idx="474">
                    <c:v>Ricardo Emerson</c:v>
                  </c:pt>
                  <c:pt idx="475">
                    <c:v>Richard Bierner</c:v>
                  </c:pt>
                  <c:pt idx="476">
                    <c:v>Richard Eichhorn</c:v>
                  </c:pt>
                  <c:pt idx="477">
                    <c:v>Rick Duston</c:v>
                  </c:pt>
                  <c:pt idx="478">
                    <c:v>Rick Hansen</c:v>
                  </c:pt>
                  <c:pt idx="480">
                    <c:v>Rick Reed</c:v>
                  </c:pt>
                  <c:pt idx="481">
                    <c:v>Rick Wilson</c:v>
                  </c:pt>
                  <c:pt idx="482">
                    <c:v>Ritsa Hightower</c:v>
                  </c:pt>
                  <c:pt idx="483">
                    <c:v>Rob Haberlin</c:v>
                  </c:pt>
                  <c:pt idx="484">
                    <c:v>Robert Barroso</c:v>
                  </c:pt>
                  <c:pt idx="485">
                    <c:v>Robert Marley</c:v>
                  </c:pt>
                  <c:pt idx="486">
                    <c:v>Roger Demir</c:v>
                  </c:pt>
                  <c:pt idx="487">
                    <c:v>Roland Black</c:v>
                  </c:pt>
                  <c:pt idx="488">
                    <c:v>Roland Murray</c:v>
                  </c:pt>
                  <c:pt idx="489">
                    <c:v>Rose OBrian</c:v>
                  </c:pt>
                  <c:pt idx="490">
                    <c:v>Roy Collins</c:v>
                  </c:pt>
                  <c:pt idx="491">
                    <c:v>Roy French</c:v>
                  </c:pt>
                  <c:pt idx="492">
                    <c:v>Roy Phan</c:v>
                  </c:pt>
                  <c:pt idx="493">
                    <c:v>Roy Skaria</c:v>
                  </c:pt>
                  <c:pt idx="494">
                    <c:v>Ruben Ausman</c:v>
                  </c:pt>
                  <c:pt idx="495">
                    <c:v>Ruben Dartt</c:v>
                  </c:pt>
                  <c:pt idx="496">
                    <c:v>Ryan Crowe</c:v>
                  </c:pt>
                  <c:pt idx="497">
                    <c:v>Sally Knutson</c:v>
                  </c:pt>
                  <c:pt idx="499">
                    <c:v>Sam Craven</c:v>
                  </c:pt>
                  <c:pt idx="500">
                    <c:v>Sandra Flanagan</c:v>
                  </c:pt>
                  <c:pt idx="501">
                    <c:v>Sandra Glassco</c:v>
                  </c:pt>
                  <c:pt idx="502">
                    <c:v>Sanjit Engle</c:v>
                  </c:pt>
                  <c:pt idx="503">
                    <c:v>Sanjit Jacobs</c:v>
                  </c:pt>
                  <c:pt idx="504">
                    <c:v>Saphhira Shifley</c:v>
                  </c:pt>
                  <c:pt idx="506">
                    <c:v>Sara Luxemburg</c:v>
                  </c:pt>
                  <c:pt idx="507">
                    <c:v>Sarah Bern</c:v>
                  </c:pt>
                  <c:pt idx="508">
                    <c:v>Sarah Brown</c:v>
                  </c:pt>
                  <c:pt idx="509">
                    <c:v>Sarah Foster</c:v>
                  </c:pt>
                  <c:pt idx="510">
                    <c:v>Sarah Jordon</c:v>
                  </c:pt>
                  <c:pt idx="511">
                    <c:v>Scot Coram</c:v>
                  </c:pt>
                  <c:pt idx="512">
                    <c:v>Scot Wooten</c:v>
                  </c:pt>
                  <c:pt idx="513">
                    <c:v>Scott Cohen</c:v>
                  </c:pt>
                  <c:pt idx="514">
                    <c:v>Sean ODonnell</c:v>
                  </c:pt>
                  <c:pt idx="515">
                    <c:v>Sean Wendt</c:v>
                  </c:pt>
                  <c:pt idx="516">
                    <c:v>Seth Vernon</c:v>
                  </c:pt>
                  <c:pt idx="517">
                    <c:v>Shahid Collister</c:v>
                  </c:pt>
                  <c:pt idx="518">
                    <c:v>Shahid Hopkins</c:v>
                  </c:pt>
                  <c:pt idx="519">
                    <c:v>Shahid Shariari</c:v>
                  </c:pt>
                  <c:pt idx="521">
                    <c:v>Shaun Weien</c:v>
                  </c:pt>
                  <c:pt idx="522">
                    <c:v>Sheri Gordon</c:v>
                  </c:pt>
                  <c:pt idx="523">
                    <c:v>Shirley Jackson</c:v>
                  </c:pt>
                  <c:pt idx="524">
                    <c:v>Shirley Schmidt</c:v>
                  </c:pt>
                  <c:pt idx="525">
                    <c:v>Shui Tom</c:v>
                  </c:pt>
                  <c:pt idx="526">
                    <c:v>Sibella Parks</c:v>
                  </c:pt>
                  <c:pt idx="527">
                    <c:v>Skye Norling</c:v>
                  </c:pt>
                  <c:pt idx="528">
                    <c:v>Sonia Sunley</c:v>
                  </c:pt>
                  <c:pt idx="530">
                    <c:v>Stefania Perrino</c:v>
                  </c:pt>
                  <c:pt idx="531">
                    <c:v>Stephanie Phelps</c:v>
                  </c:pt>
                  <c:pt idx="532">
                    <c:v>Stephanie Ulpright</c:v>
                  </c:pt>
                  <c:pt idx="533">
                    <c:v>Steve Carroll</c:v>
                  </c:pt>
                  <c:pt idx="534">
                    <c:v>Steve Chapman</c:v>
                  </c:pt>
                  <c:pt idx="535">
                    <c:v>Steve Nguyen</c:v>
                  </c:pt>
                  <c:pt idx="537">
                    <c:v>Steven Cartwright</c:v>
                  </c:pt>
                  <c:pt idx="538">
                    <c:v>Stuart Calhoun</c:v>
                  </c:pt>
                  <c:pt idx="539">
                    <c:v>Stuart Van</c:v>
                  </c:pt>
                  <c:pt idx="540">
                    <c:v>Sue Ann Reed</c:v>
                  </c:pt>
                  <c:pt idx="541">
                    <c:v>Sung Chung</c:v>
                  </c:pt>
                  <c:pt idx="542">
                    <c:v>Sung Shariari</c:v>
                  </c:pt>
                  <c:pt idx="543">
                    <c:v>Susan MacKendrick</c:v>
                  </c:pt>
                  <c:pt idx="544">
                    <c:v>Susan Pistek</c:v>
                  </c:pt>
                  <c:pt idx="545">
                    <c:v>Susan Vittorini</c:v>
                  </c:pt>
                  <c:pt idx="547">
                    <c:v>Suzanne McNair</c:v>
                  </c:pt>
                  <c:pt idx="549">
                    <c:v>Sylvia Foulston</c:v>
                  </c:pt>
                  <c:pt idx="550">
                    <c:v>Tamara Chand</c:v>
                  </c:pt>
                  <c:pt idx="551">
                    <c:v>Tamara Dahlen</c:v>
                  </c:pt>
                  <c:pt idx="552">
                    <c:v>Tamara Manning</c:v>
                  </c:pt>
                  <c:pt idx="553">
                    <c:v>Tamara Willingham</c:v>
                  </c:pt>
                  <c:pt idx="554">
                    <c:v>Tanja Norvell</c:v>
                  </c:pt>
                  <c:pt idx="556">
                    <c:v>Thais Sissman</c:v>
                  </c:pt>
                  <c:pt idx="558">
                    <c:v>Thea Hendricks</c:v>
                  </c:pt>
                  <c:pt idx="559">
                    <c:v>Thea Hudgings</c:v>
                  </c:pt>
                  <c:pt idx="560">
                    <c:v>Theone Pippenger</c:v>
                  </c:pt>
                  <c:pt idx="561">
                    <c:v>Theresa Coyne</c:v>
                  </c:pt>
                  <c:pt idx="562">
                    <c:v>Theresa Swint</c:v>
                  </c:pt>
                  <c:pt idx="563">
                    <c:v>Thomas Boland</c:v>
                  </c:pt>
                  <c:pt idx="564">
                    <c:v>Thomas Thornton</c:v>
                  </c:pt>
                  <c:pt idx="565">
                    <c:v>Tim Taslimi</c:v>
                  </c:pt>
                  <c:pt idx="566">
                    <c:v>Toby Carlisle</c:v>
                  </c:pt>
                  <c:pt idx="567">
                    <c:v>Toby Grace</c:v>
                  </c:pt>
                  <c:pt idx="568">
                    <c:v>Toby Knight</c:v>
                  </c:pt>
                  <c:pt idx="569">
                    <c:v>Toby Swindell</c:v>
                  </c:pt>
                  <c:pt idx="570">
                    <c:v>Todd Boyes</c:v>
                  </c:pt>
                  <c:pt idx="571">
                    <c:v>Tom Ashbrook</c:v>
                  </c:pt>
                  <c:pt idx="572">
                    <c:v>Tom Prescott</c:v>
                  </c:pt>
                  <c:pt idx="573">
                    <c:v>Tom Stivers</c:v>
                  </c:pt>
                  <c:pt idx="575">
                    <c:v>Tonja Turnell</c:v>
                  </c:pt>
                  <c:pt idx="576">
                    <c:v>Tony Molinari</c:v>
                  </c:pt>
                  <c:pt idx="577">
                    <c:v>Tony Sayre</c:v>
                  </c:pt>
                  <c:pt idx="579">
                    <c:v>Tracy Blumstein</c:v>
                  </c:pt>
                  <c:pt idx="580">
                    <c:v>Tracy Collins</c:v>
                  </c:pt>
                  <c:pt idx="581">
                    <c:v>Tracy Poddar</c:v>
                  </c:pt>
                  <c:pt idx="582">
                    <c:v>Tracy Zic</c:v>
                  </c:pt>
                  <c:pt idx="583">
                    <c:v>Troy Blackwell</c:v>
                  </c:pt>
                  <c:pt idx="584">
                    <c:v>Troy Staebel</c:v>
                  </c:pt>
                  <c:pt idx="585">
                    <c:v>Trudy Bell</c:v>
                  </c:pt>
                  <c:pt idx="586">
                    <c:v>Trudy Brown</c:v>
                  </c:pt>
                  <c:pt idx="587">
                    <c:v>Trudy Schmidt</c:v>
                  </c:pt>
                  <c:pt idx="588">
                    <c:v>Valerie Dominguez</c:v>
                  </c:pt>
                  <c:pt idx="589">
                    <c:v>Valerie Mitchum</c:v>
                  </c:pt>
                  <c:pt idx="590">
                    <c:v>Valerie Takahito</c:v>
                  </c:pt>
                  <c:pt idx="591">
                    <c:v>Vicky Freymann</c:v>
                  </c:pt>
                  <c:pt idx="592">
                    <c:v>Victor Price</c:v>
                  </c:pt>
                  <c:pt idx="593">
                    <c:v>Victoria Brennan</c:v>
                  </c:pt>
                  <c:pt idx="594">
                    <c:v>Victoria Pisteka</c:v>
                  </c:pt>
                  <c:pt idx="595">
                    <c:v>Victoria Wilson</c:v>
                  </c:pt>
                  <c:pt idx="596">
                    <c:v>Vivek Gonzalez</c:v>
                  </c:pt>
                  <c:pt idx="597">
                    <c:v>Vivek Grady</c:v>
                  </c:pt>
                  <c:pt idx="599">
                    <c:v>Vivek Sundaresam</c:v>
                  </c:pt>
                  <c:pt idx="600">
                    <c:v>Vivian Mathis</c:v>
                  </c:pt>
                  <c:pt idx="601">
                    <c:v>William Brown</c:v>
                  </c:pt>
                  <c:pt idx="602">
                    <c:v>Xylona Price</c:v>
                  </c:pt>
                  <c:pt idx="603">
                    <c:v>Yana Sorensen</c:v>
                  </c:pt>
                </c:lvl>
              </c:multiLvlStrCache>
            </c:multiLvlStrRef>
          </c:cat>
          <c:val>
            <c:numRef>
              <c:f>'pivot table &amp; chart &amp; Slicer'!$K$4:$K$1146</c:f>
              <c:numCache>
                <c:formatCode>General</c:formatCode>
                <c:ptCount val="604"/>
                <c:pt idx="0">
                  <c:v>71</c:v>
                </c:pt>
                <c:pt idx="1">
                  <c:v>60</c:v>
                </c:pt>
                <c:pt idx="2">
                  <c:v>49</c:v>
                </c:pt>
                <c:pt idx="3">
                  <c:v>1</c:v>
                </c:pt>
                <c:pt idx="4">
                  <c:v>12</c:v>
                </c:pt>
                <c:pt idx="5">
                  <c:v>47</c:v>
                </c:pt>
                <c:pt idx="6">
                  <c:v>35</c:v>
                </c:pt>
                <c:pt idx="7">
                  <c:v>11</c:v>
                </c:pt>
                <c:pt idx="8">
                  <c:v>42</c:v>
                </c:pt>
                <c:pt idx="9">
                  <c:v>41</c:v>
                </c:pt>
                <c:pt idx="10">
                  <c:v>36</c:v>
                </c:pt>
                <c:pt idx="11">
                  <c:v>19</c:v>
                </c:pt>
                <c:pt idx="12">
                  <c:v>114</c:v>
                </c:pt>
                <c:pt idx="13">
                  <c:v>42</c:v>
                </c:pt>
                <c:pt idx="14">
                  <c:v>70</c:v>
                </c:pt>
                <c:pt idx="15">
                  <c:v>49</c:v>
                </c:pt>
                <c:pt idx="16">
                  <c:v>100</c:v>
                </c:pt>
                <c:pt idx="17">
                  <c:v>86</c:v>
                </c:pt>
                <c:pt idx="18">
                  <c:v>73</c:v>
                </c:pt>
                <c:pt idx="19">
                  <c:v>9</c:v>
                </c:pt>
                <c:pt idx="20">
                  <c:v>71</c:v>
                </c:pt>
                <c:pt idx="21">
                  <c:v>10</c:v>
                </c:pt>
                <c:pt idx="22">
                  <c:v>49</c:v>
                </c:pt>
                <c:pt idx="23">
                  <c:v>12</c:v>
                </c:pt>
                <c:pt idx="24">
                  <c:v>26</c:v>
                </c:pt>
                <c:pt idx="25">
                  <c:v>16</c:v>
                </c:pt>
                <c:pt idx="26">
                  <c:v>12</c:v>
                </c:pt>
                <c:pt idx="27">
                  <c:v>7</c:v>
                </c:pt>
                <c:pt idx="28">
                  <c:v>39</c:v>
                </c:pt>
                <c:pt idx="29">
                  <c:v>26</c:v>
                </c:pt>
                <c:pt idx="30">
                  <c:v>44</c:v>
                </c:pt>
                <c:pt idx="31">
                  <c:v>52</c:v>
                </c:pt>
                <c:pt idx="32">
                  <c:v>23</c:v>
                </c:pt>
                <c:pt idx="33">
                  <c:v>34</c:v>
                </c:pt>
                <c:pt idx="34">
                  <c:v>62</c:v>
                </c:pt>
                <c:pt idx="35">
                  <c:v>12</c:v>
                </c:pt>
                <c:pt idx="36">
                  <c:v>20</c:v>
                </c:pt>
                <c:pt idx="37">
                  <c:v>111</c:v>
                </c:pt>
                <c:pt idx="38">
                  <c:v>44</c:v>
                </c:pt>
                <c:pt idx="39">
                  <c:v>12</c:v>
                </c:pt>
                <c:pt idx="40">
                  <c:v>65</c:v>
                </c:pt>
                <c:pt idx="41">
                  <c:v>27</c:v>
                </c:pt>
                <c:pt idx="42">
                  <c:v>37</c:v>
                </c:pt>
                <c:pt idx="43">
                  <c:v>37</c:v>
                </c:pt>
                <c:pt idx="44">
                  <c:v>54</c:v>
                </c:pt>
                <c:pt idx="45">
                  <c:v>13</c:v>
                </c:pt>
                <c:pt idx="46">
                  <c:v>38</c:v>
                </c:pt>
                <c:pt idx="47">
                  <c:v>55</c:v>
                </c:pt>
                <c:pt idx="48">
                  <c:v>8</c:v>
                </c:pt>
                <c:pt idx="49">
                  <c:v>13</c:v>
                </c:pt>
                <c:pt idx="50">
                  <c:v>79</c:v>
                </c:pt>
                <c:pt idx="51">
                  <c:v>21</c:v>
                </c:pt>
                <c:pt idx="52">
                  <c:v>48</c:v>
                </c:pt>
                <c:pt idx="53">
                  <c:v>28</c:v>
                </c:pt>
                <c:pt idx="54">
                  <c:v>14</c:v>
                </c:pt>
                <c:pt idx="55">
                  <c:v>114</c:v>
                </c:pt>
                <c:pt idx="56">
                  <c:v>12</c:v>
                </c:pt>
                <c:pt idx="57">
                  <c:v>33</c:v>
                </c:pt>
                <c:pt idx="58">
                  <c:v>10</c:v>
                </c:pt>
                <c:pt idx="59">
                  <c:v>52</c:v>
                </c:pt>
                <c:pt idx="60">
                  <c:v>15</c:v>
                </c:pt>
                <c:pt idx="61">
                  <c:v>49</c:v>
                </c:pt>
                <c:pt idx="62">
                  <c:v>2</c:v>
                </c:pt>
                <c:pt idx="63">
                  <c:v>89</c:v>
                </c:pt>
                <c:pt idx="64">
                  <c:v>16</c:v>
                </c:pt>
                <c:pt idx="65">
                  <c:v>5</c:v>
                </c:pt>
                <c:pt idx="66">
                  <c:v>28</c:v>
                </c:pt>
                <c:pt idx="67">
                  <c:v>129</c:v>
                </c:pt>
                <c:pt idx="68">
                  <c:v>17</c:v>
                </c:pt>
                <c:pt idx="69">
                  <c:v>8</c:v>
                </c:pt>
                <c:pt idx="70">
                  <c:v>5</c:v>
                </c:pt>
                <c:pt idx="71">
                  <c:v>66</c:v>
                </c:pt>
                <c:pt idx="72">
                  <c:v>32</c:v>
                </c:pt>
                <c:pt idx="73">
                  <c:v>4</c:v>
                </c:pt>
                <c:pt idx="74">
                  <c:v>29</c:v>
                </c:pt>
                <c:pt idx="75">
                  <c:v>64</c:v>
                </c:pt>
                <c:pt idx="76">
                  <c:v>58</c:v>
                </c:pt>
                <c:pt idx="77">
                  <c:v>42</c:v>
                </c:pt>
                <c:pt idx="78">
                  <c:v>45</c:v>
                </c:pt>
                <c:pt idx="79">
                  <c:v>46</c:v>
                </c:pt>
                <c:pt idx="80">
                  <c:v>23</c:v>
                </c:pt>
                <c:pt idx="81">
                  <c:v>50</c:v>
                </c:pt>
                <c:pt idx="82">
                  <c:v>2</c:v>
                </c:pt>
                <c:pt idx="83">
                  <c:v>69</c:v>
                </c:pt>
                <c:pt idx="84">
                  <c:v>73</c:v>
                </c:pt>
                <c:pt idx="85">
                  <c:v>29</c:v>
                </c:pt>
                <c:pt idx="86">
                  <c:v>42</c:v>
                </c:pt>
                <c:pt idx="87">
                  <c:v>32</c:v>
                </c:pt>
                <c:pt idx="88">
                  <c:v>73</c:v>
                </c:pt>
                <c:pt idx="89">
                  <c:v>58</c:v>
                </c:pt>
                <c:pt idx="90">
                  <c:v>41</c:v>
                </c:pt>
                <c:pt idx="91">
                  <c:v>45</c:v>
                </c:pt>
                <c:pt idx="92">
                  <c:v>2</c:v>
                </c:pt>
                <c:pt idx="93">
                  <c:v>12</c:v>
                </c:pt>
                <c:pt idx="94">
                  <c:v>30</c:v>
                </c:pt>
                <c:pt idx="95">
                  <c:v>50</c:v>
                </c:pt>
                <c:pt idx="96">
                  <c:v>2</c:v>
                </c:pt>
                <c:pt idx="97">
                  <c:v>31</c:v>
                </c:pt>
                <c:pt idx="98">
                  <c:v>23</c:v>
                </c:pt>
                <c:pt idx="99">
                  <c:v>49</c:v>
                </c:pt>
                <c:pt idx="100">
                  <c:v>13</c:v>
                </c:pt>
                <c:pt idx="101">
                  <c:v>32</c:v>
                </c:pt>
                <c:pt idx="102">
                  <c:v>78</c:v>
                </c:pt>
                <c:pt idx="103">
                  <c:v>103</c:v>
                </c:pt>
                <c:pt idx="104">
                  <c:v>52</c:v>
                </c:pt>
                <c:pt idx="105">
                  <c:v>34</c:v>
                </c:pt>
                <c:pt idx="106">
                  <c:v>19</c:v>
                </c:pt>
                <c:pt idx="107">
                  <c:v>21</c:v>
                </c:pt>
                <c:pt idx="108">
                  <c:v>37</c:v>
                </c:pt>
                <c:pt idx="109">
                  <c:v>112</c:v>
                </c:pt>
                <c:pt idx="110">
                  <c:v>49</c:v>
                </c:pt>
                <c:pt idx="111">
                  <c:v>8</c:v>
                </c:pt>
                <c:pt idx="112">
                  <c:v>47</c:v>
                </c:pt>
                <c:pt idx="113">
                  <c:v>27</c:v>
                </c:pt>
                <c:pt idx="114">
                  <c:v>36</c:v>
                </c:pt>
                <c:pt idx="115">
                  <c:v>160</c:v>
                </c:pt>
                <c:pt idx="116">
                  <c:v>44</c:v>
                </c:pt>
                <c:pt idx="117">
                  <c:v>38</c:v>
                </c:pt>
                <c:pt idx="118">
                  <c:v>66</c:v>
                </c:pt>
                <c:pt idx="119">
                  <c:v>21</c:v>
                </c:pt>
                <c:pt idx="120">
                  <c:v>19</c:v>
                </c:pt>
                <c:pt idx="121">
                  <c:v>123</c:v>
                </c:pt>
                <c:pt idx="122">
                  <c:v>75</c:v>
                </c:pt>
                <c:pt idx="123">
                  <c:v>148</c:v>
                </c:pt>
                <c:pt idx="124">
                  <c:v>111</c:v>
                </c:pt>
                <c:pt idx="125">
                  <c:v>43</c:v>
                </c:pt>
                <c:pt idx="126">
                  <c:v>5</c:v>
                </c:pt>
                <c:pt idx="127">
                  <c:v>42</c:v>
                </c:pt>
                <c:pt idx="128">
                  <c:v>135</c:v>
                </c:pt>
                <c:pt idx="129">
                  <c:v>80</c:v>
                </c:pt>
                <c:pt idx="130">
                  <c:v>4</c:v>
                </c:pt>
                <c:pt idx="131">
                  <c:v>25</c:v>
                </c:pt>
                <c:pt idx="132">
                  <c:v>5</c:v>
                </c:pt>
                <c:pt idx="133">
                  <c:v>38</c:v>
                </c:pt>
                <c:pt idx="134">
                  <c:v>66</c:v>
                </c:pt>
                <c:pt idx="135">
                  <c:v>27</c:v>
                </c:pt>
                <c:pt idx="136">
                  <c:v>94</c:v>
                </c:pt>
                <c:pt idx="137">
                  <c:v>34</c:v>
                </c:pt>
                <c:pt idx="138">
                  <c:v>45</c:v>
                </c:pt>
                <c:pt idx="139">
                  <c:v>56</c:v>
                </c:pt>
                <c:pt idx="140">
                  <c:v>73</c:v>
                </c:pt>
                <c:pt idx="141">
                  <c:v>13</c:v>
                </c:pt>
                <c:pt idx="142">
                  <c:v>62</c:v>
                </c:pt>
                <c:pt idx="143">
                  <c:v>49</c:v>
                </c:pt>
                <c:pt idx="144">
                  <c:v>31</c:v>
                </c:pt>
                <c:pt idx="145">
                  <c:v>30</c:v>
                </c:pt>
                <c:pt idx="146">
                  <c:v>104</c:v>
                </c:pt>
                <c:pt idx="147">
                  <c:v>4</c:v>
                </c:pt>
                <c:pt idx="148">
                  <c:v>59</c:v>
                </c:pt>
                <c:pt idx="149">
                  <c:v>70</c:v>
                </c:pt>
                <c:pt idx="150">
                  <c:v>20</c:v>
                </c:pt>
                <c:pt idx="151">
                  <c:v>10</c:v>
                </c:pt>
                <c:pt idx="152">
                  <c:v>93</c:v>
                </c:pt>
                <c:pt idx="153">
                  <c:v>5</c:v>
                </c:pt>
                <c:pt idx="154">
                  <c:v>20</c:v>
                </c:pt>
                <c:pt idx="155">
                  <c:v>38</c:v>
                </c:pt>
                <c:pt idx="156">
                  <c:v>79</c:v>
                </c:pt>
                <c:pt idx="157">
                  <c:v>105</c:v>
                </c:pt>
                <c:pt idx="158">
                  <c:v>49</c:v>
                </c:pt>
                <c:pt idx="159">
                  <c:v>50</c:v>
                </c:pt>
                <c:pt idx="160">
                  <c:v>86</c:v>
                </c:pt>
                <c:pt idx="161">
                  <c:v>24</c:v>
                </c:pt>
                <c:pt idx="162">
                  <c:v>34</c:v>
                </c:pt>
                <c:pt idx="163">
                  <c:v>37</c:v>
                </c:pt>
                <c:pt idx="164">
                  <c:v>46</c:v>
                </c:pt>
                <c:pt idx="165">
                  <c:v>34</c:v>
                </c:pt>
                <c:pt idx="166">
                  <c:v>26</c:v>
                </c:pt>
                <c:pt idx="167">
                  <c:v>2</c:v>
                </c:pt>
                <c:pt idx="168">
                  <c:v>38</c:v>
                </c:pt>
                <c:pt idx="169">
                  <c:v>70</c:v>
                </c:pt>
                <c:pt idx="170">
                  <c:v>22</c:v>
                </c:pt>
                <c:pt idx="171">
                  <c:v>42</c:v>
                </c:pt>
                <c:pt idx="172">
                  <c:v>32</c:v>
                </c:pt>
                <c:pt idx="173">
                  <c:v>33</c:v>
                </c:pt>
                <c:pt idx="174">
                  <c:v>133</c:v>
                </c:pt>
                <c:pt idx="175">
                  <c:v>13</c:v>
                </c:pt>
                <c:pt idx="176">
                  <c:v>16</c:v>
                </c:pt>
                <c:pt idx="177">
                  <c:v>68</c:v>
                </c:pt>
                <c:pt idx="178">
                  <c:v>34</c:v>
                </c:pt>
                <c:pt idx="179">
                  <c:v>42</c:v>
                </c:pt>
                <c:pt idx="180">
                  <c:v>21</c:v>
                </c:pt>
                <c:pt idx="181">
                  <c:v>50</c:v>
                </c:pt>
                <c:pt idx="182">
                  <c:v>42</c:v>
                </c:pt>
                <c:pt idx="183">
                  <c:v>50</c:v>
                </c:pt>
                <c:pt idx="184">
                  <c:v>6</c:v>
                </c:pt>
                <c:pt idx="185">
                  <c:v>88</c:v>
                </c:pt>
                <c:pt idx="186">
                  <c:v>11</c:v>
                </c:pt>
                <c:pt idx="187">
                  <c:v>12</c:v>
                </c:pt>
                <c:pt idx="188">
                  <c:v>17</c:v>
                </c:pt>
                <c:pt idx="189">
                  <c:v>80</c:v>
                </c:pt>
                <c:pt idx="190">
                  <c:v>39</c:v>
                </c:pt>
                <c:pt idx="191">
                  <c:v>69</c:v>
                </c:pt>
                <c:pt idx="192">
                  <c:v>18</c:v>
                </c:pt>
                <c:pt idx="193">
                  <c:v>59</c:v>
                </c:pt>
                <c:pt idx="194">
                  <c:v>31</c:v>
                </c:pt>
                <c:pt idx="195">
                  <c:v>71</c:v>
                </c:pt>
                <c:pt idx="196">
                  <c:v>68</c:v>
                </c:pt>
                <c:pt idx="197">
                  <c:v>56</c:v>
                </c:pt>
                <c:pt idx="198">
                  <c:v>50</c:v>
                </c:pt>
                <c:pt idx="199">
                  <c:v>102</c:v>
                </c:pt>
                <c:pt idx="200">
                  <c:v>42</c:v>
                </c:pt>
                <c:pt idx="201">
                  <c:v>71</c:v>
                </c:pt>
                <c:pt idx="202">
                  <c:v>9</c:v>
                </c:pt>
                <c:pt idx="203">
                  <c:v>75</c:v>
                </c:pt>
                <c:pt idx="204">
                  <c:v>92</c:v>
                </c:pt>
                <c:pt idx="205">
                  <c:v>89</c:v>
                </c:pt>
                <c:pt idx="206">
                  <c:v>42</c:v>
                </c:pt>
                <c:pt idx="207">
                  <c:v>45</c:v>
                </c:pt>
                <c:pt idx="208">
                  <c:v>76</c:v>
                </c:pt>
                <c:pt idx="209">
                  <c:v>64</c:v>
                </c:pt>
                <c:pt idx="210">
                  <c:v>20</c:v>
                </c:pt>
                <c:pt idx="211">
                  <c:v>108</c:v>
                </c:pt>
                <c:pt idx="212">
                  <c:v>26</c:v>
                </c:pt>
                <c:pt idx="213">
                  <c:v>47</c:v>
                </c:pt>
                <c:pt idx="214">
                  <c:v>89</c:v>
                </c:pt>
                <c:pt idx="215">
                  <c:v>150</c:v>
                </c:pt>
                <c:pt idx="216">
                  <c:v>48</c:v>
                </c:pt>
                <c:pt idx="217">
                  <c:v>11</c:v>
                </c:pt>
                <c:pt idx="218">
                  <c:v>2</c:v>
                </c:pt>
                <c:pt idx="219">
                  <c:v>41</c:v>
                </c:pt>
                <c:pt idx="220">
                  <c:v>43</c:v>
                </c:pt>
                <c:pt idx="221">
                  <c:v>6</c:v>
                </c:pt>
                <c:pt idx="222">
                  <c:v>8</c:v>
                </c:pt>
                <c:pt idx="223">
                  <c:v>81</c:v>
                </c:pt>
                <c:pt idx="224">
                  <c:v>8</c:v>
                </c:pt>
                <c:pt idx="225">
                  <c:v>57</c:v>
                </c:pt>
                <c:pt idx="226">
                  <c:v>44</c:v>
                </c:pt>
                <c:pt idx="227">
                  <c:v>116</c:v>
                </c:pt>
                <c:pt idx="228">
                  <c:v>30</c:v>
                </c:pt>
                <c:pt idx="229">
                  <c:v>21</c:v>
                </c:pt>
                <c:pt idx="230">
                  <c:v>20</c:v>
                </c:pt>
                <c:pt idx="231">
                  <c:v>56</c:v>
                </c:pt>
                <c:pt idx="232">
                  <c:v>81</c:v>
                </c:pt>
                <c:pt idx="233">
                  <c:v>18</c:v>
                </c:pt>
                <c:pt idx="234">
                  <c:v>58</c:v>
                </c:pt>
                <c:pt idx="235">
                  <c:v>69</c:v>
                </c:pt>
                <c:pt idx="236">
                  <c:v>34</c:v>
                </c:pt>
                <c:pt idx="237">
                  <c:v>57</c:v>
                </c:pt>
                <c:pt idx="238">
                  <c:v>76</c:v>
                </c:pt>
                <c:pt idx="239">
                  <c:v>19</c:v>
                </c:pt>
                <c:pt idx="240">
                  <c:v>8</c:v>
                </c:pt>
                <c:pt idx="241">
                  <c:v>67</c:v>
                </c:pt>
                <c:pt idx="242">
                  <c:v>43</c:v>
                </c:pt>
                <c:pt idx="243">
                  <c:v>42</c:v>
                </c:pt>
                <c:pt idx="244">
                  <c:v>90</c:v>
                </c:pt>
                <c:pt idx="245">
                  <c:v>23</c:v>
                </c:pt>
                <c:pt idx="246">
                  <c:v>40</c:v>
                </c:pt>
                <c:pt idx="247">
                  <c:v>77</c:v>
                </c:pt>
                <c:pt idx="248">
                  <c:v>68</c:v>
                </c:pt>
                <c:pt idx="249">
                  <c:v>72</c:v>
                </c:pt>
                <c:pt idx="250">
                  <c:v>73</c:v>
                </c:pt>
                <c:pt idx="251">
                  <c:v>23</c:v>
                </c:pt>
                <c:pt idx="252">
                  <c:v>17</c:v>
                </c:pt>
                <c:pt idx="253">
                  <c:v>13</c:v>
                </c:pt>
                <c:pt idx="254">
                  <c:v>96</c:v>
                </c:pt>
                <c:pt idx="255">
                  <c:v>31</c:v>
                </c:pt>
                <c:pt idx="256">
                  <c:v>16</c:v>
                </c:pt>
                <c:pt idx="257">
                  <c:v>23</c:v>
                </c:pt>
                <c:pt idx="258">
                  <c:v>36</c:v>
                </c:pt>
                <c:pt idx="259">
                  <c:v>38</c:v>
                </c:pt>
                <c:pt idx="260">
                  <c:v>20</c:v>
                </c:pt>
                <c:pt idx="261">
                  <c:v>41</c:v>
                </c:pt>
                <c:pt idx="262">
                  <c:v>35</c:v>
                </c:pt>
                <c:pt idx="263">
                  <c:v>47</c:v>
                </c:pt>
                <c:pt idx="264">
                  <c:v>27</c:v>
                </c:pt>
                <c:pt idx="265">
                  <c:v>25</c:v>
                </c:pt>
                <c:pt idx="266">
                  <c:v>70</c:v>
                </c:pt>
                <c:pt idx="267">
                  <c:v>17</c:v>
                </c:pt>
                <c:pt idx="268">
                  <c:v>104</c:v>
                </c:pt>
                <c:pt idx="269">
                  <c:v>78</c:v>
                </c:pt>
                <c:pt idx="270">
                  <c:v>13</c:v>
                </c:pt>
                <c:pt idx="271">
                  <c:v>29</c:v>
                </c:pt>
                <c:pt idx="272">
                  <c:v>70</c:v>
                </c:pt>
                <c:pt idx="273">
                  <c:v>3</c:v>
                </c:pt>
                <c:pt idx="274">
                  <c:v>80</c:v>
                </c:pt>
                <c:pt idx="275">
                  <c:v>51</c:v>
                </c:pt>
                <c:pt idx="276">
                  <c:v>96</c:v>
                </c:pt>
                <c:pt idx="277">
                  <c:v>28</c:v>
                </c:pt>
                <c:pt idx="278">
                  <c:v>8</c:v>
                </c:pt>
                <c:pt idx="279">
                  <c:v>38</c:v>
                </c:pt>
                <c:pt idx="280">
                  <c:v>5</c:v>
                </c:pt>
                <c:pt idx="281">
                  <c:v>168</c:v>
                </c:pt>
                <c:pt idx="282">
                  <c:v>21</c:v>
                </c:pt>
                <c:pt idx="283">
                  <c:v>44</c:v>
                </c:pt>
                <c:pt idx="284">
                  <c:v>18</c:v>
                </c:pt>
                <c:pt idx="285">
                  <c:v>21</c:v>
                </c:pt>
                <c:pt idx="286">
                  <c:v>33</c:v>
                </c:pt>
                <c:pt idx="287">
                  <c:v>16</c:v>
                </c:pt>
                <c:pt idx="288">
                  <c:v>27</c:v>
                </c:pt>
                <c:pt idx="289">
                  <c:v>123</c:v>
                </c:pt>
                <c:pt idx="290">
                  <c:v>47</c:v>
                </c:pt>
                <c:pt idx="291">
                  <c:v>17</c:v>
                </c:pt>
                <c:pt idx="292">
                  <c:v>42</c:v>
                </c:pt>
                <c:pt idx="293">
                  <c:v>32</c:v>
                </c:pt>
                <c:pt idx="294">
                  <c:v>32</c:v>
                </c:pt>
                <c:pt idx="295">
                  <c:v>30</c:v>
                </c:pt>
                <c:pt idx="296">
                  <c:v>17</c:v>
                </c:pt>
                <c:pt idx="297">
                  <c:v>48</c:v>
                </c:pt>
                <c:pt idx="298">
                  <c:v>25</c:v>
                </c:pt>
                <c:pt idx="299">
                  <c:v>50</c:v>
                </c:pt>
                <c:pt idx="300">
                  <c:v>25</c:v>
                </c:pt>
                <c:pt idx="301">
                  <c:v>63</c:v>
                </c:pt>
                <c:pt idx="302">
                  <c:v>24</c:v>
                </c:pt>
                <c:pt idx="303">
                  <c:v>56</c:v>
                </c:pt>
                <c:pt idx="304">
                  <c:v>98</c:v>
                </c:pt>
                <c:pt idx="305">
                  <c:v>15</c:v>
                </c:pt>
                <c:pt idx="306">
                  <c:v>30</c:v>
                </c:pt>
                <c:pt idx="307">
                  <c:v>11</c:v>
                </c:pt>
                <c:pt idx="308">
                  <c:v>64</c:v>
                </c:pt>
                <c:pt idx="309">
                  <c:v>5</c:v>
                </c:pt>
                <c:pt idx="310">
                  <c:v>19</c:v>
                </c:pt>
                <c:pt idx="311">
                  <c:v>16</c:v>
                </c:pt>
                <c:pt idx="312">
                  <c:v>43</c:v>
                </c:pt>
                <c:pt idx="313">
                  <c:v>1</c:v>
                </c:pt>
                <c:pt idx="314">
                  <c:v>24</c:v>
                </c:pt>
                <c:pt idx="315">
                  <c:v>36</c:v>
                </c:pt>
                <c:pt idx="316">
                  <c:v>26</c:v>
                </c:pt>
                <c:pt idx="317">
                  <c:v>2</c:v>
                </c:pt>
                <c:pt idx="318">
                  <c:v>1</c:v>
                </c:pt>
                <c:pt idx="319">
                  <c:v>19</c:v>
                </c:pt>
                <c:pt idx="320">
                  <c:v>9</c:v>
                </c:pt>
                <c:pt idx="321">
                  <c:v>8</c:v>
                </c:pt>
                <c:pt idx="322">
                  <c:v>86</c:v>
                </c:pt>
                <c:pt idx="323">
                  <c:v>10</c:v>
                </c:pt>
                <c:pt idx="324">
                  <c:v>11</c:v>
                </c:pt>
                <c:pt idx="325">
                  <c:v>33</c:v>
                </c:pt>
                <c:pt idx="326">
                  <c:v>38</c:v>
                </c:pt>
                <c:pt idx="327">
                  <c:v>3</c:v>
                </c:pt>
                <c:pt idx="328">
                  <c:v>69</c:v>
                </c:pt>
                <c:pt idx="329">
                  <c:v>31</c:v>
                </c:pt>
                <c:pt idx="330">
                  <c:v>49</c:v>
                </c:pt>
                <c:pt idx="331">
                  <c:v>1</c:v>
                </c:pt>
                <c:pt idx="332">
                  <c:v>46</c:v>
                </c:pt>
                <c:pt idx="333">
                  <c:v>48</c:v>
                </c:pt>
                <c:pt idx="334">
                  <c:v>54</c:v>
                </c:pt>
                <c:pt idx="335">
                  <c:v>50</c:v>
                </c:pt>
                <c:pt idx="336">
                  <c:v>74</c:v>
                </c:pt>
                <c:pt idx="337">
                  <c:v>153</c:v>
                </c:pt>
                <c:pt idx="338">
                  <c:v>6</c:v>
                </c:pt>
                <c:pt idx="339">
                  <c:v>10</c:v>
                </c:pt>
                <c:pt idx="340">
                  <c:v>1</c:v>
                </c:pt>
                <c:pt idx="341">
                  <c:v>43</c:v>
                </c:pt>
                <c:pt idx="342">
                  <c:v>1</c:v>
                </c:pt>
                <c:pt idx="343">
                  <c:v>30</c:v>
                </c:pt>
                <c:pt idx="344">
                  <c:v>19</c:v>
                </c:pt>
                <c:pt idx="345">
                  <c:v>21</c:v>
                </c:pt>
                <c:pt idx="346">
                  <c:v>78</c:v>
                </c:pt>
                <c:pt idx="347">
                  <c:v>57</c:v>
                </c:pt>
                <c:pt idx="348">
                  <c:v>28</c:v>
                </c:pt>
                <c:pt idx="349">
                  <c:v>58</c:v>
                </c:pt>
                <c:pt idx="350">
                  <c:v>56</c:v>
                </c:pt>
                <c:pt idx="351">
                  <c:v>3</c:v>
                </c:pt>
                <c:pt idx="352">
                  <c:v>71</c:v>
                </c:pt>
                <c:pt idx="353">
                  <c:v>9</c:v>
                </c:pt>
                <c:pt idx="354">
                  <c:v>8</c:v>
                </c:pt>
                <c:pt idx="355">
                  <c:v>91</c:v>
                </c:pt>
                <c:pt idx="356">
                  <c:v>24</c:v>
                </c:pt>
                <c:pt idx="357">
                  <c:v>19</c:v>
                </c:pt>
                <c:pt idx="358">
                  <c:v>48</c:v>
                </c:pt>
                <c:pt idx="359">
                  <c:v>83</c:v>
                </c:pt>
                <c:pt idx="360">
                  <c:v>39</c:v>
                </c:pt>
                <c:pt idx="361">
                  <c:v>14</c:v>
                </c:pt>
                <c:pt idx="362">
                  <c:v>69</c:v>
                </c:pt>
                <c:pt idx="363">
                  <c:v>42</c:v>
                </c:pt>
                <c:pt idx="364">
                  <c:v>59</c:v>
                </c:pt>
                <c:pt idx="365">
                  <c:v>83</c:v>
                </c:pt>
                <c:pt idx="366">
                  <c:v>50</c:v>
                </c:pt>
                <c:pt idx="367">
                  <c:v>11</c:v>
                </c:pt>
                <c:pt idx="368">
                  <c:v>65</c:v>
                </c:pt>
                <c:pt idx="369">
                  <c:v>31</c:v>
                </c:pt>
                <c:pt idx="370">
                  <c:v>17</c:v>
                </c:pt>
                <c:pt idx="371">
                  <c:v>76</c:v>
                </c:pt>
                <c:pt idx="372">
                  <c:v>3</c:v>
                </c:pt>
                <c:pt idx="373">
                  <c:v>34</c:v>
                </c:pt>
                <c:pt idx="374">
                  <c:v>27</c:v>
                </c:pt>
                <c:pt idx="375">
                  <c:v>16</c:v>
                </c:pt>
                <c:pt idx="376">
                  <c:v>15</c:v>
                </c:pt>
                <c:pt idx="377">
                  <c:v>105</c:v>
                </c:pt>
                <c:pt idx="378">
                  <c:v>29</c:v>
                </c:pt>
                <c:pt idx="379">
                  <c:v>21</c:v>
                </c:pt>
                <c:pt idx="380">
                  <c:v>77</c:v>
                </c:pt>
                <c:pt idx="381">
                  <c:v>37</c:v>
                </c:pt>
                <c:pt idx="382">
                  <c:v>22</c:v>
                </c:pt>
                <c:pt idx="383">
                  <c:v>6</c:v>
                </c:pt>
                <c:pt idx="384">
                  <c:v>84</c:v>
                </c:pt>
                <c:pt idx="385">
                  <c:v>39</c:v>
                </c:pt>
                <c:pt idx="386">
                  <c:v>26</c:v>
                </c:pt>
                <c:pt idx="387">
                  <c:v>47</c:v>
                </c:pt>
                <c:pt idx="388">
                  <c:v>40</c:v>
                </c:pt>
                <c:pt idx="389">
                  <c:v>46</c:v>
                </c:pt>
                <c:pt idx="390">
                  <c:v>21</c:v>
                </c:pt>
                <c:pt idx="391">
                  <c:v>41</c:v>
                </c:pt>
                <c:pt idx="392">
                  <c:v>34</c:v>
                </c:pt>
                <c:pt idx="393">
                  <c:v>23</c:v>
                </c:pt>
                <c:pt idx="394">
                  <c:v>27</c:v>
                </c:pt>
                <c:pt idx="395">
                  <c:v>172</c:v>
                </c:pt>
                <c:pt idx="396">
                  <c:v>83</c:v>
                </c:pt>
                <c:pt idx="397">
                  <c:v>49</c:v>
                </c:pt>
                <c:pt idx="398">
                  <c:v>18</c:v>
                </c:pt>
                <c:pt idx="399">
                  <c:v>52</c:v>
                </c:pt>
                <c:pt idx="400">
                  <c:v>45</c:v>
                </c:pt>
                <c:pt idx="401">
                  <c:v>117</c:v>
                </c:pt>
                <c:pt idx="402">
                  <c:v>14</c:v>
                </c:pt>
                <c:pt idx="403">
                  <c:v>30</c:v>
                </c:pt>
                <c:pt idx="404">
                  <c:v>43</c:v>
                </c:pt>
                <c:pt idx="405">
                  <c:v>102</c:v>
                </c:pt>
                <c:pt idx="406">
                  <c:v>189</c:v>
                </c:pt>
                <c:pt idx="407">
                  <c:v>13</c:v>
                </c:pt>
                <c:pt idx="408">
                  <c:v>34</c:v>
                </c:pt>
                <c:pt idx="409">
                  <c:v>68</c:v>
                </c:pt>
                <c:pt idx="410">
                  <c:v>83</c:v>
                </c:pt>
                <c:pt idx="411">
                  <c:v>68</c:v>
                </c:pt>
                <c:pt idx="412">
                  <c:v>7</c:v>
                </c:pt>
                <c:pt idx="413">
                  <c:v>43</c:v>
                </c:pt>
                <c:pt idx="414">
                  <c:v>44</c:v>
                </c:pt>
                <c:pt idx="415">
                  <c:v>38</c:v>
                </c:pt>
                <c:pt idx="416">
                  <c:v>51</c:v>
                </c:pt>
                <c:pt idx="417">
                  <c:v>71</c:v>
                </c:pt>
                <c:pt idx="418">
                  <c:v>14</c:v>
                </c:pt>
                <c:pt idx="419">
                  <c:v>2</c:v>
                </c:pt>
                <c:pt idx="420">
                  <c:v>50</c:v>
                </c:pt>
                <c:pt idx="421">
                  <c:v>26</c:v>
                </c:pt>
                <c:pt idx="422">
                  <c:v>87</c:v>
                </c:pt>
                <c:pt idx="423">
                  <c:v>71</c:v>
                </c:pt>
                <c:pt idx="424">
                  <c:v>47</c:v>
                </c:pt>
                <c:pt idx="425">
                  <c:v>10</c:v>
                </c:pt>
                <c:pt idx="426">
                  <c:v>45</c:v>
                </c:pt>
                <c:pt idx="427">
                  <c:v>56</c:v>
                </c:pt>
                <c:pt idx="428">
                  <c:v>17</c:v>
                </c:pt>
                <c:pt idx="429">
                  <c:v>63</c:v>
                </c:pt>
                <c:pt idx="430">
                  <c:v>34</c:v>
                </c:pt>
                <c:pt idx="431">
                  <c:v>29</c:v>
                </c:pt>
                <c:pt idx="432">
                  <c:v>41</c:v>
                </c:pt>
                <c:pt idx="433">
                  <c:v>48</c:v>
                </c:pt>
                <c:pt idx="434">
                  <c:v>86</c:v>
                </c:pt>
                <c:pt idx="435">
                  <c:v>67</c:v>
                </c:pt>
                <c:pt idx="436">
                  <c:v>52</c:v>
                </c:pt>
                <c:pt idx="437">
                  <c:v>66</c:v>
                </c:pt>
                <c:pt idx="438">
                  <c:v>43</c:v>
                </c:pt>
                <c:pt idx="439">
                  <c:v>72</c:v>
                </c:pt>
                <c:pt idx="440">
                  <c:v>24</c:v>
                </c:pt>
                <c:pt idx="441">
                  <c:v>66</c:v>
                </c:pt>
                <c:pt idx="442">
                  <c:v>73</c:v>
                </c:pt>
                <c:pt idx="443">
                  <c:v>12</c:v>
                </c:pt>
                <c:pt idx="444">
                  <c:v>190</c:v>
                </c:pt>
                <c:pt idx="445">
                  <c:v>101</c:v>
                </c:pt>
                <c:pt idx="446">
                  <c:v>65</c:v>
                </c:pt>
                <c:pt idx="447">
                  <c:v>23</c:v>
                </c:pt>
                <c:pt idx="448">
                  <c:v>24</c:v>
                </c:pt>
                <c:pt idx="449">
                  <c:v>25</c:v>
                </c:pt>
                <c:pt idx="450">
                  <c:v>63</c:v>
                </c:pt>
                <c:pt idx="451">
                  <c:v>29</c:v>
                </c:pt>
                <c:pt idx="452">
                  <c:v>24</c:v>
                </c:pt>
                <c:pt idx="453">
                  <c:v>33</c:v>
                </c:pt>
                <c:pt idx="454">
                  <c:v>42</c:v>
                </c:pt>
                <c:pt idx="455">
                  <c:v>23</c:v>
                </c:pt>
                <c:pt idx="456">
                  <c:v>69</c:v>
                </c:pt>
                <c:pt idx="457">
                  <c:v>32</c:v>
                </c:pt>
                <c:pt idx="458">
                  <c:v>42</c:v>
                </c:pt>
                <c:pt idx="459">
                  <c:v>43</c:v>
                </c:pt>
                <c:pt idx="460">
                  <c:v>75</c:v>
                </c:pt>
                <c:pt idx="461">
                  <c:v>61</c:v>
                </c:pt>
                <c:pt idx="462">
                  <c:v>99</c:v>
                </c:pt>
                <c:pt idx="463">
                  <c:v>73</c:v>
                </c:pt>
                <c:pt idx="464">
                  <c:v>9</c:v>
                </c:pt>
                <c:pt idx="465">
                  <c:v>20</c:v>
                </c:pt>
                <c:pt idx="466">
                  <c:v>71</c:v>
                </c:pt>
                <c:pt idx="467">
                  <c:v>5</c:v>
                </c:pt>
                <c:pt idx="468">
                  <c:v>44</c:v>
                </c:pt>
                <c:pt idx="469">
                  <c:v>32</c:v>
                </c:pt>
                <c:pt idx="470">
                  <c:v>46</c:v>
                </c:pt>
                <c:pt idx="471">
                  <c:v>65</c:v>
                </c:pt>
                <c:pt idx="472">
                  <c:v>119</c:v>
                </c:pt>
                <c:pt idx="473">
                  <c:v>35</c:v>
                </c:pt>
                <c:pt idx="474">
                  <c:v>1</c:v>
                </c:pt>
                <c:pt idx="475">
                  <c:v>38</c:v>
                </c:pt>
                <c:pt idx="476">
                  <c:v>18</c:v>
                </c:pt>
                <c:pt idx="477">
                  <c:v>64</c:v>
                </c:pt>
                <c:pt idx="478">
                  <c:v>19</c:v>
                </c:pt>
                <c:pt idx="479">
                  <c:v>18</c:v>
                </c:pt>
                <c:pt idx="480">
                  <c:v>33</c:v>
                </c:pt>
                <c:pt idx="481">
                  <c:v>33</c:v>
                </c:pt>
                <c:pt idx="482">
                  <c:v>107</c:v>
                </c:pt>
                <c:pt idx="483">
                  <c:v>87</c:v>
                </c:pt>
                <c:pt idx="484">
                  <c:v>4</c:v>
                </c:pt>
                <c:pt idx="485">
                  <c:v>51</c:v>
                </c:pt>
                <c:pt idx="486">
                  <c:v>46</c:v>
                </c:pt>
                <c:pt idx="487">
                  <c:v>41</c:v>
                </c:pt>
                <c:pt idx="488">
                  <c:v>42</c:v>
                </c:pt>
                <c:pt idx="489">
                  <c:v>31</c:v>
                </c:pt>
                <c:pt idx="490">
                  <c:v>92</c:v>
                </c:pt>
                <c:pt idx="491">
                  <c:v>9</c:v>
                </c:pt>
                <c:pt idx="492">
                  <c:v>36</c:v>
                </c:pt>
                <c:pt idx="493">
                  <c:v>120</c:v>
                </c:pt>
                <c:pt idx="494">
                  <c:v>29</c:v>
                </c:pt>
                <c:pt idx="495">
                  <c:v>2</c:v>
                </c:pt>
                <c:pt idx="496">
                  <c:v>41</c:v>
                </c:pt>
                <c:pt idx="497">
                  <c:v>98</c:v>
                </c:pt>
                <c:pt idx="498">
                  <c:v>49</c:v>
                </c:pt>
                <c:pt idx="499">
                  <c:v>30</c:v>
                </c:pt>
                <c:pt idx="500">
                  <c:v>47</c:v>
                </c:pt>
                <c:pt idx="501">
                  <c:v>43</c:v>
                </c:pt>
                <c:pt idx="502">
                  <c:v>1</c:v>
                </c:pt>
                <c:pt idx="503">
                  <c:v>132</c:v>
                </c:pt>
                <c:pt idx="504">
                  <c:v>147</c:v>
                </c:pt>
                <c:pt idx="505">
                  <c:v>46</c:v>
                </c:pt>
                <c:pt idx="506">
                  <c:v>45</c:v>
                </c:pt>
                <c:pt idx="507">
                  <c:v>4</c:v>
                </c:pt>
                <c:pt idx="508">
                  <c:v>81</c:v>
                </c:pt>
                <c:pt idx="509">
                  <c:v>66</c:v>
                </c:pt>
                <c:pt idx="510">
                  <c:v>19</c:v>
                </c:pt>
                <c:pt idx="511">
                  <c:v>19</c:v>
                </c:pt>
                <c:pt idx="512">
                  <c:v>45</c:v>
                </c:pt>
                <c:pt idx="513">
                  <c:v>60</c:v>
                </c:pt>
                <c:pt idx="514">
                  <c:v>160</c:v>
                </c:pt>
                <c:pt idx="515">
                  <c:v>32</c:v>
                </c:pt>
                <c:pt idx="516">
                  <c:v>46</c:v>
                </c:pt>
                <c:pt idx="517">
                  <c:v>32</c:v>
                </c:pt>
                <c:pt idx="518">
                  <c:v>57</c:v>
                </c:pt>
                <c:pt idx="519">
                  <c:v>47</c:v>
                </c:pt>
                <c:pt idx="520">
                  <c:v>52</c:v>
                </c:pt>
                <c:pt idx="521">
                  <c:v>44</c:v>
                </c:pt>
                <c:pt idx="522">
                  <c:v>35</c:v>
                </c:pt>
                <c:pt idx="523">
                  <c:v>7</c:v>
                </c:pt>
                <c:pt idx="524">
                  <c:v>39</c:v>
                </c:pt>
                <c:pt idx="525">
                  <c:v>11</c:v>
                </c:pt>
                <c:pt idx="526">
                  <c:v>79</c:v>
                </c:pt>
                <c:pt idx="527">
                  <c:v>45</c:v>
                </c:pt>
                <c:pt idx="528">
                  <c:v>47</c:v>
                </c:pt>
                <c:pt idx="529">
                  <c:v>25</c:v>
                </c:pt>
                <c:pt idx="530">
                  <c:v>50</c:v>
                </c:pt>
                <c:pt idx="531">
                  <c:v>12</c:v>
                </c:pt>
                <c:pt idx="532">
                  <c:v>61</c:v>
                </c:pt>
                <c:pt idx="533">
                  <c:v>7</c:v>
                </c:pt>
                <c:pt idx="534">
                  <c:v>31</c:v>
                </c:pt>
                <c:pt idx="535">
                  <c:v>73</c:v>
                </c:pt>
                <c:pt idx="536">
                  <c:v>43</c:v>
                </c:pt>
                <c:pt idx="537">
                  <c:v>43</c:v>
                </c:pt>
                <c:pt idx="538">
                  <c:v>32</c:v>
                </c:pt>
                <c:pt idx="539">
                  <c:v>37</c:v>
                </c:pt>
                <c:pt idx="540">
                  <c:v>33</c:v>
                </c:pt>
                <c:pt idx="541">
                  <c:v>55</c:v>
                </c:pt>
                <c:pt idx="542">
                  <c:v>85</c:v>
                </c:pt>
                <c:pt idx="543">
                  <c:v>42</c:v>
                </c:pt>
                <c:pt idx="544">
                  <c:v>22</c:v>
                </c:pt>
                <c:pt idx="545">
                  <c:v>43</c:v>
                </c:pt>
                <c:pt idx="546">
                  <c:v>6</c:v>
                </c:pt>
                <c:pt idx="547">
                  <c:v>26</c:v>
                </c:pt>
                <c:pt idx="548">
                  <c:v>20</c:v>
                </c:pt>
                <c:pt idx="549">
                  <c:v>140</c:v>
                </c:pt>
                <c:pt idx="550">
                  <c:v>22</c:v>
                </c:pt>
                <c:pt idx="551">
                  <c:v>42</c:v>
                </c:pt>
                <c:pt idx="552">
                  <c:v>23</c:v>
                </c:pt>
                <c:pt idx="553">
                  <c:v>46</c:v>
                </c:pt>
                <c:pt idx="554">
                  <c:v>50</c:v>
                </c:pt>
                <c:pt idx="555">
                  <c:v>40</c:v>
                </c:pt>
                <c:pt idx="556">
                  <c:v>37</c:v>
                </c:pt>
                <c:pt idx="557">
                  <c:v>7</c:v>
                </c:pt>
                <c:pt idx="558">
                  <c:v>75</c:v>
                </c:pt>
                <c:pt idx="559">
                  <c:v>18</c:v>
                </c:pt>
                <c:pt idx="560">
                  <c:v>48</c:v>
                </c:pt>
                <c:pt idx="561">
                  <c:v>28</c:v>
                </c:pt>
                <c:pt idx="562">
                  <c:v>10</c:v>
                </c:pt>
                <c:pt idx="563">
                  <c:v>72</c:v>
                </c:pt>
                <c:pt idx="564">
                  <c:v>75</c:v>
                </c:pt>
                <c:pt idx="565">
                  <c:v>5</c:v>
                </c:pt>
                <c:pt idx="566">
                  <c:v>38</c:v>
                </c:pt>
                <c:pt idx="567">
                  <c:v>15</c:v>
                </c:pt>
                <c:pt idx="568">
                  <c:v>80</c:v>
                </c:pt>
                <c:pt idx="569">
                  <c:v>85</c:v>
                </c:pt>
                <c:pt idx="570">
                  <c:v>95</c:v>
                </c:pt>
                <c:pt idx="571">
                  <c:v>40</c:v>
                </c:pt>
                <c:pt idx="572">
                  <c:v>8</c:v>
                </c:pt>
                <c:pt idx="573">
                  <c:v>17</c:v>
                </c:pt>
                <c:pt idx="574">
                  <c:v>35</c:v>
                </c:pt>
                <c:pt idx="575">
                  <c:v>11</c:v>
                </c:pt>
                <c:pt idx="576">
                  <c:v>23</c:v>
                </c:pt>
                <c:pt idx="577">
                  <c:v>68</c:v>
                </c:pt>
                <c:pt idx="578">
                  <c:v>93</c:v>
                </c:pt>
                <c:pt idx="579">
                  <c:v>70</c:v>
                </c:pt>
                <c:pt idx="580">
                  <c:v>44</c:v>
                </c:pt>
                <c:pt idx="581">
                  <c:v>4</c:v>
                </c:pt>
                <c:pt idx="582">
                  <c:v>48</c:v>
                </c:pt>
                <c:pt idx="583">
                  <c:v>66</c:v>
                </c:pt>
                <c:pt idx="584">
                  <c:v>45</c:v>
                </c:pt>
                <c:pt idx="585">
                  <c:v>37</c:v>
                </c:pt>
                <c:pt idx="586">
                  <c:v>74</c:v>
                </c:pt>
                <c:pt idx="587">
                  <c:v>23</c:v>
                </c:pt>
                <c:pt idx="588">
                  <c:v>132</c:v>
                </c:pt>
                <c:pt idx="589">
                  <c:v>64</c:v>
                </c:pt>
                <c:pt idx="590">
                  <c:v>46</c:v>
                </c:pt>
                <c:pt idx="591">
                  <c:v>46</c:v>
                </c:pt>
                <c:pt idx="592">
                  <c:v>46</c:v>
                </c:pt>
                <c:pt idx="593">
                  <c:v>37</c:v>
                </c:pt>
                <c:pt idx="594">
                  <c:v>49</c:v>
                </c:pt>
                <c:pt idx="595">
                  <c:v>35</c:v>
                </c:pt>
                <c:pt idx="596">
                  <c:v>21</c:v>
                </c:pt>
                <c:pt idx="597">
                  <c:v>20</c:v>
                </c:pt>
                <c:pt idx="598">
                  <c:v>55</c:v>
                </c:pt>
                <c:pt idx="599">
                  <c:v>44</c:v>
                </c:pt>
                <c:pt idx="600">
                  <c:v>23</c:v>
                </c:pt>
                <c:pt idx="601">
                  <c:v>73</c:v>
                </c:pt>
                <c:pt idx="602">
                  <c:v>36</c:v>
                </c:pt>
                <c:pt idx="603">
                  <c:v>54</c:v>
                </c:pt>
              </c:numCache>
            </c:numRef>
          </c:val>
          <c:smooth val="0"/>
          <c:extLst>
            <c:ext xmlns:c16="http://schemas.microsoft.com/office/drawing/2014/chart" uri="{C3380CC4-5D6E-409C-BE32-E72D297353CC}">
              <c16:uniqueId val="{00000000-D070-48E5-B054-46204FD44173}"/>
            </c:ext>
          </c:extLst>
        </c:ser>
        <c:ser>
          <c:idx val="1"/>
          <c:order val="1"/>
          <c:tx>
            <c:strRef>
              <c:f>'pivot table &amp; chart &amp; Slicer'!$L$3</c:f>
              <c:strCache>
                <c:ptCount val="1"/>
                <c:pt idx="0">
                  <c:v>Sum of Discount %</c:v>
                </c:pt>
              </c:strCache>
            </c:strRef>
          </c:tx>
          <c:spPr>
            <a:ln w="28575" cap="rnd">
              <a:solidFill>
                <a:schemeClr val="accent2"/>
              </a:solidFill>
              <a:round/>
            </a:ln>
            <a:effectLst/>
          </c:spPr>
          <c:marker>
            <c:symbol val="none"/>
          </c:marker>
          <c:cat>
            <c:multiLvlStrRef>
              <c:f>'pivot table &amp; chart &amp; Slicer'!$J$4:$J$1146</c:f>
              <c:multiLvlStrCache>
                <c:ptCount val="604"/>
                <c:lvl>
                  <c:pt idx="0">
                    <c:v>Corporate</c:v>
                  </c:pt>
                  <c:pt idx="1">
                    <c:v>Small Business</c:v>
                  </c:pt>
                  <c:pt idx="2">
                    <c:v>Small Business</c:v>
                  </c:pt>
                  <c:pt idx="3">
                    <c:v>Corporate</c:v>
                  </c:pt>
                  <c:pt idx="4">
                    <c:v>Corporate</c:v>
                  </c:pt>
                  <c:pt idx="5">
                    <c:v>Corporate</c:v>
                  </c:pt>
                  <c:pt idx="6">
                    <c:v>Consumer</c:v>
                  </c:pt>
                  <c:pt idx="7">
                    <c:v>Corporate</c:v>
                  </c:pt>
                  <c:pt idx="8">
                    <c:v>Corporate</c:v>
                  </c:pt>
                  <c:pt idx="9">
                    <c:v>Corporate</c:v>
                  </c:pt>
                  <c:pt idx="10">
                    <c:v>Corporate</c:v>
                  </c:pt>
                  <c:pt idx="11">
                    <c:v>Small Business</c:v>
                  </c:pt>
                  <c:pt idx="12">
                    <c:v>Small Business</c:v>
                  </c:pt>
                  <c:pt idx="13">
                    <c:v>Corporate</c:v>
                  </c:pt>
                  <c:pt idx="14">
                    <c:v>Corporate</c:v>
                  </c:pt>
                  <c:pt idx="15">
                    <c:v>Home Office</c:v>
                  </c:pt>
                  <c:pt idx="16">
                    <c:v>Consumer</c:v>
                  </c:pt>
                  <c:pt idx="17">
                    <c:v>Home Office</c:v>
                  </c:pt>
                  <c:pt idx="18">
                    <c:v>Home Office</c:v>
                  </c:pt>
                  <c:pt idx="19">
                    <c:v>Corporate</c:v>
                  </c:pt>
                  <c:pt idx="20">
                    <c:v>Small Business</c:v>
                  </c:pt>
                  <c:pt idx="21">
                    <c:v>Small Business</c:v>
                  </c:pt>
                  <c:pt idx="22">
                    <c:v>Corporate</c:v>
                  </c:pt>
                  <c:pt idx="23">
                    <c:v>Corporate</c:v>
                  </c:pt>
                  <c:pt idx="24">
                    <c:v>Corporate</c:v>
                  </c:pt>
                  <c:pt idx="25">
                    <c:v>Small Business</c:v>
                  </c:pt>
                  <c:pt idx="26">
                    <c:v>Small Business</c:v>
                  </c:pt>
                  <c:pt idx="27">
                    <c:v>Corporate</c:v>
                  </c:pt>
                  <c:pt idx="28">
                    <c:v>Corporate</c:v>
                  </c:pt>
                  <c:pt idx="29">
                    <c:v>Consumer</c:v>
                  </c:pt>
                  <c:pt idx="30">
                    <c:v>Consumer</c:v>
                  </c:pt>
                  <c:pt idx="31">
                    <c:v>Home Office</c:v>
                  </c:pt>
                  <c:pt idx="32">
                    <c:v>Home Office</c:v>
                  </c:pt>
                  <c:pt idx="33">
                    <c:v>Consumer</c:v>
                  </c:pt>
                  <c:pt idx="34">
                    <c:v>Home Office</c:v>
                  </c:pt>
                  <c:pt idx="35">
                    <c:v>Small Business</c:v>
                  </c:pt>
                  <c:pt idx="36">
                    <c:v>Small Business</c:v>
                  </c:pt>
                  <c:pt idx="37">
                    <c:v>Small Business</c:v>
                  </c:pt>
                  <c:pt idx="38">
                    <c:v>Corporate</c:v>
                  </c:pt>
                  <c:pt idx="39">
                    <c:v>Corporate</c:v>
                  </c:pt>
                  <c:pt idx="40">
                    <c:v>Home Office</c:v>
                  </c:pt>
                  <c:pt idx="41">
                    <c:v>Corporate</c:v>
                  </c:pt>
                  <c:pt idx="42">
                    <c:v>Consumer</c:v>
                  </c:pt>
                  <c:pt idx="43">
                    <c:v>Corporate</c:v>
                  </c:pt>
                  <c:pt idx="44">
                    <c:v>Home Office</c:v>
                  </c:pt>
                  <c:pt idx="45">
                    <c:v>Home Office</c:v>
                  </c:pt>
                  <c:pt idx="46">
                    <c:v>Small Business</c:v>
                  </c:pt>
                  <c:pt idx="47">
                    <c:v>Corporate</c:v>
                  </c:pt>
                  <c:pt idx="48">
                    <c:v>Small Business</c:v>
                  </c:pt>
                  <c:pt idx="49">
                    <c:v>Small Business</c:v>
                  </c:pt>
                  <c:pt idx="50">
                    <c:v>Corporate</c:v>
                  </c:pt>
                  <c:pt idx="51">
                    <c:v>Consumer</c:v>
                  </c:pt>
                  <c:pt idx="52">
                    <c:v>Consumer</c:v>
                  </c:pt>
                  <c:pt idx="53">
                    <c:v>Corporate</c:v>
                  </c:pt>
                  <c:pt idx="54">
                    <c:v>Corporate</c:v>
                  </c:pt>
                  <c:pt idx="55">
                    <c:v>Corporate</c:v>
                  </c:pt>
                  <c:pt idx="56">
                    <c:v>Consumer</c:v>
                  </c:pt>
                  <c:pt idx="57">
                    <c:v>Home Office</c:v>
                  </c:pt>
                  <c:pt idx="58">
                    <c:v>Corporate</c:v>
                  </c:pt>
                  <c:pt idx="59">
                    <c:v>Corporate</c:v>
                  </c:pt>
                  <c:pt idx="60">
                    <c:v>Home Office</c:v>
                  </c:pt>
                  <c:pt idx="61">
                    <c:v>Home Office</c:v>
                  </c:pt>
                  <c:pt idx="62">
                    <c:v>Corporate</c:v>
                  </c:pt>
                  <c:pt idx="63">
                    <c:v>Corporate</c:v>
                  </c:pt>
                  <c:pt idx="64">
                    <c:v>Small Business</c:v>
                  </c:pt>
                  <c:pt idx="65">
                    <c:v>Consumer</c:v>
                  </c:pt>
                  <c:pt idx="66">
                    <c:v>Corporate</c:v>
                  </c:pt>
                  <c:pt idx="67">
                    <c:v>Corporate</c:v>
                  </c:pt>
                  <c:pt idx="68">
                    <c:v>Small Business</c:v>
                  </c:pt>
                  <c:pt idx="69">
                    <c:v>Corporate</c:v>
                  </c:pt>
                  <c:pt idx="70">
                    <c:v>Small Business</c:v>
                  </c:pt>
                  <c:pt idx="71">
                    <c:v>Corporate</c:v>
                  </c:pt>
                  <c:pt idx="72">
                    <c:v>Small Business</c:v>
                  </c:pt>
                  <c:pt idx="73">
                    <c:v>Corporate</c:v>
                  </c:pt>
                  <c:pt idx="74">
                    <c:v>Corporate</c:v>
                  </c:pt>
                  <c:pt idx="75">
                    <c:v>Small Business</c:v>
                  </c:pt>
                  <c:pt idx="76">
                    <c:v>Small Business</c:v>
                  </c:pt>
                  <c:pt idx="77">
                    <c:v>Corporate</c:v>
                  </c:pt>
                  <c:pt idx="78">
                    <c:v>Corporate</c:v>
                  </c:pt>
                  <c:pt idx="79">
                    <c:v>Home Office</c:v>
                  </c:pt>
                  <c:pt idx="80">
                    <c:v>Small Business</c:v>
                  </c:pt>
                  <c:pt idx="81">
                    <c:v>Consumer</c:v>
                  </c:pt>
                  <c:pt idx="82">
                    <c:v>Small Business</c:v>
                  </c:pt>
                  <c:pt idx="83">
                    <c:v>Corporate</c:v>
                  </c:pt>
                  <c:pt idx="84">
                    <c:v>Small Business</c:v>
                  </c:pt>
                  <c:pt idx="85">
                    <c:v>Corporate</c:v>
                  </c:pt>
                  <c:pt idx="86">
                    <c:v>Consumer</c:v>
                  </c:pt>
                  <c:pt idx="87">
                    <c:v>Home Office</c:v>
                  </c:pt>
                  <c:pt idx="88">
                    <c:v>Small Business</c:v>
                  </c:pt>
                  <c:pt idx="89">
                    <c:v>Home Office</c:v>
                  </c:pt>
                  <c:pt idx="90">
                    <c:v>Corporate</c:v>
                  </c:pt>
                  <c:pt idx="91">
                    <c:v>Home Office</c:v>
                  </c:pt>
                  <c:pt idx="92">
                    <c:v>Home Office</c:v>
                  </c:pt>
                  <c:pt idx="93">
                    <c:v>Corporate</c:v>
                  </c:pt>
                  <c:pt idx="94">
                    <c:v>Home Office</c:v>
                  </c:pt>
                  <c:pt idx="95">
                    <c:v>Corporate</c:v>
                  </c:pt>
                  <c:pt idx="96">
                    <c:v>Corporate</c:v>
                  </c:pt>
                  <c:pt idx="97">
                    <c:v>Home Office</c:v>
                  </c:pt>
                  <c:pt idx="98">
                    <c:v>Corporate</c:v>
                  </c:pt>
                  <c:pt idx="99">
                    <c:v>Consumer</c:v>
                  </c:pt>
                  <c:pt idx="100">
                    <c:v>Small Business</c:v>
                  </c:pt>
                  <c:pt idx="101">
                    <c:v>Corporate</c:v>
                  </c:pt>
                  <c:pt idx="102">
                    <c:v>Small Business</c:v>
                  </c:pt>
                  <c:pt idx="103">
                    <c:v>Home Office</c:v>
                  </c:pt>
                  <c:pt idx="104">
                    <c:v>Corporate</c:v>
                  </c:pt>
                  <c:pt idx="105">
                    <c:v>Home Office</c:v>
                  </c:pt>
                  <c:pt idx="106">
                    <c:v>Home Office</c:v>
                  </c:pt>
                  <c:pt idx="107">
                    <c:v>Small Business</c:v>
                  </c:pt>
                  <c:pt idx="108">
                    <c:v>Small Business</c:v>
                  </c:pt>
                  <c:pt idx="109">
                    <c:v>Consumer</c:v>
                  </c:pt>
                  <c:pt idx="110">
                    <c:v>Corporate</c:v>
                  </c:pt>
                  <c:pt idx="111">
                    <c:v>Corporate</c:v>
                  </c:pt>
                  <c:pt idx="112">
                    <c:v>Home Office</c:v>
                  </c:pt>
                  <c:pt idx="113">
                    <c:v>Consumer</c:v>
                  </c:pt>
                  <c:pt idx="114">
                    <c:v>Corporate</c:v>
                  </c:pt>
                  <c:pt idx="115">
                    <c:v>Small Business</c:v>
                  </c:pt>
                  <c:pt idx="116">
                    <c:v>Corporate</c:v>
                  </c:pt>
                  <c:pt idx="117">
                    <c:v>Small Business</c:v>
                  </c:pt>
                  <c:pt idx="118">
                    <c:v>Small Business</c:v>
                  </c:pt>
                  <c:pt idx="119">
                    <c:v>Home Office</c:v>
                  </c:pt>
                  <c:pt idx="120">
                    <c:v>Home Office</c:v>
                  </c:pt>
                  <c:pt idx="121">
                    <c:v>Small Business</c:v>
                  </c:pt>
                  <c:pt idx="122">
                    <c:v>Corporate</c:v>
                  </c:pt>
                  <c:pt idx="123">
                    <c:v>Consumer</c:v>
                  </c:pt>
                  <c:pt idx="124">
                    <c:v>Corporate</c:v>
                  </c:pt>
                  <c:pt idx="125">
                    <c:v>Corporate</c:v>
                  </c:pt>
                  <c:pt idx="126">
                    <c:v>Consumer</c:v>
                  </c:pt>
                  <c:pt idx="127">
                    <c:v>Consumer</c:v>
                  </c:pt>
                  <c:pt idx="128">
                    <c:v>Corporate</c:v>
                  </c:pt>
                  <c:pt idx="129">
                    <c:v>Corporate</c:v>
                  </c:pt>
                  <c:pt idx="130">
                    <c:v>Consumer</c:v>
                  </c:pt>
                  <c:pt idx="131">
                    <c:v>Corporate</c:v>
                  </c:pt>
                  <c:pt idx="132">
                    <c:v>Home Office</c:v>
                  </c:pt>
                  <c:pt idx="133">
                    <c:v>Small Business</c:v>
                  </c:pt>
                  <c:pt idx="134">
                    <c:v>Consumer</c:v>
                  </c:pt>
                  <c:pt idx="135">
                    <c:v>Corporate</c:v>
                  </c:pt>
                  <c:pt idx="136">
                    <c:v>Small Business</c:v>
                  </c:pt>
                  <c:pt idx="137">
                    <c:v>Home Office</c:v>
                  </c:pt>
                  <c:pt idx="138">
                    <c:v>Corporate</c:v>
                  </c:pt>
                  <c:pt idx="139">
                    <c:v>Corporate</c:v>
                  </c:pt>
                  <c:pt idx="140">
                    <c:v>Consumer</c:v>
                  </c:pt>
                  <c:pt idx="141">
                    <c:v>Small Business</c:v>
                  </c:pt>
                  <c:pt idx="142">
                    <c:v>Small Business</c:v>
                  </c:pt>
                  <c:pt idx="143">
                    <c:v>Small Business</c:v>
                  </c:pt>
                  <c:pt idx="144">
                    <c:v>Corporate</c:v>
                  </c:pt>
                  <c:pt idx="145">
                    <c:v>Corporate</c:v>
                  </c:pt>
                  <c:pt idx="146">
                    <c:v>Consumer</c:v>
                  </c:pt>
                  <c:pt idx="147">
                    <c:v>Corporate</c:v>
                  </c:pt>
                  <c:pt idx="148">
                    <c:v>Corporate</c:v>
                  </c:pt>
                  <c:pt idx="149">
                    <c:v>Small Business</c:v>
                  </c:pt>
                  <c:pt idx="150">
                    <c:v>Corporate</c:v>
                  </c:pt>
                  <c:pt idx="151">
                    <c:v>Corporate</c:v>
                  </c:pt>
                  <c:pt idx="152">
                    <c:v>Home Office</c:v>
                  </c:pt>
                  <c:pt idx="153">
                    <c:v>Small Business</c:v>
                  </c:pt>
                  <c:pt idx="154">
                    <c:v>Small Business</c:v>
                  </c:pt>
                  <c:pt idx="155">
                    <c:v>Corporate</c:v>
                  </c:pt>
                  <c:pt idx="156">
                    <c:v>Small Business</c:v>
                  </c:pt>
                  <c:pt idx="157">
                    <c:v>Consumer</c:v>
                  </c:pt>
                  <c:pt idx="158">
                    <c:v>Home Office</c:v>
                  </c:pt>
                  <c:pt idx="159">
                    <c:v>Corporate</c:v>
                  </c:pt>
                  <c:pt idx="160">
                    <c:v>Home Office</c:v>
                  </c:pt>
                  <c:pt idx="161">
                    <c:v>Consumer</c:v>
                  </c:pt>
                  <c:pt idx="162">
                    <c:v>Corporate</c:v>
                  </c:pt>
                  <c:pt idx="163">
                    <c:v>Small Business</c:v>
                  </c:pt>
                  <c:pt idx="164">
                    <c:v>Home Office</c:v>
                  </c:pt>
                  <c:pt idx="165">
                    <c:v>Small Business</c:v>
                  </c:pt>
                  <c:pt idx="166">
                    <c:v>Home Office</c:v>
                  </c:pt>
                  <c:pt idx="167">
                    <c:v>Corporate</c:v>
                  </c:pt>
                  <c:pt idx="168">
                    <c:v>Corporate</c:v>
                  </c:pt>
                  <c:pt idx="169">
                    <c:v>Small Business</c:v>
                  </c:pt>
                  <c:pt idx="170">
                    <c:v>Small Business</c:v>
                  </c:pt>
                  <c:pt idx="171">
                    <c:v>Home Office</c:v>
                  </c:pt>
                  <c:pt idx="172">
                    <c:v>Small Business</c:v>
                  </c:pt>
                  <c:pt idx="173">
                    <c:v>Home Office</c:v>
                  </c:pt>
                  <c:pt idx="174">
                    <c:v>Home Office</c:v>
                  </c:pt>
                  <c:pt idx="175">
                    <c:v>Consumer</c:v>
                  </c:pt>
                  <c:pt idx="176">
                    <c:v>Small Business</c:v>
                  </c:pt>
                  <c:pt idx="177">
                    <c:v>Small Business</c:v>
                  </c:pt>
                  <c:pt idx="178">
                    <c:v>Corporate</c:v>
                  </c:pt>
                  <c:pt idx="179">
                    <c:v>Small Business</c:v>
                  </c:pt>
                  <c:pt idx="180">
                    <c:v>Home Office</c:v>
                  </c:pt>
                  <c:pt idx="181">
                    <c:v>Corporate</c:v>
                  </c:pt>
                  <c:pt idx="182">
                    <c:v>Small Business</c:v>
                  </c:pt>
                  <c:pt idx="183">
                    <c:v>Home Office</c:v>
                  </c:pt>
                  <c:pt idx="184">
                    <c:v>Small Business</c:v>
                  </c:pt>
                  <c:pt idx="185">
                    <c:v>Small Business</c:v>
                  </c:pt>
                  <c:pt idx="186">
                    <c:v>Corporate</c:v>
                  </c:pt>
                  <c:pt idx="187">
                    <c:v>Home Office</c:v>
                  </c:pt>
                  <c:pt idx="188">
                    <c:v>Corporate</c:v>
                  </c:pt>
                  <c:pt idx="189">
                    <c:v>Home Office</c:v>
                  </c:pt>
                  <c:pt idx="190">
                    <c:v>Small Business</c:v>
                  </c:pt>
                  <c:pt idx="191">
                    <c:v>Home Office</c:v>
                  </c:pt>
                  <c:pt idx="192">
                    <c:v>Small Business</c:v>
                  </c:pt>
                  <c:pt idx="193">
                    <c:v>Home Office</c:v>
                  </c:pt>
                  <c:pt idx="194">
                    <c:v>Small Business</c:v>
                  </c:pt>
                  <c:pt idx="195">
                    <c:v>Consumer</c:v>
                  </c:pt>
                  <c:pt idx="196">
                    <c:v>Corporate</c:v>
                  </c:pt>
                  <c:pt idx="197">
                    <c:v>Home Office</c:v>
                  </c:pt>
                  <c:pt idx="198">
                    <c:v>Consumer</c:v>
                  </c:pt>
                  <c:pt idx="199">
                    <c:v>Home Office</c:v>
                  </c:pt>
                  <c:pt idx="200">
                    <c:v>Corporate</c:v>
                  </c:pt>
                  <c:pt idx="201">
                    <c:v>Corporate</c:v>
                  </c:pt>
                  <c:pt idx="202">
                    <c:v>Consumer</c:v>
                  </c:pt>
                  <c:pt idx="203">
                    <c:v>Home Office</c:v>
                  </c:pt>
                  <c:pt idx="204">
                    <c:v>Consumer</c:v>
                  </c:pt>
                  <c:pt idx="205">
                    <c:v>Small Business</c:v>
                  </c:pt>
                  <c:pt idx="206">
                    <c:v>Corporate</c:v>
                  </c:pt>
                  <c:pt idx="207">
                    <c:v>Small Business</c:v>
                  </c:pt>
                  <c:pt idx="208">
                    <c:v>Small Business</c:v>
                  </c:pt>
                  <c:pt idx="209">
                    <c:v>Small Business</c:v>
                  </c:pt>
                  <c:pt idx="210">
                    <c:v>Consumer</c:v>
                  </c:pt>
                  <c:pt idx="211">
                    <c:v>Corporate</c:v>
                  </c:pt>
                  <c:pt idx="212">
                    <c:v>Home Office</c:v>
                  </c:pt>
                  <c:pt idx="213">
                    <c:v>Corporate</c:v>
                  </c:pt>
                  <c:pt idx="214">
                    <c:v>Home Office</c:v>
                  </c:pt>
                  <c:pt idx="215">
                    <c:v>Home Office</c:v>
                  </c:pt>
                  <c:pt idx="216">
                    <c:v>Home Office</c:v>
                  </c:pt>
                  <c:pt idx="217">
                    <c:v>Corporate</c:v>
                  </c:pt>
                  <c:pt idx="218">
                    <c:v>Small Business</c:v>
                  </c:pt>
                  <c:pt idx="219">
                    <c:v>Home Office</c:v>
                  </c:pt>
                  <c:pt idx="220">
                    <c:v>Consumer</c:v>
                  </c:pt>
                  <c:pt idx="221">
                    <c:v>Corporate</c:v>
                  </c:pt>
                  <c:pt idx="222">
                    <c:v>Corporate</c:v>
                  </c:pt>
                  <c:pt idx="223">
                    <c:v>Corporate</c:v>
                  </c:pt>
                  <c:pt idx="224">
                    <c:v>Small Business</c:v>
                  </c:pt>
                  <c:pt idx="225">
                    <c:v>Home Office</c:v>
                  </c:pt>
                  <c:pt idx="226">
                    <c:v>Consumer</c:v>
                  </c:pt>
                  <c:pt idx="227">
                    <c:v>Home Office</c:v>
                  </c:pt>
                  <c:pt idx="228">
                    <c:v>Home Office</c:v>
                  </c:pt>
                  <c:pt idx="229">
                    <c:v>Home Office</c:v>
                  </c:pt>
                  <c:pt idx="230">
                    <c:v>Consumer</c:v>
                  </c:pt>
                  <c:pt idx="231">
                    <c:v>Consumer</c:v>
                  </c:pt>
                  <c:pt idx="232">
                    <c:v>Small Business</c:v>
                  </c:pt>
                  <c:pt idx="233">
                    <c:v>Corporate</c:v>
                  </c:pt>
                  <c:pt idx="234">
                    <c:v>Home Office</c:v>
                  </c:pt>
                  <c:pt idx="235">
                    <c:v>Home Office</c:v>
                  </c:pt>
                  <c:pt idx="236">
                    <c:v>Consumer</c:v>
                  </c:pt>
                  <c:pt idx="237">
                    <c:v>Small Business</c:v>
                  </c:pt>
                  <c:pt idx="238">
                    <c:v>Corporate</c:v>
                  </c:pt>
                  <c:pt idx="239">
                    <c:v>Home Office</c:v>
                  </c:pt>
                  <c:pt idx="240">
                    <c:v>Corporate</c:v>
                  </c:pt>
                  <c:pt idx="241">
                    <c:v>Small Business</c:v>
                  </c:pt>
                  <c:pt idx="242">
                    <c:v>Corporate</c:v>
                  </c:pt>
                  <c:pt idx="243">
                    <c:v>Small Business</c:v>
                  </c:pt>
                  <c:pt idx="244">
                    <c:v>Home Office</c:v>
                  </c:pt>
                  <c:pt idx="245">
                    <c:v>Home Office</c:v>
                  </c:pt>
                  <c:pt idx="246">
                    <c:v>Corporate</c:v>
                  </c:pt>
                  <c:pt idx="247">
                    <c:v>Consumer</c:v>
                  </c:pt>
                  <c:pt idx="248">
                    <c:v>Corporate</c:v>
                  </c:pt>
                  <c:pt idx="249">
                    <c:v>Small Business</c:v>
                  </c:pt>
                  <c:pt idx="250">
                    <c:v>Home Office</c:v>
                  </c:pt>
                  <c:pt idx="251">
                    <c:v>Corporate</c:v>
                  </c:pt>
                  <c:pt idx="252">
                    <c:v>Home Office</c:v>
                  </c:pt>
                  <c:pt idx="253">
                    <c:v>Corporate</c:v>
                  </c:pt>
                  <c:pt idx="254">
                    <c:v>Small Business</c:v>
                  </c:pt>
                  <c:pt idx="255">
                    <c:v>Corporate</c:v>
                  </c:pt>
                  <c:pt idx="256">
                    <c:v>Corporate</c:v>
                  </c:pt>
                  <c:pt idx="257">
                    <c:v>Small Business</c:v>
                  </c:pt>
                  <c:pt idx="258">
                    <c:v>Corporate</c:v>
                  </c:pt>
                  <c:pt idx="259">
                    <c:v>Corporate</c:v>
                  </c:pt>
                  <c:pt idx="260">
                    <c:v>Consumer</c:v>
                  </c:pt>
                  <c:pt idx="261">
                    <c:v>Home Office</c:v>
                  </c:pt>
                  <c:pt idx="262">
                    <c:v>Small Business</c:v>
                  </c:pt>
                  <c:pt idx="263">
                    <c:v>Consumer</c:v>
                  </c:pt>
                  <c:pt idx="264">
                    <c:v>Corporate</c:v>
                  </c:pt>
                  <c:pt idx="265">
                    <c:v>Consumer</c:v>
                  </c:pt>
                  <c:pt idx="266">
                    <c:v>Corporate</c:v>
                  </c:pt>
                  <c:pt idx="267">
                    <c:v>Corporate</c:v>
                  </c:pt>
                  <c:pt idx="268">
                    <c:v>Home Office</c:v>
                  </c:pt>
                  <c:pt idx="269">
                    <c:v>Consumer</c:v>
                  </c:pt>
                  <c:pt idx="270">
                    <c:v>Small Business</c:v>
                  </c:pt>
                  <c:pt idx="271">
                    <c:v>Home Office</c:v>
                  </c:pt>
                  <c:pt idx="272">
                    <c:v>Home Office</c:v>
                  </c:pt>
                  <c:pt idx="273">
                    <c:v>Small Business</c:v>
                  </c:pt>
                  <c:pt idx="274">
                    <c:v>Corporate</c:v>
                  </c:pt>
                  <c:pt idx="275">
                    <c:v>Corporate</c:v>
                  </c:pt>
                  <c:pt idx="276">
                    <c:v>Small Business</c:v>
                  </c:pt>
                  <c:pt idx="277">
                    <c:v>Home Office</c:v>
                  </c:pt>
                  <c:pt idx="278">
                    <c:v>Consumer</c:v>
                  </c:pt>
                  <c:pt idx="279">
                    <c:v>Small Business</c:v>
                  </c:pt>
                  <c:pt idx="280">
                    <c:v>Small Business</c:v>
                  </c:pt>
                  <c:pt idx="281">
                    <c:v>Consumer</c:v>
                  </c:pt>
                  <c:pt idx="282">
                    <c:v>Consumer</c:v>
                  </c:pt>
                  <c:pt idx="283">
                    <c:v>Corporate</c:v>
                  </c:pt>
                  <c:pt idx="284">
                    <c:v>Corporate</c:v>
                  </c:pt>
                  <c:pt idx="285">
                    <c:v>Consumer</c:v>
                  </c:pt>
                  <c:pt idx="286">
                    <c:v>Small Business</c:v>
                  </c:pt>
                  <c:pt idx="287">
                    <c:v>Corporate</c:v>
                  </c:pt>
                  <c:pt idx="288">
                    <c:v>Consumer</c:v>
                  </c:pt>
                  <c:pt idx="289">
                    <c:v>Corporate</c:v>
                  </c:pt>
                  <c:pt idx="290">
                    <c:v>Corporate</c:v>
                  </c:pt>
                  <c:pt idx="291">
                    <c:v>Small Business</c:v>
                  </c:pt>
                  <c:pt idx="292">
                    <c:v>Small Business</c:v>
                  </c:pt>
                  <c:pt idx="293">
                    <c:v>Corporate</c:v>
                  </c:pt>
                  <c:pt idx="294">
                    <c:v>Consumer</c:v>
                  </c:pt>
                  <c:pt idx="295">
                    <c:v>Home Office</c:v>
                  </c:pt>
                  <c:pt idx="296">
                    <c:v>Consumer</c:v>
                  </c:pt>
                  <c:pt idx="297">
                    <c:v>Consumer</c:v>
                  </c:pt>
                  <c:pt idx="298">
                    <c:v>Corporate</c:v>
                  </c:pt>
                  <c:pt idx="299">
                    <c:v>Home Office</c:v>
                  </c:pt>
                  <c:pt idx="300">
                    <c:v>Corporate</c:v>
                  </c:pt>
                  <c:pt idx="301">
                    <c:v>Consumer</c:v>
                  </c:pt>
                  <c:pt idx="302">
                    <c:v>Corporate</c:v>
                  </c:pt>
                  <c:pt idx="303">
                    <c:v>Home Office</c:v>
                  </c:pt>
                  <c:pt idx="304">
                    <c:v>Consumer</c:v>
                  </c:pt>
                  <c:pt idx="305">
                    <c:v>Corporate</c:v>
                  </c:pt>
                  <c:pt idx="306">
                    <c:v>Corporate</c:v>
                  </c:pt>
                  <c:pt idx="307">
                    <c:v>Corporate</c:v>
                  </c:pt>
                  <c:pt idx="308">
                    <c:v>Home Office</c:v>
                  </c:pt>
                  <c:pt idx="309">
                    <c:v>Home Office</c:v>
                  </c:pt>
                  <c:pt idx="310">
                    <c:v>Consumer</c:v>
                  </c:pt>
                  <c:pt idx="311">
                    <c:v>Corporate</c:v>
                  </c:pt>
                  <c:pt idx="312">
                    <c:v>Corporate</c:v>
                  </c:pt>
                  <c:pt idx="313">
                    <c:v>Home Office</c:v>
                  </c:pt>
                  <c:pt idx="314">
                    <c:v>Corporate</c:v>
                  </c:pt>
                  <c:pt idx="315">
                    <c:v>Home Office</c:v>
                  </c:pt>
                  <c:pt idx="316">
                    <c:v>Corporate</c:v>
                  </c:pt>
                  <c:pt idx="317">
                    <c:v>Home Office</c:v>
                  </c:pt>
                  <c:pt idx="318">
                    <c:v>Corporate</c:v>
                  </c:pt>
                  <c:pt idx="319">
                    <c:v>Corporate</c:v>
                  </c:pt>
                  <c:pt idx="320">
                    <c:v>Consumer</c:v>
                  </c:pt>
                  <c:pt idx="321">
                    <c:v>Home Office</c:v>
                  </c:pt>
                  <c:pt idx="322">
                    <c:v>Corporate</c:v>
                  </c:pt>
                  <c:pt idx="323">
                    <c:v>Home Office</c:v>
                  </c:pt>
                  <c:pt idx="324">
                    <c:v>Small Business</c:v>
                  </c:pt>
                  <c:pt idx="325">
                    <c:v>Consumer</c:v>
                  </c:pt>
                  <c:pt idx="326">
                    <c:v>Corporate</c:v>
                  </c:pt>
                  <c:pt idx="327">
                    <c:v>Home Office</c:v>
                  </c:pt>
                  <c:pt idx="328">
                    <c:v>Corporate</c:v>
                  </c:pt>
                  <c:pt idx="329">
                    <c:v>Consumer</c:v>
                  </c:pt>
                  <c:pt idx="330">
                    <c:v>Corporate</c:v>
                  </c:pt>
                  <c:pt idx="331">
                    <c:v>Small Business</c:v>
                  </c:pt>
                  <c:pt idx="332">
                    <c:v>Corporate</c:v>
                  </c:pt>
                  <c:pt idx="333">
                    <c:v>Consumer</c:v>
                  </c:pt>
                  <c:pt idx="334">
                    <c:v>Consumer</c:v>
                  </c:pt>
                  <c:pt idx="335">
                    <c:v>Home Office</c:v>
                  </c:pt>
                  <c:pt idx="336">
                    <c:v>Home Office</c:v>
                  </c:pt>
                  <c:pt idx="337">
                    <c:v>Small Business</c:v>
                  </c:pt>
                  <c:pt idx="338">
                    <c:v>Home Office</c:v>
                  </c:pt>
                  <c:pt idx="339">
                    <c:v>Home Office</c:v>
                  </c:pt>
                  <c:pt idx="340">
                    <c:v>Corporate</c:v>
                  </c:pt>
                  <c:pt idx="341">
                    <c:v>Home Office</c:v>
                  </c:pt>
                  <c:pt idx="342">
                    <c:v>Corporate</c:v>
                  </c:pt>
                  <c:pt idx="343">
                    <c:v>Corporate</c:v>
                  </c:pt>
                  <c:pt idx="344">
                    <c:v>Home Office</c:v>
                  </c:pt>
                  <c:pt idx="345">
                    <c:v>Small Business</c:v>
                  </c:pt>
                  <c:pt idx="346">
                    <c:v>Consumer</c:v>
                  </c:pt>
                  <c:pt idx="347">
                    <c:v>Corporate</c:v>
                  </c:pt>
                  <c:pt idx="348">
                    <c:v>Small Business</c:v>
                  </c:pt>
                  <c:pt idx="349">
                    <c:v>Home Office</c:v>
                  </c:pt>
                  <c:pt idx="350">
                    <c:v>Consumer</c:v>
                  </c:pt>
                  <c:pt idx="351">
                    <c:v>Home Office</c:v>
                  </c:pt>
                  <c:pt idx="352">
                    <c:v>Corporate</c:v>
                  </c:pt>
                  <c:pt idx="353">
                    <c:v>Corporate</c:v>
                  </c:pt>
                  <c:pt idx="354">
                    <c:v>Home Office</c:v>
                  </c:pt>
                  <c:pt idx="355">
                    <c:v>Consumer</c:v>
                  </c:pt>
                  <c:pt idx="356">
                    <c:v>Corporate</c:v>
                  </c:pt>
                  <c:pt idx="357">
                    <c:v>Corporate</c:v>
                  </c:pt>
                  <c:pt idx="358">
                    <c:v>Home Office</c:v>
                  </c:pt>
                  <c:pt idx="359">
                    <c:v>Corporate</c:v>
                  </c:pt>
                  <c:pt idx="360">
                    <c:v>Corporate</c:v>
                  </c:pt>
                  <c:pt idx="361">
                    <c:v>Home Office</c:v>
                  </c:pt>
                  <c:pt idx="362">
                    <c:v>Corporate</c:v>
                  </c:pt>
                  <c:pt idx="363">
                    <c:v>Corporate</c:v>
                  </c:pt>
                  <c:pt idx="364">
                    <c:v>Home Office</c:v>
                  </c:pt>
                  <c:pt idx="365">
                    <c:v>Corporate</c:v>
                  </c:pt>
                  <c:pt idx="366">
                    <c:v>Home Office</c:v>
                  </c:pt>
                  <c:pt idx="367">
                    <c:v>Corporate</c:v>
                  </c:pt>
                  <c:pt idx="368">
                    <c:v>Home Office</c:v>
                  </c:pt>
                  <c:pt idx="369">
                    <c:v>Corporate</c:v>
                  </c:pt>
                  <c:pt idx="370">
                    <c:v>Home Office</c:v>
                  </c:pt>
                  <c:pt idx="371">
                    <c:v>Home Office</c:v>
                  </c:pt>
                  <c:pt idx="372">
                    <c:v>Corporate</c:v>
                  </c:pt>
                  <c:pt idx="373">
                    <c:v>Small Business</c:v>
                  </c:pt>
                  <c:pt idx="374">
                    <c:v>Home Office</c:v>
                  </c:pt>
                  <c:pt idx="375">
                    <c:v>Home Office</c:v>
                  </c:pt>
                  <c:pt idx="376">
                    <c:v>Small Business</c:v>
                  </c:pt>
                  <c:pt idx="377">
                    <c:v>Home Office</c:v>
                  </c:pt>
                  <c:pt idx="378">
                    <c:v>Corporate</c:v>
                  </c:pt>
                  <c:pt idx="379">
                    <c:v>Consumer</c:v>
                  </c:pt>
                  <c:pt idx="380">
                    <c:v>Small Business</c:v>
                  </c:pt>
                  <c:pt idx="381">
                    <c:v>Consumer</c:v>
                  </c:pt>
                  <c:pt idx="382">
                    <c:v>Corporate</c:v>
                  </c:pt>
                  <c:pt idx="383">
                    <c:v>Corporate</c:v>
                  </c:pt>
                  <c:pt idx="384">
                    <c:v>Home Office</c:v>
                  </c:pt>
                  <c:pt idx="385">
                    <c:v>Corporate</c:v>
                  </c:pt>
                  <c:pt idx="386">
                    <c:v>Corporate</c:v>
                  </c:pt>
                  <c:pt idx="387">
                    <c:v>Corporate</c:v>
                  </c:pt>
                  <c:pt idx="388">
                    <c:v>Small Business</c:v>
                  </c:pt>
                  <c:pt idx="389">
                    <c:v>Corporate</c:v>
                  </c:pt>
                  <c:pt idx="390">
                    <c:v>Consumer</c:v>
                  </c:pt>
                  <c:pt idx="391">
                    <c:v>Corporate</c:v>
                  </c:pt>
                  <c:pt idx="392">
                    <c:v>Corporate</c:v>
                  </c:pt>
                  <c:pt idx="393">
                    <c:v>Corporate</c:v>
                  </c:pt>
                  <c:pt idx="394">
                    <c:v>Small Business</c:v>
                  </c:pt>
                  <c:pt idx="395">
                    <c:v>Small Business</c:v>
                  </c:pt>
                  <c:pt idx="396">
                    <c:v>Small Business</c:v>
                  </c:pt>
                  <c:pt idx="397">
                    <c:v>Small Business</c:v>
                  </c:pt>
                  <c:pt idx="398">
                    <c:v>Home Office</c:v>
                  </c:pt>
                  <c:pt idx="399">
                    <c:v>Home Office</c:v>
                  </c:pt>
                  <c:pt idx="400">
                    <c:v>Home Office</c:v>
                  </c:pt>
                  <c:pt idx="401">
                    <c:v>Corporate</c:v>
                  </c:pt>
                  <c:pt idx="402">
                    <c:v>Corporate</c:v>
                  </c:pt>
                  <c:pt idx="403">
                    <c:v>Consumer</c:v>
                  </c:pt>
                  <c:pt idx="404">
                    <c:v>Home Office</c:v>
                  </c:pt>
                  <c:pt idx="405">
                    <c:v>Consumer</c:v>
                  </c:pt>
                  <c:pt idx="406">
                    <c:v>Corporate</c:v>
                  </c:pt>
                  <c:pt idx="407">
                    <c:v>Small Business</c:v>
                  </c:pt>
                  <c:pt idx="408">
                    <c:v>Small Business</c:v>
                  </c:pt>
                  <c:pt idx="409">
                    <c:v>Small Business</c:v>
                  </c:pt>
                  <c:pt idx="410">
                    <c:v>Corporate</c:v>
                  </c:pt>
                  <c:pt idx="411">
                    <c:v>Corporate</c:v>
                  </c:pt>
                  <c:pt idx="412">
                    <c:v>Small Business</c:v>
                  </c:pt>
                  <c:pt idx="413">
                    <c:v>Consumer</c:v>
                  </c:pt>
                  <c:pt idx="414">
                    <c:v>Home Office</c:v>
                  </c:pt>
                  <c:pt idx="415">
                    <c:v>Corporate</c:v>
                  </c:pt>
                  <c:pt idx="416">
                    <c:v>Small Business</c:v>
                  </c:pt>
                  <c:pt idx="417">
                    <c:v>Home Office</c:v>
                  </c:pt>
                  <c:pt idx="418">
                    <c:v>Consumer</c:v>
                  </c:pt>
                  <c:pt idx="419">
                    <c:v>Consumer</c:v>
                  </c:pt>
                  <c:pt idx="420">
                    <c:v>Corporate</c:v>
                  </c:pt>
                  <c:pt idx="421">
                    <c:v>Home Office</c:v>
                  </c:pt>
                  <c:pt idx="422">
                    <c:v>Corporate</c:v>
                  </c:pt>
                  <c:pt idx="423">
                    <c:v>Consumer</c:v>
                  </c:pt>
                  <c:pt idx="424">
                    <c:v>Corporate</c:v>
                  </c:pt>
                  <c:pt idx="425">
                    <c:v>Home Office</c:v>
                  </c:pt>
                  <c:pt idx="426">
                    <c:v>Corporate</c:v>
                  </c:pt>
                  <c:pt idx="427">
                    <c:v>Small Business</c:v>
                  </c:pt>
                  <c:pt idx="428">
                    <c:v>Consumer</c:v>
                  </c:pt>
                  <c:pt idx="429">
                    <c:v>Home Office</c:v>
                  </c:pt>
                  <c:pt idx="430">
                    <c:v>Small Business</c:v>
                  </c:pt>
                  <c:pt idx="431">
                    <c:v>Home Office</c:v>
                  </c:pt>
                  <c:pt idx="432">
                    <c:v>Home Office</c:v>
                  </c:pt>
                  <c:pt idx="433">
                    <c:v>Corporate</c:v>
                  </c:pt>
                  <c:pt idx="434">
                    <c:v>Small Business</c:v>
                  </c:pt>
                  <c:pt idx="435">
                    <c:v>Home Office</c:v>
                  </c:pt>
                  <c:pt idx="436">
                    <c:v>Home Office</c:v>
                  </c:pt>
                  <c:pt idx="437">
                    <c:v>Small Business</c:v>
                  </c:pt>
                  <c:pt idx="438">
                    <c:v>Small Business</c:v>
                  </c:pt>
                  <c:pt idx="439">
                    <c:v>Home Office</c:v>
                  </c:pt>
                  <c:pt idx="440">
                    <c:v>Corporate</c:v>
                  </c:pt>
                  <c:pt idx="441">
                    <c:v>Consumer</c:v>
                  </c:pt>
                  <c:pt idx="442">
                    <c:v>Consumer</c:v>
                  </c:pt>
                  <c:pt idx="443">
                    <c:v>Consumer</c:v>
                  </c:pt>
                  <c:pt idx="444">
                    <c:v>Home Office</c:v>
                  </c:pt>
                  <c:pt idx="445">
                    <c:v>Home Office</c:v>
                  </c:pt>
                  <c:pt idx="446">
                    <c:v>Home Office</c:v>
                  </c:pt>
                  <c:pt idx="447">
                    <c:v>Corporate</c:v>
                  </c:pt>
                  <c:pt idx="448">
                    <c:v>Corporate</c:v>
                  </c:pt>
                  <c:pt idx="449">
                    <c:v>Corporate</c:v>
                  </c:pt>
                  <c:pt idx="450">
                    <c:v>Corporate</c:v>
                  </c:pt>
                  <c:pt idx="451">
                    <c:v>Corporate</c:v>
                  </c:pt>
                  <c:pt idx="452">
                    <c:v>Corporate</c:v>
                  </c:pt>
                  <c:pt idx="453">
                    <c:v>Small Business</c:v>
                  </c:pt>
                  <c:pt idx="454">
                    <c:v>Consumer</c:v>
                  </c:pt>
                  <c:pt idx="455">
                    <c:v>Home Office</c:v>
                  </c:pt>
                  <c:pt idx="456">
                    <c:v>Consumer</c:v>
                  </c:pt>
                  <c:pt idx="457">
                    <c:v>Consumer</c:v>
                  </c:pt>
                  <c:pt idx="458">
                    <c:v>Corporate</c:v>
                  </c:pt>
                  <c:pt idx="459">
                    <c:v>Small Business</c:v>
                  </c:pt>
                  <c:pt idx="460">
                    <c:v>Corporate</c:v>
                  </c:pt>
                  <c:pt idx="461">
                    <c:v>Home Office</c:v>
                  </c:pt>
                  <c:pt idx="462">
                    <c:v>Home Office</c:v>
                  </c:pt>
                  <c:pt idx="463">
                    <c:v>Small Business</c:v>
                  </c:pt>
                  <c:pt idx="464">
                    <c:v>Home Office</c:v>
                  </c:pt>
                  <c:pt idx="465">
                    <c:v>Corporate</c:v>
                  </c:pt>
                  <c:pt idx="466">
                    <c:v>Small Business</c:v>
                  </c:pt>
                  <c:pt idx="467">
                    <c:v>Consumer</c:v>
                  </c:pt>
                  <c:pt idx="468">
                    <c:v>Corporate</c:v>
                  </c:pt>
                  <c:pt idx="469">
                    <c:v>Consumer</c:v>
                  </c:pt>
                  <c:pt idx="470">
                    <c:v>Home Office</c:v>
                  </c:pt>
                  <c:pt idx="471">
                    <c:v>Consumer</c:v>
                  </c:pt>
                  <c:pt idx="472">
                    <c:v>Small Business</c:v>
                  </c:pt>
                  <c:pt idx="473">
                    <c:v>Corporate</c:v>
                  </c:pt>
                  <c:pt idx="474">
                    <c:v>Corporate</c:v>
                  </c:pt>
                  <c:pt idx="475">
                    <c:v>Small Business</c:v>
                  </c:pt>
                  <c:pt idx="476">
                    <c:v>Consumer</c:v>
                  </c:pt>
                  <c:pt idx="477">
                    <c:v>Corporate</c:v>
                  </c:pt>
                  <c:pt idx="478">
                    <c:v>Corporate</c:v>
                  </c:pt>
                  <c:pt idx="479">
                    <c:v>Home Office</c:v>
                  </c:pt>
                  <c:pt idx="480">
                    <c:v>Consumer</c:v>
                  </c:pt>
                  <c:pt idx="481">
                    <c:v>Corporate</c:v>
                  </c:pt>
                  <c:pt idx="482">
                    <c:v>Corporate</c:v>
                  </c:pt>
                  <c:pt idx="483">
                    <c:v>Corporate</c:v>
                  </c:pt>
                  <c:pt idx="484">
                    <c:v>Small Business</c:v>
                  </c:pt>
                  <c:pt idx="485">
                    <c:v>Corporate</c:v>
                  </c:pt>
                  <c:pt idx="486">
                    <c:v>Consumer</c:v>
                  </c:pt>
                  <c:pt idx="487">
                    <c:v>Small Business</c:v>
                  </c:pt>
                  <c:pt idx="488">
                    <c:v>Home Office</c:v>
                  </c:pt>
                  <c:pt idx="489">
                    <c:v>Home Office</c:v>
                  </c:pt>
                  <c:pt idx="490">
                    <c:v>Corporate</c:v>
                  </c:pt>
                  <c:pt idx="491">
                    <c:v>Consumer</c:v>
                  </c:pt>
                  <c:pt idx="492">
                    <c:v>Corporate</c:v>
                  </c:pt>
                  <c:pt idx="493">
                    <c:v>Corporate</c:v>
                  </c:pt>
                  <c:pt idx="494">
                    <c:v>Corporate</c:v>
                  </c:pt>
                  <c:pt idx="495">
                    <c:v>Corporate</c:v>
                  </c:pt>
                  <c:pt idx="496">
                    <c:v>Small Business</c:v>
                  </c:pt>
                  <c:pt idx="497">
                    <c:v>Consumer</c:v>
                  </c:pt>
                  <c:pt idx="498">
                    <c:v>Corporate</c:v>
                  </c:pt>
                  <c:pt idx="499">
                    <c:v>Home Office</c:v>
                  </c:pt>
                  <c:pt idx="500">
                    <c:v>Home Office</c:v>
                  </c:pt>
                  <c:pt idx="501">
                    <c:v>Home Office</c:v>
                  </c:pt>
                  <c:pt idx="502">
                    <c:v>Home Office</c:v>
                  </c:pt>
                  <c:pt idx="503">
                    <c:v>Consumer</c:v>
                  </c:pt>
                  <c:pt idx="504">
                    <c:v>Consumer</c:v>
                  </c:pt>
                  <c:pt idx="505">
                    <c:v>Corporate</c:v>
                  </c:pt>
                  <c:pt idx="506">
                    <c:v>Small Business</c:v>
                  </c:pt>
                  <c:pt idx="507">
                    <c:v>Corporate</c:v>
                  </c:pt>
                  <c:pt idx="508">
                    <c:v>Consumer</c:v>
                  </c:pt>
                  <c:pt idx="509">
                    <c:v>Corporate</c:v>
                  </c:pt>
                  <c:pt idx="510">
                    <c:v>Consumer</c:v>
                  </c:pt>
                  <c:pt idx="511">
                    <c:v>Corporate</c:v>
                  </c:pt>
                  <c:pt idx="512">
                    <c:v>Corporate</c:v>
                  </c:pt>
                  <c:pt idx="513">
                    <c:v>Consumer</c:v>
                  </c:pt>
                  <c:pt idx="514">
                    <c:v>Corporate</c:v>
                  </c:pt>
                  <c:pt idx="515">
                    <c:v>Corporate</c:v>
                  </c:pt>
                  <c:pt idx="516">
                    <c:v>Home Office</c:v>
                  </c:pt>
                  <c:pt idx="517">
                    <c:v>Home Office</c:v>
                  </c:pt>
                  <c:pt idx="518">
                    <c:v>Small Business</c:v>
                  </c:pt>
                  <c:pt idx="519">
                    <c:v>Consumer</c:v>
                  </c:pt>
                  <c:pt idx="520">
                    <c:v>Corporate</c:v>
                  </c:pt>
                  <c:pt idx="521">
                    <c:v>Home Office</c:v>
                  </c:pt>
                  <c:pt idx="522">
                    <c:v>Corporate</c:v>
                  </c:pt>
                  <c:pt idx="523">
                    <c:v>Corporate</c:v>
                  </c:pt>
                  <c:pt idx="524">
                    <c:v>Corporate</c:v>
                  </c:pt>
                  <c:pt idx="525">
                    <c:v>Home Office</c:v>
                  </c:pt>
                  <c:pt idx="526">
                    <c:v>Small Business</c:v>
                  </c:pt>
                  <c:pt idx="527">
                    <c:v>Home Office</c:v>
                  </c:pt>
                  <c:pt idx="528">
                    <c:v>Corporate</c:v>
                  </c:pt>
                  <c:pt idx="529">
                    <c:v>Small Business</c:v>
                  </c:pt>
                  <c:pt idx="530">
                    <c:v>Corporate</c:v>
                  </c:pt>
                  <c:pt idx="531">
                    <c:v>Consumer</c:v>
                  </c:pt>
                  <c:pt idx="532">
                    <c:v>Consumer</c:v>
                  </c:pt>
                  <c:pt idx="533">
                    <c:v>Consumer</c:v>
                  </c:pt>
                  <c:pt idx="534">
                    <c:v>Corporate</c:v>
                  </c:pt>
                  <c:pt idx="535">
                    <c:v>Consumer</c:v>
                  </c:pt>
                  <c:pt idx="536">
                    <c:v>Small Business</c:v>
                  </c:pt>
                  <c:pt idx="537">
                    <c:v>Home Office</c:v>
                  </c:pt>
                  <c:pt idx="538">
                    <c:v>Consumer</c:v>
                  </c:pt>
                  <c:pt idx="539">
                    <c:v>Consumer</c:v>
                  </c:pt>
                  <c:pt idx="540">
                    <c:v>Consumer</c:v>
                  </c:pt>
                  <c:pt idx="541">
                    <c:v>Home Office</c:v>
                  </c:pt>
                  <c:pt idx="542">
                    <c:v>Corporate</c:v>
                  </c:pt>
                  <c:pt idx="543">
                    <c:v>Corporate</c:v>
                  </c:pt>
                  <c:pt idx="544">
                    <c:v>Home Office</c:v>
                  </c:pt>
                  <c:pt idx="545">
                    <c:v>Corporate</c:v>
                  </c:pt>
                  <c:pt idx="546">
                    <c:v>Home Office</c:v>
                  </c:pt>
                  <c:pt idx="547">
                    <c:v>Corporate</c:v>
                  </c:pt>
                  <c:pt idx="548">
                    <c:v>Small Business</c:v>
                  </c:pt>
                  <c:pt idx="549">
                    <c:v>Corporate</c:v>
                  </c:pt>
                  <c:pt idx="550">
                    <c:v>Consumer</c:v>
                  </c:pt>
                  <c:pt idx="551">
                    <c:v>Corporate</c:v>
                  </c:pt>
                  <c:pt idx="552">
                    <c:v>Corporate</c:v>
                  </c:pt>
                  <c:pt idx="553">
                    <c:v>Corporate</c:v>
                  </c:pt>
                  <c:pt idx="554">
                    <c:v>Consumer</c:v>
                  </c:pt>
                  <c:pt idx="555">
                    <c:v>Corporate</c:v>
                  </c:pt>
                  <c:pt idx="556">
                    <c:v>Corporate</c:v>
                  </c:pt>
                  <c:pt idx="557">
                    <c:v>Small Business</c:v>
                  </c:pt>
                  <c:pt idx="558">
                    <c:v>Home Office</c:v>
                  </c:pt>
                  <c:pt idx="559">
                    <c:v>Consumer</c:v>
                  </c:pt>
                  <c:pt idx="560">
                    <c:v>Corporate</c:v>
                  </c:pt>
                  <c:pt idx="561">
                    <c:v>Home Office</c:v>
                  </c:pt>
                  <c:pt idx="562">
                    <c:v>Consumer</c:v>
                  </c:pt>
                  <c:pt idx="563">
                    <c:v>Corporate</c:v>
                  </c:pt>
                  <c:pt idx="564">
                    <c:v>Consumer</c:v>
                  </c:pt>
                  <c:pt idx="565">
                    <c:v>Corporate</c:v>
                  </c:pt>
                  <c:pt idx="566">
                    <c:v>Home Office</c:v>
                  </c:pt>
                  <c:pt idx="567">
                    <c:v>Home Office</c:v>
                  </c:pt>
                  <c:pt idx="568">
                    <c:v>Corporate</c:v>
                  </c:pt>
                  <c:pt idx="569">
                    <c:v>Small Business</c:v>
                  </c:pt>
                  <c:pt idx="570">
                    <c:v>Small Business</c:v>
                  </c:pt>
                  <c:pt idx="571">
                    <c:v>Home Office</c:v>
                  </c:pt>
                  <c:pt idx="572">
                    <c:v>Small Business</c:v>
                  </c:pt>
                  <c:pt idx="573">
                    <c:v>Corporate</c:v>
                  </c:pt>
                  <c:pt idx="574">
                    <c:v>Small Business</c:v>
                  </c:pt>
                  <c:pt idx="575">
                    <c:v>Consumer</c:v>
                  </c:pt>
                  <c:pt idx="576">
                    <c:v>Corporate</c:v>
                  </c:pt>
                  <c:pt idx="577">
                    <c:v>Home Office</c:v>
                  </c:pt>
                  <c:pt idx="578">
                    <c:v>Small Business</c:v>
                  </c:pt>
                  <c:pt idx="579">
                    <c:v>Home Office</c:v>
                  </c:pt>
                  <c:pt idx="580">
                    <c:v>Consumer</c:v>
                  </c:pt>
                  <c:pt idx="581">
                    <c:v>Corporate</c:v>
                  </c:pt>
                  <c:pt idx="582">
                    <c:v>Consumer</c:v>
                  </c:pt>
                  <c:pt idx="583">
                    <c:v>Home Office</c:v>
                  </c:pt>
                  <c:pt idx="584">
                    <c:v>Small Business</c:v>
                  </c:pt>
                  <c:pt idx="585">
                    <c:v>Consumer</c:v>
                  </c:pt>
                  <c:pt idx="586">
                    <c:v>Small Business</c:v>
                  </c:pt>
                  <c:pt idx="587">
                    <c:v>Small Business</c:v>
                  </c:pt>
                  <c:pt idx="588">
                    <c:v>Corporate</c:v>
                  </c:pt>
                  <c:pt idx="589">
                    <c:v>Home Office</c:v>
                  </c:pt>
                  <c:pt idx="590">
                    <c:v>Consumer</c:v>
                  </c:pt>
                  <c:pt idx="591">
                    <c:v>Home Office</c:v>
                  </c:pt>
                  <c:pt idx="592">
                    <c:v>Consumer</c:v>
                  </c:pt>
                  <c:pt idx="593">
                    <c:v>Small Business</c:v>
                  </c:pt>
                  <c:pt idx="594">
                    <c:v>Corporate</c:v>
                  </c:pt>
                  <c:pt idx="595">
                    <c:v>Home Office</c:v>
                  </c:pt>
                  <c:pt idx="596">
                    <c:v>Consumer</c:v>
                  </c:pt>
                  <c:pt idx="597">
                    <c:v>Corporate</c:v>
                  </c:pt>
                  <c:pt idx="598">
                    <c:v>Home Office</c:v>
                  </c:pt>
                  <c:pt idx="599">
                    <c:v>Home Office</c:v>
                  </c:pt>
                  <c:pt idx="600">
                    <c:v>Home Office</c:v>
                  </c:pt>
                  <c:pt idx="601">
                    <c:v>Corporate</c:v>
                  </c:pt>
                  <c:pt idx="602">
                    <c:v>Corporate</c:v>
                  </c:pt>
                  <c:pt idx="603">
                    <c:v>Corporate</c:v>
                  </c:pt>
                </c:lvl>
                <c:lvl>
                  <c:pt idx="0">
                    <c:v>Aaron Bergman</c:v>
                  </c:pt>
                  <c:pt idx="1">
                    <c:v>Aaron Smayling</c:v>
                  </c:pt>
                  <c:pt idx="2">
                    <c:v>Adam Bellavance</c:v>
                  </c:pt>
                  <c:pt idx="3">
                    <c:v>Adam Hart</c:v>
                  </c:pt>
                  <c:pt idx="4">
                    <c:v>Adam Shillingsburg</c:v>
                  </c:pt>
                  <c:pt idx="5">
                    <c:v>Adrian Hane</c:v>
                  </c:pt>
                  <c:pt idx="6">
                    <c:v>Adrian Shami</c:v>
                  </c:pt>
                  <c:pt idx="7">
                    <c:v>Alan Barnes</c:v>
                  </c:pt>
                  <c:pt idx="8">
                    <c:v>Alan Dominguez</c:v>
                  </c:pt>
                  <c:pt idx="9">
                    <c:v>Alan Hwang</c:v>
                  </c:pt>
                  <c:pt idx="10">
                    <c:v>Alan Schoenberger</c:v>
                  </c:pt>
                  <c:pt idx="11">
                    <c:v>Alan Shonely</c:v>
                  </c:pt>
                  <c:pt idx="12">
                    <c:v>Alejandro Ballentine</c:v>
                  </c:pt>
                  <c:pt idx="13">
                    <c:v>Alejandro Grove</c:v>
                  </c:pt>
                  <c:pt idx="14">
                    <c:v>Aleksandra Gannaway</c:v>
                  </c:pt>
                  <c:pt idx="16">
                    <c:v>Alex Grayson</c:v>
                  </c:pt>
                  <c:pt idx="17">
                    <c:v>Alex Russell</c:v>
                  </c:pt>
                  <c:pt idx="18">
                    <c:v>Allen Armold</c:v>
                  </c:pt>
                  <c:pt idx="19">
                    <c:v>Amy Cox</c:v>
                  </c:pt>
                  <c:pt idx="21">
                    <c:v>Amy Hunt</c:v>
                  </c:pt>
                  <c:pt idx="22">
                    <c:v>Andrew Allen</c:v>
                  </c:pt>
                  <c:pt idx="23">
                    <c:v>Andy Reiter</c:v>
                  </c:pt>
                  <c:pt idx="24">
                    <c:v>Andy Yotov</c:v>
                  </c:pt>
                  <c:pt idx="25">
                    <c:v>Anemone Ratner</c:v>
                  </c:pt>
                  <c:pt idx="26">
                    <c:v>Ann Blume</c:v>
                  </c:pt>
                  <c:pt idx="27">
                    <c:v>Ann Chong</c:v>
                  </c:pt>
                  <c:pt idx="28">
                    <c:v>Ann Steele</c:v>
                  </c:pt>
                  <c:pt idx="29">
                    <c:v>Anne McFarland</c:v>
                  </c:pt>
                  <c:pt idx="30">
                    <c:v>Anne Pryor</c:v>
                  </c:pt>
                  <c:pt idx="32">
                    <c:v>Annie Cyprus</c:v>
                  </c:pt>
                  <c:pt idx="33">
                    <c:v>Annie Thurman</c:v>
                  </c:pt>
                  <c:pt idx="35">
                    <c:v>Anthony Garverick</c:v>
                  </c:pt>
                  <c:pt idx="36">
                    <c:v>Anthony Johnson</c:v>
                  </c:pt>
                  <c:pt idx="37">
                    <c:v>Anthony Rawles</c:v>
                  </c:pt>
                  <c:pt idx="38">
                    <c:v>Arianne Irving</c:v>
                  </c:pt>
                  <c:pt idx="39">
                    <c:v>Art Ferguson</c:v>
                  </c:pt>
                  <c:pt idx="40">
                    <c:v>Art Foster</c:v>
                  </c:pt>
                  <c:pt idx="41">
                    <c:v>Art Miller</c:v>
                  </c:pt>
                  <c:pt idx="42">
                    <c:v>Arthur Gainer</c:v>
                  </c:pt>
                  <c:pt idx="44">
                    <c:v>Arthur Prichep</c:v>
                  </c:pt>
                  <c:pt idx="45">
                    <c:v>Ashley Jarboe</c:v>
                  </c:pt>
                  <c:pt idx="47">
                    <c:v>Astrea Jones</c:v>
                  </c:pt>
                  <c:pt idx="48">
                    <c:v>Barbara Fisher</c:v>
                  </c:pt>
                  <c:pt idx="49">
                    <c:v>Barry Blumstein</c:v>
                  </c:pt>
                  <c:pt idx="50">
                    <c:v>Barry Franz</c:v>
                  </c:pt>
                  <c:pt idx="51">
                    <c:v>Barry Gonzalez</c:v>
                  </c:pt>
                  <c:pt idx="52">
                    <c:v>Barry Pond</c:v>
                  </c:pt>
                  <c:pt idx="53">
                    <c:v>Barry Weirich</c:v>
                  </c:pt>
                  <c:pt idx="54">
                    <c:v>Bart Folk</c:v>
                  </c:pt>
                  <c:pt idx="55">
                    <c:v>Bart Watters</c:v>
                  </c:pt>
                  <c:pt idx="56">
                    <c:v>Becky Castell</c:v>
                  </c:pt>
                  <c:pt idx="57">
                    <c:v>Becky Martin</c:v>
                  </c:pt>
                  <c:pt idx="58">
                    <c:v>Becky Pak</c:v>
                  </c:pt>
                  <c:pt idx="59">
                    <c:v>Ben Peterman</c:v>
                  </c:pt>
                  <c:pt idx="60">
                    <c:v>Ben Wallace</c:v>
                  </c:pt>
                  <c:pt idx="61">
                    <c:v>Benjamin Farhat</c:v>
                  </c:pt>
                  <c:pt idx="62">
                    <c:v>Benjamin Patterson</c:v>
                  </c:pt>
                  <c:pt idx="63">
                    <c:v>Berenike Kampe</c:v>
                  </c:pt>
                  <c:pt idx="64">
                    <c:v>Beth Fritzler</c:v>
                  </c:pt>
                  <c:pt idx="65">
                    <c:v>Beth Paige</c:v>
                  </c:pt>
                  <c:pt idx="66">
                    <c:v>Beth Thompson</c:v>
                  </c:pt>
                  <c:pt idx="67">
                    <c:v>Bill Donatelli</c:v>
                  </c:pt>
                  <c:pt idx="69">
                    <c:v>Bill Eplett</c:v>
                  </c:pt>
                  <c:pt idx="70">
                    <c:v>Bill Shonely</c:v>
                  </c:pt>
                  <c:pt idx="71">
                    <c:v>Bill Stewart</c:v>
                  </c:pt>
                  <c:pt idx="72">
                    <c:v>Bobby Elias</c:v>
                  </c:pt>
                  <c:pt idx="73">
                    <c:v>Bobby Odegard</c:v>
                  </c:pt>
                  <c:pt idx="74">
                    <c:v>Bobby Trafton</c:v>
                  </c:pt>
                  <c:pt idx="76">
                    <c:v>Brad Eason</c:v>
                  </c:pt>
                  <c:pt idx="77">
                    <c:v>Brad Norvell</c:v>
                  </c:pt>
                  <c:pt idx="78">
                    <c:v>Brad Thomas</c:v>
                  </c:pt>
                  <c:pt idx="80">
                    <c:v>Bradley Drucker</c:v>
                  </c:pt>
                  <c:pt idx="81">
                    <c:v>Bradley Nguyen</c:v>
                  </c:pt>
                  <c:pt idx="82">
                    <c:v>Brenda Bowman</c:v>
                  </c:pt>
                  <c:pt idx="83">
                    <c:v>Brendan Murry</c:v>
                  </c:pt>
                  <c:pt idx="84">
                    <c:v>Brian Dahlen</c:v>
                  </c:pt>
                  <c:pt idx="85">
                    <c:v>Brian DeCherney</c:v>
                  </c:pt>
                  <c:pt idx="86">
                    <c:v>Brian Stugart</c:v>
                  </c:pt>
                  <c:pt idx="87">
                    <c:v>Brian Thompson</c:v>
                  </c:pt>
                  <c:pt idx="88">
                    <c:v>Brooke Gillingham</c:v>
                  </c:pt>
                  <c:pt idx="89">
                    <c:v>Bruce Degenhardt</c:v>
                  </c:pt>
                  <c:pt idx="90">
                    <c:v>Bruce Stewart</c:v>
                  </c:pt>
                  <c:pt idx="91">
                    <c:v>Bryan Spruell</c:v>
                  </c:pt>
                  <c:pt idx="92">
                    <c:v>Cari Schnelling</c:v>
                  </c:pt>
                  <c:pt idx="93">
                    <c:v>Carl Jackson</c:v>
                  </c:pt>
                  <c:pt idx="95">
                    <c:v>Carl Ludwig</c:v>
                  </c:pt>
                  <c:pt idx="96">
                    <c:v>Carlos Daly</c:v>
                  </c:pt>
                  <c:pt idx="98">
                    <c:v>Carlos Meador</c:v>
                  </c:pt>
                  <c:pt idx="99">
                    <c:v>Carlos Soltero</c:v>
                  </c:pt>
                  <c:pt idx="101">
                    <c:v>Carol Adams</c:v>
                  </c:pt>
                  <c:pt idx="102">
                    <c:v>Carol Darley</c:v>
                  </c:pt>
                  <c:pt idx="103">
                    <c:v>Carol Triggs</c:v>
                  </c:pt>
                  <c:pt idx="104">
                    <c:v>Caroline Jumper</c:v>
                  </c:pt>
                  <c:pt idx="105">
                    <c:v>Cassandra Brandow</c:v>
                  </c:pt>
                  <c:pt idx="106">
                    <c:v>Catherine Glotzbach</c:v>
                  </c:pt>
                  <c:pt idx="107">
                    <c:v>Chad Cunningham</c:v>
                  </c:pt>
                  <c:pt idx="108">
                    <c:v>Chad McGuire</c:v>
                  </c:pt>
                  <c:pt idx="109">
                    <c:v>Charles Crestani</c:v>
                  </c:pt>
                  <c:pt idx="110">
                    <c:v>Charles McCrossin</c:v>
                  </c:pt>
                  <c:pt idx="111">
                    <c:v>Charles Sheldon</c:v>
                  </c:pt>
                  <c:pt idx="112">
                    <c:v>Charlotte Melton</c:v>
                  </c:pt>
                  <c:pt idx="113">
                    <c:v>Chloris Kastensmidt</c:v>
                  </c:pt>
                  <c:pt idx="114">
                    <c:v>Christina Anderson</c:v>
                  </c:pt>
                  <c:pt idx="115">
                    <c:v>Christina Vanderzanden</c:v>
                  </c:pt>
                  <c:pt idx="116">
                    <c:v>Christine Abelman</c:v>
                  </c:pt>
                  <c:pt idx="117">
                    <c:v>Christine Phan</c:v>
                  </c:pt>
                  <c:pt idx="118">
                    <c:v>Christine Sundaresam</c:v>
                  </c:pt>
                  <c:pt idx="119">
                    <c:v>Christopher Conant</c:v>
                  </c:pt>
                  <c:pt idx="120">
                    <c:v>Christopher Martinez</c:v>
                  </c:pt>
                  <c:pt idx="122">
                    <c:v>Christopher Schild</c:v>
                  </c:pt>
                  <c:pt idx="123">
                    <c:v>Christy Brittain</c:v>
                  </c:pt>
                  <c:pt idx="124">
                    <c:v>Chuck Clark</c:v>
                  </c:pt>
                  <c:pt idx="125">
                    <c:v>Chuck Magee</c:v>
                  </c:pt>
                  <c:pt idx="126">
                    <c:v>Chuck Sachs</c:v>
                  </c:pt>
                  <c:pt idx="127">
                    <c:v>Cindy Chapman</c:v>
                  </c:pt>
                  <c:pt idx="129">
                    <c:v>Cindy Schnelling</c:v>
                  </c:pt>
                  <c:pt idx="130">
                    <c:v>Cindy Stewart</c:v>
                  </c:pt>
                  <c:pt idx="132">
                    <c:v>Claire Good</c:v>
                  </c:pt>
                  <c:pt idx="133">
                    <c:v>Clay Cheatham</c:v>
                  </c:pt>
                  <c:pt idx="134">
                    <c:v>Clay Ludtke</c:v>
                  </c:pt>
                  <c:pt idx="135">
                    <c:v>Clay Rozendal</c:v>
                  </c:pt>
                  <c:pt idx="136">
                    <c:v>Clytie Kelty</c:v>
                  </c:pt>
                  <c:pt idx="137">
                    <c:v>Corey Lock</c:v>
                  </c:pt>
                  <c:pt idx="138">
                    <c:v>Corinna Mitchell</c:v>
                  </c:pt>
                  <c:pt idx="139">
                    <c:v>Craig Carroll</c:v>
                  </c:pt>
                  <c:pt idx="140">
                    <c:v>Craig Leslie</c:v>
                  </c:pt>
                  <c:pt idx="141">
                    <c:v>Craig Molinari</c:v>
                  </c:pt>
                  <c:pt idx="142">
                    <c:v>Cyma Kinney</c:v>
                  </c:pt>
                  <c:pt idx="143">
                    <c:v>Cynthia Arntzen</c:v>
                  </c:pt>
                  <c:pt idx="144">
                    <c:v>Cynthia Delaney</c:v>
                  </c:pt>
                  <c:pt idx="145">
                    <c:v>Cynthia Voltz</c:v>
                  </c:pt>
                  <c:pt idx="146">
                    <c:v>Cyra Reiten</c:v>
                  </c:pt>
                  <c:pt idx="147">
                    <c:v>Damala Kotsonis</c:v>
                  </c:pt>
                  <c:pt idx="148">
                    <c:v>Dan Campbell</c:v>
                  </c:pt>
                  <c:pt idx="150">
                    <c:v>Dan Lawera</c:v>
                  </c:pt>
                  <c:pt idx="151">
                    <c:v>Dana Kaydos</c:v>
                  </c:pt>
                  <c:pt idx="152">
                    <c:v>Daniel Byrd</c:v>
                  </c:pt>
                  <c:pt idx="153">
                    <c:v>Daniel Lacy</c:v>
                  </c:pt>
                  <c:pt idx="154">
                    <c:v>Dario Medina</c:v>
                  </c:pt>
                  <c:pt idx="155">
                    <c:v>Darren Powers</c:v>
                  </c:pt>
                  <c:pt idx="156">
                    <c:v>Darrin Martin</c:v>
                  </c:pt>
                  <c:pt idx="157">
                    <c:v>Darrin Sayre</c:v>
                  </c:pt>
                  <c:pt idx="158">
                    <c:v>Darrin Van Huff</c:v>
                  </c:pt>
                  <c:pt idx="159">
                    <c:v>Dave Hallsten</c:v>
                  </c:pt>
                  <c:pt idx="161">
                    <c:v>Dave Kipp</c:v>
                  </c:pt>
                  <c:pt idx="163">
                    <c:v>Dave Poirier</c:v>
                  </c:pt>
                  <c:pt idx="164">
                    <c:v>David Flashing</c:v>
                  </c:pt>
                  <c:pt idx="165">
                    <c:v>David Smith</c:v>
                  </c:pt>
                  <c:pt idx="166">
                    <c:v>Dean Percer</c:v>
                  </c:pt>
                  <c:pt idx="167">
                    <c:v>Deanra Eno</c:v>
                  </c:pt>
                  <c:pt idx="168">
                    <c:v>Deborah Brumfield</c:v>
                  </c:pt>
                  <c:pt idx="170">
                    <c:v>Debra Catini</c:v>
                  </c:pt>
                  <c:pt idx="171">
                    <c:v>Deirdre Greer</c:v>
                  </c:pt>
                  <c:pt idx="172">
                    <c:v>Delfina Latchford</c:v>
                  </c:pt>
                  <c:pt idx="173">
                    <c:v>Denise Leinenbach</c:v>
                  </c:pt>
                  <c:pt idx="174">
                    <c:v>Denise Monton</c:v>
                  </c:pt>
                  <c:pt idx="175">
                    <c:v>Dennis Bolton</c:v>
                  </c:pt>
                  <c:pt idx="177">
                    <c:v>Dennis Kane</c:v>
                  </c:pt>
                  <c:pt idx="178">
                    <c:v>Dennis Pardue</c:v>
                  </c:pt>
                  <c:pt idx="180">
                    <c:v>Denny Blanton</c:v>
                  </c:pt>
                  <c:pt idx="181">
                    <c:v>Denny Joy</c:v>
                  </c:pt>
                  <c:pt idx="182">
                    <c:v>Denny Ordway</c:v>
                  </c:pt>
                  <c:pt idx="183">
                    <c:v>Dianna Arnett</c:v>
                  </c:pt>
                  <c:pt idx="184">
                    <c:v>Dianna Wilson</c:v>
                  </c:pt>
                  <c:pt idx="185">
                    <c:v>Dionis Lloyd</c:v>
                  </c:pt>
                  <c:pt idx="186">
                    <c:v>Don Jones</c:v>
                  </c:pt>
                  <c:pt idx="187">
                    <c:v>Don Miller</c:v>
                  </c:pt>
                  <c:pt idx="188">
                    <c:v>Don Weiss</c:v>
                  </c:pt>
                  <c:pt idx="189">
                    <c:v>Dorris Love</c:v>
                  </c:pt>
                  <c:pt idx="190">
                    <c:v>Doug Bickford</c:v>
                  </c:pt>
                  <c:pt idx="191">
                    <c:v>Doug Jacobs</c:v>
                  </c:pt>
                  <c:pt idx="192">
                    <c:v>Duane Huffman</c:v>
                  </c:pt>
                  <c:pt idx="193">
                    <c:v>Ed Braxton</c:v>
                  </c:pt>
                  <c:pt idx="194">
                    <c:v>Ed Jacobs</c:v>
                  </c:pt>
                  <c:pt idx="195">
                    <c:v>Ed Ludwig</c:v>
                  </c:pt>
                  <c:pt idx="196">
                    <c:v>Edward Becker</c:v>
                  </c:pt>
                  <c:pt idx="198">
                    <c:v>Edward Hooks</c:v>
                  </c:pt>
                  <c:pt idx="199">
                    <c:v>Edward Nazzal</c:v>
                  </c:pt>
                  <c:pt idx="200">
                    <c:v>Eleni McCrary</c:v>
                  </c:pt>
                  <c:pt idx="201">
                    <c:v>Ellis Ballard</c:v>
                  </c:pt>
                  <c:pt idx="202">
                    <c:v>Elpida Rittenbach</c:v>
                  </c:pt>
                  <c:pt idx="203">
                    <c:v>Emily Grady</c:v>
                  </c:pt>
                  <c:pt idx="204">
                    <c:v>Eric Barreto</c:v>
                  </c:pt>
                  <c:pt idx="206">
                    <c:v>Erica Bern</c:v>
                  </c:pt>
                  <c:pt idx="207">
                    <c:v>Erica Hackney</c:v>
                  </c:pt>
                  <c:pt idx="208">
                    <c:v>Erica Hernandez</c:v>
                  </c:pt>
                  <c:pt idx="209">
                    <c:v>Erica Smith</c:v>
                  </c:pt>
                  <c:pt idx="210">
                    <c:v>Erin Ashbrook</c:v>
                  </c:pt>
                  <c:pt idx="211">
                    <c:v>Erin Creighton</c:v>
                  </c:pt>
                  <c:pt idx="212">
                    <c:v>Eudokia Martin</c:v>
                  </c:pt>
                  <c:pt idx="213">
                    <c:v>Eugene Barchas</c:v>
                  </c:pt>
                  <c:pt idx="214">
                    <c:v>Eugene Hildebrand</c:v>
                  </c:pt>
                  <c:pt idx="215">
                    <c:v>Eugene Moren</c:v>
                  </c:pt>
                  <c:pt idx="216">
                    <c:v>Eva Jacobs</c:v>
                  </c:pt>
                  <c:pt idx="217">
                    <c:v>Frank Atkinson</c:v>
                  </c:pt>
                  <c:pt idx="218">
                    <c:v>Frank Carlisle</c:v>
                  </c:pt>
                  <c:pt idx="219">
                    <c:v>Frank Hawley</c:v>
                  </c:pt>
                  <c:pt idx="220">
                    <c:v>Frank Merwin</c:v>
                  </c:pt>
                  <c:pt idx="222">
                    <c:v>Frank Price</c:v>
                  </c:pt>
                  <c:pt idx="223">
                    <c:v>Fred Chung</c:v>
                  </c:pt>
                  <c:pt idx="224">
                    <c:v>Fred McMath</c:v>
                  </c:pt>
                  <c:pt idx="225">
                    <c:v>Fred Wasserman</c:v>
                  </c:pt>
                  <c:pt idx="226">
                    <c:v>Gary Hansen</c:v>
                  </c:pt>
                  <c:pt idx="227">
                    <c:v>Gary Hwang</c:v>
                  </c:pt>
                  <c:pt idx="228">
                    <c:v>Gary McGarr</c:v>
                  </c:pt>
                  <c:pt idx="229">
                    <c:v>Gary Zandusky</c:v>
                  </c:pt>
                  <c:pt idx="230">
                    <c:v>Gene Hale</c:v>
                  </c:pt>
                  <c:pt idx="231">
                    <c:v>George Ashbrook</c:v>
                  </c:pt>
                  <c:pt idx="233">
                    <c:v>George Bell</c:v>
                  </c:pt>
                  <c:pt idx="234">
                    <c:v>George Zrebassa</c:v>
                  </c:pt>
                  <c:pt idx="235">
                    <c:v>Giulietta Baptist</c:v>
                  </c:pt>
                  <c:pt idx="236">
                    <c:v>Giulietta Dortch</c:v>
                  </c:pt>
                  <c:pt idx="238">
                    <c:v>Giulietta Weimer</c:v>
                  </c:pt>
                  <c:pt idx="240">
                    <c:v>Grant Carroll</c:v>
                  </c:pt>
                  <c:pt idx="242">
                    <c:v>Grant Thornton</c:v>
                  </c:pt>
                  <c:pt idx="243">
                    <c:v>Greg Guthrie</c:v>
                  </c:pt>
                  <c:pt idx="244">
                    <c:v>Greg Hansen</c:v>
                  </c:pt>
                  <c:pt idx="245">
                    <c:v>Greg Tran</c:v>
                  </c:pt>
                  <c:pt idx="246">
                    <c:v>Guy Armstrong</c:v>
                  </c:pt>
                  <c:pt idx="247">
                    <c:v>Harold Dahlen</c:v>
                  </c:pt>
                  <c:pt idx="249">
                    <c:v>Harold Pawlan</c:v>
                  </c:pt>
                  <c:pt idx="250">
                    <c:v>Harold Ryan</c:v>
                  </c:pt>
                  <c:pt idx="251">
                    <c:v>Harry Greene</c:v>
                  </c:pt>
                  <c:pt idx="252">
                    <c:v>Heather Kirkland</c:v>
                  </c:pt>
                  <c:pt idx="253">
                    <c:v>Helen Andreada</c:v>
                  </c:pt>
                  <c:pt idx="254">
                    <c:v>Henry Goldwyn</c:v>
                  </c:pt>
                  <c:pt idx="255">
                    <c:v>Hilary Holden</c:v>
                  </c:pt>
                  <c:pt idx="256">
                    <c:v>Hunter Glantz</c:v>
                  </c:pt>
                  <c:pt idx="257">
                    <c:v>Ionia McGrath</c:v>
                  </c:pt>
                  <c:pt idx="258">
                    <c:v>Jack Garza</c:v>
                  </c:pt>
                  <c:pt idx="259">
                    <c:v>Jack Lebron</c:v>
                  </c:pt>
                  <c:pt idx="260">
                    <c:v>Jack OBriant</c:v>
                  </c:pt>
                  <c:pt idx="263">
                    <c:v>James Galang</c:v>
                  </c:pt>
                  <c:pt idx="264">
                    <c:v>Jamie Kunitz</c:v>
                  </c:pt>
                  <c:pt idx="265">
                    <c:v>Janet Lee</c:v>
                  </c:pt>
                  <c:pt idx="266">
                    <c:v>Janet Martin</c:v>
                  </c:pt>
                  <c:pt idx="267">
                    <c:v>Jas OCarroll</c:v>
                  </c:pt>
                  <c:pt idx="268">
                    <c:v>Jasper Cacioppo</c:v>
                  </c:pt>
                  <c:pt idx="269">
                    <c:v>Jenna Caffey</c:v>
                  </c:pt>
                  <c:pt idx="270">
                    <c:v>Jennifer Braxton</c:v>
                  </c:pt>
                  <c:pt idx="271">
                    <c:v>Jennifer Jackson</c:v>
                  </c:pt>
                  <c:pt idx="272">
                    <c:v>Jennifer Patt</c:v>
                  </c:pt>
                  <c:pt idx="273">
                    <c:v>Jeremy Farry</c:v>
                  </c:pt>
                  <c:pt idx="274">
                    <c:v>Jeremy Lonsdale</c:v>
                  </c:pt>
                  <c:pt idx="275">
                    <c:v>Jeremy Pistek</c:v>
                  </c:pt>
                  <c:pt idx="276">
                    <c:v>Jesus Ocampo</c:v>
                  </c:pt>
                  <c:pt idx="277">
                    <c:v>Jill Fjeld</c:v>
                  </c:pt>
                  <c:pt idx="278">
                    <c:v>Jill Stevenson</c:v>
                  </c:pt>
                  <c:pt idx="279">
                    <c:v>Jim Epp</c:v>
                  </c:pt>
                  <c:pt idx="280">
                    <c:v>Jim Karlsson</c:v>
                  </c:pt>
                  <c:pt idx="281">
                    <c:v>Jim Kriz</c:v>
                  </c:pt>
                  <c:pt idx="282">
                    <c:v>Jim Mitchum</c:v>
                  </c:pt>
                  <c:pt idx="283">
                    <c:v>Jim Radford</c:v>
                  </c:pt>
                  <c:pt idx="284">
                    <c:v>Jim Sink</c:v>
                  </c:pt>
                  <c:pt idx="285">
                    <c:v>John Castell</c:v>
                  </c:pt>
                  <c:pt idx="287">
                    <c:v>John Dryer</c:v>
                  </c:pt>
                  <c:pt idx="288">
                    <c:v>John Huston</c:v>
                  </c:pt>
                  <c:pt idx="289">
                    <c:v>John Lee</c:v>
                  </c:pt>
                  <c:pt idx="290">
                    <c:v>John Lucas</c:v>
                  </c:pt>
                  <c:pt idx="292">
                    <c:v>John Murray</c:v>
                  </c:pt>
                  <c:pt idx="293">
                    <c:v>Jonathan Doherty</c:v>
                  </c:pt>
                  <c:pt idx="294">
                    <c:v>Jonathan Howell</c:v>
                  </c:pt>
                  <c:pt idx="295">
                    <c:v>Joni Sundaresam</c:v>
                  </c:pt>
                  <c:pt idx="296">
                    <c:v>Joni Wasserman</c:v>
                  </c:pt>
                  <c:pt idx="297">
                    <c:v>Joseph Airdo</c:v>
                  </c:pt>
                  <c:pt idx="299">
                    <c:v>Joy Bell</c:v>
                  </c:pt>
                  <c:pt idx="300">
                    <c:v>Joy Daniels</c:v>
                  </c:pt>
                  <c:pt idx="301">
                    <c:v>Joy Smith</c:v>
                  </c:pt>
                  <c:pt idx="302">
                    <c:v>Julia Barnett</c:v>
                  </c:pt>
                  <c:pt idx="304">
                    <c:v>Julia Dunbar</c:v>
                  </c:pt>
                  <c:pt idx="305">
                    <c:v>Juliana Krohn</c:v>
                  </c:pt>
                  <c:pt idx="306">
                    <c:v>Julie Creighton</c:v>
                  </c:pt>
                  <c:pt idx="307">
                    <c:v>Julie Kriz</c:v>
                  </c:pt>
                  <c:pt idx="308">
                    <c:v>Julie Prescott</c:v>
                  </c:pt>
                  <c:pt idx="309">
                    <c:v>Justin Ellison</c:v>
                  </c:pt>
                  <c:pt idx="310">
                    <c:v>Justin Hirsh</c:v>
                  </c:pt>
                  <c:pt idx="311">
                    <c:v>Justin Knight</c:v>
                  </c:pt>
                  <c:pt idx="312">
                    <c:v>Justin MacKendrick</c:v>
                  </c:pt>
                  <c:pt idx="313">
                    <c:v>Karen Ferguson</c:v>
                  </c:pt>
                  <c:pt idx="314">
                    <c:v>Karl Brown</c:v>
                  </c:pt>
                  <c:pt idx="316">
                    <c:v>Katherine Ducich</c:v>
                  </c:pt>
                  <c:pt idx="317">
                    <c:v>Katherine Murray</c:v>
                  </c:pt>
                  <c:pt idx="318">
                    <c:v>Katherine Nockton</c:v>
                  </c:pt>
                  <c:pt idx="319">
                    <c:v>Katrina Edelman</c:v>
                  </c:pt>
                  <c:pt idx="320">
                    <c:v>Katrina Willman</c:v>
                  </c:pt>
                  <c:pt idx="321">
                    <c:v>Kean Takahito</c:v>
                  </c:pt>
                  <c:pt idx="322">
                    <c:v>Kean Thornton</c:v>
                  </c:pt>
                  <c:pt idx="323">
                    <c:v>Keith Dawkins</c:v>
                  </c:pt>
                  <c:pt idx="324">
                    <c:v>Keith Herrera</c:v>
                  </c:pt>
                  <c:pt idx="325">
                    <c:v>Kelly Collister</c:v>
                  </c:pt>
                  <c:pt idx="326">
                    <c:v>Kelly Lampkin</c:v>
                  </c:pt>
                  <c:pt idx="328">
                    <c:v>Kelly Williams</c:v>
                  </c:pt>
                  <c:pt idx="329">
                    <c:v>Ken Black</c:v>
                  </c:pt>
                  <c:pt idx="330">
                    <c:v>Ken Dana</c:v>
                  </c:pt>
                  <c:pt idx="332">
                    <c:v>Ken Heidel</c:v>
                  </c:pt>
                  <c:pt idx="333">
                    <c:v>Ken Lonsdale</c:v>
                  </c:pt>
                  <c:pt idx="334">
                    <c:v>Kristina Nunn</c:v>
                  </c:pt>
                  <c:pt idx="335">
                    <c:v>Larry Hughes</c:v>
                  </c:pt>
                  <c:pt idx="336">
                    <c:v>Larry Tron</c:v>
                  </c:pt>
                  <c:pt idx="337">
                    <c:v>Laura Armstrong</c:v>
                  </c:pt>
                  <c:pt idx="338">
                    <c:v>Laurel Elliston</c:v>
                  </c:pt>
                  <c:pt idx="339">
                    <c:v>Laurel Workman</c:v>
                  </c:pt>
                  <c:pt idx="340">
                    <c:v>Lauren Leatherbury</c:v>
                  </c:pt>
                  <c:pt idx="342">
                    <c:v>Lela Donovan</c:v>
                  </c:pt>
                  <c:pt idx="343">
                    <c:v>Lena Creighton</c:v>
                  </c:pt>
                  <c:pt idx="345">
                    <c:v>Lena Radford</c:v>
                  </c:pt>
                  <c:pt idx="346">
                    <c:v>Linda Southworth</c:v>
                  </c:pt>
                  <c:pt idx="347">
                    <c:v>Lindsay Castell</c:v>
                  </c:pt>
                  <c:pt idx="349">
                    <c:v>Lindsay Shagiari</c:v>
                  </c:pt>
                  <c:pt idx="350">
                    <c:v>Lisa DeCherney</c:v>
                  </c:pt>
                  <c:pt idx="351">
                    <c:v>Lisa Hazard</c:v>
                  </c:pt>
                  <c:pt idx="352">
                    <c:v>Liz Carlisle</c:v>
                  </c:pt>
                  <c:pt idx="353">
                    <c:v>Liz MacKendrick</c:v>
                  </c:pt>
                  <c:pt idx="354">
                    <c:v>Liz Pelletier</c:v>
                  </c:pt>
                  <c:pt idx="355">
                    <c:v>Liz Price</c:v>
                  </c:pt>
                  <c:pt idx="357">
                    <c:v>Liz Willingham</c:v>
                  </c:pt>
                  <c:pt idx="359">
                    <c:v>Logan Haushalter</c:v>
                  </c:pt>
                  <c:pt idx="360">
                    <c:v>Luke Foster</c:v>
                  </c:pt>
                  <c:pt idx="361">
                    <c:v>Luke Schmidt</c:v>
                  </c:pt>
                  <c:pt idx="362">
                    <c:v>Luke Weiss</c:v>
                  </c:pt>
                  <c:pt idx="363">
                    <c:v>Lycoris Saunders</c:v>
                  </c:pt>
                  <c:pt idx="365">
                    <c:v>Lynn Smith</c:v>
                  </c:pt>
                  <c:pt idx="366">
                    <c:v>Magdelene Morse</c:v>
                  </c:pt>
                  <c:pt idx="367">
                    <c:v>Marc Crier</c:v>
                  </c:pt>
                  <c:pt idx="368">
                    <c:v>Maria Bertelson</c:v>
                  </c:pt>
                  <c:pt idx="369">
                    <c:v>Maria Zettner</c:v>
                  </c:pt>
                  <c:pt idx="370">
                    <c:v>Maribeth Dona</c:v>
                  </c:pt>
                  <c:pt idx="371">
                    <c:v>Maribeth Yedwab</c:v>
                  </c:pt>
                  <c:pt idx="372">
                    <c:v>Marina Lichtenstein</c:v>
                  </c:pt>
                  <c:pt idx="373">
                    <c:v>Mark Packer</c:v>
                  </c:pt>
                  <c:pt idx="374">
                    <c:v>Mark Van Huff</c:v>
                  </c:pt>
                  <c:pt idx="375">
                    <c:v>MaryBeth Skach</c:v>
                  </c:pt>
                  <c:pt idx="376">
                    <c:v>Mathew Reese</c:v>
                  </c:pt>
                  <c:pt idx="377">
                    <c:v>Matt Collister</c:v>
                  </c:pt>
                  <c:pt idx="378">
                    <c:v>Matt Connell</c:v>
                  </c:pt>
                  <c:pt idx="379">
                    <c:v>Matthew Clasen</c:v>
                  </c:pt>
                  <c:pt idx="380">
                    <c:v>Matthew Grinstein</c:v>
                  </c:pt>
                  <c:pt idx="381">
                    <c:v>Maureen Gastineau</c:v>
                  </c:pt>
                  <c:pt idx="382">
                    <c:v>Maurice Satty</c:v>
                  </c:pt>
                  <c:pt idx="383">
                    <c:v>Max Engle</c:v>
                  </c:pt>
                  <c:pt idx="384">
                    <c:v>Max Jones</c:v>
                  </c:pt>
                  <c:pt idx="385">
                    <c:v>Max Ludwig</c:v>
                  </c:pt>
                  <c:pt idx="386">
                    <c:v>Maxwell Schwartz</c:v>
                  </c:pt>
                  <c:pt idx="387">
                    <c:v>Maya Herman</c:v>
                  </c:pt>
                  <c:pt idx="388">
                    <c:v>Meg Tillman</c:v>
                  </c:pt>
                  <c:pt idx="389">
                    <c:v>Melanie Page</c:v>
                  </c:pt>
                  <c:pt idx="390">
                    <c:v>Michael Chen</c:v>
                  </c:pt>
                  <c:pt idx="391">
                    <c:v>Michael Grace</c:v>
                  </c:pt>
                  <c:pt idx="392">
                    <c:v>Michael Granlund</c:v>
                  </c:pt>
                  <c:pt idx="393">
                    <c:v>Michael Kennedy</c:v>
                  </c:pt>
                  <c:pt idx="394">
                    <c:v>Michael Nguyen</c:v>
                  </c:pt>
                  <c:pt idx="395">
                    <c:v>Michael Oakman</c:v>
                  </c:pt>
                  <c:pt idx="396">
                    <c:v>Michael Paige</c:v>
                  </c:pt>
                  <c:pt idx="397">
                    <c:v>Michael Stewart</c:v>
                  </c:pt>
                  <c:pt idx="398">
                    <c:v>Michelle Arnett</c:v>
                  </c:pt>
                  <c:pt idx="399">
                    <c:v>Michelle Huthwaite</c:v>
                  </c:pt>
                  <c:pt idx="400">
                    <c:v>Michelle Lonsdale</c:v>
                  </c:pt>
                  <c:pt idx="401">
                    <c:v>Michelle Moray</c:v>
                  </c:pt>
                  <c:pt idx="402">
                    <c:v>Michelle Tran</c:v>
                  </c:pt>
                  <c:pt idx="403">
                    <c:v>Mick Brown</c:v>
                  </c:pt>
                  <c:pt idx="404">
                    <c:v>Mick Crebagga</c:v>
                  </c:pt>
                  <c:pt idx="405">
                    <c:v>Mike Gockenbach</c:v>
                  </c:pt>
                  <c:pt idx="406">
                    <c:v>Mike Kennedy</c:v>
                  </c:pt>
                  <c:pt idx="408">
                    <c:v>Mike Vittorini</c:v>
                  </c:pt>
                  <c:pt idx="409">
                    <c:v>Mitch Gastineau</c:v>
                  </c:pt>
                  <c:pt idx="410">
                    <c:v>Mitch Webber</c:v>
                  </c:pt>
                  <c:pt idx="411">
                    <c:v>Monica Federle</c:v>
                  </c:pt>
                  <c:pt idx="412">
                    <c:v>Muhammed MacIntyre</c:v>
                  </c:pt>
                  <c:pt idx="413">
                    <c:v>Muhammed Yedwab</c:v>
                  </c:pt>
                  <c:pt idx="414">
                    <c:v>Nancy Lomonaco</c:v>
                  </c:pt>
                  <c:pt idx="415">
                    <c:v>Naresj Patel</c:v>
                  </c:pt>
                  <c:pt idx="417">
                    <c:v>Nat Carroll</c:v>
                  </c:pt>
                  <c:pt idx="418">
                    <c:v>Nat Gilpin</c:v>
                  </c:pt>
                  <c:pt idx="419">
                    <c:v>Natalie Webber</c:v>
                  </c:pt>
                  <c:pt idx="421">
                    <c:v>Nathan Gelder</c:v>
                  </c:pt>
                  <c:pt idx="422">
                    <c:v>Nathan Mautz</c:v>
                  </c:pt>
                  <c:pt idx="423">
                    <c:v>Neil French</c:v>
                  </c:pt>
                  <c:pt idx="424">
                    <c:v>Neil Knudson</c:v>
                  </c:pt>
                  <c:pt idx="426">
                    <c:v>Nick Crebassa</c:v>
                  </c:pt>
                  <c:pt idx="427">
                    <c:v>Nick Zandusky</c:v>
                  </c:pt>
                  <c:pt idx="428">
                    <c:v>Nicole Brennan</c:v>
                  </c:pt>
                  <c:pt idx="430">
                    <c:v>Nicole Hansen</c:v>
                  </c:pt>
                  <c:pt idx="431">
                    <c:v>Noah Childs</c:v>
                  </c:pt>
                  <c:pt idx="432">
                    <c:v>Noel Staavos</c:v>
                  </c:pt>
                  <c:pt idx="433">
                    <c:v>Nona Balk</c:v>
                  </c:pt>
                  <c:pt idx="434">
                    <c:v>Nora Paige</c:v>
                  </c:pt>
                  <c:pt idx="435">
                    <c:v>Nora Pelletier</c:v>
                  </c:pt>
                  <c:pt idx="436">
                    <c:v>Nora Price</c:v>
                  </c:pt>
                  <c:pt idx="438">
                    <c:v>Odella Nelson</c:v>
                  </c:pt>
                  <c:pt idx="439">
                    <c:v>Olvera Toch</c:v>
                  </c:pt>
                  <c:pt idx="440">
                    <c:v>Pamela Coakley</c:v>
                  </c:pt>
                  <c:pt idx="441">
                    <c:v>Pamela Stobb</c:v>
                  </c:pt>
                  <c:pt idx="442">
                    <c:v>Patrick Bzostek</c:v>
                  </c:pt>
                  <c:pt idx="443">
                    <c:v>Patrick Gardner</c:v>
                  </c:pt>
                  <c:pt idx="444">
                    <c:v>Patrick Jones</c:v>
                  </c:pt>
                  <c:pt idx="445">
                    <c:v>Patrick OBrill</c:v>
                  </c:pt>
                  <c:pt idx="446">
                    <c:v>Patrick ODonnell</c:v>
                  </c:pt>
                  <c:pt idx="447">
                    <c:v>Patrick Ryan</c:v>
                  </c:pt>
                  <c:pt idx="448">
                    <c:v>Paul Knutson</c:v>
                  </c:pt>
                  <c:pt idx="449">
                    <c:v>Paul Lucas</c:v>
                  </c:pt>
                  <c:pt idx="450">
                    <c:v>Paul MacIntyre</c:v>
                  </c:pt>
                  <c:pt idx="451">
                    <c:v>Paul Prost</c:v>
                  </c:pt>
                  <c:pt idx="452">
                    <c:v>Pauline Chand</c:v>
                  </c:pt>
                  <c:pt idx="454">
                    <c:v>Pauline Webber</c:v>
                  </c:pt>
                  <c:pt idx="455">
                    <c:v>Penelope Sewall</c:v>
                  </c:pt>
                  <c:pt idx="456">
                    <c:v>Pete Armstrong</c:v>
                  </c:pt>
                  <c:pt idx="457">
                    <c:v>Peter Buhler</c:v>
                  </c:pt>
                  <c:pt idx="458">
                    <c:v>Peter Fuller</c:v>
                  </c:pt>
                  <c:pt idx="459">
                    <c:v>Peter McVee</c:v>
                  </c:pt>
                  <c:pt idx="460">
                    <c:v>Philip Brown</c:v>
                  </c:pt>
                  <c:pt idx="462">
                    <c:v>Philip Fox</c:v>
                  </c:pt>
                  <c:pt idx="463">
                    <c:v>Phillip Flathmann</c:v>
                  </c:pt>
                  <c:pt idx="464">
                    <c:v>Pierre Wener</c:v>
                  </c:pt>
                  <c:pt idx="465">
                    <c:v>Quincy Jones</c:v>
                  </c:pt>
                  <c:pt idx="467">
                    <c:v>Ralph Arnett</c:v>
                  </c:pt>
                  <c:pt idx="468">
                    <c:v>Ralph Kennedy</c:v>
                  </c:pt>
                  <c:pt idx="469">
                    <c:v>Ralph Knight</c:v>
                  </c:pt>
                  <c:pt idx="470">
                    <c:v>Randy Ferguson</c:v>
                  </c:pt>
                  <c:pt idx="471">
                    <c:v>Raymond Book</c:v>
                  </c:pt>
                  <c:pt idx="472">
                    <c:v>Raymond Fair</c:v>
                  </c:pt>
                  <c:pt idx="473">
                    <c:v>Ricardo Block</c:v>
                  </c:pt>
                  <c:pt idx="474">
                    <c:v>Ricardo Emerson</c:v>
                  </c:pt>
                  <c:pt idx="475">
                    <c:v>Richard Bierner</c:v>
                  </c:pt>
                  <c:pt idx="476">
                    <c:v>Richard Eichhorn</c:v>
                  </c:pt>
                  <c:pt idx="477">
                    <c:v>Rick Duston</c:v>
                  </c:pt>
                  <c:pt idx="478">
                    <c:v>Rick Hansen</c:v>
                  </c:pt>
                  <c:pt idx="480">
                    <c:v>Rick Reed</c:v>
                  </c:pt>
                  <c:pt idx="481">
                    <c:v>Rick Wilson</c:v>
                  </c:pt>
                  <c:pt idx="482">
                    <c:v>Ritsa Hightower</c:v>
                  </c:pt>
                  <c:pt idx="483">
                    <c:v>Rob Haberlin</c:v>
                  </c:pt>
                  <c:pt idx="484">
                    <c:v>Robert Barroso</c:v>
                  </c:pt>
                  <c:pt idx="485">
                    <c:v>Robert Marley</c:v>
                  </c:pt>
                  <c:pt idx="486">
                    <c:v>Roger Demir</c:v>
                  </c:pt>
                  <c:pt idx="487">
                    <c:v>Roland Black</c:v>
                  </c:pt>
                  <c:pt idx="488">
                    <c:v>Roland Murray</c:v>
                  </c:pt>
                  <c:pt idx="489">
                    <c:v>Rose OBrian</c:v>
                  </c:pt>
                  <c:pt idx="490">
                    <c:v>Roy Collins</c:v>
                  </c:pt>
                  <c:pt idx="491">
                    <c:v>Roy French</c:v>
                  </c:pt>
                  <c:pt idx="492">
                    <c:v>Roy Phan</c:v>
                  </c:pt>
                  <c:pt idx="493">
                    <c:v>Roy Skaria</c:v>
                  </c:pt>
                  <c:pt idx="494">
                    <c:v>Ruben Ausman</c:v>
                  </c:pt>
                  <c:pt idx="495">
                    <c:v>Ruben Dartt</c:v>
                  </c:pt>
                  <c:pt idx="496">
                    <c:v>Ryan Crowe</c:v>
                  </c:pt>
                  <c:pt idx="497">
                    <c:v>Sally Knutson</c:v>
                  </c:pt>
                  <c:pt idx="499">
                    <c:v>Sam Craven</c:v>
                  </c:pt>
                  <c:pt idx="500">
                    <c:v>Sandra Flanagan</c:v>
                  </c:pt>
                  <c:pt idx="501">
                    <c:v>Sandra Glassco</c:v>
                  </c:pt>
                  <c:pt idx="502">
                    <c:v>Sanjit Engle</c:v>
                  </c:pt>
                  <c:pt idx="503">
                    <c:v>Sanjit Jacobs</c:v>
                  </c:pt>
                  <c:pt idx="504">
                    <c:v>Saphhira Shifley</c:v>
                  </c:pt>
                  <c:pt idx="506">
                    <c:v>Sara Luxemburg</c:v>
                  </c:pt>
                  <c:pt idx="507">
                    <c:v>Sarah Bern</c:v>
                  </c:pt>
                  <c:pt idx="508">
                    <c:v>Sarah Brown</c:v>
                  </c:pt>
                  <c:pt idx="509">
                    <c:v>Sarah Foster</c:v>
                  </c:pt>
                  <c:pt idx="510">
                    <c:v>Sarah Jordon</c:v>
                  </c:pt>
                  <c:pt idx="511">
                    <c:v>Scot Coram</c:v>
                  </c:pt>
                  <c:pt idx="512">
                    <c:v>Scot Wooten</c:v>
                  </c:pt>
                  <c:pt idx="513">
                    <c:v>Scott Cohen</c:v>
                  </c:pt>
                  <c:pt idx="514">
                    <c:v>Sean ODonnell</c:v>
                  </c:pt>
                  <c:pt idx="515">
                    <c:v>Sean Wendt</c:v>
                  </c:pt>
                  <c:pt idx="516">
                    <c:v>Seth Vernon</c:v>
                  </c:pt>
                  <c:pt idx="517">
                    <c:v>Shahid Collister</c:v>
                  </c:pt>
                  <c:pt idx="518">
                    <c:v>Shahid Hopkins</c:v>
                  </c:pt>
                  <c:pt idx="519">
                    <c:v>Shahid Shariari</c:v>
                  </c:pt>
                  <c:pt idx="521">
                    <c:v>Shaun Weien</c:v>
                  </c:pt>
                  <c:pt idx="522">
                    <c:v>Sheri Gordon</c:v>
                  </c:pt>
                  <c:pt idx="523">
                    <c:v>Shirley Jackson</c:v>
                  </c:pt>
                  <c:pt idx="524">
                    <c:v>Shirley Schmidt</c:v>
                  </c:pt>
                  <c:pt idx="525">
                    <c:v>Shui Tom</c:v>
                  </c:pt>
                  <c:pt idx="526">
                    <c:v>Sibella Parks</c:v>
                  </c:pt>
                  <c:pt idx="527">
                    <c:v>Skye Norling</c:v>
                  </c:pt>
                  <c:pt idx="528">
                    <c:v>Sonia Sunley</c:v>
                  </c:pt>
                  <c:pt idx="530">
                    <c:v>Stefania Perrino</c:v>
                  </c:pt>
                  <c:pt idx="531">
                    <c:v>Stephanie Phelps</c:v>
                  </c:pt>
                  <c:pt idx="532">
                    <c:v>Stephanie Ulpright</c:v>
                  </c:pt>
                  <c:pt idx="533">
                    <c:v>Steve Carroll</c:v>
                  </c:pt>
                  <c:pt idx="534">
                    <c:v>Steve Chapman</c:v>
                  </c:pt>
                  <c:pt idx="535">
                    <c:v>Steve Nguyen</c:v>
                  </c:pt>
                  <c:pt idx="537">
                    <c:v>Steven Cartwright</c:v>
                  </c:pt>
                  <c:pt idx="538">
                    <c:v>Stuart Calhoun</c:v>
                  </c:pt>
                  <c:pt idx="539">
                    <c:v>Stuart Van</c:v>
                  </c:pt>
                  <c:pt idx="540">
                    <c:v>Sue Ann Reed</c:v>
                  </c:pt>
                  <c:pt idx="541">
                    <c:v>Sung Chung</c:v>
                  </c:pt>
                  <c:pt idx="542">
                    <c:v>Sung Shariari</c:v>
                  </c:pt>
                  <c:pt idx="543">
                    <c:v>Susan MacKendrick</c:v>
                  </c:pt>
                  <c:pt idx="544">
                    <c:v>Susan Pistek</c:v>
                  </c:pt>
                  <c:pt idx="545">
                    <c:v>Susan Vittorini</c:v>
                  </c:pt>
                  <c:pt idx="547">
                    <c:v>Suzanne McNair</c:v>
                  </c:pt>
                  <c:pt idx="549">
                    <c:v>Sylvia Foulston</c:v>
                  </c:pt>
                  <c:pt idx="550">
                    <c:v>Tamara Chand</c:v>
                  </c:pt>
                  <c:pt idx="551">
                    <c:v>Tamara Dahlen</c:v>
                  </c:pt>
                  <c:pt idx="552">
                    <c:v>Tamara Manning</c:v>
                  </c:pt>
                  <c:pt idx="553">
                    <c:v>Tamara Willingham</c:v>
                  </c:pt>
                  <c:pt idx="554">
                    <c:v>Tanja Norvell</c:v>
                  </c:pt>
                  <c:pt idx="556">
                    <c:v>Thais Sissman</c:v>
                  </c:pt>
                  <c:pt idx="558">
                    <c:v>Thea Hendricks</c:v>
                  </c:pt>
                  <c:pt idx="559">
                    <c:v>Thea Hudgings</c:v>
                  </c:pt>
                  <c:pt idx="560">
                    <c:v>Theone Pippenger</c:v>
                  </c:pt>
                  <c:pt idx="561">
                    <c:v>Theresa Coyne</c:v>
                  </c:pt>
                  <c:pt idx="562">
                    <c:v>Theresa Swint</c:v>
                  </c:pt>
                  <c:pt idx="563">
                    <c:v>Thomas Boland</c:v>
                  </c:pt>
                  <c:pt idx="564">
                    <c:v>Thomas Thornton</c:v>
                  </c:pt>
                  <c:pt idx="565">
                    <c:v>Tim Taslimi</c:v>
                  </c:pt>
                  <c:pt idx="566">
                    <c:v>Toby Carlisle</c:v>
                  </c:pt>
                  <c:pt idx="567">
                    <c:v>Toby Grace</c:v>
                  </c:pt>
                  <c:pt idx="568">
                    <c:v>Toby Knight</c:v>
                  </c:pt>
                  <c:pt idx="569">
                    <c:v>Toby Swindell</c:v>
                  </c:pt>
                  <c:pt idx="570">
                    <c:v>Todd Boyes</c:v>
                  </c:pt>
                  <c:pt idx="571">
                    <c:v>Tom Ashbrook</c:v>
                  </c:pt>
                  <c:pt idx="572">
                    <c:v>Tom Prescott</c:v>
                  </c:pt>
                  <c:pt idx="573">
                    <c:v>Tom Stivers</c:v>
                  </c:pt>
                  <c:pt idx="575">
                    <c:v>Tonja Turnell</c:v>
                  </c:pt>
                  <c:pt idx="576">
                    <c:v>Tony Molinari</c:v>
                  </c:pt>
                  <c:pt idx="577">
                    <c:v>Tony Sayre</c:v>
                  </c:pt>
                  <c:pt idx="579">
                    <c:v>Tracy Blumstein</c:v>
                  </c:pt>
                  <c:pt idx="580">
                    <c:v>Tracy Collins</c:v>
                  </c:pt>
                  <c:pt idx="581">
                    <c:v>Tracy Poddar</c:v>
                  </c:pt>
                  <c:pt idx="582">
                    <c:v>Tracy Zic</c:v>
                  </c:pt>
                  <c:pt idx="583">
                    <c:v>Troy Blackwell</c:v>
                  </c:pt>
                  <c:pt idx="584">
                    <c:v>Troy Staebel</c:v>
                  </c:pt>
                  <c:pt idx="585">
                    <c:v>Trudy Bell</c:v>
                  </c:pt>
                  <c:pt idx="586">
                    <c:v>Trudy Brown</c:v>
                  </c:pt>
                  <c:pt idx="587">
                    <c:v>Trudy Schmidt</c:v>
                  </c:pt>
                  <c:pt idx="588">
                    <c:v>Valerie Dominguez</c:v>
                  </c:pt>
                  <c:pt idx="589">
                    <c:v>Valerie Mitchum</c:v>
                  </c:pt>
                  <c:pt idx="590">
                    <c:v>Valerie Takahito</c:v>
                  </c:pt>
                  <c:pt idx="591">
                    <c:v>Vicky Freymann</c:v>
                  </c:pt>
                  <c:pt idx="592">
                    <c:v>Victor Price</c:v>
                  </c:pt>
                  <c:pt idx="593">
                    <c:v>Victoria Brennan</c:v>
                  </c:pt>
                  <c:pt idx="594">
                    <c:v>Victoria Pisteka</c:v>
                  </c:pt>
                  <c:pt idx="595">
                    <c:v>Victoria Wilson</c:v>
                  </c:pt>
                  <c:pt idx="596">
                    <c:v>Vivek Gonzalez</c:v>
                  </c:pt>
                  <c:pt idx="597">
                    <c:v>Vivek Grady</c:v>
                  </c:pt>
                  <c:pt idx="599">
                    <c:v>Vivek Sundaresam</c:v>
                  </c:pt>
                  <c:pt idx="600">
                    <c:v>Vivian Mathis</c:v>
                  </c:pt>
                  <c:pt idx="601">
                    <c:v>William Brown</c:v>
                  </c:pt>
                  <c:pt idx="602">
                    <c:v>Xylona Price</c:v>
                  </c:pt>
                  <c:pt idx="603">
                    <c:v>Yana Sorensen</c:v>
                  </c:pt>
                </c:lvl>
              </c:multiLvlStrCache>
            </c:multiLvlStrRef>
          </c:cat>
          <c:val>
            <c:numRef>
              <c:f>'pivot table &amp; chart &amp; Slicer'!$L$4:$L$1146</c:f>
              <c:numCache>
                <c:formatCode>0%</c:formatCode>
                <c:ptCount val="604"/>
                <c:pt idx="0">
                  <c:v>9.9999999999999992E-2</c:v>
                </c:pt>
                <c:pt idx="1">
                  <c:v>9.9999999999999992E-2</c:v>
                </c:pt>
                <c:pt idx="2">
                  <c:v>7.0000000000000007E-2</c:v>
                </c:pt>
                <c:pt idx="3">
                  <c:v>0.08</c:v>
                </c:pt>
                <c:pt idx="4">
                  <c:v>0.06</c:v>
                </c:pt>
                <c:pt idx="5">
                  <c:v>0.1</c:v>
                </c:pt>
                <c:pt idx="6">
                  <c:v>0.05</c:v>
                </c:pt>
                <c:pt idx="7">
                  <c:v>0.09</c:v>
                </c:pt>
                <c:pt idx="8">
                  <c:v>0.09</c:v>
                </c:pt>
                <c:pt idx="9">
                  <c:v>0.03</c:v>
                </c:pt>
                <c:pt idx="10">
                  <c:v>0.09</c:v>
                </c:pt>
                <c:pt idx="11">
                  <c:v>0.1</c:v>
                </c:pt>
                <c:pt idx="12">
                  <c:v>0.15999999999999998</c:v>
                </c:pt>
                <c:pt idx="13">
                  <c:v>0.01</c:v>
                </c:pt>
                <c:pt idx="14">
                  <c:v>0.2</c:v>
                </c:pt>
                <c:pt idx="15">
                  <c:v>0.12000000000000001</c:v>
                </c:pt>
                <c:pt idx="16">
                  <c:v>0.2</c:v>
                </c:pt>
                <c:pt idx="17">
                  <c:v>0.16</c:v>
                </c:pt>
                <c:pt idx="18">
                  <c:v>0.08</c:v>
                </c:pt>
                <c:pt idx="19">
                  <c:v>7.0000000000000007E-2</c:v>
                </c:pt>
                <c:pt idx="20">
                  <c:v>0.14000000000000001</c:v>
                </c:pt>
                <c:pt idx="21">
                  <c:v>0.06</c:v>
                </c:pt>
                <c:pt idx="22">
                  <c:v>0.04</c:v>
                </c:pt>
                <c:pt idx="23">
                  <c:v>0.13</c:v>
                </c:pt>
                <c:pt idx="24">
                  <c:v>7.0000000000000007E-2</c:v>
                </c:pt>
                <c:pt idx="25">
                  <c:v>0.04</c:v>
                </c:pt>
                <c:pt idx="26">
                  <c:v>0.02</c:v>
                </c:pt>
                <c:pt idx="27">
                  <c:v>0.1</c:v>
                </c:pt>
                <c:pt idx="28">
                  <c:v>0.08</c:v>
                </c:pt>
                <c:pt idx="29">
                  <c:v>0.01</c:v>
                </c:pt>
                <c:pt idx="30">
                  <c:v>0.08</c:v>
                </c:pt>
                <c:pt idx="31">
                  <c:v>0.14000000000000001</c:v>
                </c:pt>
                <c:pt idx="32">
                  <c:v>0.06</c:v>
                </c:pt>
                <c:pt idx="33">
                  <c:v>0.03</c:v>
                </c:pt>
                <c:pt idx="34">
                  <c:v>0.15000000000000002</c:v>
                </c:pt>
                <c:pt idx="35">
                  <c:v>0.1</c:v>
                </c:pt>
                <c:pt idx="36">
                  <c:v>0.05</c:v>
                </c:pt>
                <c:pt idx="37">
                  <c:v>0.21000000000000002</c:v>
                </c:pt>
                <c:pt idx="38">
                  <c:v>7.0000000000000007E-2</c:v>
                </c:pt>
                <c:pt idx="39">
                  <c:v>0.02</c:v>
                </c:pt>
                <c:pt idx="40">
                  <c:v>0.11</c:v>
                </c:pt>
                <c:pt idx="41">
                  <c:v>0.09</c:v>
                </c:pt>
                <c:pt idx="42">
                  <c:v>0.01</c:v>
                </c:pt>
                <c:pt idx="43">
                  <c:v>0.04</c:v>
                </c:pt>
                <c:pt idx="44">
                  <c:v>0.04</c:v>
                </c:pt>
                <c:pt idx="45">
                  <c:v>0.09</c:v>
                </c:pt>
                <c:pt idx="46">
                  <c:v>0.02</c:v>
                </c:pt>
                <c:pt idx="47">
                  <c:v>0.28000000000000003</c:v>
                </c:pt>
                <c:pt idx="48">
                  <c:v>0</c:v>
                </c:pt>
                <c:pt idx="49">
                  <c:v>0.06</c:v>
                </c:pt>
                <c:pt idx="50">
                  <c:v>0.16</c:v>
                </c:pt>
                <c:pt idx="51">
                  <c:v>0.1</c:v>
                </c:pt>
                <c:pt idx="52">
                  <c:v>7.0000000000000007E-2</c:v>
                </c:pt>
                <c:pt idx="53">
                  <c:v>6.0000000000000005E-2</c:v>
                </c:pt>
                <c:pt idx="54">
                  <c:v>0.04</c:v>
                </c:pt>
                <c:pt idx="55">
                  <c:v>0.03</c:v>
                </c:pt>
                <c:pt idx="56">
                  <c:v>0</c:v>
                </c:pt>
                <c:pt idx="57">
                  <c:v>0.01</c:v>
                </c:pt>
                <c:pt idx="58">
                  <c:v>0.09</c:v>
                </c:pt>
                <c:pt idx="59">
                  <c:v>0.02</c:v>
                </c:pt>
                <c:pt idx="60">
                  <c:v>0</c:v>
                </c:pt>
                <c:pt idx="61">
                  <c:v>7.0000000000000007E-2</c:v>
                </c:pt>
                <c:pt idx="62">
                  <c:v>0.06</c:v>
                </c:pt>
                <c:pt idx="63">
                  <c:v>0.16</c:v>
                </c:pt>
                <c:pt idx="64">
                  <c:v>0.02</c:v>
                </c:pt>
                <c:pt idx="65">
                  <c:v>0.08</c:v>
                </c:pt>
                <c:pt idx="66">
                  <c:v>0.14000000000000001</c:v>
                </c:pt>
                <c:pt idx="67">
                  <c:v>0.2</c:v>
                </c:pt>
                <c:pt idx="68">
                  <c:v>0.04</c:v>
                </c:pt>
                <c:pt idx="69">
                  <c:v>0.04</c:v>
                </c:pt>
                <c:pt idx="70">
                  <c:v>7.0000000000000007E-2</c:v>
                </c:pt>
                <c:pt idx="71">
                  <c:v>0.19</c:v>
                </c:pt>
                <c:pt idx="72">
                  <c:v>0.15000000000000002</c:v>
                </c:pt>
                <c:pt idx="73">
                  <c:v>7.0000000000000007E-2</c:v>
                </c:pt>
                <c:pt idx="74">
                  <c:v>0.1</c:v>
                </c:pt>
                <c:pt idx="75">
                  <c:v>0.16</c:v>
                </c:pt>
                <c:pt idx="76">
                  <c:v>0.13</c:v>
                </c:pt>
                <c:pt idx="77">
                  <c:v>0.08</c:v>
                </c:pt>
                <c:pt idx="78">
                  <c:v>0.05</c:v>
                </c:pt>
                <c:pt idx="79">
                  <c:v>0.15</c:v>
                </c:pt>
                <c:pt idx="80">
                  <c:v>7.0000000000000007E-2</c:v>
                </c:pt>
                <c:pt idx="81">
                  <c:v>7.0000000000000007E-2</c:v>
                </c:pt>
                <c:pt idx="82">
                  <c:v>0.03</c:v>
                </c:pt>
                <c:pt idx="83">
                  <c:v>0.03</c:v>
                </c:pt>
                <c:pt idx="84">
                  <c:v>0.17</c:v>
                </c:pt>
                <c:pt idx="85">
                  <c:v>0.18</c:v>
                </c:pt>
                <c:pt idx="86">
                  <c:v>0.11</c:v>
                </c:pt>
                <c:pt idx="87">
                  <c:v>0.06</c:v>
                </c:pt>
                <c:pt idx="88">
                  <c:v>0.23</c:v>
                </c:pt>
                <c:pt idx="89">
                  <c:v>0.1</c:v>
                </c:pt>
                <c:pt idx="90">
                  <c:v>0.03</c:v>
                </c:pt>
                <c:pt idx="91">
                  <c:v>0.13</c:v>
                </c:pt>
                <c:pt idx="92">
                  <c:v>0.08</c:v>
                </c:pt>
                <c:pt idx="93">
                  <c:v>0.03</c:v>
                </c:pt>
                <c:pt idx="94">
                  <c:v>0.09</c:v>
                </c:pt>
                <c:pt idx="95">
                  <c:v>0.01</c:v>
                </c:pt>
                <c:pt idx="96">
                  <c:v>0.08</c:v>
                </c:pt>
                <c:pt idx="97">
                  <c:v>0.06</c:v>
                </c:pt>
                <c:pt idx="98">
                  <c:v>0.08</c:v>
                </c:pt>
                <c:pt idx="99">
                  <c:v>0.08</c:v>
                </c:pt>
                <c:pt idx="100">
                  <c:v>0.04</c:v>
                </c:pt>
                <c:pt idx="101">
                  <c:v>0.1</c:v>
                </c:pt>
                <c:pt idx="102">
                  <c:v>0.05</c:v>
                </c:pt>
                <c:pt idx="103">
                  <c:v>0.24</c:v>
                </c:pt>
                <c:pt idx="104">
                  <c:v>0.15000000000000002</c:v>
                </c:pt>
                <c:pt idx="105">
                  <c:v>0</c:v>
                </c:pt>
                <c:pt idx="106">
                  <c:v>0.01</c:v>
                </c:pt>
                <c:pt idx="107">
                  <c:v>0</c:v>
                </c:pt>
                <c:pt idx="108">
                  <c:v>0.11</c:v>
                </c:pt>
                <c:pt idx="109">
                  <c:v>6.0000000000000005E-2</c:v>
                </c:pt>
                <c:pt idx="110">
                  <c:v>0.03</c:v>
                </c:pt>
                <c:pt idx="111">
                  <c:v>0.01</c:v>
                </c:pt>
                <c:pt idx="112">
                  <c:v>0.02</c:v>
                </c:pt>
                <c:pt idx="113">
                  <c:v>0.01</c:v>
                </c:pt>
                <c:pt idx="114">
                  <c:v>0.05</c:v>
                </c:pt>
                <c:pt idx="115">
                  <c:v>0.23</c:v>
                </c:pt>
                <c:pt idx="116">
                  <c:v>0.09</c:v>
                </c:pt>
                <c:pt idx="117">
                  <c:v>0.03</c:v>
                </c:pt>
                <c:pt idx="118">
                  <c:v>7.0000000000000007E-2</c:v>
                </c:pt>
                <c:pt idx="119">
                  <c:v>0.01</c:v>
                </c:pt>
                <c:pt idx="120">
                  <c:v>0.05</c:v>
                </c:pt>
                <c:pt idx="121">
                  <c:v>0.16</c:v>
                </c:pt>
                <c:pt idx="122">
                  <c:v>0.21</c:v>
                </c:pt>
                <c:pt idx="123">
                  <c:v>0.36000000000000004</c:v>
                </c:pt>
                <c:pt idx="124">
                  <c:v>0.25</c:v>
                </c:pt>
                <c:pt idx="125">
                  <c:v>0.04</c:v>
                </c:pt>
                <c:pt idx="126">
                  <c:v>0.01</c:v>
                </c:pt>
                <c:pt idx="127">
                  <c:v>0</c:v>
                </c:pt>
                <c:pt idx="128">
                  <c:v>0.23</c:v>
                </c:pt>
                <c:pt idx="129">
                  <c:v>0.22</c:v>
                </c:pt>
                <c:pt idx="130">
                  <c:v>0.06</c:v>
                </c:pt>
                <c:pt idx="131">
                  <c:v>0.16</c:v>
                </c:pt>
                <c:pt idx="132">
                  <c:v>0.08</c:v>
                </c:pt>
                <c:pt idx="133">
                  <c:v>0.01</c:v>
                </c:pt>
                <c:pt idx="134">
                  <c:v>0.16</c:v>
                </c:pt>
                <c:pt idx="135">
                  <c:v>0.06</c:v>
                </c:pt>
                <c:pt idx="136">
                  <c:v>0.12000000000000001</c:v>
                </c:pt>
                <c:pt idx="137">
                  <c:v>0.03</c:v>
                </c:pt>
                <c:pt idx="138">
                  <c:v>0.05</c:v>
                </c:pt>
                <c:pt idx="139">
                  <c:v>0.18</c:v>
                </c:pt>
                <c:pt idx="140">
                  <c:v>6.9999999999999993E-2</c:v>
                </c:pt>
                <c:pt idx="141">
                  <c:v>0.02</c:v>
                </c:pt>
                <c:pt idx="142">
                  <c:v>0.16999999999999998</c:v>
                </c:pt>
                <c:pt idx="143">
                  <c:v>0.19</c:v>
                </c:pt>
                <c:pt idx="144">
                  <c:v>0.08</c:v>
                </c:pt>
                <c:pt idx="145">
                  <c:v>0.08</c:v>
                </c:pt>
                <c:pt idx="146">
                  <c:v>0.23</c:v>
                </c:pt>
                <c:pt idx="147">
                  <c:v>0.09</c:v>
                </c:pt>
                <c:pt idx="148">
                  <c:v>0.14000000000000001</c:v>
                </c:pt>
                <c:pt idx="149">
                  <c:v>0.14000000000000001</c:v>
                </c:pt>
                <c:pt idx="150">
                  <c:v>7.0000000000000007E-2</c:v>
                </c:pt>
                <c:pt idx="151">
                  <c:v>0.01</c:v>
                </c:pt>
                <c:pt idx="152">
                  <c:v>0.04</c:v>
                </c:pt>
                <c:pt idx="153">
                  <c:v>0.01</c:v>
                </c:pt>
                <c:pt idx="154">
                  <c:v>7.0000000000000007E-2</c:v>
                </c:pt>
                <c:pt idx="155">
                  <c:v>0.02</c:v>
                </c:pt>
                <c:pt idx="156">
                  <c:v>0.16</c:v>
                </c:pt>
                <c:pt idx="157">
                  <c:v>0.15</c:v>
                </c:pt>
                <c:pt idx="158">
                  <c:v>0.11</c:v>
                </c:pt>
                <c:pt idx="159">
                  <c:v>0.19</c:v>
                </c:pt>
                <c:pt idx="160">
                  <c:v>0.13</c:v>
                </c:pt>
                <c:pt idx="161">
                  <c:v>0.1</c:v>
                </c:pt>
                <c:pt idx="162">
                  <c:v>0.1</c:v>
                </c:pt>
                <c:pt idx="163">
                  <c:v>0.04</c:v>
                </c:pt>
                <c:pt idx="164">
                  <c:v>0.05</c:v>
                </c:pt>
                <c:pt idx="165">
                  <c:v>0.03</c:v>
                </c:pt>
                <c:pt idx="166">
                  <c:v>0.11000000000000001</c:v>
                </c:pt>
                <c:pt idx="167">
                  <c:v>7.0000000000000007E-2</c:v>
                </c:pt>
                <c:pt idx="168">
                  <c:v>0.09</c:v>
                </c:pt>
                <c:pt idx="169">
                  <c:v>0.13</c:v>
                </c:pt>
                <c:pt idx="170">
                  <c:v>7.0000000000000007E-2</c:v>
                </c:pt>
                <c:pt idx="171">
                  <c:v>0</c:v>
                </c:pt>
                <c:pt idx="172">
                  <c:v>0.1</c:v>
                </c:pt>
                <c:pt idx="173">
                  <c:v>6.9999999999999993E-2</c:v>
                </c:pt>
                <c:pt idx="174">
                  <c:v>0.23</c:v>
                </c:pt>
                <c:pt idx="175">
                  <c:v>0.04</c:v>
                </c:pt>
                <c:pt idx="176">
                  <c:v>0.01</c:v>
                </c:pt>
                <c:pt idx="177">
                  <c:v>0.15000000000000002</c:v>
                </c:pt>
                <c:pt idx="178">
                  <c:v>0.03</c:v>
                </c:pt>
                <c:pt idx="179">
                  <c:v>7.0000000000000007E-2</c:v>
                </c:pt>
                <c:pt idx="180">
                  <c:v>0.03</c:v>
                </c:pt>
                <c:pt idx="181">
                  <c:v>0.12</c:v>
                </c:pt>
                <c:pt idx="182">
                  <c:v>7.0000000000000007E-2</c:v>
                </c:pt>
                <c:pt idx="183">
                  <c:v>0.09</c:v>
                </c:pt>
                <c:pt idx="184">
                  <c:v>0.04</c:v>
                </c:pt>
                <c:pt idx="185">
                  <c:v>0.17</c:v>
                </c:pt>
                <c:pt idx="186">
                  <c:v>0.01</c:v>
                </c:pt>
                <c:pt idx="187">
                  <c:v>0.04</c:v>
                </c:pt>
                <c:pt idx="188">
                  <c:v>0.1</c:v>
                </c:pt>
                <c:pt idx="189">
                  <c:v>0.26</c:v>
                </c:pt>
                <c:pt idx="190">
                  <c:v>0.03</c:v>
                </c:pt>
                <c:pt idx="191">
                  <c:v>0.09</c:v>
                </c:pt>
                <c:pt idx="192">
                  <c:v>0.01</c:v>
                </c:pt>
                <c:pt idx="193">
                  <c:v>0.11</c:v>
                </c:pt>
                <c:pt idx="194">
                  <c:v>0.03</c:v>
                </c:pt>
                <c:pt idx="195">
                  <c:v>0.12</c:v>
                </c:pt>
                <c:pt idx="196">
                  <c:v>0.06</c:v>
                </c:pt>
                <c:pt idx="197">
                  <c:v>0.11000000000000001</c:v>
                </c:pt>
                <c:pt idx="198">
                  <c:v>0.1</c:v>
                </c:pt>
                <c:pt idx="199">
                  <c:v>0.27</c:v>
                </c:pt>
                <c:pt idx="200">
                  <c:v>0.08</c:v>
                </c:pt>
                <c:pt idx="201">
                  <c:v>0.06</c:v>
                </c:pt>
                <c:pt idx="202">
                  <c:v>0.05</c:v>
                </c:pt>
                <c:pt idx="203">
                  <c:v>0.14000000000000001</c:v>
                </c:pt>
                <c:pt idx="204">
                  <c:v>0.12</c:v>
                </c:pt>
                <c:pt idx="205">
                  <c:v>0.12</c:v>
                </c:pt>
                <c:pt idx="206">
                  <c:v>0.06</c:v>
                </c:pt>
                <c:pt idx="207">
                  <c:v>0</c:v>
                </c:pt>
                <c:pt idx="208">
                  <c:v>0.19999999999999998</c:v>
                </c:pt>
                <c:pt idx="209">
                  <c:v>0.11</c:v>
                </c:pt>
                <c:pt idx="210">
                  <c:v>0.08</c:v>
                </c:pt>
                <c:pt idx="211">
                  <c:v>7.0000000000000007E-2</c:v>
                </c:pt>
                <c:pt idx="212">
                  <c:v>0.1</c:v>
                </c:pt>
                <c:pt idx="213">
                  <c:v>0</c:v>
                </c:pt>
                <c:pt idx="214">
                  <c:v>0.08</c:v>
                </c:pt>
                <c:pt idx="215">
                  <c:v>0.26</c:v>
                </c:pt>
                <c:pt idx="216">
                  <c:v>0.24000000000000002</c:v>
                </c:pt>
                <c:pt idx="217">
                  <c:v>0.01</c:v>
                </c:pt>
                <c:pt idx="218">
                  <c:v>0.08</c:v>
                </c:pt>
                <c:pt idx="219">
                  <c:v>0.16</c:v>
                </c:pt>
                <c:pt idx="220">
                  <c:v>7.0000000000000007E-2</c:v>
                </c:pt>
                <c:pt idx="221">
                  <c:v>0.01</c:v>
                </c:pt>
                <c:pt idx="222">
                  <c:v>0</c:v>
                </c:pt>
                <c:pt idx="223">
                  <c:v>0.13</c:v>
                </c:pt>
                <c:pt idx="224">
                  <c:v>0</c:v>
                </c:pt>
                <c:pt idx="225">
                  <c:v>7.0000000000000007E-2</c:v>
                </c:pt>
                <c:pt idx="226">
                  <c:v>0.13</c:v>
                </c:pt>
                <c:pt idx="227">
                  <c:v>0.23</c:v>
                </c:pt>
                <c:pt idx="228">
                  <c:v>0.03</c:v>
                </c:pt>
                <c:pt idx="229">
                  <c:v>0.09</c:v>
                </c:pt>
                <c:pt idx="230">
                  <c:v>0.04</c:v>
                </c:pt>
                <c:pt idx="231">
                  <c:v>0.16</c:v>
                </c:pt>
                <c:pt idx="232">
                  <c:v>0.15000000000000002</c:v>
                </c:pt>
                <c:pt idx="233">
                  <c:v>0</c:v>
                </c:pt>
                <c:pt idx="234">
                  <c:v>0.15000000000000002</c:v>
                </c:pt>
                <c:pt idx="235">
                  <c:v>0.23</c:v>
                </c:pt>
                <c:pt idx="236">
                  <c:v>0.02</c:v>
                </c:pt>
                <c:pt idx="237">
                  <c:v>0.1</c:v>
                </c:pt>
                <c:pt idx="238">
                  <c:v>0.04</c:v>
                </c:pt>
                <c:pt idx="239">
                  <c:v>0.06</c:v>
                </c:pt>
                <c:pt idx="240">
                  <c:v>0.06</c:v>
                </c:pt>
                <c:pt idx="241">
                  <c:v>0.16</c:v>
                </c:pt>
                <c:pt idx="242">
                  <c:v>0.19</c:v>
                </c:pt>
                <c:pt idx="243">
                  <c:v>0.05</c:v>
                </c:pt>
                <c:pt idx="244">
                  <c:v>0.25</c:v>
                </c:pt>
                <c:pt idx="245">
                  <c:v>0.05</c:v>
                </c:pt>
                <c:pt idx="246">
                  <c:v>0.12000000000000001</c:v>
                </c:pt>
                <c:pt idx="247">
                  <c:v>0.15000000000000002</c:v>
                </c:pt>
                <c:pt idx="248">
                  <c:v>0.14000000000000001</c:v>
                </c:pt>
                <c:pt idx="249">
                  <c:v>0.03</c:v>
                </c:pt>
                <c:pt idx="250">
                  <c:v>0.11</c:v>
                </c:pt>
                <c:pt idx="251">
                  <c:v>7.0000000000000007E-2</c:v>
                </c:pt>
                <c:pt idx="252">
                  <c:v>0.09</c:v>
                </c:pt>
                <c:pt idx="253">
                  <c:v>0.04</c:v>
                </c:pt>
                <c:pt idx="254">
                  <c:v>0.12</c:v>
                </c:pt>
                <c:pt idx="255">
                  <c:v>0.09</c:v>
                </c:pt>
                <c:pt idx="256">
                  <c:v>0.09</c:v>
                </c:pt>
                <c:pt idx="257">
                  <c:v>0.1</c:v>
                </c:pt>
                <c:pt idx="258">
                  <c:v>0.09</c:v>
                </c:pt>
                <c:pt idx="259">
                  <c:v>0.1</c:v>
                </c:pt>
                <c:pt idx="260">
                  <c:v>0.1</c:v>
                </c:pt>
                <c:pt idx="261">
                  <c:v>0.09</c:v>
                </c:pt>
                <c:pt idx="262">
                  <c:v>0.12</c:v>
                </c:pt>
                <c:pt idx="263">
                  <c:v>0.03</c:v>
                </c:pt>
                <c:pt idx="264">
                  <c:v>0.1</c:v>
                </c:pt>
                <c:pt idx="265">
                  <c:v>0.02</c:v>
                </c:pt>
                <c:pt idx="266">
                  <c:v>0.11</c:v>
                </c:pt>
                <c:pt idx="267">
                  <c:v>0.02</c:v>
                </c:pt>
                <c:pt idx="268">
                  <c:v>0.16</c:v>
                </c:pt>
                <c:pt idx="269">
                  <c:v>0.13</c:v>
                </c:pt>
                <c:pt idx="270">
                  <c:v>0.05</c:v>
                </c:pt>
                <c:pt idx="271">
                  <c:v>0.06</c:v>
                </c:pt>
                <c:pt idx="272">
                  <c:v>0.12</c:v>
                </c:pt>
                <c:pt idx="273">
                  <c:v>0.1</c:v>
                </c:pt>
                <c:pt idx="274">
                  <c:v>0.15000000000000002</c:v>
                </c:pt>
                <c:pt idx="275">
                  <c:v>0.21000000000000002</c:v>
                </c:pt>
                <c:pt idx="276">
                  <c:v>0.21000000000000002</c:v>
                </c:pt>
                <c:pt idx="277">
                  <c:v>0.06</c:v>
                </c:pt>
                <c:pt idx="278">
                  <c:v>0.09</c:v>
                </c:pt>
                <c:pt idx="279">
                  <c:v>0.03</c:v>
                </c:pt>
                <c:pt idx="280">
                  <c:v>0.04</c:v>
                </c:pt>
                <c:pt idx="281">
                  <c:v>0.29000000000000004</c:v>
                </c:pt>
                <c:pt idx="282">
                  <c:v>0.01</c:v>
                </c:pt>
                <c:pt idx="283">
                  <c:v>0.08</c:v>
                </c:pt>
                <c:pt idx="284">
                  <c:v>0.06</c:v>
                </c:pt>
                <c:pt idx="285">
                  <c:v>0.02</c:v>
                </c:pt>
                <c:pt idx="286">
                  <c:v>0.15000000000000002</c:v>
                </c:pt>
                <c:pt idx="287">
                  <c:v>0</c:v>
                </c:pt>
                <c:pt idx="288">
                  <c:v>0.03</c:v>
                </c:pt>
                <c:pt idx="289">
                  <c:v>0.19</c:v>
                </c:pt>
                <c:pt idx="290">
                  <c:v>0.09</c:v>
                </c:pt>
                <c:pt idx="291">
                  <c:v>0.02</c:v>
                </c:pt>
                <c:pt idx="292">
                  <c:v>0.14000000000000001</c:v>
                </c:pt>
                <c:pt idx="293">
                  <c:v>0.09</c:v>
                </c:pt>
                <c:pt idx="294">
                  <c:v>0.05</c:v>
                </c:pt>
                <c:pt idx="295">
                  <c:v>0.08</c:v>
                </c:pt>
                <c:pt idx="296">
                  <c:v>0.09</c:v>
                </c:pt>
                <c:pt idx="297">
                  <c:v>0.05</c:v>
                </c:pt>
                <c:pt idx="298">
                  <c:v>0.04</c:v>
                </c:pt>
                <c:pt idx="299">
                  <c:v>0.08</c:v>
                </c:pt>
                <c:pt idx="300">
                  <c:v>0.01</c:v>
                </c:pt>
                <c:pt idx="301">
                  <c:v>0.1</c:v>
                </c:pt>
                <c:pt idx="302">
                  <c:v>0.1</c:v>
                </c:pt>
                <c:pt idx="303">
                  <c:v>0.05</c:v>
                </c:pt>
                <c:pt idx="304">
                  <c:v>0.17</c:v>
                </c:pt>
                <c:pt idx="305">
                  <c:v>0.03</c:v>
                </c:pt>
                <c:pt idx="306">
                  <c:v>0.03</c:v>
                </c:pt>
                <c:pt idx="307">
                  <c:v>0.08</c:v>
                </c:pt>
                <c:pt idx="308">
                  <c:v>0.17</c:v>
                </c:pt>
                <c:pt idx="309">
                  <c:v>0.06</c:v>
                </c:pt>
                <c:pt idx="310">
                  <c:v>7.0000000000000007E-2</c:v>
                </c:pt>
                <c:pt idx="311">
                  <c:v>0.06</c:v>
                </c:pt>
                <c:pt idx="312">
                  <c:v>0.08</c:v>
                </c:pt>
                <c:pt idx="313">
                  <c:v>0.05</c:v>
                </c:pt>
                <c:pt idx="314">
                  <c:v>0.05</c:v>
                </c:pt>
                <c:pt idx="315">
                  <c:v>0.19</c:v>
                </c:pt>
                <c:pt idx="316">
                  <c:v>0.05</c:v>
                </c:pt>
                <c:pt idx="317">
                  <c:v>0.03</c:v>
                </c:pt>
                <c:pt idx="318">
                  <c:v>0</c:v>
                </c:pt>
                <c:pt idx="319">
                  <c:v>0.06</c:v>
                </c:pt>
                <c:pt idx="320">
                  <c:v>0.09</c:v>
                </c:pt>
                <c:pt idx="321">
                  <c:v>0.02</c:v>
                </c:pt>
                <c:pt idx="322">
                  <c:v>0.27</c:v>
                </c:pt>
                <c:pt idx="323">
                  <c:v>0.08</c:v>
                </c:pt>
                <c:pt idx="324">
                  <c:v>0.02</c:v>
                </c:pt>
                <c:pt idx="325">
                  <c:v>0.17</c:v>
                </c:pt>
                <c:pt idx="326">
                  <c:v>0.06</c:v>
                </c:pt>
                <c:pt idx="327">
                  <c:v>0.01</c:v>
                </c:pt>
                <c:pt idx="328">
                  <c:v>0.12000000000000001</c:v>
                </c:pt>
                <c:pt idx="329">
                  <c:v>0</c:v>
                </c:pt>
                <c:pt idx="330">
                  <c:v>0.03</c:v>
                </c:pt>
                <c:pt idx="331">
                  <c:v>0.09</c:v>
                </c:pt>
                <c:pt idx="332">
                  <c:v>0.05</c:v>
                </c:pt>
                <c:pt idx="333">
                  <c:v>0.05</c:v>
                </c:pt>
                <c:pt idx="334">
                  <c:v>0.06</c:v>
                </c:pt>
                <c:pt idx="335">
                  <c:v>0.09</c:v>
                </c:pt>
                <c:pt idx="336">
                  <c:v>0.16</c:v>
                </c:pt>
                <c:pt idx="337">
                  <c:v>0.16</c:v>
                </c:pt>
                <c:pt idx="338">
                  <c:v>0.06</c:v>
                </c:pt>
                <c:pt idx="339">
                  <c:v>0.05</c:v>
                </c:pt>
                <c:pt idx="340">
                  <c:v>0.04</c:v>
                </c:pt>
                <c:pt idx="341">
                  <c:v>0.08</c:v>
                </c:pt>
                <c:pt idx="342">
                  <c:v>0.06</c:v>
                </c:pt>
                <c:pt idx="343">
                  <c:v>0.08</c:v>
                </c:pt>
                <c:pt idx="344">
                  <c:v>0.16999999999999998</c:v>
                </c:pt>
                <c:pt idx="345">
                  <c:v>0.04</c:v>
                </c:pt>
                <c:pt idx="346">
                  <c:v>7.9999999999999988E-2</c:v>
                </c:pt>
                <c:pt idx="347">
                  <c:v>0.1</c:v>
                </c:pt>
                <c:pt idx="348">
                  <c:v>0.1</c:v>
                </c:pt>
                <c:pt idx="349">
                  <c:v>0.12000000000000001</c:v>
                </c:pt>
                <c:pt idx="350">
                  <c:v>7.0000000000000007E-2</c:v>
                </c:pt>
                <c:pt idx="351">
                  <c:v>0</c:v>
                </c:pt>
                <c:pt idx="352">
                  <c:v>0.13</c:v>
                </c:pt>
                <c:pt idx="353">
                  <c:v>0.11</c:v>
                </c:pt>
                <c:pt idx="354">
                  <c:v>0.09</c:v>
                </c:pt>
                <c:pt idx="355">
                  <c:v>7.0000000000000007E-2</c:v>
                </c:pt>
                <c:pt idx="356">
                  <c:v>0.04</c:v>
                </c:pt>
                <c:pt idx="357">
                  <c:v>0.09</c:v>
                </c:pt>
                <c:pt idx="358">
                  <c:v>0.1</c:v>
                </c:pt>
                <c:pt idx="359">
                  <c:v>0.19999999999999998</c:v>
                </c:pt>
                <c:pt idx="360">
                  <c:v>0.04</c:v>
                </c:pt>
                <c:pt idx="361">
                  <c:v>0.1</c:v>
                </c:pt>
                <c:pt idx="362">
                  <c:v>0.05</c:v>
                </c:pt>
                <c:pt idx="363">
                  <c:v>0.05</c:v>
                </c:pt>
                <c:pt idx="364">
                  <c:v>0.19</c:v>
                </c:pt>
                <c:pt idx="365">
                  <c:v>0.13</c:v>
                </c:pt>
                <c:pt idx="366">
                  <c:v>7.0000000000000007E-2</c:v>
                </c:pt>
                <c:pt idx="367">
                  <c:v>0.06</c:v>
                </c:pt>
                <c:pt idx="368">
                  <c:v>0.11</c:v>
                </c:pt>
                <c:pt idx="369">
                  <c:v>0.14000000000000001</c:v>
                </c:pt>
                <c:pt idx="370">
                  <c:v>0.12</c:v>
                </c:pt>
                <c:pt idx="371">
                  <c:v>0.01</c:v>
                </c:pt>
                <c:pt idx="372">
                  <c:v>0.08</c:v>
                </c:pt>
                <c:pt idx="373">
                  <c:v>0.01</c:v>
                </c:pt>
                <c:pt idx="374">
                  <c:v>0</c:v>
                </c:pt>
                <c:pt idx="375">
                  <c:v>0.02</c:v>
                </c:pt>
                <c:pt idx="376">
                  <c:v>0.08</c:v>
                </c:pt>
                <c:pt idx="377">
                  <c:v>0.11</c:v>
                </c:pt>
                <c:pt idx="378">
                  <c:v>7.0000000000000007E-2</c:v>
                </c:pt>
                <c:pt idx="379">
                  <c:v>0.04</c:v>
                </c:pt>
                <c:pt idx="380">
                  <c:v>0.18</c:v>
                </c:pt>
                <c:pt idx="381">
                  <c:v>0.03</c:v>
                </c:pt>
                <c:pt idx="382">
                  <c:v>0.16999999999999998</c:v>
                </c:pt>
                <c:pt idx="383">
                  <c:v>0.01</c:v>
                </c:pt>
                <c:pt idx="384">
                  <c:v>9.0000000000000011E-2</c:v>
                </c:pt>
                <c:pt idx="385">
                  <c:v>0.1</c:v>
                </c:pt>
                <c:pt idx="386">
                  <c:v>0.02</c:v>
                </c:pt>
                <c:pt idx="387">
                  <c:v>0.16</c:v>
                </c:pt>
                <c:pt idx="388">
                  <c:v>0.04</c:v>
                </c:pt>
                <c:pt idx="389">
                  <c:v>7.0000000000000007E-2</c:v>
                </c:pt>
                <c:pt idx="390">
                  <c:v>0.08</c:v>
                </c:pt>
                <c:pt idx="391">
                  <c:v>0.11</c:v>
                </c:pt>
                <c:pt idx="392">
                  <c:v>7.0000000000000007E-2</c:v>
                </c:pt>
                <c:pt idx="393">
                  <c:v>0.05</c:v>
                </c:pt>
                <c:pt idx="394">
                  <c:v>0</c:v>
                </c:pt>
                <c:pt idx="395">
                  <c:v>0.24</c:v>
                </c:pt>
                <c:pt idx="396">
                  <c:v>0.14000000000000001</c:v>
                </c:pt>
                <c:pt idx="397">
                  <c:v>0.09</c:v>
                </c:pt>
                <c:pt idx="398">
                  <c:v>0.04</c:v>
                </c:pt>
                <c:pt idx="399">
                  <c:v>6.9999999999999993E-2</c:v>
                </c:pt>
                <c:pt idx="400">
                  <c:v>0.05</c:v>
                </c:pt>
                <c:pt idx="401">
                  <c:v>0.14000000000000001</c:v>
                </c:pt>
                <c:pt idx="402">
                  <c:v>0.1</c:v>
                </c:pt>
                <c:pt idx="403">
                  <c:v>0.01</c:v>
                </c:pt>
                <c:pt idx="404">
                  <c:v>0.05</c:v>
                </c:pt>
                <c:pt idx="405">
                  <c:v>0.09</c:v>
                </c:pt>
                <c:pt idx="406">
                  <c:v>0.25</c:v>
                </c:pt>
                <c:pt idx="407">
                  <c:v>0.06</c:v>
                </c:pt>
                <c:pt idx="408">
                  <c:v>7.0000000000000007E-2</c:v>
                </c:pt>
                <c:pt idx="409">
                  <c:v>0.13</c:v>
                </c:pt>
                <c:pt idx="410">
                  <c:v>0.11</c:v>
                </c:pt>
                <c:pt idx="411">
                  <c:v>0.13</c:v>
                </c:pt>
                <c:pt idx="412">
                  <c:v>0.02</c:v>
                </c:pt>
                <c:pt idx="413">
                  <c:v>0.04</c:v>
                </c:pt>
                <c:pt idx="414">
                  <c:v>0.13</c:v>
                </c:pt>
                <c:pt idx="415">
                  <c:v>0.01</c:v>
                </c:pt>
                <c:pt idx="416">
                  <c:v>0.06</c:v>
                </c:pt>
                <c:pt idx="417">
                  <c:v>0.14000000000000001</c:v>
                </c:pt>
                <c:pt idx="418">
                  <c:v>0.09</c:v>
                </c:pt>
                <c:pt idx="419">
                  <c:v>0.03</c:v>
                </c:pt>
                <c:pt idx="420">
                  <c:v>0.05</c:v>
                </c:pt>
                <c:pt idx="421">
                  <c:v>0.03</c:v>
                </c:pt>
                <c:pt idx="422">
                  <c:v>6.9999999999999993E-2</c:v>
                </c:pt>
                <c:pt idx="423">
                  <c:v>0.1</c:v>
                </c:pt>
                <c:pt idx="424">
                  <c:v>0.12</c:v>
                </c:pt>
                <c:pt idx="425">
                  <c:v>0.09</c:v>
                </c:pt>
                <c:pt idx="426">
                  <c:v>0.01</c:v>
                </c:pt>
                <c:pt idx="427">
                  <c:v>0.06</c:v>
                </c:pt>
                <c:pt idx="428">
                  <c:v>0</c:v>
                </c:pt>
                <c:pt idx="429">
                  <c:v>0.19</c:v>
                </c:pt>
                <c:pt idx="430">
                  <c:v>0.09</c:v>
                </c:pt>
                <c:pt idx="431">
                  <c:v>0</c:v>
                </c:pt>
                <c:pt idx="432">
                  <c:v>0.1</c:v>
                </c:pt>
                <c:pt idx="433">
                  <c:v>0.03</c:v>
                </c:pt>
                <c:pt idx="434">
                  <c:v>0.14000000000000001</c:v>
                </c:pt>
                <c:pt idx="435">
                  <c:v>0.09</c:v>
                </c:pt>
                <c:pt idx="436">
                  <c:v>0.1</c:v>
                </c:pt>
                <c:pt idx="437">
                  <c:v>0.16</c:v>
                </c:pt>
                <c:pt idx="438">
                  <c:v>0.05</c:v>
                </c:pt>
                <c:pt idx="439">
                  <c:v>0.2</c:v>
                </c:pt>
                <c:pt idx="440">
                  <c:v>0.01</c:v>
                </c:pt>
                <c:pt idx="441">
                  <c:v>0.16</c:v>
                </c:pt>
                <c:pt idx="442">
                  <c:v>0.04</c:v>
                </c:pt>
                <c:pt idx="443">
                  <c:v>7.0000000000000007E-2</c:v>
                </c:pt>
                <c:pt idx="444">
                  <c:v>0.28000000000000003</c:v>
                </c:pt>
                <c:pt idx="445">
                  <c:v>0.17</c:v>
                </c:pt>
                <c:pt idx="446">
                  <c:v>0.13</c:v>
                </c:pt>
                <c:pt idx="447">
                  <c:v>0.09</c:v>
                </c:pt>
                <c:pt idx="448">
                  <c:v>0.14000000000000001</c:v>
                </c:pt>
                <c:pt idx="449">
                  <c:v>0.09</c:v>
                </c:pt>
                <c:pt idx="450">
                  <c:v>7.0000000000000007E-2</c:v>
                </c:pt>
                <c:pt idx="451">
                  <c:v>0.13</c:v>
                </c:pt>
                <c:pt idx="452">
                  <c:v>0.04</c:v>
                </c:pt>
                <c:pt idx="453">
                  <c:v>0.08</c:v>
                </c:pt>
                <c:pt idx="454">
                  <c:v>0.14000000000000001</c:v>
                </c:pt>
                <c:pt idx="455">
                  <c:v>0.01</c:v>
                </c:pt>
                <c:pt idx="456">
                  <c:v>0.19999999999999998</c:v>
                </c:pt>
                <c:pt idx="457">
                  <c:v>0.02</c:v>
                </c:pt>
                <c:pt idx="458">
                  <c:v>7.0000000000000007E-2</c:v>
                </c:pt>
                <c:pt idx="459">
                  <c:v>0.2</c:v>
                </c:pt>
                <c:pt idx="460">
                  <c:v>0.04</c:v>
                </c:pt>
                <c:pt idx="461">
                  <c:v>0.13</c:v>
                </c:pt>
                <c:pt idx="462">
                  <c:v>0.13</c:v>
                </c:pt>
                <c:pt idx="463">
                  <c:v>0.13</c:v>
                </c:pt>
                <c:pt idx="464">
                  <c:v>0.09</c:v>
                </c:pt>
                <c:pt idx="465">
                  <c:v>0.09</c:v>
                </c:pt>
                <c:pt idx="466">
                  <c:v>0.09</c:v>
                </c:pt>
                <c:pt idx="467">
                  <c:v>0.05</c:v>
                </c:pt>
                <c:pt idx="468">
                  <c:v>0.03</c:v>
                </c:pt>
                <c:pt idx="469">
                  <c:v>0.09</c:v>
                </c:pt>
                <c:pt idx="470">
                  <c:v>0.03</c:v>
                </c:pt>
                <c:pt idx="471">
                  <c:v>7.0000000000000007E-2</c:v>
                </c:pt>
                <c:pt idx="472">
                  <c:v>0.12000000000000001</c:v>
                </c:pt>
                <c:pt idx="473">
                  <c:v>0.06</c:v>
                </c:pt>
                <c:pt idx="474">
                  <c:v>0.01</c:v>
                </c:pt>
                <c:pt idx="475">
                  <c:v>0.16</c:v>
                </c:pt>
                <c:pt idx="476">
                  <c:v>0.04</c:v>
                </c:pt>
                <c:pt idx="477">
                  <c:v>0.12000000000000001</c:v>
                </c:pt>
                <c:pt idx="478">
                  <c:v>0.11</c:v>
                </c:pt>
                <c:pt idx="479">
                  <c:v>7.0000000000000007E-2</c:v>
                </c:pt>
                <c:pt idx="480">
                  <c:v>0.04</c:v>
                </c:pt>
                <c:pt idx="481">
                  <c:v>0.01</c:v>
                </c:pt>
                <c:pt idx="482">
                  <c:v>0.19</c:v>
                </c:pt>
                <c:pt idx="483">
                  <c:v>0.21000000000000002</c:v>
                </c:pt>
                <c:pt idx="484">
                  <c:v>0.03</c:v>
                </c:pt>
                <c:pt idx="485">
                  <c:v>0.1</c:v>
                </c:pt>
                <c:pt idx="486">
                  <c:v>0</c:v>
                </c:pt>
                <c:pt idx="487">
                  <c:v>0.05</c:v>
                </c:pt>
                <c:pt idx="488">
                  <c:v>0.2</c:v>
                </c:pt>
                <c:pt idx="489">
                  <c:v>0.04</c:v>
                </c:pt>
                <c:pt idx="490">
                  <c:v>0.28000000000000003</c:v>
                </c:pt>
                <c:pt idx="491">
                  <c:v>0</c:v>
                </c:pt>
                <c:pt idx="492">
                  <c:v>0.09</c:v>
                </c:pt>
                <c:pt idx="493">
                  <c:v>0.18</c:v>
                </c:pt>
                <c:pt idx="494">
                  <c:v>0.1</c:v>
                </c:pt>
                <c:pt idx="495">
                  <c:v>0.01</c:v>
                </c:pt>
                <c:pt idx="496">
                  <c:v>0.06</c:v>
                </c:pt>
                <c:pt idx="497">
                  <c:v>0.1</c:v>
                </c:pt>
                <c:pt idx="498">
                  <c:v>0.1</c:v>
                </c:pt>
                <c:pt idx="499">
                  <c:v>0.09</c:v>
                </c:pt>
                <c:pt idx="500">
                  <c:v>0</c:v>
                </c:pt>
                <c:pt idx="501">
                  <c:v>0.19</c:v>
                </c:pt>
                <c:pt idx="502">
                  <c:v>0.05</c:v>
                </c:pt>
                <c:pt idx="503">
                  <c:v>7.0000000000000007E-2</c:v>
                </c:pt>
                <c:pt idx="504">
                  <c:v>0.16000000000000003</c:v>
                </c:pt>
                <c:pt idx="505">
                  <c:v>0.09</c:v>
                </c:pt>
                <c:pt idx="506">
                  <c:v>0.12000000000000001</c:v>
                </c:pt>
                <c:pt idx="507">
                  <c:v>0.1</c:v>
                </c:pt>
                <c:pt idx="508">
                  <c:v>0.01</c:v>
                </c:pt>
                <c:pt idx="509">
                  <c:v>0.15000000000000002</c:v>
                </c:pt>
                <c:pt idx="510">
                  <c:v>0.09</c:v>
                </c:pt>
                <c:pt idx="511">
                  <c:v>0.08</c:v>
                </c:pt>
                <c:pt idx="512">
                  <c:v>0.1</c:v>
                </c:pt>
                <c:pt idx="513">
                  <c:v>0.22000000000000003</c:v>
                </c:pt>
                <c:pt idx="514">
                  <c:v>0.21</c:v>
                </c:pt>
                <c:pt idx="515">
                  <c:v>0.09</c:v>
                </c:pt>
                <c:pt idx="516">
                  <c:v>0.06</c:v>
                </c:pt>
                <c:pt idx="517">
                  <c:v>7.0000000000000007E-2</c:v>
                </c:pt>
                <c:pt idx="518">
                  <c:v>0.1</c:v>
                </c:pt>
                <c:pt idx="519">
                  <c:v>0.03</c:v>
                </c:pt>
                <c:pt idx="520">
                  <c:v>0.12</c:v>
                </c:pt>
                <c:pt idx="521">
                  <c:v>6.9999999999999993E-2</c:v>
                </c:pt>
                <c:pt idx="522">
                  <c:v>0.03</c:v>
                </c:pt>
                <c:pt idx="523">
                  <c:v>0.04</c:v>
                </c:pt>
                <c:pt idx="524">
                  <c:v>0.05</c:v>
                </c:pt>
                <c:pt idx="525">
                  <c:v>0.06</c:v>
                </c:pt>
                <c:pt idx="526">
                  <c:v>0.18</c:v>
                </c:pt>
                <c:pt idx="527">
                  <c:v>0.02</c:v>
                </c:pt>
                <c:pt idx="528">
                  <c:v>0.05</c:v>
                </c:pt>
                <c:pt idx="529">
                  <c:v>0.09</c:v>
                </c:pt>
                <c:pt idx="530">
                  <c:v>0.02</c:v>
                </c:pt>
                <c:pt idx="531">
                  <c:v>0</c:v>
                </c:pt>
                <c:pt idx="532">
                  <c:v>0.27999999999999997</c:v>
                </c:pt>
                <c:pt idx="533">
                  <c:v>0.04</c:v>
                </c:pt>
                <c:pt idx="534">
                  <c:v>0.02</c:v>
                </c:pt>
                <c:pt idx="535">
                  <c:v>0.19</c:v>
                </c:pt>
                <c:pt idx="536">
                  <c:v>7.0000000000000007E-2</c:v>
                </c:pt>
                <c:pt idx="537">
                  <c:v>0.01</c:v>
                </c:pt>
                <c:pt idx="538">
                  <c:v>0.08</c:v>
                </c:pt>
                <c:pt idx="539">
                  <c:v>0.09</c:v>
                </c:pt>
                <c:pt idx="540">
                  <c:v>0.05</c:v>
                </c:pt>
                <c:pt idx="541">
                  <c:v>0.04</c:v>
                </c:pt>
                <c:pt idx="542">
                  <c:v>0.12000000000000001</c:v>
                </c:pt>
                <c:pt idx="543">
                  <c:v>0.01</c:v>
                </c:pt>
                <c:pt idx="544">
                  <c:v>0.06</c:v>
                </c:pt>
                <c:pt idx="545">
                  <c:v>0.08</c:v>
                </c:pt>
                <c:pt idx="546">
                  <c:v>0.08</c:v>
                </c:pt>
                <c:pt idx="547">
                  <c:v>0.03</c:v>
                </c:pt>
                <c:pt idx="548">
                  <c:v>0.08</c:v>
                </c:pt>
                <c:pt idx="549">
                  <c:v>0.24</c:v>
                </c:pt>
                <c:pt idx="550">
                  <c:v>0.1</c:v>
                </c:pt>
                <c:pt idx="551">
                  <c:v>7.0000000000000007E-2</c:v>
                </c:pt>
                <c:pt idx="552">
                  <c:v>0.06</c:v>
                </c:pt>
                <c:pt idx="553">
                  <c:v>0.05</c:v>
                </c:pt>
                <c:pt idx="554">
                  <c:v>0.05</c:v>
                </c:pt>
                <c:pt idx="555">
                  <c:v>0.08</c:v>
                </c:pt>
                <c:pt idx="556">
                  <c:v>0.18</c:v>
                </c:pt>
                <c:pt idx="557">
                  <c:v>0.12</c:v>
                </c:pt>
                <c:pt idx="558">
                  <c:v>0.11</c:v>
                </c:pt>
                <c:pt idx="559">
                  <c:v>0.06</c:v>
                </c:pt>
                <c:pt idx="560">
                  <c:v>0.1</c:v>
                </c:pt>
                <c:pt idx="561">
                  <c:v>0.04</c:v>
                </c:pt>
                <c:pt idx="562">
                  <c:v>0.1</c:v>
                </c:pt>
                <c:pt idx="563">
                  <c:v>0.23</c:v>
                </c:pt>
                <c:pt idx="564">
                  <c:v>0.11</c:v>
                </c:pt>
                <c:pt idx="565">
                  <c:v>0.04</c:v>
                </c:pt>
                <c:pt idx="566">
                  <c:v>0.17</c:v>
                </c:pt>
                <c:pt idx="567">
                  <c:v>0.01</c:v>
                </c:pt>
                <c:pt idx="568">
                  <c:v>0.03</c:v>
                </c:pt>
                <c:pt idx="569">
                  <c:v>0.1</c:v>
                </c:pt>
                <c:pt idx="570">
                  <c:v>0.12000000000000001</c:v>
                </c:pt>
                <c:pt idx="571">
                  <c:v>0.04</c:v>
                </c:pt>
                <c:pt idx="572">
                  <c:v>0.06</c:v>
                </c:pt>
                <c:pt idx="573">
                  <c:v>0.03</c:v>
                </c:pt>
                <c:pt idx="574">
                  <c:v>0.1</c:v>
                </c:pt>
                <c:pt idx="575">
                  <c:v>0.08</c:v>
                </c:pt>
                <c:pt idx="576">
                  <c:v>0.02</c:v>
                </c:pt>
                <c:pt idx="577">
                  <c:v>0.16</c:v>
                </c:pt>
                <c:pt idx="578">
                  <c:v>0.15000000000000002</c:v>
                </c:pt>
                <c:pt idx="579">
                  <c:v>0.08</c:v>
                </c:pt>
                <c:pt idx="580">
                  <c:v>7.0000000000000007E-2</c:v>
                </c:pt>
                <c:pt idx="581">
                  <c:v>0.09</c:v>
                </c:pt>
                <c:pt idx="582">
                  <c:v>0.03</c:v>
                </c:pt>
                <c:pt idx="583">
                  <c:v>6.9999999999999993E-2</c:v>
                </c:pt>
                <c:pt idx="584">
                  <c:v>0.08</c:v>
                </c:pt>
                <c:pt idx="585">
                  <c:v>0.08</c:v>
                </c:pt>
                <c:pt idx="586">
                  <c:v>0.16999999999999998</c:v>
                </c:pt>
                <c:pt idx="587">
                  <c:v>0.06</c:v>
                </c:pt>
                <c:pt idx="588">
                  <c:v>0.19</c:v>
                </c:pt>
                <c:pt idx="589">
                  <c:v>0.15</c:v>
                </c:pt>
                <c:pt idx="590">
                  <c:v>0.04</c:v>
                </c:pt>
                <c:pt idx="591">
                  <c:v>0.16</c:v>
                </c:pt>
                <c:pt idx="592">
                  <c:v>7.0000000000000007E-2</c:v>
                </c:pt>
                <c:pt idx="593">
                  <c:v>0.1</c:v>
                </c:pt>
                <c:pt idx="594">
                  <c:v>0.05</c:v>
                </c:pt>
                <c:pt idx="595">
                  <c:v>0.15000000000000002</c:v>
                </c:pt>
                <c:pt idx="596">
                  <c:v>0.01</c:v>
                </c:pt>
                <c:pt idx="597">
                  <c:v>0.04</c:v>
                </c:pt>
                <c:pt idx="598">
                  <c:v>0.15</c:v>
                </c:pt>
                <c:pt idx="599">
                  <c:v>0.09</c:v>
                </c:pt>
                <c:pt idx="600">
                  <c:v>0.09</c:v>
                </c:pt>
                <c:pt idx="601">
                  <c:v>6.0000000000000005E-2</c:v>
                </c:pt>
                <c:pt idx="602">
                  <c:v>0</c:v>
                </c:pt>
                <c:pt idx="603">
                  <c:v>0.04</c:v>
                </c:pt>
              </c:numCache>
            </c:numRef>
          </c:val>
          <c:smooth val="0"/>
          <c:extLst>
            <c:ext xmlns:c16="http://schemas.microsoft.com/office/drawing/2014/chart" uri="{C3380CC4-5D6E-409C-BE32-E72D297353CC}">
              <c16:uniqueId val="{00000001-D070-48E5-B054-46204FD44173}"/>
            </c:ext>
          </c:extLst>
        </c:ser>
        <c:ser>
          <c:idx val="2"/>
          <c:order val="2"/>
          <c:tx>
            <c:strRef>
              <c:f>'pivot table &amp; chart &amp; Slicer'!$M$3</c:f>
              <c:strCache>
                <c:ptCount val="1"/>
                <c:pt idx="0">
                  <c:v>Sum of Order Total</c:v>
                </c:pt>
              </c:strCache>
            </c:strRef>
          </c:tx>
          <c:spPr>
            <a:ln w="28575" cap="rnd">
              <a:solidFill>
                <a:schemeClr val="accent3"/>
              </a:solidFill>
              <a:round/>
            </a:ln>
            <a:effectLst/>
          </c:spPr>
          <c:marker>
            <c:symbol val="none"/>
          </c:marker>
          <c:cat>
            <c:multiLvlStrRef>
              <c:f>'pivot table &amp; chart &amp; Slicer'!$J$4:$J$1146</c:f>
              <c:multiLvlStrCache>
                <c:ptCount val="604"/>
                <c:lvl>
                  <c:pt idx="0">
                    <c:v>Corporate</c:v>
                  </c:pt>
                  <c:pt idx="1">
                    <c:v>Small Business</c:v>
                  </c:pt>
                  <c:pt idx="2">
                    <c:v>Small Business</c:v>
                  </c:pt>
                  <c:pt idx="3">
                    <c:v>Corporate</c:v>
                  </c:pt>
                  <c:pt idx="4">
                    <c:v>Corporate</c:v>
                  </c:pt>
                  <c:pt idx="5">
                    <c:v>Corporate</c:v>
                  </c:pt>
                  <c:pt idx="6">
                    <c:v>Consumer</c:v>
                  </c:pt>
                  <c:pt idx="7">
                    <c:v>Corporate</c:v>
                  </c:pt>
                  <c:pt idx="8">
                    <c:v>Corporate</c:v>
                  </c:pt>
                  <c:pt idx="9">
                    <c:v>Corporate</c:v>
                  </c:pt>
                  <c:pt idx="10">
                    <c:v>Corporate</c:v>
                  </c:pt>
                  <c:pt idx="11">
                    <c:v>Small Business</c:v>
                  </c:pt>
                  <c:pt idx="12">
                    <c:v>Small Business</c:v>
                  </c:pt>
                  <c:pt idx="13">
                    <c:v>Corporate</c:v>
                  </c:pt>
                  <c:pt idx="14">
                    <c:v>Corporate</c:v>
                  </c:pt>
                  <c:pt idx="15">
                    <c:v>Home Office</c:v>
                  </c:pt>
                  <c:pt idx="16">
                    <c:v>Consumer</c:v>
                  </c:pt>
                  <c:pt idx="17">
                    <c:v>Home Office</c:v>
                  </c:pt>
                  <c:pt idx="18">
                    <c:v>Home Office</c:v>
                  </c:pt>
                  <c:pt idx="19">
                    <c:v>Corporate</c:v>
                  </c:pt>
                  <c:pt idx="20">
                    <c:v>Small Business</c:v>
                  </c:pt>
                  <c:pt idx="21">
                    <c:v>Small Business</c:v>
                  </c:pt>
                  <c:pt idx="22">
                    <c:v>Corporate</c:v>
                  </c:pt>
                  <c:pt idx="23">
                    <c:v>Corporate</c:v>
                  </c:pt>
                  <c:pt idx="24">
                    <c:v>Corporate</c:v>
                  </c:pt>
                  <c:pt idx="25">
                    <c:v>Small Business</c:v>
                  </c:pt>
                  <c:pt idx="26">
                    <c:v>Small Business</c:v>
                  </c:pt>
                  <c:pt idx="27">
                    <c:v>Corporate</c:v>
                  </c:pt>
                  <c:pt idx="28">
                    <c:v>Corporate</c:v>
                  </c:pt>
                  <c:pt idx="29">
                    <c:v>Consumer</c:v>
                  </c:pt>
                  <c:pt idx="30">
                    <c:v>Consumer</c:v>
                  </c:pt>
                  <c:pt idx="31">
                    <c:v>Home Office</c:v>
                  </c:pt>
                  <c:pt idx="32">
                    <c:v>Home Office</c:v>
                  </c:pt>
                  <c:pt idx="33">
                    <c:v>Consumer</c:v>
                  </c:pt>
                  <c:pt idx="34">
                    <c:v>Home Office</c:v>
                  </c:pt>
                  <c:pt idx="35">
                    <c:v>Small Business</c:v>
                  </c:pt>
                  <c:pt idx="36">
                    <c:v>Small Business</c:v>
                  </c:pt>
                  <c:pt idx="37">
                    <c:v>Small Business</c:v>
                  </c:pt>
                  <c:pt idx="38">
                    <c:v>Corporate</c:v>
                  </c:pt>
                  <c:pt idx="39">
                    <c:v>Corporate</c:v>
                  </c:pt>
                  <c:pt idx="40">
                    <c:v>Home Office</c:v>
                  </c:pt>
                  <c:pt idx="41">
                    <c:v>Corporate</c:v>
                  </c:pt>
                  <c:pt idx="42">
                    <c:v>Consumer</c:v>
                  </c:pt>
                  <c:pt idx="43">
                    <c:v>Corporate</c:v>
                  </c:pt>
                  <c:pt idx="44">
                    <c:v>Home Office</c:v>
                  </c:pt>
                  <c:pt idx="45">
                    <c:v>Home Office</c:v>
                  </c:pt>
                  <c:pt idx="46">
                    <c:v>Small Business</c:v>
                  </c:pt>
                  <c:pt idx="47">
                    <c:v>Corporate</c:v>
                  </c:pt>
                  <c:pt idx="48">
                    <c:v>Small Business</c:v>
                  </c:pt>
                  <c:pt idx="49">
                    <c:v>Small Business</c:v>
                  </c:pt>
                  <c:pt idx="50">
                    <c:v>Corporate</c:v>
                  </c:pt>
                  <c:pt idx="51">
                    <c:v>Consumer</c:v>
                  </c:pt>
                  <c:pt idx="52">
                    <c:v>Consumer</c:v>
                  </c:pt>
                  <c:pt idx="53">
                    <c:v>Corporate</c:v>
                  </c:pt>
                  <c:pt idx="54">
                    <c:v>Corporate</c:v>
                  </c:pt>
                  <c:pt idx="55">
                    <c:v>Corporate</c:v>
                  </c:pt>
                  <c:pt idx="56">
                    <c:v>Consumer</c:v>
                  </c:pt>
                  <c:pt idx="57">
                    <c:v>Home Office</c:v>
                  </c:pt>
                  <c:pt idx="58">
                    <c:v>Corporate</c:v>
                  </c:pt>
                  <c:pt idx="59">
                    <c:v>Corporate</c:v>
                  </c:pt>
                  <c:pt idx="60">
                    <c:v>Home Office</c:v>
                  </c:pt>
                  <c:pt idx="61">
                    <c:v>Home Office</c:v>
                  </c:pt>
                  <c:pt idx="62">
                    <c:v>Corporate</c:v>
                  </c:pt>
                  <c:pt idx="63">
                    <c:v>Corporate</c:v>
                  </c:pt>
                  <c:pt idx="64">
                    <c:v>Small Business</c:v>
                  </c:pt>
                  <c:pt idx="65">
                    <c:v>Consumer</c:v>
                  </c:pt>
                  <c:pt idx="66">
                    <c:v>Corporate</c:v>
                  </c:pt>
                  <c:pt idx="67">
                    <c:v>Corporate</c:v>
                  </c:pt>
                  <c:pt idx="68">
                    <c:v>Small Business</c:v>
                  </c:pt>
                  <c:pt idx="69">
                    <c:v>Corporate</c:v>
                  </c:pt>
                  <c:pt idx="70">
                    <c:v>Small Business</c:v>
                  </c:pt>
                  <c:pt idx="71">
                    <c:v>Corporate</c:v>
                  </c:pt>
                  <c:pt idx="72">
                    <c:v>Small Business</c:v>
                  </c:pt>
                  <c:pt idx="73">
                    <c:v>Corporate</c:v>
                  </c:pt>
                  <c:pt idx="74">
                    <c:v>Corporate</c:v>
                  </c:pt>
                  <c:pt idx="75">
                    <c:v>Small Business</c:v>
                  </c:pt>
                  <c:pt idx="76">
                    <c:v>Small Business</c:v>
                  </c:pt>
                  <c:pt idx="77">
                    <c:v>Corporate</c:v>
                  </c:pt>
                  <c:pt idx="78">
                    <c:v>Corporate</c:v>
                  </c:pt>
                  <c:pt idx="79">
                    <c:v>Home Office</c:v>
                  </c:pt>
                  <c:pt idx="80">
                    <c:v>Small Business</c:v>
                  </c:pt>
                  <c:pt idx="81">
                    <c:v>Consumer</c:v>
                  </c:pt>
                  <c:pt idx="82">
                    <c:v>Small Business</c:v>
                  </c:pt>
                  <c:pt idx="83">
                    <c:v>Corporate</c:v>
                  </c:pt>
                  <c:pt idx="84">
                    <c:v>Small Business</c:v>
                  </c:pt>
                  <c:pt idx="85">
                    <c:v>Corporate</c:v>
                  </c:pt>
                  <c:pt idx="86">
                    <c:v>Consumer</c:v>
                  </c:pt>
                  <c:pt idx="87">
                    <c:v>Home Office</c:v>
                  </c:pt>
                  <c:pt idx="88">
                    <c:v>Small Business</c:v>
                  </c:pt>
                  <c:pt idx="89">
                    <c:v>Home Office</c:v>
                  </c:pt>
                  <c:pt idx="90">
                    <c:v>Corporate</c:v>
                  </c:pt>
                  <c:pt idx="91">
                    <c:v>Home Office</c:v>
                  </c:pt>
                  <c:pt idx="92">
                    <c:v>Home Office</c:v>
                  </c:pt>
                  <c:pt idx="93">
                    <c:v>Corporate</c:v>
                  </c:pt>
                  <c:pt idx="94">
                    <c:v>Home Office</c:v>
                  </c:pt>
                  <c:pt idx="95">
                    <c:v>Corporate</c:v>
                  </c:pt>
                  <c:pt idx="96">
                    <c:v>Corporate</c:v>
                  </c:pt>
                  <c:pt idx="97">
                    <c:v>Home Office</c:v>
                  </c:pt>
                  <c:pt idx="98">
                    <c:v>Corporate</c:v>
                  </c:pt>
                  <c:pt idx="99">
                    <c:v>Consumer</c:v>
                  </c:pt>
                  <c:pt idx="100">
                    <c:v>Small Business</c:v>
                  </c:pt>
                  <c:pt idx="101">
                    <c:v>Corporate</c:v>
                  </c:pt>
                  <c:pt idx="102">
                    <c:v>Small Business</c:v>
                  </c:pt>
                  <c:pt idx="103">
                    <c:v>Home Office</c:v>
                  </c:pt>
                  <c:pt idx="104">
                    <c:v>Corporate</c:v>
                  </c:pt>
                  <c:pt idx="105">
                    <c:v>Home Office</c:v>
                  </c:pt>
                  <c:pt idx="106">
                    <c:v>Home Office</c:v>
                  </c:pt>
                  <c:pt idx="107">
                    <c:v>Small Business</c:v>
                  </c:pt>
                  <c:pt idx="108">
                    <c:v>Small Business</c:v>
                  </c:pt>
                  <c:pt idx="109">
                    <c:v>Consumer</c:v>
                  </c:pt>
                  <c:pt idx="110">
                    <c:v>Corporate</c:v>
                  </c:pt>
                  <c:pt idx="111">
                    <c:v>Corporate</c:v>
                  </c:pt>
                  <c:pt idx="112">
                    <c:v>Home Office</c:v>
                  </c:pt>
                  <c:pt idx="113">
                    <c:v>Consumer</c:v>
                  </c:pt>
                  <c:pt idx="114">
                    <c:v>Corporate</c:v>
                  </c:pt>
                  <c:pt idx="115">
                    <c:v>Small Business</c:v>
                  </c:pt>
                  <c:pt idx="116">
                    <c:v>Corporate</c:v>
                  </c:pt>
                  <c:pt idx="117">
                    <c:v>Small Business</c:v>
                  </c:pt>
                  <c:pt idx="118">
                    <c:v>Small Business</c:v>
                  </c:pt>
                  <c:pt idx="119">
                    <c:v>Home Office</c:v>
                  </c:pt>
                  <c:pt idx="120">
                    <c:v>Home Office</c:v>
                  </c:pt>
                  <c:pt idx="121">
                    <c:v>Small Business</c:v>
                  </c:pt>
                  <c:pt idx="122">
                    <c:v>Corporate</c:v>
                  </c:pt>
                  <c:pt idx="123">
                    <c:v>Consumer</c:v>
                  </c:pt>
                  <c:pt idx="124">
                    <c:v>Corporate</c:v>
                  </c:pt>
                  <c:pt idx="125">
                    <c:v>Corporate</c:v>
                  </c:pt>
                  <c:pt idx="126">
                    <c:v>Consumer</c:v>
                  </c:pt>
                  <c:pt idx="127">
                    <c:v>Consumer</c:v>
                  </c:pt>
                  <c:pt idx="128">
                    <c:v>Corporate</c:v>
                  </c:pt>
                  <c:pt idx="129">
                    <c:v>Corporate</c:v>
                  </c:pt>
                  <c:pt idx="130">
                    <c:v>Consumer</c:v>
                  </c:pt>
                  <c:pt idx="131">
                    <c:v>Corporate</c:v>
                  </c:pt>
                  <c:pt idx="132">
                    <c:v>Home Office</c:v>
                  </c:pt>
                  <c:pt idx="133">
                    <c:v>Small Business</c:v>
                  </c:pt>
                  <c:pt idx="134">
                    <c:v>Consumer</c:v>
                  </c:pt>
                  <c:pt idx="135">
                    <c:v>Corporate</c:v>
                  </c:pt>
                  <c:pt idx="136">
                    <c:v>Small Business</c:v>
                  </c:pt>
                  <c:pt idx="137">
                    <c:v>Home Office</c:v>
                  </c:pt>
                  <c:pt idx="138">
                    <c:v>Corporate</c:v>
                  </c:pt>
                  <c:pt idx="139">
                    <c:v>Corporate</c:v>
                  </c:pt>
                  <c:pt idx="140">
                    <c:v>Consumer</c:v>
                  </c:pt>
                  <c:pt idx="141">
                    <c:v>Small Business</c:v>
                  </c:pt>
                  <c:pt idx="142">
                    <c:v>Small Business</c:v>
                  </c:pt>
                  <c:pt idx="143">
                    <c:v>Small Business</c:v>
                  </c:pt>
                  <c:pt idx="144">
                    <c:v>Corporate</c:v>
                  </c:pt>
                  <c:pt idx="145">
                    <c:v>Corporate</c:v>
                  </c:pt>
                  <c:pt idx="146">
                    <c:v>Consumer</c:v>
                  </c:pt>
                  <c:pt idx="147">
                    <c:v>Corporate</c:v>
                  </c:pt>
                  <c:pt idx="148">
                    <c:v>Corporate</c:v>
                  </c:pt>
                  <c:pt idx="149">
                    <c:v>Small Business</c:v>
                  </c:pt>
                  <c:pt idx="150">
                    <c:v>Corporate</c:v>
                  </c:pt>
                  <c:pt idx="151">
                    <c:v>Corporate</c:v>
                  </c:pt>
                  <c:pt idx="152">
                    <c:v>Home Office</c:v>
                  </c:pt>
                  <c:pt idx="153">
                    <c:v>Small Business</c:v>
                  </c:pt>
                  <c:pt idx="154">
                    <c:v>Small Business</c:v>
                  </c:pt>
                  <c:pt idx="155">
                    <c:v>Corporate</c:v>
                  </c:pt>
                  <c:pt idx="156">
                    <c:v>Small Business</c:v>
                  </c:pt>
                  <c:pt idx="157">
                    <c:v>Consumer</c:v>
                  </c:pt>
                  <c:pt idx="158">
                    <c:v>Home Office</c:v>
                  </c:pt>
                  <c:pt idx="159">
                    <c:v>Corporate</c:v>
                  </c:pt>
                  <c:pt idx="160">
                    <c:v>Home Office</c:v>
                  </c:pt>
                  <c:pt idx="161">
                    <c:v>Consumer</c:v>
                  </c:pt>
                  <c:pt idx="162">
                    <c:v>Corporate</c:v>
                  </c:pt>
                  <c:pt idx="163">
                    <c:v>Small Business</c:v>
                  </c:pt>
                  <c:pt idx="164">
                    <c:v>Home Office</c:v>
                  </c:pt>
                  <c:pt idx="165">
                    <c:v>Small Business</c:v>
                  </c:pt>
                  <c:pt idx="166">
                    <c:v>Home Office</c:v>
                  </c:pt>
                  <c:pt idx="167">
                    <c:v>Corporate</c:v>
                  </c:pt>
                  <c:pt idx="168">
                    <c:v>Corporate</c:v>
                  </c:pt>
                  <c:pt idx="169">
                    <c:v>Small Business</c:v>
                  </c:pt>
                  <c:pt idx="170">
                    <c:v>Small Business</c:v>
                  </c:pt>
                  <c:pt idx="171">
                    <c:v>Home Office</c:v>
                  </c:pt>
                  <c:pt idx="172">
                    <c:v>Small Business</c:v>
                  </c:pt>
                  <c:pt idx="173">
                    <c:v>Home Office</c:v>
                  </c:pt>
                  <c:pt idx="174">
                    <c:v>Home Office</c:v>
                  </c:pt>
                  <c:pt idx="175">
                    <c:v>Consumer</c:v>
                  </c:pt>
                  <c:pt idx="176">
                    <c:v>Small Business</c:v>
                  </c:pt>
                  <c:pt idx="177">
                    <c:v>Small Business</c:v>
                  </c:pt>
                  <c:pt idx="178">
                    <c:v>Corporate</c:v>
                  </c:pt>
                  <c:pt idx="179">
                    <c:v>Small Business</c:v>
                  </c:pt>
                  <c:pt idx="180">
                    <c:v>Home Office</c:v>
                  </c:pt>
                  <c:pt idx="181">
                    <c:v>Corporate</c:v>
                  </c:pt>
                  <c:pt idx="182">
                    <c:v>Small Business</c:v>
                  </c:pt>
                  <c:pt idx="183">
                    <c:v>Home Office</c:v>
                  </c:pt>
                  <c:pt idx="184">
                    <c:v>Small Business</c:v>
                  </c:pt>
                  <c:pt idx="185">
                    <c:v>Small Business</c:v>
                  </c:pt>
                  <c:pt idx="186">
                    <c:v>Corporate</c:v>
                  </c:pt>
                  <c:pt idx="187">
                    <c:v>Home Office</c:v>
                  </c:pt>
                  <c:pt idx="188">
                    <c:v>Corporate</c:v>
                  </c:pt>
                  <c:pt idx="189">
                    <c:v>Home Office</c:v>
                  </c:pt>
                  <c:pt idx="190">
                    <c:v>Small Business</c:v>
                  </c:pt>
                  <c:pt idx="191">
                    <c:v>Home Office</c:v>
                  </c:pt>
                  <c:pt idx="192">
                    <c:v>Small Business</c:v>
                  </c:pt>
                  <c:pt idx="193">
                    <c:v>Home Office</c:v>
                  </c:pt>
                  <c:pt idx="194">
                    <c:v>Small Business</c:v>
                  </c:pt>
                  <c:pt idx="195">
                    <c:v>Consumer</c:v>
                  </c:pt>
                  <c:pt idx="196">
                    <c:v>Corporate</c:v>
                  </c:pt>
                  <c:pt idx="197">
                    <c:v>Home Office</c:v>
                  </c:pt>
                  <c:pt idx="198">
                    <c:v>Consumer</c:v>
                  </c:pt>
                  <c:pt idx="199">
                    <c:v>Home Office</c:v>
                  </c:pt>
                  <c:pt idx="200">
                    <c:v>Corporate</c:v>
                  </c:pt>
                  <c:pt idx="201">
                    <c:v>Corporate</c:v>
                  </c:pt>
                  <c:pt idx="202">
                    <c:v>Consumer</c:v>
                  </c:pt>
                  <c:pt idx="203">
                    <c:v>Home Office</c:v>
                  </c:pt>
                  <c:pt idx="204">
                    <c:v>Consumer</c:v>
                  </c:pt>
                  <c:pt idx="205">
                    <c:v>Small Business</c:v>
                  </c:pt>
                  <c:pt idx="206">
                    <c:v>Corporate</c:v>
                  </c:pt>
                  <c:pt idx="207">
                    <c:v>Small Business</c:v>
                  </c:pt>
                  <c:pt idx="208">
                    <c:v>Small Business</c:v>
                  </c:pt>
                  <c:pt idx="209">
                    <c:v>Small Business</c:v>
                  </c:pt>
                  <c:pt idx="210">
                    <c:v>Consumer</c:v>
                  </c:pt>
                  <c:pt idx="211">
                    <c:v>Corporate</c:v>
                  </c:pt>
                  <c:pt idx="212">
                    <c:v>Home Office</c:v>
                  </c:pt>
                  <c:pt idx="213">
                    <c:v>Corporate</c:v>
                  </c:pt>
                  <c:pt idx="214">
                    <c:v>Home Office</c:v>
                  </c:pt>
                  <c:pt idx="215">
                    <c:v>Home Office</c:v>
                  </c:pt>
                  <c:pt idx="216">
                    <c:v>Home Office</c:v>
                  </c:pt>
                  <c:pt idx="217">
                    <c:v>Corporate</c:v>
                  </c:pt>
                  <c:pt idx="218">
                    <c:v>Small Business</c:v>
                  </c:pt>
                  <c:pt idx="219">
                    <c:v>Home Office</c:v>
                  </c:pt>
                  <c:pt idx="220">
                    <c:v>Consumer</c:v>
                  </c:pt>
                  <c:pt idx="221">
                    <c:v>Corporate</c:v>
                  </c:pt>
                  <c:pt idx="222">
                    <c:v>Corporate</c:v>
                  </c:pt>
                  <c:pt idx="223">
                    <c:v>Corporate</c:v>
                  </c:pt>
                  <c:pt idx="224">
                    <c:v>Small Business</c:v>
                  </c:pt>
                  <c:pt idx="225">
                    <c:v>Home Office</c:v>
                  </c:pt>
                  <c:pt idx="226">
                    <c:v>Consumer</c:v>
                  </c:pt>
                  <c:pt idx="227">
                    <c:v>Home Office</c:v>
                  </c:pt>
                  <c:pt idx="228">
                    <c:v>Home Office</c:v>
                  </c:pt>
                  <c:pt idx="229">
                    <c:v>Home Office</c:v>
                  </c:pt>
                  <c:pt idx="230">
                    <c:v>Consumer</c:v>
                  </c:pt>
                  <c:pt idx="231">
                    <c:v>Consumer</c:v>
                  </c:pt>
                  <c:pt idx="232">
                    <c:v>Small Business</c:v>
                  </c:pt>
                  <c:pt idx="233">
                    <c:v>Corporate</c:v>
                  </c:pt>
                  <c:pt idx="234">
                    <c:v>Home Office</c:v>
                  </c:pt>
                  <c:pt idx="235">
                    <c:v>Home Office</c:v>
                  </c:pt>
                  <c:pt idx="236">
                    <c:v>Consumer</c:v>
                  </c:pt>
                  <c:pt idx="237">
                    <c:v>Small Business</c:v>
                  </c:pt>
                  <c:pt idx="238">
                    <c:v>Corporate</c:v>
                  </c:pt>
                  <c:pt idx="239">
                    <c:v>Home Office</c:v>
                  </c:pt>
                  <c:pt idx="240">
                    <c:v>Corporate</c:v>
                  </c:pt>
                  <c:pt idx="241">
                    <c:v>Small Business</c:v>
                  </c:pt>
                  <c:pt idx="242">
                    <c:v>Corporate</c:v>
                  </c:pt>
                  <c:pt idx="243">
                    <c:v>Small Business</c:v>
                  </c:pt>
                  <c:pt idx="244">
                    <c:v>Home Office</c:v>
                  </c:pt>
                  <c:pt idx="245">
                    <c:v>Home Office</c:v>
                  </c:pt>
                  <c:pt idx="246">
                    <c:v>Corporate</c:v>
                  </c:pt>
                  <c:pt idx="247">
                    <c:v>Consumer</c:v>
                  </c:pt>
                  <c:pt idx="248">
                    <c:v>Corporate</c:v>
                  </c:pt>
                  <c:pt idx="249">
                    <c:v>Small Business</c:v>
                  </c:pt>
                  <c:pt idx="250">
                    <c:v>Home Office</c:v>
                  </c:pt>
                  <c:pt idx="251">
                    <c:v>Corporate</c:v>
                  </c:pt>
                  <c:pt idx="252">
                    <c:v>Home Office</c:v>
                  </c:pt>
                  <c:pt idx="253">
                    <c:v>Corporate</c:v>
                  </c:pt>
                  <c:pt idx="254">
                    <c:v>Small Business</c:v>
                  </c:pt>
                  <c:pt idx="255">
                    <c:v>Corporate</c:v>
                  </c:pt>
                  <c:pt idx="256">
                    <c:v>Corporate</c:v>
                  </c:pt>
                  <c:pt idx="257">
                    <c:v>Small Business</c:v>
                  </c:pt>
                  <c:pt idx="258">
                    <c:v>Corporate</c:v>
                  </c:pt>
                  <c:pt idx="259">
                    <c:v>Corporate</c:v>
                  </c:pt>
                  <c:pt idx="260">
                    <c:v>Consumer</c:v>
                  </c:pt>
                  <c:pt idx="261">
                    <c:v>Home Office</c:v>
                  </c:pt>
                  <c:pt idx="262">
                    <c:v>Small Business</c:v>
                  </c:pt>
                  <c:pt idx="263">
                    <c:v>Consumer</c:v>
                  </c:pt>
                  <c:pt idx="264">
                    <c:v>Corporate</c:v>
                  </c:pt>
                  <c:pt idx="265">
                    <c:v>Consumer</c:v>
                  </c:pt>
                  <c:pt idx="266">
                    <c:v>Corporate</c:v>
                  </c:pt>
                  <c:pt idx="267">
                    <c:v>Corporate</c:v>
                  </c:pt>
                  <c:pt idx="268">
                    <c:v>Home Office</c:v>
                  </c:pt>
                  <c:pt idx="269">
                    <c:v>Consumer</c:v>
                  </c:pt>
                  <c:pt idx="270">
                    <c:v>Small Business</c:v>
                  </c:pt>
                  <c:pt idx="271">
                    <c:v>Home Office</c:v>
                  </c:pt>
                  <c:pt idx="272">
                    <c:v>Home Office</c:v>
                  </c:pt>
                  <c:pt idx="273">
                    <c:v>Small Business</c:v>
                  </c:pt>
                  <c:pt idx="274">
                    <c:v>Corporate</c:v>
                  </c:pt>
                  <c:pt idx="275">
                    <c:v>Corporate</c:v>
                  </c:pt>
                  <c:pt idx="276">
                    <c:v>Small Business</c:v>
                  </c:pt>
                  <c:pt idx="277">
                    <c:v>Home Office</c:v>
                  </c:pt>
                  <c:pt idx="278">
                    <c:v>Consumer</c:v>
                  </c:pt>
                  <c:pt idx="279">
                    <c:v>Small Business</c:v>
                  </c:pt>
                  <c:pt idx="280">
                    <c:v>Small Business</c:v>
                  </c:pt>
                  <c:pt idx="281">
                    <c:v>Consumer</c:v>
                  </c:pt>
                  <c:pt idx="282">
                    <c:v>Consumer</c:v>
                  </c:pt>
                  <c:pt idx="283">
                    <c:v>Corporate</c:v>
                  </c:pt>
                  <c:pt idx="284">
                    <c:v>Corporate</c:v>
                  </c:pt>
                  <c:pt idx="285">
                    <c:v>Consumer</c:v>
                  </c:pt>
                  <c:pt idx="286">
                    <c:v>Small Business</c:v>
                  </c:pt>
                  <c:pt idx="287">
                    <c:v>Corporate</c:v>
                  </c:pt>
                  <c:pt idx="288">
                    <c:v>Consumer</c:v>
                  </c:pt>
                  <c:pt idx="289">
                    <c:v>Corporate</c:v>
                  </c:pt>
                  <c:pt idx="290">
                    <c:v>Corporate</c:v>
                  </c:pt>
                  <c:pt idx="291">
                    <c:v>Small Business</c:v>
                  </c:pt>
                  <c:pt idx="292">
                    <c:v>Small Business</c:v>
                  </c:pt>
                  <c:pt idx="293">
                    <c:v>Corporate</c:v>
                  </c:pt>
                  <c:pt idx="294">
                    <c:v>Consumer</c:v>
                  </c:pt>
                  <c:pt idx="295">
                    <c:v>Home Office</c:v>
                  </c:pt>
                  <c:pt idx="296">
                    <c:v>Consumer</c:v>
                  </c:pt>
                  <c:pt idx="297">
                    <c:v>Consumer</c:v>
                  </c:pt>
                  <c:pt idx="298">
                    <c:v>Corporate</c:v>
                  </c:pt>
                  <c:pt idx="299">
                    <c:v>Home Office</c:v>
                  </c:pt>
                  <c:pt idx="300">
                    <c:v>Corporate</c:v>
                  </c:pt>
                  <c:pt idx="301">
                    <c:v>Consumer</c:v>
                  </c:pt>
                  <c:pt idx="302">
                    <c:v>Corporate</c:v>
                  </c:pt>
                  <c:pt idx="303">
                    <c:v>Home Office</c:v>
                  </c:pt>
                  <c:pt idx="304">
                    <c:v>Consumer</c:v>
                  </c:pt>
                  <c:pt idx="305">
                    <c:v>Corporate</c:v>
                  </c:pt>
                  <c:pt idx="306">
                    <c:v>Corporate</c:v>
                  </c:pt>
                  <c:pt idx="307">
                    <c:v>Corporate</c:v>
                  </c:pt>
                  <c:pt idx="308">
                    <c:v>Home Office</c:v>
                  </c:pt>
                  <c:pt idx="309">
                    <c:v>Home Office</c:v>
                  </c:pt>
                  <c:pt idx="310">
                    <c:v>Consumer</c:v>
                  </c:pt>
                  <c:pt idx="311">
                    <c:v>Corporate</c:v>
                  </c:pt>
                  <c:pt idx="312">
                    <c:v>Corporate</c:v>
                  </c:pt>
                  <c:pt idx="313">
                    <c:v>Home Office</c:v>
                  </c:pt>
                  <c:pt idx="314">
                    <c:v>Corporate</c:v>
                  </c:pt>
                  <c:pt idx="315">
                    <c:v>Home Office</c:v>
                  </c:pt>
                  <c:pt idx="316">
                    <c:v>Corporate</c:v>
                  </c:pt>
                  <c:pt idx="317">
                    <c:v>Home Office</c:v>
                  </c:pt>
                  <c:pt idx="318">
                    <c:v>Corporate</c:v>
                  </c:pt>
                  <c:pt idx="319">
                    <c:v>Corporate</c:v>
                  </c:pt>
                  <c:pt idx="320">
                    <c:v>Consumer</c:v>
                  </c:pt>
                  <c:pt idx="321">
                    <c:v>Home Office</c:v>
                  </c:pt>
                  <c:pt idx="322">
                    <c:v>Corporate</c:v>
                  </c:pt>
                  <c:pt idx="323">
                    <c:v>Home Office</c:v>
                  </c:pt>
                  <c:pt idx="324">
                    <c:v>Small Business</c:v>
                  </c:pt>
                  <c:pt idx="325">
                    <c:v>Consumer</c:v>
                  </c:pt>
                  <c:pt idx="326">
                    <c:v>Corporate</c:v>
                  </c:pt>
                  <c:pt idx="327">
                    <c:v>Home Office</c:v>
                  </c:pt>
                  <c:pt idx="328">
                    <c:v>Corporate</c:v>
                  </c:pt>
                  <c:pt idx="329">
                    <c:v>Consumer</c:v>
                  </c:pt>
                  <c:pt idx="330">
                    <c:v>Corporate</c:v>
                  </c:pt>
                  <c:pt idx="331">
                    <c:v>Small Business</c:v>
                  </c:pt>
                  <c:pt idx="332">
                    <c:v>Corporate</c:v>
                  </c:pt>
                  <c:pt idx="333">
                    <c:v>Consumer</c:v>
                  </c:pt>
                  <c:pt idx="334">
                    <c:v>Consumer</c:v>
                  </c:pt>
                  <c:pt idx="335">
                    <c:v>Home Office</c:v>
                  </c:pt>
                  <c:pt idx="336">
                    <c:v>Home Office</c:v>
                  </c:pt>
                  <c:pt idx="337">
                    <c:v>Small Business</c:v>
                  </c:pt>
                  <c:pt idx="338">
                    <c:v>Home Office</c:v>
                  </c:pt>
                  <c:pt idx="339">
                    <c:v>Home Office</c:v>
                  </c:pt>
                  <c:pt idx="340">
                    <c:v>Corporate</c:v>
                  </c:pt>
                  <c:pt idx="341">
                    <c:v>Home Office</c:v>
                  </c:pt>
                  <c:pt idx="342">
                    <c:v>Corporate</c:v>
                  </c:pt>
                  <c:pt idx="343">
                    <c:v>Corporate</c:v>
                  </c:pt>
                  <c:pt idx="344">
                    <c:v>Home Office</c:v>
                  </c:pt>
                  <c:pt idx="345">
                    <c:v>Small Business</c:v>
                  </c:pt>
                  <c:pt idx="346">
                    <c:v>Consumer</c:v>
                  </c:pt>
                  <c:pt idx="347">
                    <c:v>Corporate</c:v>
                  </c:pt>
                  <c:pt idx="348">
                    <c:v>Small Business</c:v>
                  </c:pt>
                  <c:pt idx="349">
                    <c:v>Home Office</c:v>
                  </c:pt>
                  <c:pt idx="350">
                    <c:v>Consumer</c:v>
                  </c:pt>
                  <c:pt idx="351">
                    <c:v>Home Office</c:v>
                  </c:pt>
                  <c:pt idx="352">
                    <c:v>Corporate</c:v>
                  </c:pt>
                  <c:pt idx="353">
                    <c:v>Corporate</c:v>
                  </c:pt>
                  <c:pt idx="354">
                    <c:v>Home Office</c:v>
                  </c:pt>
                  <c:pt idx="355">
                    <c:v>Consumer</c:v>
                  </c:pt>
                  <c:pt idx="356">
                    <c:v>Corporate</c:v>
                  </c:pt>
                  <c:pt idx="357">
                    <c:v>Corporate</c:v>
                  </c:pt>
                  <c:pt idx="358">
                    <c:v>Home Office</c:v>
                  </c:pt>
                  <c:pt idx="359">
                    <c:v>Corporate</c:v>
                  </c:pt>
                  <c:pt idx="360">
                    <c:v>Corporate</c:v>
                  </c:pt>
                  <c:pt idx="361">
                    <c:v>Home Office</c:v>
                  </c:pt>
                  <c:pt idx="362">
                    <c:v>Corporate</c:v>
                  </c:pt>
                  <c:pt idx="363">
                    <c:v>Corporate</c:v>
                  </c:pt>
                  <c:pt idx="364">
                    <c:v>Home Office</c:v>
                  </c:pt>
                  <c:pt idx="365">
                    <c:v>Corporate</c:v>
                  </c:pt>
                  <c:pt idx="366">
                    <c:v>Home Office</c:v>
                  </c:pt>
                  <c:pt idx="367">
                    <c:v>Corporate</c:v>
                  </c:pt>
                  <c:pt idx="368">
                    <c:v>Home Office</c:v>
                  </c:pt>
                  <c:pt idx="369">
                    <c:v>Corporate</c:v>
                  </c:pt>
                  <c:pt idx="370">
                    <c:v>Home Office</c:v>
                  </c:pt>
                  <c:pt idx="371">
                    <c:v>Home Office</c:v>
                  </c:pt>
                  <c:pt idx="372">
                    <c:v>Corporate</c:v>
                  </c:pt>
                  <c:pt idx="373">
                    <c:v>Small Business</c:v>
                  </c:pt>
                  <c:pt idx="374">
                    <c:v>Home Office</c:v>
                  </c:pt>
                  <c:pt idx="375">
                    <c:v>Home Office</c:v>
                  </c:pt>
                  <c:pt idx="376">
                    <c:v>Small Business</c:v>
                  </c:pt>
                  <c:pt idx="377">
                    <c:v>Home Office</c:v>
                  </c:pt>
                  <c:pt idx="378">
                    <c:v>Corporate</c:v>
                  </c:pt>
                  <c:pt idx="379">
                    <c:v>Consumer</c:v>
                  </c:pt>
                  <c:pt idx="380">
                    <c:v>Small Business</c:v>
                  </c:pt>
                  <c:pt idx="381">
                    <c:v>Consumer</c:v>
                  </c:pt>
                  <c:pt idx="382">
                    <c:v>Corporate</c:v>
                  </c:pt>
                  <c:pt idx="383">
                    <c:v>Corporate</c:v>
                  </c:pt>
                  <c:pt idx="384">
                    <c:v>Home Office</c:v>
                  </c:pt>
                  <c:pt idx="385">
                    <c:v>Corporate</c:v>
                  </c:pt>
                  <c:pt idx="386">
                    <c:v>Corporate</c:v>
                  </c:pt>
                  <c:pt idx="387">
                    <c:v>Corporate</c:v>
                  </c:pt>
                  <c:pt idx="388">
                    <c:v>Small Business</c:v>
                  </c:pt>
                  <c:pt idx="389">
                    <c:v>Corporate</c:v>
                  </c:pt>
                  <c:pt idx="390">
                    <c:v>Consumer</c:v>
                  </c:pt>
                  <c:pt idx="391">
                    <c:v>Corporate</c:v>
                  </c:pt>
                  <c:pt idx="392">
                    <c:v>Corporate</c:v>
                  </c:pt>
                  <c:pt idx="393">
                    <c:v>Corporate</c:v>
                  </c:pt>
                  <c:pt idx="394">
                    <c:v>Small Business</c:v>
                  </c:pt>
                  <c:pt idx="395">
                    <c:v>Small Business</c:v>
                  </c:pt>
                  <c:pt idx="396">
                    <c:v>Small Business</c:v>
                  </c:pt>
                  <c:pt idx="397">
                    <c:v>Small Business</c:v>
                  </c:pt>
                  <c:pt idx="398">
                    <c:v>Home Office</c:v>
                  </c:pt>
                  <c:pt idx="399">
                    <c:v>Home Office</c:v>
                  </c:pt>
                  <c:pt idx="400">
                    <c:v>Home Office</c:v>
                  </c:pt>
                  <c:pt idx="401">
                    <c:v>Corporate</c:v>
                  </c:pt>
                  <c:pt idx="402">
                    <c:v>Corporate</c:v>
                  </c:pt>
                  <c:pt idx="403">
                    <c:v>Consumer</c:v>
                  </c:pt>
                  <c:pt idx="404">
                    <c:v>Home Office</c:v>
                  </c:pt>
                  <c:pt idx="405">
                    <c:v>Consumer</c:v>
                  </c:pt>
                  <c:pt idx="406">
                    <c:v>Corporate</c:v>
                  </c:pt>
                  <c:pt idx="407">
                    <c:v>Small Business</c:v>
                  </c:pt>
                  <c:pt idx="408">
                    <c:v>Small Business</c:v>
                  </c:pt>
                  <c:pt idx="409">
                    <c:v>Small Business</c:v>
                  </c:pt>
                  <c:pt idx="410">
                    <c:v>Corporate</c:v>
                  </c:pt>
                  <c:pt idx="411">
                    <c:v>Corporate</c:v>
                  </c:pt>
                  <c:pt idx="412">
                    <c:v>Small Business</c:v>
                  </c:pt>
                  <c:pt idx="413">
                    <c:v>Consumer</c:v>
                  </c:pt>
                  <c:pt idx="414">
                    <c:v>Home Office</c:v>
                  </c:pt>
                  <c:pt idx="415">
                    <c:v>Corporate</c:v>
                  </c:pt>
                  <c:pt idx="416">
                    <c:v>Small Business</c:v>
                  </c:pt>
                  <c:pt idx="417">
                    <c:v>Home Office</c:v>
                  </c:pt>
                  <c:pt idx="418">
                    <c:v>Consumer</c:v>
                  </c:pt>
                  <c:pt idx="419">
                    <c:v>Consumer</c:v>
                  </c:pt>
                  <c:pt idx="420">
                    <c:v>Corporate</c:v>
                  </c:pt>
                  <c:pt idx="421">
                    <c:v>Home Office</c:v>
                  </c:pt>
                  <c:pt idx="422">
                    <c:v>Corporate</c:v>
                  </c:pt>
                  <c:pt idx="423">
                    <c:v>Consumer</c:v>
                  </c:pt>
                  <c:pt idx="424">
                    <c:v>Corporate</c:v>
                  </c:pt>
                  <c:pt idx="425">
                    <c:v>Home Office</c:v>
                  </c:pt>
                  <c:pt idx="426">
                    <c:v>Corporate</c:v>
                  </c:pt>
                  <c:pt idx="427">
                    <c:v>Small Business</c:v>
                  </c:pt>
                  <c:pt idx="428">
                    <c:v>Consumer</c:v>
                  </c:pt>
                  <c:pt idx="429">
                    <c:v>Home Office</c:v>
                  </c:pt>
                  <c:pt idx="430">
                    <c:v>Small Business</c:v>
                  </c:pt>
                  <c:pt idx="431">
                    <c:v>Home Office</c:v>
                  </c:pt>
                  <c:pt idx="432">
                    <c:v>Home Office</c:v>
                  </c:pt>
                  <c:pt idx="433">
                    <c:v>Corporate</c:v>
                  </c:pt>
                  <c:pt idx="434">
                    <c:v>Small Business</c:v>
                  </c:pt>
                  <c:pt idx="435">
                    <c:v>Home Office</c:v>
                  </c:pt>
                  <c:pt idx="436">
                    <c:v>Home Office</c:v>
                  </c:pt>
                  <c:pt idx="437">
                    <c:v>Small Business</c:v>
                  </c:pt>
                  <c:pt idx="438">
                    <c:v>Small Business</c:v>
                  </c:pt>
                  <c:pt idx="439">
                    <c:v>Home Office</c:v>
                  </c:pt>
                  <c:pt idx="440">
                    <c:v>Corporate</c:v>
                  </c:pt>
                  <c:pt idx="441">
                    <c:v>Consumer</c:v>
                  </c:pt>
                  <c:pt idx="442">
                    <c:v>Consumer</c:v>
                  </c:pt>
                  <c:pt idx="443">
                    <c:v>Consumer</c:v>
                  </c:pt>
                  <c:pt idx="444">
                    <c:v>Home Office</c:v>
                  </c:pt>
                  <c:pt idx="445">
                    <c:v>Home Office</c:v>
                  </c:pt>
                  <c:pt idx="446">
                    <c:v>Home Office</c:v>
                  </c:pt>
                  <c:pt idx="447">
                    <c:v>Corporate</c:v>
                  </c:pt>
                  <c:pt idx="448">
                    <c:v>Corporate</c:v>
                  </c:pt>
                  <c:pt idx="449">
                    <c:v>Corporate</c:v>
                  </c:pt>
                  <c:pt idx="450">
                    <c:v>Corporate</c:v>
                  </c:pt>
                  <c:pt idx="451">
                    <c:v>Corporate</c:v>
                  </c:pt>
                  <c:pt idx="452">
                    <c:v>Corporate</c:v>
                  </c:pt>
                  <c:pt idx="453">
                    <c:v>Small Business</c:v>
                  </c:pt>
                  <c:pt idx="454">
                    <c:v>Consumer</c:v>
                  </c:pt>
                  <c:pt idx="455">
                    <c:v>Home Office</c:v>
                  </c:pt>
                  <c:pt idx="456">
                    <c:v>Consumer</c:v>
                  </c:pt>
                  <c:pt idx="457">
                    <c:v>Consumer</c:v>
                  </c:pt>
                  <c:pt idx="458">
                    <c:v>Corporate</c:v>
                  </c:pt>
                  <c:pt idx="459">
                    <c:v>Small Business</c:v>
                  </c:pt>
                  <c:pt idx="460">
                    <c:v>Corporate</c:v>
                  </c:pt>
                  <c:pt idx="461">
                    <c:v>Home Office</c:v>
                  </c:pt>
                  <c:pt idx="462">
                    <c:v>Home Office</c:v>
                  </c:pt>
                  <c:pt idx="463">
                    <c:v>Small Business</c:v>
                  </c:pt>
                  <c:pt idx="464">
                    <c:v>Home Office</c:v>
                  </c:pt>
                  <c:pt idx="465">
                    <c:v>Corporate</c:v>
                  </c:pt>
                  <c:pt idx="466">
                    <c:v>Small Business</c:v>
                  </c:pt>
                  <c:pt idx="467">
                    <c:v>Consumer</c:v>
                  </c:pt>
                  <c:pt idx="468">
                    <c:v>Corporate</c:v>
                  </c:pt>
                  <c:pt idx="469">
                    <c:v>Consumer</c:v>
                  </c:pt>
                  <c:pt idx="470">
                    <c:v>Home Office</c:v>
                  </c:pt>
                  <c:pt idx="471">
                    <c:v>Consumer</c:v>
                  </c:pt>
                  <c:pt idx="472">
                    <c:v>Small Business</c:v>
                  </c:pt>
                  <c:pt idx="473">
                    <c:v>Corporate</c:v>
                  </c:pt>
                  <c:pt idx="474">
                    <c:v>Corporate</c:v>
                  </c:pt>
                  <c:pt idx="475">
                    <c:v>Small Business</c:v>
                  </c:pt>
                  <c:pt idx="476">
                    <c:v>Consumer</c:v>
                  </c:pt>
                  <c:pt idx="477">
                    <c:v>Corporate</c:v>
                  </c:pt>
                  <c:pt idx="478">
                    <c:v>Corporate</c:v>
                  </c:pt>
                  <c:pt idx="479">
                    <c:v>Home Office</c:v>
                  </c:pt>
                  <c:pt idx="480">
                    <c:v>Consumer</c:v>
                  </c:pt>
                  <c:pt idx="481">
                    <c:v>Corporate</c:v>
                  </c:pt>
                  <c:pt idx="482">
                    <c:v>Corporate</c:v>
                  </c:pt>
                  <c:pt idx="483">
                    <c:v>Corporate</c:v>
                  </c:pt>
                  <c:pt idx="484">
                    <c:v>Small Business</c:v>
                  </c:pt>
                  <c:pt idx="485">
                    <c:v>Corporate</c:v>
                  </c:pt>
                  <c:pt idx="486">
                    <c:v>Consumer</c:v>
                  </c:pt>
                  <c:pt idx="487">
                    <c:v>Small Business</c:v>
                  </c:pt>
                  <c:pt idx="488">
                    <c:v>Home Office</c:v>
                  </c:pt>
                  <c:pt idx="489">
                    <c:v>Home Office</c:v>
                  </c:pt>
                  <c:pt idx="490">
                    <c:v>Corporate</c:v>
                  </c:pt>
                  <c:pt idx="491">
                    <c:v>Consumer</c:v>
                  </c:pt>
                  <c:pt idx="492">
                    <c:v>Corporate</c:v>
                  </c:pt>
                  <c:pt idx="493">
                    <c:v>Corporate</c:v>
                  </c:pt>
                  <c:pt idx="494">
                    <c:v>Corporate</c:v>
                  </c:pt>
                  <c:pt idx="495">
                    <c:v>Corporate</c:v>
                  </c:pt>
                  <c:pt idx="496">
                    <c:v>Small Business</c:v>
                  </c:pt>
                  <c:pt idx="497">
                    <c:v>Consumer</c:v>
                  </c:pt>
                  <c:pt idx="498">
                    <c:v>Corporate</c:v>
                  </c:pt>
                  <c:pt idx="499">
                    <c:v>Home Office</c:v>
                  </c:pt>
                  <c:pt idx="500">
                    <c:v>Home Office</c:v>
                  </c:pt>
                  <c:pt idx="501">
                    <c:v>Home Office</c:v>
                  </c:pt>
                  <c:pt idx="502">
                    <c:v>Home Office</c:v>
                  </c:pt>
                  <c:pt idx="503">
                    <c:v>Consumer</c:v>
                  </c:pt>
                  <c:pt idx="504">
                    <c:v>Consumer</c:v>
                  </c:pt>
                  <c:pt idx="505">
                    <c:v>Corporate</c:v>
                  </c:pt>
                  <c:pt idx="506">
                    <c:v>Small Business</c:v>
                  </c:pt>
                  <c:pt idx="507">
                    <c:v>Corporate</c:v>
                  </c:pt>
                  <c:pt idx="508">
                    <c:v>Consumer</c:v>
                  </c:pt>
                  <c:pt idx="509">
                    <c:v>Corporate</c:v>
                  </c:pt>
                  <c:pt idx="510">
                    <c:v>Consumer</c:v>
                  </c:pt>
                  <c:pt idx="511">
                    <c:v>Corporate</c:v>
                  </c:pt>
                  <c:pt idx="512">
                    <c:v>Corporate</c:v>
                  </c:pt>
                  <c:pt idx="513">
                    <c:v>Consumer</c:v>
                  </c:pt>
                  <c:pt idx="514">
                    <c:v>Corporate</c:v>
                  </c:pt>
                  <c:pt idx="515">
                    <c:v>Corporate</c:v>
                  </c:pt>
                  <c:pt idx="516">
                    <c:v>Home Office</c:v>
                  </c:pt>
                  <c:pt idx="517">
                    <c:v>Home Office</c:v>
                  </c:pt>
                  <c:pt idx="518">
                    <c:v>Small Business</c:v>
                  </c:pt>
                  <c:pt idx="519">
                    <c:v>Consumer</c:v>
                  </c:pt>
                  <c:pt idx="520">
                    <c:v>Corporate</c:v>
                  </c:pt>
                  <c:pt idx="521">
                    <c:v>Home Office</c:v>
                  </c:pt>
                  <c:pt idx="522">
                    <c:v>Corporate</c:v>
                  </c:pt>
                  <c:pt idx="523">
                    <c:v>Corporate</c:v>
                  </c:pt>
                  <c:pt idx="524">
                    <c:v>Corporate</c:v>
                  </c:pt>
                  <c:pt idx="525">
                    <c:v>Home Office</c:v>
                  </c:pt>
                  <c:pt idx="526">
                    <c:v>Small Business</c:v>
                  </c:pt>
                  <c:pt idx="527">
                    <c:v>Home Office</c:v>
                  </c:pt>
                  <c:pt idx="528">
                    <c:v>Corporate</c:v>
                  </c:pt>
                  <c:pt idx="529">
                    <c:v>Small Business</c:v>
                  </c:pt>
                  <c:pt idx="530">
                    <c:v>Corporate</c:v>
                  </c:pt>
                  <c:pt idx="531">
                    <c:v>Consumer</c:v>
                  </c:pt>
                  <c:pt idx="532">
                    <c:v>Consumer</c:v>
                  </c:pt>
                  <c:pt idx="533">
                    <c:v>Consumer</c:v>
                  </c:pt>
                  <c:pt idx="534">
                    <c:v>Corporate</c:v>
                  </c:pt>
                  <c:pt idx="535">
                    <c:v>Consumer</c:v>
                  </c:pt>
                  <c:pt idx="536">
                    <c:v>Small Business</c:v>
                  </c:pt>
                  <c:pt idx="537">
                    <c:v>Home Office</c:v>
                  </c:pt>
                  <c:pt idx="538">
                    <c:v>Consumer</c:v>
                  </c:pt>
                  <c:pt idx="539">
                    <c:v>Consumer</c:v>
                  </c:pt>
                  <c:pt idx="540">
                    <c:v>Consumer</c:v>
                  </c:pt>
                  <c:pt idx="541">
                    <c:v>Home Office</c:v>
                  </c:pt>
                  <c:pt idx="542">
                    <c:v>Corporate</c:v>
                  </c:pt>
                  <c:pt idx="543">
                    <c:v>Corporate</c:v>
                  </c:pt>
                  <c:pt idx="544">
                    <c:v>Home Office</c:v>
                  </c:pt>
                  <c:pt idx="545">
                    <c:v>Corporate</c:v>
                  </c:pt>
                  <c:pt idx="546">
                    <c:v>Home Office</c:v>
                  </c:pt>
                  <c:pt idx="547">
                    <c:v>Corporate</c:v>
                  </c:pt>
                  <c:pt idx="548">
                    <c:v>Small Business</c:v>
                  </c:pt>
                  <c:pt idx="549">
                    <c:v>Corporate</c:v>
                  </c:pt>
                  <c:pt idx="550">
                    <c:v>Consumer</c:v>
                  </c:pt>
                  <c:pt idx="551">
                    <c:v>Corporate</c:v>
                  </c:pt>
                  <c:pt idx="552">
                    <c:v>Corporate</c:v>
                  </c:pt>
                  <c:pt idx="553">
                    <c:v>Corporate</c:v>
                  </c:pt>
                  <c:pt idx="554">
                    <c:v>Consumer</c:v>
                  </c:pt>
                  <c:pt idx="555">
                    <c:v>Corporate</c:v>
                  </c:pt>
                  <c:pt idx="556">
                    <c:v>Corporate</c:v>
                  </c:pt>
                  <c:pt idx="557">
                    <c:v>Small Business</c:v>
                  </c:pt>
                  <c:pt idx="558">
                    <c:v>Home Office</c:v>
                  </c:pt>
                  <c:pt idx="559">
                    <c:v>Consumer</c:v>
                  </c:pt>
                  <c:pt idx="560">
                    <c:v>Corporate</c:v>
                  </c:pt>
                  <c:pt idx="561">
                    <c:v>Home Office</c:v>
                  </c:pt>
                  <c:pt idx="562">
                    <c:v>Consumer</c:v>
                  </c:pt>
                  <c:pt idx="563">
                    <c:v>Corporate</c:v>
                  </c:pt>
                  <c:pt idx="564">
                    <c:v>Consumer</c:v>
                  </c:pt>
                  <c:pt idx="565">
                    <c:v>Corporate</c:v>
                  </c:pt>
                  <c:pt idx="566">
                    <c:v>Home Office</c:v>
                  </c:pt>
                  <c:pt idx="567">
                    <c:v>Home Office</c:v>
                  </c:pt>
                  <c:pt idx="568">
                    <c:v>Corporate</c:v>
                  </c:pt>
                  <c:pt idx="569">
                    <c:v>Small Business</c:v>
                  </c:pt>
                  <c:pt idx="570">
                    <c:v>Small Business</c:v>
                  </c:pt>
                  <c:pt idx="571">
                    <c:v>Home Office</c:v>
                  </c:pt>
                  <c:pt idx="572">
                    <c:v>Small Business</c:v>
                  </c:pt>
                  <c:pt idx="573">
                    <c:v>Corporate</c:v>
                  </c:pt>
                  <c:pt idx="574">
                    <c:v>Small Business</c:v>
                  </c:pt>
                  <c:pt idx="575">
                    <c:v>Consumer</c:v>
                  </c:pt>
                  <c:pt idx="576">
                    <c:v>Corporate</c:v>
                  </c:pt>
                  <c:pt idx="577">
                    <c:v>Home Office</c:v>
                  </c:pt>
                  <c:pt idx="578">
                    <c:v>Small Business</c:v>
                  </c:pt>
                  <c:pt idx="579">
                    <c:v>Home Office</c:v>
                  </c:pt>
                  <c:pt idx="580">
                    <c:v>Consumer</c:v>
                  </c:pt>
                  <c:pt idx="581">
                    <c:v>Corporate</c:v>
                  </c:pt>
                  <c:pt idx="582">
                    <c:v>Consumer</c:v>
                  </c:pt>
                  <c:pt idx="583">
                    <c:v>Home Office</c:v>
                  </c:pt>
                  <c:pt idx="584">
                    <c:v>Small Business</c:v>
                  </c:pt>
                  <c:pt idx="585">
                    <c:v>Consumer</c:v>
                  </c:pt>
                  <c:pt idx="586">
                    <c:v>Small Business</c:v>
                  </c:pt>
                  <c:pt idx="587">
                    <c:v>Small Business</c:v>
                  </c:pt>
                  <c:pt idx="588">
                    <c:v>Corporate</c:v>
                  </c:pt>
                  <c:pt idx="589">
                    <c:v>Home Office</c:v>
                  </c:pt>
                  <c:pt idx="590">
                    <c:v>Consumer</c:v>
                  </c:pt>
                  <c:pt idx="591">
                    <c:v>Home Office</c:v>
                  </c:pt>
                  <c:pt idx="592">
                    <c:v>Consumer</c:v>
                  </c:pt>
                  <c:pt idx="593">
                    <c:v>Small Business</c:v>
                  </c:pt>
                  <c:pt idx="594">
                    <c:v>Corporate</c:v>
                  </c:pt>
                  <c:pt idx="595">
                    <c:v>Home Office</c:v>
                  </c:pt>
                  <c:pt idx="596">
                    <c:v>Consumer</c:v>
                  </c:pt>
                  <c:pt idx="597">
                    <c:v>Corporate</c:v>
                  </c:pt>
                  <c:pt idx="598">
                    <c:v>Home Office</c:v>
                  </c:pt>
                  <c:pt idx="599">
                    <c:v>Home Office</c:v>
                  </c:pt>
                  <c:pt idx="600">
                    <c:v>Home Office</c:v>
                  </c:pt>
                  <c:pt idx="601">
                    <c:v>Corporate</c:v>
                  </c:pt>
                  <c:pt idx="602">
                    <c:v>Corporate</c:v>
                  </c:pt>
                  <c:pt idx="603">
                    <c:v>Corporate</c:v>
                  </c:pt>
                </c:lvl>
                <c:lvl>
                  <c:pt idx="0">
                    <c:v>Aaron Bergman</c:v>
                  </c:pt>
                  <c:pt idx="1">
                    <c:v>Aaron Smayling</c:v>
                  </c:pt>
                  <c:pt idx="2">
                    <c:v>Adam Bellavance</c:v>
                  </c:pt>
                  <c:pt idx="3">
                    <c:v>Adam Hart</c:v>
                  </c:pt>
                  <c:pt idx="4">
                    <c:v>Adam Shillingsburg</c:v>
                  </c:pt>
                  <c:pt idx="5">
                    <c:v>Adrian Hane</c:v>
                  </c:pt>
                  <c:pt idx="6">
                    <c:v>Adrian Shami</c:v>
                  </c:pt>
                  <c:pt idx="7">
                    <c:v>Alan Barnes</c:v>
                  </c:pt>
                  <c:pt idx="8">
                    <c:v>Alan Dominguez</c:v>
                  </c:pt>
                  <c:pt idx="9">
                    <c:v>Alan Hwang</c:v>
                  </c:pt>
                  <c:pt idx="10">
                    <c:v>Alan Schoenberger</c:v>
                  </c:pt>
                  <c:pt idx="11">
                    <c:v>Alan Shonely</c:v>
                  </c:pt>
                  <c:pt idx="12">
                    <c:v>Alejandro Ballentine</c:v>
                  </c:pt>
                  <c:pt idx="13">
                    <c:v>Alejandro Grove</c:v>
                  </c:pt>
                  <c:pt idx="14">
                    <c:v>Aleksandra Gannaway</c:v>
                  </c:pt>
                  <c:pt idx="16">
                    <c:v>Alex Grayson</c:v>
                  </c:pt>
                  <c:pt idx="17">
                    <c:v>Alex Russell</c:v>
                  </c:pt>
                  <c:pt idx="18">
                    <c:v>Allen Armold</c:v>
                  </c:pt>
                  <c:pt idx="19">
                    <c:v>Amy Cox</c:v>
                  </c:pt>
                  <c:pt idx="21">
                    <c:v>Amy Hunt</c:v>
                  </c:pt>
                  <c:pt idx="22">
                    <c:v>Andrew Allen</c:v>
                  </c:pt>
                  <c:pt idx="23">
                    <c:v>Andy Reiter</c:v>
                  </c:pt>
                  <c:pt idx="24">
                    <c:v>Andy Yotov</c:v>
                  </c:pt>
                  <c:pt idx="25">
                    <c:v>Anemone Ratner</c:v>
                  </c:pt>
                  <c:pt idx="26">
                    <c:v>Ann Blume</c:v>
                  </c:pt>
                  <c:pt idx="27">
                    <c:v>Ann Chong</c:v>
                  </c:pt>
                  <c:pt idx="28">
                    <c:v>Ann Steele</c:v>
                  </c:pt>
                  <c:pt idx="29">
                    <c:v>Anne McFarland</c:v>
                  </c:pt>
                  <c:pt idx="30">
                    <c:v>Anne Pryor</c:v>
                  </c:pt>
                  <c:pt idx="32">
                    <c:v>Annie Cyprus</c:v>
                  </c:pt>
                  <c:pt idx="33">
                    <c:v>Annie Thurman</c:v>
                  </c:pt>
                  <c:pt idx="35">
                    <c:v>Anthony Garverick</c:v>
                  </c:pt>
                  <c:pt idx="36">
                    <c:v>Anthony Johnson</c:v>
                  </c:pt>
                  <c:pt idx="37">
                    <c:v>Anthony Rawles</c:v>
                  </c:pt>
                  <c:pt idx="38">
                    <c:v>Arianne Irving</c:v>
                  </c:pt>
                  <c:pt idx="39">
                    <c:v>Art Ferguson</c:v>
                  </c:pt>
                  <c:pt idx="40">
                    <c:v>Art Foster</c:v>
                  </c:pt>
                  <c:pt idx="41">
                    <c:v>Art Miller</c:v>
                  </c:pt>
                  <c:pt idx="42">
                    <c:v>Arthur Gainer</c:v>
                  </c:pt>
                  <c:pt idx="44">
                    <c:v>Arthur Prichep</c:v>
                  </c:pt>
                  <c:pt idx="45">
                    <c:v>Ashley Jarboe</c:v>
                  </c:pt>
                  <c:pt idx="47">
                    <c:v>Astrea Jones</c:v>
                  </c:pt>
                  <c:pt idx="48">
                    <c:v>Barbara Fisher</c:v>
                  </c:pt>
                  <c:pt idx="49">
                    <c:v>Barry Blumstein</c:v>
                  </c:pt>
                  <c:pt idx="50">
                    <c:v>Barry Franz</c:v>
                  </c:pt>
                  <c:pt idx="51">
                    <c:v>Barry Gonzalez</c:v>
                  </c:pt>
                  <c:pt idx="52">
                    <c:v>Barry Pond</c:v>
                  </c:pt>
                  <c:pt idx="53">
                    <c:v>Barry Weirich</c:v>
                  </c:pt>
                  <c:pt idx="54">
                    <c:v>Bart Folk</c:v>
                  </c:pt>
                  <c:pt idx="55">
                    <c:v>Bart Watters</c:v>
                  </c:pt>
                  <c:pt idx="56">
                    <c:v>Becky Castell</c:v>
                  </c:pt>
                  <c:pt idx="57">
                    <c:v>Becky Martin</c:v>
                  </c:pt>
                  <c:pt idx="58">
                    <c:v>Becky Pak</c:v>
                  </c:pt>
                  <c:pt idx="59">
                    <c:v>Ben Peterman</c:v>
                  </c:pt>
                  <c:pt idx="60">
                    <c:v>Ben Wallace</c:v>
                  </c:pt>
                  <c:pt idx="61">
                    <c:v>Benjamin Farhat</c:v>
                  </c:pt>
                  <c:pt idx="62">
                    <c:v>Benjamin Patterson</c:v>
                  </c:pt>
                  <c:pt idx="63">
                    <c:v>Berenike Kampe</c:v>
                  </c:pt>
                  <c:pt idx="64">
                    <c:v>Beth Fritzler</c:v>
                  </c:pt>
                  <c:pt idx="65">
                    <c:v>Beth Paige</c:v>
                  </c:pt>
                  <c:pt idx="66">
                    <c:v>Beth Thompson</c:v>
                  </c:pt>
                  <c:pt idx="67">
                    <c:v>Bill Donatelli</c:v>
                  </c:pt>
                  <c:pt idx="69">
                    <c:v>Bill Eplett</c:v>
                  </c:pt>
                  <c:pt idx="70">
                    <c:v>Bill Shonely</c:v>
                  </c:pt>
                  <c:pt idx="71">
                    <c:v>Bill Stewart</c:v>
                  </c:pt>
                  <c:pt idx="72">
                    <c:v>Bobby Elias</c:v>
                  </c:pt>
                  <c:pt idx="73">
                    <c:v>Bobby Odegard</c:v>
                  </c:pt>
                  <c:pt idx="74">
                    <c:v>Bobby Trafton</c:v>
                  </c:pt>
                  <c:pt idx="76">
                    <c:v>Brad Eason</c:v>
                  </c:pt>
                  <c:pt idx="77">
                    <c:v>Brad Norvell</c:v>
                  </c:pt>
                  <c:pt idx="78">
                    <c:v>Brad Thomas</c:v>
                  </c:pt>
                  <c:pt idx="80">
                    <c:v>Bradley Drucker</c:v>
                  </c:pt>
                  <c:pt idx="81">
                    <c:v>Bradley Nguyen</c:v>
                  </c:pt>
                  <c:pt idx="82">
                    <c:v>Brenda Bowman</c:v>
                  </c:pt>
                  <c:pt idx="83">
                    <c:v>Brendan Murry</c:v>
                  </c:pt>
                  <c:pt idx="84">
                    <c:v>Brian Dahlen</c:v>
                  </c:pt>
                  <c:pt idx="85">
                    <c:v>Brian DeCherney</c:v>
                  </c:pt>
                  <c:pt idx="86">
                    <c:v>Brian Stugart</c:v>
                  </c:pt>
                  <c:pt idx="87">
                    <c:v>Brian Thompson</c:v>
                  </c:pt>
                  <c:pt idx="88">
                    <c:v>Brooke Gillingham</c:v>
                  </c:pt>
                  <c:pt idx="89">
                    <c:v>Bruce Degenhardt</c:v>
                  </c:pt>
                  <c:pt idx="90">
                    <c:v>Bruce Stewart</c:v>
                  </c:pt>
                  <c:pt idx="91">
                    <c:v>Bryan Spruell</c:v>
                  </c:pt>
                  <c:pt idx="92">
                    <c:v>Cari Schnelling</c:v>
                  </c:pt>
                  <c:pt idx="93">
                    <c:v>Carl Jackson</c:v>
                  </c:pt>
                  <c:pt idx="95">
                    <c:v>Carl Ludwig</c:v>
                  </c:pt>
                  <c:pt idx="96">
                    <c:v>Carlos Daly</c:v>
                  </c:pt>
                  <c:pt idx="98">
                    <c:v>Carlos Meador</c:v>
                  </c:pt>
                  <c:pt idx="99">
                    <c:v>Carlos Soltero</c:v>
                  </c:pt>
                  <c:pt idx="101">
                    <c:v>Carol Adams</c:v>
                  </c:pt>
                  <c:pt idx="102">
                    <c:v>Carol Darley</c:v>
                  </c:pt>
                  <c:pt idx="103">
                    <c:v>Carol Triggs</c:v>
                  </c:pt>
                  <c:pt idx="104">
                    <c:v>Caroline Jumper</c:v>
                  </c:pt>
                  <c:pt idx="105">
                    <c:v>Cassandra Brandow</c:v>
                  </c:pt>
                  <c:pt idx="106">
                    <c:v>Catherine Glotzbach</c:v>
                  </c:pt>
                  <c:pt idx="107">
                    <c:v>Chad Cunningham</c:v>
                  </c:pt>
                  <c:pt idx="108">
                    <c:v>Chad McGuire</c:v>
                  </c:pt>
                  <c:pt idx="109">
                    <c:v>Charles Crestani</c:v>
                  </c:pt>
                  <c:pt idx="110">
                    <c:v>Charles McCrossin</c:v>
                  </c:pt>
                  <c:pt idx="111">
                    <c:v>Charles Sheldon</c:v>
                  </c:pt>
                  <c:pt idx="112">
                    <c:v>Charlotte Melton</c:v>
                  </c:pt>
                  <c:pt idx="113">
                    <c:v>Chloris Kastensmidt</c:v>
                  </c:pt>
                  <c:pt idx="114">
                    <c:v>Christina Anderson</c:v>
                  </c:pt>
                  <c:pt idx="115">
                    <c:v>Christina Vanderzanden</c:v>
                  </c:pt>
                  <c:pt idx="116">
                    <c:v>Christine Abelman</c:v>
                  </c:pt>
                  <c:pt idx="117">
                    <c:v>Christine Phan</c:v>
                  </c:pt>
                  <c:pt idx="118">
                    <c:v>Christine Sundaresam</c:v>
                  </c:pt>
                  <c:pt idx="119">
                    <c:v>Christopher Conant</c:v>
                  </c:pt>
                  <c:pt idx="120">
                    <c:v>Christopher Martinez</c:v>
                  </c:pt>
                  <c:pt idx="122">
                    <c:v>Christopher Schild</c:v>
                  </c:pt>
                  <c:pt idx="123">
                    <c:v>Christy Brittain</c:v>
                  </c:pt>
                  <c:pt idx="124">
                    <c:v>Chuck Clark</c:v>
                  </c:pt>
                  <c:pt idx="125">
                    <c:v>Chuck Magee</c:v>
                  </c:pt>
                  <c:pt idx="126">
                    <c:v>Chuck Sachs</c:v>
                  </c:pt>
                  <c:pt idx="127">
                    <c:v>Cindy Chapman</c:v>
                  </c:pt>
                  <c:pt idx="129">
                    <c:v>Cindy Schnelling</c:v>
                  </c:pt>
                  <c:pt idx="130">
                    <c:v>Cindy Stewart</c:v>
                  </c:pt>
                  <c:pt idx="132">
                    <c:v>Claire Good</c:v>
                  </c:pt>
                  <c:pt idx="133">
                    <c:v>Clay Cheatham</c:v>
                  </c:pt>
                  <c:pt idx="134">
                    <c:v>Clay Ludtke</c:v>
                  </c:pt>
                  <c:pt idx="135">
                    <c:v>Clay Rozendal</c:v>
                  </c:pt>
                  <c:pt idx="136">
                    <c:v>Clytie Kelty</c:v>
                  </c:pt>
                  <c:pt idx="137">
                    <c:v>Corey Lock</c:v>
                  </c:pt>
                  <c:pt idx="138">
                    <c:v>Corinna Mitchell</c:v>
                  </c:pt>
                  <c:pt idx="139">
                    <c:v>Craig Carroll</c:v>
                  </c:pt>
                  <c:pt idx="140">
                    <c:v>Craig Leslie</c:v>
                  </c:pt>
                  <c:pt idx="141">
                    <c:v>Craig Molinari</c:v>
                  </c:pt>
                  <c:pt idx="142">
                    <c:v>Cyma Kinney</c:v>
                  </c:pt>
                  <c:pt idx="143">
                    <c:v>Cynthia Arntzen</c:v>
                  </c:pt>
                  <c:pt idx="144">
                    <c:v>Cynthia Delaney</c:v>
                  </c:pt>
                  <c:pt idx="145">
                    <c:v>Cynthia Voltz</c:v>
                  </c:pt>
                  <c:pt idx="146">
                    <c:v>Cyra Reiten</c:v>
                  </c:pt>
                  <c:pt idx="147">
                    <c:v>Damala Kotsonis</c:v>
                  </c:pt>
                  <c:pt idx="148">
                    <c:v>Dan Campbell</c:v>
                  </c:pt>
                  <c:pt idx="150">
                    <c:v>Dan Lawera</c:v>
                  </c:pt>
                  <c:pt idx="151">
                    <c:v>Dana Kaydos</c:v>
                  </c:pt>
                  <c:pt idx="152">
                    <c:v>Daniel Byrd</c:v>
                  </c:pt>
                  <c:pt idx="153">
                    <c:v>Daniel Lacy</c:v>
                  </c:pt>
                  <c:pt idx="154">
                    <c:v>Dario Medina</c:v>
                  </c:pt>
                  <c:pt idx="155">
                    <c:v>Darren Powers</c:v>
                  </c:pt>
                  <c:pt idx="156">
                    <c:v>Darrin Martin</c:v>
                  </c:pt>
                  <c:pt idx="157">
                    <c:v>Darrin Sayre</c:v>
                  </c:pt>
                  <c:pt idx="158">
                    <c:v>Darrin Van Huff</c:v>
                  </c:pt>
                  <c:pt idx="159">
                    <c:v>Dave Hallsten</c:v>
                  </c:pt>
                  <c:pt idx="161">
                    <c:v>Dave Kipp</c:v>
                  </c:pt>
                  <c:pt idx="163">
                    <c:v>Dave Poirier</c:v>
                  </c:pt>
                  <c:pt idx="164">
                    <c:v>David Flashing</c:v>
                  </c:pt>
                  <c:pt idx="165">
                    <c:v>David Smith</c:v>
                  </c:pt>
                  <c:pt idx="166">
                    <c:v>Dean Percer</c:v>
                  </c:pt>
                  <c:pt idx="167">
                    <c:v>Deanra Eno</c:v>
                  </c:pt>
                  <c:pt idx="168">
                    <c:v>Deborah Brumfield</c:v>
                  </c:pt>
                  <c:pt idx="170">
                    <c:v>Debra Catini</c:v>
                  </c:pt>
                  <c:pt idx="171">
                    <c:v>Deirdre Greer</c:v>
                  </c:pt>
                  <c:pt idx="172">
                    <c:v>Delfina Latchford</c:v>
                  </c:pt>
                  <c:pt idx="173">
                    <c:v>Denise Leinenbach</c:v>
                  </c:pt>
                  <c:pt idx="174">
                    <c:v>Denise Monton</c:v>
                  </c:pt>
                  <c:pt idx="175">
                    <c:v>Dennis Bolton</c:v>
                  </c:pt>
                  <c:pt idx="177">
                    <c:v>Dennis Kane</c:v>
                  </c:pt>
                  <c:pt idx="178">
                    <c:v>Dennis Pardue</c:v>
                  </c:pt>
                  <c:pt idx="180">
                    <c:v>Denny Blanton</c:v>
                  </c:pt>
                  <c:pt idx="181">
                    <c:v>Denny Joy</c:v>
                  </c:pt>
                  <c:pt idx="182">
                    <c:v>Denny Ordway</c:v>
                  </c:pt>
                  <c:pt idx="183">
                    <c:v>Dianna Arnett</c:v>
                  </c:pt>
                  <c:pt idx="184">
                    <c:v>Dianna Wilson</c:v>
                  </c:pt>
                  <c:pt idx="185">
                    <c:v>Dionis Lloyd</c:v>
                  </c:pt>
                  <c:pt idx="186">
                    <c:v>Don Jones</c:v>
                  </c:pt>
                  <c:pt idx="187">
                    <c:v>Don Miller</c:v>
                  </c:pt>
                  <c:pt idx="188">
                    <c:v>Don Weiss</c:v>
                  </c:pt>
                  <c:pt idx="189">
                    <c:v>Dorris Love</c:v>
                  </c:pt>
                  <c:pt idx="190">
                    <c:v>Doug Bickford</c:v>
                  </c:pt>
                  <c:pt idx="191">
                    <c:v>Doug Jacobs</c:v>
                  </c:pt>
                  <c:pt idx="192">
                    <c:v>Duane Huffman</c:v>
                  </c:pt>
                  <c:pt idx="193">
                    <c:v>Ed Braxton</c:v>
                  </c:pt>
                  <c:pt idx="194">
                    <c:v>Ed Jacobs</c:v>
                  </c:pt>
                  <c:pt idx="195">
                    <c:v>Ed Ludwig</c:v>
                  </c:pt>
                  <c:pt idx="196">
                    <c:v>Edward Becker</c:v>
                  </c:pt>
                  <c:pt idx="198">
                    <c:v>Edward Hooks</c:v>
                  </c:pt>
                  <c:pt idx="199">
                    <c:v>Edward Nazzal</c:v>
                  </c:pt>
                  <c:pt idx="200">
                    <c:v>Eleni McCrary</c:v>
                  </c:pt>
                  <c:pt idx="201">
                    <c:v>Ellis Ballard</c:v>
                  </c:pt>
                  <c:pt idx="202">
                    <c:v>Elpida Rittenbach</c:v>
                  </c:pt>
                  <c:pt idx="203">
                    <c:v>Emily Grady</c:v>
                  </c:pt>
                  <c:pt idx="204">
                    <c:v>Eric Barreto</c:v>
                  </c:pt>
                  <c:pt idx="206">
                    <c:v>Erica Bern</c:v>
                  </c:pt>
                  <c:pt idx="207">
                    <c:v>Erica Hackney</c:v>
                  </c:pt>
                  <c:pt idx="208">
                    <c:v>Erica Hernandez</c:v>
                  </c:pt>
                  <c:pt idx="209">
                    <c:v>Erica Smith</c:v>
                  </c:pt>
                  <c:pt idx="210">
                    <c:v>Erin Ashbrook</c:v>
                  </c:pt>
                  <c:pt idx="211">
                    <c:v>Erin Creighton</c:v>
                  </c:pt>
                  <c:pt idx="212">
                    <c:v>Eudokia Martin</c:v>
                  </c:pt>
                  <c:pt idx="213">
                    <c:v>Eugene Barchas</c:v>
                  </c:pt>
                  <c:pt idx="214">
                    <c:v>Eugene Hildebrand</c:v>
                  </c:pt>
                  <c:pt idx="215">
                    <c:v>Eugene Moren</c:v>
                  </c:pt>
                  <c:pt idx="216">
                    <c:v>Eva Jacobs</c:v>
                  </c:pt>
                  <c:pt idx="217">
                    <c:v>Frank Atkinson</c:v>
                  </c:pt>
                  <c:pt idx="218">
                    <c:v>Frank Carlisle</c:v>
                  </c:pt>
                  <c:pt idx="219">
                    <c:v>Frank Hawley</c:v>
                  </c:pt>
                  <c:pt idx="220">
                    <c:v>Frank Merwin</c:v>
                  </c:pt>
                  <c:pt idx="222">
                    <c:v>Frank Price</c:v>
                  </c:pt>
                  <c:pt idx="223">
                    <c:v>Fred Chung</c:v>
                  </c:pt>
                  <c:pt idx="224">
                    <c:v>Fred McMath</c:v>
                  </c:pt>
                  <c:pt idx="225">
                    <c:v>Fred Wasserman</c:v>
                  </c:pt>
                  <c:pt idx="226">
                    <c:v>Gary Hansen</c:v>
                  </c:pt>
                  <c:pt idx="227">
                    <c:v>Gary Hwang</c:v>
                  </c:pt>
                  <c:pt idx="228">
                    <c:v>Gary McGarr</c:v>
                  </c:pt>
                  <c:pt idx="229">
                    <c:v>Gary Zandusky</c:v>
                  </c:pt>
                  <c:pt idx="230">
                    <c:v>Gene Hale</c:v>
                  </c:pt>
                  <c:pt idx="231">
                    <c:v>George Ashbrook</c:v>
                  </c:pt>
                  <c:pt idx="233">
                    <c:v>George Bell</c:v>
                  </c:pt>
                  <c:pt idx="234">
                    <c:v>George Zrebassa</c:v>
                  </c:pt>
                  <c:pt idx="235">
                    <c:v>Giulietta Baptist</c:v>
                  </c:pt>
                  <c:pt idx="236">
                    <c:v>Giulietta Dortch</c:v>
                  </c:pt>
                  <c:pt idx="238">
                    <c:v>Giulietta Weimer</c:v>
                  </c:pt>
                  <c:pt idx="240">
                    <c:v>Grant Carroll</c:v>
                  </c:pt>
                  <c:pt idx="242">
                    <c:v>Grant Thornton</c:v>
                  </c:pt>
                  <c:pt idx="243">
                    <c:v>Greg Guthrie</c:v>
                  </c:pt>
                  <c:pt idx="244">
                    <c:v>Greg Hansen</c:v>
                  </c:pt>
                  <c:pt idx="245">
                    <c:v>Greg Tran</c:v>
                  </c:pt>
                  <c:pt idx="246">
                    <c:v>Guy Armstrong</c:v>
                  </c:pt>
                  <c:pt idx="247">
                    <c:v>Harold Dahlen</c:v>
                  </c:pt>
                  <c:pt idx="249">
                    <c:v>Harold Pawlan</c:v>
                  </c:pt>
                  <c:pt idx="250">
                    <c:v>Harold Ryan</c:v>
                  </c:pt>
                  <c:pt idx="251">
                    <c:v>Harry Greene</c:v>
                  </c:pt>
                  <c:pt idx="252">
                    <c:v>Heather Kirkland</c:v>
                  </c:pt>
                  <c:pt idx="253">
                    <c:v>Helen Andreada</c:v>
                  </c:pt>
                  <c:pt idx="254">
                    <c:v>Henry Goldwyn</c:v>
                  </c:pt>
                  <c:pt idx="255">
                    <c:v>Hilary Holden</c:v>
                  </c:pt>
                  <c:pt idx="256">
                    <c:v>Hunter Glantz</c:v>
                  </c:pt>
                  <c:pt idx="257">
                    <c:v>Ionia McGrath</c:v>
                  </c:pt>
                  <c:pt idx="258">
                    <c:v>Jack Garza</c:v>
                  </c:pt>
                  <c:pt idx="259">
                    <c:v>Jack Lebron</c:v>
                  </c:pt>
                  <c:pt idx="260">
                    <c:v>Jack OBriant</c:v>
                  </c:pt>
                  <c:pt idx="263">
                    <c:v>James Galang</c:v>
                  </c:pt>
                  <c:pt idx="264">
                    <c:v>Jamie Kunitz</c:v>
                  </c:pt>
                  <c:pt idx="265">
                    <c:v>Janet Lee</c:v>
                  </c:pt>
                  <c:pt idx="266">
                    <c:v>Janet Martin</c:v>
                  </c:pt>
                  <c:pt idx="267">
                    <c:v>Jas OCarroll</c:v>
                  </c:pt>
                  <c:pt idx="268">
                    <c:v>Jasper Cacioppo</c:v>
                  </c:pt>
                  <c:pt idx="269">
                    <c:v>Jenna Caffey</c:v>
                  </c:pt>
                  <c:pt idx="270">
                    <c:v>Jennifer Braxton</c:v>
                  </c:pt>
                  <c:pt idx="271">
                    <c:v>Jennifer Jackson</c:v>
                  </c:pt>
                  <c:pt idx="272">
                    <c:v>Jennifer Patt</c:v>
                  </c:pt>
                  <c:pt idx="273">
                    <c:v>Jeremy Farry</c:v>
                  </c:pt>
                  <c:pt idx="274">
                    <c:v>Jeremy Lonsdale</c:v>
                  </c:pt>
                  <c:pt idx="275">
                    <c:v>Jeremy Pistek</c:v>
                  </c:pt>
                  <c:pt idx="276">
                    <c:v>Jesus Ocampo</c:v>
                  </c:pt>
                  <c:pt idx="277">
                    <c:v>Jill Fjeld</c:v>
                  </c:pt>
                  <c:pt idx="278">
                    <c:v>Jill Stevenson</c:v>
                  </c:pt>
                  <c:pt idx="279">
                    <c:v>Jim Epp</c:v>
                  </c:pt>
                  <c:pt idx="280">
                    <c:v>Jim Karlsson</c:v>
                  </c:pt>
                  <c:pt idx="281">
                    <c:v>Jim Kriz</c:v>
                  </c:pt>
                  <c:pt idx="282">
                    <c:v>Jim Mitchum</c:v>
                  </c:pt>
                  <c:pt idx="283">
                    <c:v>Jim Radford</c:v>
                  </c:pt>
                  <c:pt idx="284">
                    <c:v>Jim Sink</c:v>
                  </c:pt>
                  <c:pt idx="285">
                    <c:v>John Castell</c:v>
                  </c:pt>
                  <c:pt idx="287">
                    <c:v>John Dryer</c:v>
                  </c:pt>
                  <c:pt idx="288">
                    <c:v>John Huston</c:v>
                  </c:pt>
                  <c:pt idx="289">
                    <c:v>John Lee</c:v>
                  </c:pt>
                  <c:pt idx="290">
                    <c:v>John Lucas</c:v>
                  </c:pt>
                  <c:pt idx="292">
                    <c:v>John Murray</c:v>
                  </c:pt>
                  <c:pt idx="293">
                    <c:v>Jonathan Doherty</c:v>
                  </c:pt>
                  <c:pt idx="294">
                    <c:v>Jonathan Howell</c:v>
                  </c:pt>
                  <c:pt idx="295">
                    <c:v>Joni Sundaresam</c:v>
                  </c:pt>
                  <c:pt idx="296">
                    <c:v>Joni Wasserman</c:v>
                  </c:pt>
                  <c:pt idx="297">
                    <c:v>Joseph Airdo</c:v>
                  </c:pt>
                  <c:pt idx="299">
                    <c:v>Joy Bell</c:v>
                  </c:pt>
                  <c:pt idx="300">
                    <c:v>Joy Daniels</c:v>
                  </c:pt>
                  <c:pt idx="301">
                    <c:v>Joy Smith</c:v>
                  </c:pt>
                  <c:pt idx="302">
                    <c:v>Julia Barnett</c:v>
                  </c:pt>
                  <c:pt idx="304">
                    <c:v>Julia Dunbar</c:v>
                  </c:pt>
                  <c:pt idx="305">
                    <c:v>Juliana Krohn</c:v>
                  </c:pt>
                  <c:pt idx="306">
                    <c:v>Julie Creighton</c:v>
                  </c:pt>
                  <c:pt idx="307">
                    <c:v>Julie Kriz</c:v>
                  </c:pt>
                  <c:pt idx="308">
                    <c:v>Julie Prescott</c:v>
                  </c:pt>
                  <c:pt idx="309">
                    <c:v>Justin Ellison</c:v>
                  </c:pt>
                  <c:pt idx="310">
                    <c:v>Justin Hirsh</c:v>
                  </c:pt>
                  <c:pt idx="311">
                    <c:v>Justin Knight</c:v>
                  </c:pt>
                  <c:pt idx="312">
                    <c:v>Justin MacKendrick</c:v>
                  </c:pt>
                  <c:pt idx="313">
                    <c:v>Karen Ferguson</c:v>
                  </c:pt>
                  <c:pt idx="314">
                    <c:v>Karl Brown</c:v>
                  </c:pt>
                  <c:pt idx="316">
                    <c:v>Katherine Ducich</c:v>
                  </c:pt>
                  <c:pt idx="317">
                    <c:v>Katherine Murray</c:v>
                  </c:pt>
                  <c:pt idx="318">
                    <c:v>Katherine Nockton</c:v>
                  </c:pt>
                  <c:pt idx="319">
                    <c:v>Katrina Edelman</c:v>
                  </c:pt>
                  <c:pt idx="320">
                    <c:v>Katrina Willman</c:v>
                  </c:pt>
                  <c:pt idx="321">
                    <c:v>Kean Takahito</c:v>
                  </c:pt>
                  <c:pt idx="322">
                    <c:v>Kean Thornton</c:v>
                  </c:pt>
                  <c:pt idx="323">
                    <c:v>Keith Dawkins</c:v>
                  </c:pt>
                  <c:pt idx="324">
                    <c:v>Keith Herrera</c:v>
                  </c:pt>
                  <c:pt idx="325">
                    <c:v>Kelly Collister</c:v>
                  </c:pt>
                  <c:pt idx="326">
                    <c:v>Kelly Lampkin</c:v>
                  </c:pt>
                  <c:pt idx="328">
                    <c:v>Kelly Williams</c:v>
                  </c:pt>
                  <c:pt idx="329">
                    <c:v>Ken Black</c:v>
                  </c:pt>
                  <c:pt idx="330">
                    <c:v>Ken Dana</c:v>
                  </c:pt>
                  <c:pt idx="332">
                    <c:v>Ken Heidel</c:v>
                  </c:pt>
                  <c:pt idx="333">
                    <c:v>Ken Lonsdale</c:v>
                  </c:pt>
                  <c:pt idx="334">
                    <c:v>Kristina Nunn</c:v>
                  </c:pt>
                  <c:pt idx="335">
                    <c:v>Larry Hughes</c:v>
                  </c:pt>
                  <c:pt idx="336">
                    <c:v>Larry Tron</c:v>
                  </c:pt>
                  <c:pt idx="337">
                    <c:v>Laura Armstrong</c:v>
                  </c:pt>
                  <c:pt idx="338">
                    <c:v>Laurel Elliston</c:v>
                  </c:pt>
                  <c:pt idx="339">
                    <c:v>Laurel Workman</c:v>
                  </c:pt>
                  <c:pt idx="340">
                    <c:v>Lauren Leatherbury</c:v>
                  </c:pt>
                  <c:pt idx="342">
                    <c:v>Lela Donovan</c:v>
                  </c:pt>
                  <c:pt idx="343">
                    <c:v>Lena Creighton</c:v>
                  </c:pt>
                  <c:pt idx="345">
                    <c:v>Lena Radford</c:v>
                  </c:pt>
                  <c:pt idx="346">
                    <c:v>Linda Southworth</c:v>
                  </c:pt>
                  <c:pt idx="347">
                    <c:v>Lindsay Castell</c:v>
                  </c:pt>
                  <c:pt idx="349">
                    <c:v>Lindsay Shagiari</c:v>
                  </c:pt>
                  <c:pt idx="350">
                    <c:v>Lisa DeCherney</c:v>
                  </c:pt>
                  <c:pt idx="351">
                    <c:v>Lisa Hazard</c:v>
                  </c:pt>
                  <c:pt idx="352">
                    <c:v>Liz Carlisle</c:v>
                  </c:pt>
                  <c:pt idx="353">
                    <c:v>Liz MacKendrick</c:v>
                  </c:pt>
                  <c:pt idx="354">
                    <c:v>Liz Pelletier</c:v>
                  </c:pt>
                  <c:pt idx="355">
                    <c:v>Liz Price</c:v>
                  </c:pt>
                  <c:pt idx="357">
                    <c:v>Liz Willingham</c:v>
                  </c:pt>
                  <c:pt idx="359">
                    <c:v>Logan Haushalter</c:v>
                  </c:pt>
                  <c:pt idx="360">
                    <c:v>Luke Foster</c:v>
                  </c:pt>
                  <c:pt idx="361">
                    <c:v>Luke Schmidt</c:v>
                  </c:pt>
                  <c:pt idx="362">
                    <c:v>Luke Weiss</c:v>
                  </c:pt>
                  <c:pt idx="363">
                    <c:v>Lycoris Saunders</c:v>
                  </c:pt>
                  <c:pt idx="365">
                    <c:v>Lynn Smith</c:v>
                  </c:pt>
                  <c:pt idx="366">
                    <c:v>Magdelene Morse</c:v>
                  </c:pt>
                  <c:pt idx="367">
                    <c:v>Marc Crier</c:v>
                  </c:pt>
                  <c:pt idx="368">
                    <c:v>Maria Bertelson</c:v>
                  </c:pt>
                  <c:pt idx="369">
                    <c:v>Maria Zettner</c:v>
                  </c:pt>
                  <c:pt idx="370">
                    <c:v>Maribeth Dona</c:v>
                  </c:pt>
                  <c:pt idx="371">
                    <c:v>Maribeth Yedwab</c:v>
                  </c:pt>
                  <c:pt idx="372">
                    <c:v>Marina Lichtenstein</c:v>
                  </c:pt>
                  <c:pt idx="373">
                    <c:v>Mark Packer</c:v>
                  </c:pt>
                  <c:pt idx="374">
                    <c:v>Mark Van Huff</c:v>
                  </c:pt>
                  <c:pt idx="375">
                    <c:v>MaryBeth Skach</c:v>
                  </c:pt>
                  <c:pt idx="376">
                    <c:v>Mathew Reese</c:v>
                  </c:pt>
                  <c:pt idx="377">
                    <c:v>Matt Collister</c:v>
                  </c:pt>
                  <c:pt idx="378">
                    <c:v>Matt Connell</c:v>
                  </c:pt>
                  <c:pt idx="379">
                    <c:v>Matthew Clasen</c:v>
                  </c:pt>
                  <c:pt idx="380">
                    <c:v>Matthew Grinstein</c:v>
                  </c:pt>
                  <c:pt idx="381">
                    <c:v>Maureen Gastineau</c:v>
                  </c:pt>
                  <c:pt idx="382">
                    <c:v>Maurice Satty</c:v>
                  </c:pt>
                  <c:pt idx="383">
                    <c:v>Max Engle</c:v>
                  </c:pt>
                  <c:pt idx="384">
                    <c:v>Max Jones</c:v>
                  </c:pt>
                  <c:pt idx="385">
                    <c:v>Max Ludwig</c:v>
                  </c:pt>
                  <c:pt idx="386">
                    <c:v>Maxwell Schwartz</c:v>
                  </c:pt>
                  <c:pt idx="387">
                    <c:v>Maya Herman</c:v>
                  </c:pt>
                  <c:pt idx="388">
                    <c:v>Meg Tillman</c:v>
                  </c:pt>
                  <c:pt idx="389">
                    <c:v>Melanie Page</c:v>
                  </c:pt>
                  <c:pt idx="390">
                    <c:v>Michael Chen</c:v>
                  </c:pt>
                  <c:pt idx="391">
                    <c:v>Michael Grace</c:v>
                  </c:pt>
                  <c:pt idx="392">
                    <c:v>Michael Granlund</c:v>
                  </c:pt>
                  <c:pt idx="393">
                    <c:v>Michael Kennedy</c:v>
                  </c:pt>
                  <c:pt idx="394">
                    <c:v>Michael Nguyen</c:v>
                  </c:pt>
                  <c:pt idx="395">
                    <c:v>Michael Oakman</c:v>
                  </c:pt>
                  <c:pt idx="396">
                    <c:v>Michael Paige</c:v>
                  </c:pt>
                  <c:pt idx="397">
                    <c:v>Michael Stewart</c:v>
                  </c:pt>
                  <c:pt idx="398">
                    <c:v>Michelle Arnett</c:v>
                  </c:pt>
                  <c:pt idx="399">
                    <c:v>Michelle Huthwaite</c:v>
                  </c:pt>
                  <c:pt idx="400">
                    <c:v>Michelle Lonsdale</c:v>
                  </c:pt>
                  <c:pt idx="401">
                    <c:v>Michelle Moray</c:v>
                  </c:pt>
                  <c:pt idx="402">
                    <c:v>Michelle Tran</c:v>
                  </c:pt>
                  <c:pt idx="403">
                    <c:v>Mick Brown</c:v>
                  </c:pt>
                  <c:pt idx="404">
                    <c:v>Mick Crebagga</c:v>
                  </c:pt>
                  <c:pt idx="405">
                    <c:v>Mike Gockenbach</c:v>
                  </c:pt>
                  <c:pt idx="406">
                    <c:v>Mike Kennedy</c:v>
                  </c:pt>
                  <c:pt idx="408">
                    <c:v>Mike Vittorini</c:v>
                  </c:pt>
                  <c:pt idx="409">
                    <c:v>Mitch Gastineau</c:v>
                  </c:pt>
                  <c:pt idx="410">
                    <c:v>Mitch Webber</c:v>
                  </c:pt>
                  <c:pt idx="411">
                    <c:v>Monica Federle</c:v>
                  </c:pt>
                  <c:pt idx="412">
                    <c:v>Muhammed MacIntyre</c:v>
                  </c:pt>
                  <c:pt idx="413">
                    <c:v>Muhammed Yedwab</c:v>
                  </c:pt>
                  <c:pt idx="414">
                    <c:v>Nancy Lomonaco</c:v>
                  </c:pt>
                  <c:pt idx="415">
                    <c:v>Naresj Patel</c:v>
                  </c:pt>
                  <c:pt idx="417">
                    <c:v>Nat Carroll</c:v>
                  </c:pt>
                  <c:pt idx="418">
                    <c:v>Nat Gilpin</c:v>
                  </c:pt>
                  <c:pt idx="419">
                    <c:v>Natalie Webber</c:v>
                  </c:pt>
                  <c:pt idx="421">
                    <c:v>Nathan Gelder</c:v>
                  </c:pt>
                  <c:pt idx="422">
                    <c:v>Nathan Mautz</c:v>
                  </c:pt>
                  <c:pt idx="423">
                    <c:v>Neil French</c:v>
                  </c:pt>
                  <c:pt idx="424">
                    <c:v>Neil Knudson</c:v>
                  </c:pt>
                  <c:pt idx="426">
                    <c:v>Nick Crebassa</c:v>
                  </c:pt>
                  <c:pt idx="427">
                    <c:v>Nick Zandusky</c:v>
                  </c:pt>
                  <c:pt idx="428">
                    <c:v>Nicole Brennan</c:v>
                  </c:pt>
                  <c:pt idx="430">
                    <c:v>Nicole Hansen</c:v>
                  </c:pt>
                  <c:pt idx="431">
                    <c:v>Noah Childs</c:v>
                  </c:pt>
                  <c:pt idx="432">
                    <c:v>Noel Staavos</c:v>
                  </c:pt>
                  <c:pt idx="433">
                    <c:v>Nona Balk</c:v>
                  </c:pt>
                  <c:pt idx="434">
                    <c:v>Nora Paige</c:v>
                  </c:pt>
                  <c:pt idx="435">
                    <c:v>Nora Pelletier</c:v>
                  </c:pt>
                  <c:pt idx="436">
                    <c:v>Nora Price</c:v>
                  </c:pt>
                  <c:pt idx="438">
                    <c:v>Odella Nelson</c:v>
                  </c:pt>
                  <c:pt idx="439">
                    <c:v>Olvera Toch</c:v>
                  </c:pt>
                  <c:pt idx="440">
                    <c:v>Pamela Coakley</c:v>
                  </c:pt>
                  <c:pt idx="441">
                    <c:v>Pamela Stobb</c:v>
                  </c:pt>
                  <c:pt idx="442">
                    <c:v>Patrick Bzostek</c:v>
                  </c:pt>
                  <c:pt idx="443">
                    <c:v>Patrick Gardner</c:v>
                  </c:pt>
                  <c:pt idx="444">
                    <c:v>Patrick Jones</c:v>
                  </c:pt>
                  <c:pt idx="445">
                    <c:v>Patrick OBrill</c:v>
                  </c:pt>
                  <c:pt idx="446">
                    <c:v>Patrick ODonnell</c:v>
                  </c:pt>
                  <c:pt idx="447">
                    <c:v>Patrick Ryan</c:v>
                  </c:pt>
                  <c:pt idx="448">
                    <c:v>Paul Knutson</c:v>
                  </c:pt>
                  <c:pt idx="449">
                    <c:v>Paul Lucas</c:v>
                  </c:pt>
                  <c:pt idx="450">
                    <c:v>Paul MacIntyre</c:v>
                  </c:pt>
                  <c:pt idx="451">
                    <c:v>Paul Prost</c:v>
                  </c:pt>
                  <c:pt idx="452">
                    <c:v>Pauline Chand</c:v>
                  </c:pt>
                  <c:pt idx="454">
                    <c:v>Pauline Webber</c:v>
                  </c:pt>
                  <c:pt idx="455">
                    <c:v>Penelope Sewall</c:v>
                  </c:pt>
                  <c:pt idx="456">
                    <c:v>Pete Armstrong</c:v>
                  </c:pt>
                  <c:pt idx="457">
                    <c:v>Peter Buhler</c:v>
                  </c:pt>
                  <c:pt idx="458">
                    <c:v>Peter Fuller</c:v>
                  </c:pt>
                  <c:pt idx="459">
                    <c:v>Peter McVee</c:v>
                  </c:pt>
                  <c:pt idx="460">
                    <c:v>Philip Brown</c:v>
                  </c:pt>
                  <c:pt idx="462">
                    <c:v>Philip Fox</c:v>
                  </c:pt>
                  <c:pt idx="463">
                    <c:v>Phillip Flathmann</c:v>
                  </c:pt>
                  <c:pt idx="464">
                    <c:v>Pierre Wener</c:v>
                  </c:pt>
                  <c:pt idx="465">
                    <c:v>Quincy Jones</c:v>
                  </c:pt>
                  <c:pt idx="467">
                    <c:v>Ralph Arnett</c:v>
                  </c:pt>
                  <c:pt idx="468">
                    <c:v>Ralph Kennedy</c:v>
                  </c:pt>
                  <c:pt idx="469">
                    <c:v>Ralph Knight</c:v>
                  </c:pt>
                  <c:pt idx="470">
                    <c:v>Randy Ferguson</c:v>
                  </c:pt>
                  <c:pt idx="471">
                    <c:v>Raymond Book</c:v>
                  </c:pt>
                  <c:pt idx="472">
                    <c:v>Raymond Fair</c:v>
                  </c:pt>
                  <c:pt idx="473">
                    <c:v>Ricardo Block</c:v>
                  </c:pt>
                  <c:pt idx="474">
                    <c:v>Ricardo Emerson</c:v>
                  </c:pt>
                  <c:pt idx="475">
                    <c:v>Richard Bierner</c:v>
                  </c:pt>
                  <c:pt idx="476">
                    <c:v>Richard Eichhorn</c:v>
                  </c:pt>
                  <c:pt idx="477">
                    <c:v>Rick Duston</c:v>
                  </c:pt>
                  <c:pt idx="478">
                    <c:v>Rick Hansen</c:v>
                  </c:pt>
                  <c:pt idx="480">
                    <c:v>Rick Reed</c:v>
                  </c:pt>
                  <c:pt idx="481">
                    <c:v>Rick Wilson</c:v>
                  </c:pt>
                  <c:pt idx="482">
                    <c:v>Ritsa Hightower</c:v>
                  </c:pt>
                  <c:pt idx="483">
                    <c:v>Rob Haberlin</c:v>
                  </c:pt>
                  <c:pt idx="484">
                    <c:v>Robert Barroso</c:v>
                  </c:pt>
                  <c:pt idx="485">
                    <c:v>Robert Marley</c:v>
                  </c:pt>
                  <c:pt idx="486">
                    <c:v>Roger Demir</c:v>
                  </c:pt>
                  <c:pt idx="487">
                    <c:v>Roland Black</c:v>
                  </c:pt>
                  <c:pt idx="488">
                    <c:v>Roland Murray</c:v>
                  </c:pt>
                  <c:pt idx="489">
                    <c:v>Rose OBrian</c:v>
                  </c:pt>
                  <c:pt idx="490">
                    <c:v>Roy Collins</c:v>
                  </c:pt>
                  <c:pt idx="491">
                    <c:v>Roy French</c:v>
                  </c:pt>
                  <c:pt idx="492">
                    <c:v>Roy Phan</c:v>
                  </c:pt>
                  <c:pt idx="493">
                    <c:v>Roy Skaria</c:v>
                  </c:pt>
                  <c:pt idx="494">
                    <c:v>Ruben Ausman</c:v>
                  </c:pt>
                  <c:pt idx="495">
                    <c:v>Ruben Dartt</c:v>
                  </c:pt>
                  <c:pt idx="496">
                    <c:v>Ryan Crowe</c:v>
                  </c:pt>
                  <c:pt idx="497">
                    <c:v>Sally Knutson</c:v>
                  </c:pt>
                  <c:pt idx="499">
                    <c:v>Sam Craven</c:v>
                  </c:pt>
                  <c:pt idx="500">
                    <c:v>Sandra Flanagan</c:v>
                  </c:pt>
                  <c:pt idx="501">
                    <c:v>Sandra Glassco</c:v>
                  </c:pt>
                  <c:pt idx="502">
                    <c:v>Sanjit Engle</c:v>
                  </c:pt>
                  <c:pt idx="503">
                    <c:v>Sanjit Jacobs</c:v>
                  </c:pt>
                  <c:pt idx="504">
                    <c:v>Saphhira Shifley</c:v>
                  </c:pt>
                  <c:pt idx="506">
                    <c:v>Sara Luxemburg</c:v>
                  </c:pt>
                  <c:pt idx="507">
                    <c:v>Sarah Bern</c:v>
                  </c:pt>
                  <c:pt idx="508">
                    <c:v>Sarah Brown</c:v>
                  </c:pt>
                  <c:pt idx="509">
                    <c:v>Sarah Foster</c:v>
                  </c:pt>
                  <c:pt idx="510">
                    <c:v>Sarah Jordon</c:v>
                  </c:pt>
                  <c:pt idx="511">
                    <c:v>Scot Coram</c:v>
                  </c:pt>
                  <c:pt idx="512">
                    <c:v>Scot Wooten</c:v>
                  </c:pt>
                  <c:pt idx="513">
                    <c:v>Scott Cohen</c:v>
                  </c:pt>
                  <c:pt idx="514">
                    <c:v>Sean ODonnell</c:v>
                  </c:pt>
                  <c:pt idx="515">
                    <c:v>Sean Wendt</c:v>
                  </c:pt>
                  <c:pt idx="516">
                    <c:v>Seth Vernon</c:v>
                  </c:pt>
                  <c:pt idx="517">
                    <c:v>Shahid Collister</c:v>
                  </c:pt>
                  <c:pt idx="518">
                    <c:v>Shahid Hopkins</c:v>
                  </c:pt>
                  <c:pt idx="519">
                    <c:v>Shahid Shariari</c:v>
                  </c:pt>
                  <c:pt idx="521">
                    <c:v>Shaun Weien</c:v>
                  </c:pt>
                  <c:pt idx="522">
                    <c:v>Sheri Gordon</c:v>
                  </c:pt>
                  <c:pt idx="523">
                    <c:v>Shirley Jackson</c:v>
                  </c:pt>
                  <c:pt idx="524">
                    <c:v>Shirley Schmidt</c:v>
                  </c:pt>
                  <c:pt idx="525">
                    <c:v>Shui Tom</c:v>
                  </c:pt>
                  <c:pt idx="526">
                    <c:v>Sibella Parks</c:v>
                  </c:pt>
                  <c:pt idx="527">
                    <c:v>Skye Norling</c:v>
                  </c:pt>
                  <c:pt idx="528">
                    <c:v>Sonia Sunley</c:v>
                  </c:pt>
                  <c:pt idx="530">
                    <c:v>Stefania Perrino</c:v>
                  </c:pt>
                  <c:pt idx="531">
                    <c:v>Stephanie Phelps</c:v>
                  </c:pt>
                  <c:pt idx="532">
                    <c:v>Stephanie Ulpright</c:v>
                  </c:pt>
                  <c:pt idx="533">
                    <c:v>Steve Carroll</c:v>
                  </c:pt>
                  <c:pt idx="534">
                    <c:v>Steve Chapman</c:v>
                  </c:pt>
                  <c:pt idx="535">
                    <c:v>Steve Nguyen</c:v>
                  </c:pt>
                  <c:pt idx="537">
                    <c:v>Steven Cartwright</c:v>
                  </c:pt>
                  <c:pt idx="538">
                    <c:v>Stuart Calhoun</c:v>
                  </c:pt>
                  <c:pt idx="539">
                    <c:v>Stuart Van</c:v>
                  </c:pt>
                  <c:pt idx="540">
                    <c:v>Sue Ann Reed</c:v>
                  </c:pt>
                  <c:pt idx="541">
                    <c:v>Sung Chung</c:v>
                  </c:pt>
                  <c:pt idx="542">
                    <c:v>Sung Shariari</c:v>
                  </c:pt>
                  <c:pt idx="543">
                    <c:v>Susan MacKendrick</c:v>
                  </c:pt>
                  <c:pt idx="544">
                    <c:v>Susan Pistek</c:v>
                  </c:pt>
                  <c:pt idx="545">
                    <c:v>Susan Vittorini</c:v>
                  </c:pt>
                  <c:pt idx="547">
                    <c:v>Suzanne McNair</c:v>
                  </c:pt>
                  <c:pt idx="549">
                    <c:v>Sylvia Foulston</c:v>
                  </c:pt>
                  <c:pt idx="550">
                    <c:v>Tamara Chand</c:v>
                  </c:pt>
                  <c:pt idx="551">
                    <c:v>Tamara Dahlen</c:v>
                  </c:pt>
                  <c:pt idx="552">
                    <c:v>Tamara Manning</c:v>
                  </c:pt>
                  <c:pt idx="553">
                    <c:v>Tamara Willingham</c:v>
                  </c:pt>
                  <c:pt idx="554">
                    <c:v>Tanja Norvell</c:v>
                  </c:pt>
                  <c:pt idx="556">
                    <c:v>Thais Sissman</c:v>
                  </c:pt>
                  <c:pt idx="558">
                    <c:v>Thea Hendricks</c:v>
                  </c:pt>
                  <c:pt idx="559">
                    <c:v>Thea Hudgings</c:v>
                  </c:pt>
                  <c:pt idx="560">
                    <c:v>Theone Pippenger</c:v>
                  </c:pt>
                  <c:pt idx="561">
                    <c:v>Theresa Coyne</c:v>
                  </c:pt>
                  <c:pt idx="562">
                    <c:v>Theresa Swint</c:v>
                  </c:pt>
                  <c:pt idx="563">
                    <c:v>Thomas Boland</c:v>
                  </c:pt>
                  <c:pt idx="564">
                    <c:v>Thomas Thornton</c:v>
                  </c:pt>
                  <c:pt idx="565">
                    <c:v>Tim Taslimi</c:v>
                  </c:pt>
                  <c:pt idx="566">
                    <c:v>Toby Carlisle</c:v>
                  </c:pt>
                  <c:pt idx="567">
                    <c:v>Toby Grace</c:v>
                  </c:pt>
                  <c:pt idx="568">
                    <c:v>Toby Knight</c:v>
                  </c:pt>
                  <c:pt idx="569">
                    <c:v>Toby Swindell</c:v>
                  </c:pt>
                  <c:pt idx="570">
                    <c:v>Todd Boyes</c:v>
                  </c:pt>
                  <c:pt idx="571">
                    <c:v>Tom Ashbrook</c:v>
                  </c:pt>
                  <c:pt idx="572">
                    <c:v>Tom Prescott</c:v>
                  </c:pt>
                  <c:pt idx="573">
                    <c:v>Tom Stivers</c:v>
                  </c:pt>
                  <c:pt idx="575">
                    <c:v>Tonja Turnell</c:v>
                  </c:pt>
                  <c:pt idx="576">
                    <c:v>Tony Molinari</c:v>
                  </c:pt>
                  <c:pt idx="577">
                    <c:v>Tony Sayre</c:v>
                  </c:pt>
                  <c:pt idx="579">
                    <c:v>Tracy Blumstein</c:v>
                  </c:pt>
                  <c:pt idx="580">
                    <c:v>Tracy Collins</c:v>
                  </c:pt>
                  <c:pt idx="581">
                    <c:v>Tracy Poddar</c:v>
                  </c:pt>
                  <c:pt idx="582">
                    <c:v>Tracy Zic</c:v>
                  </c:pt>
                  <c:pt idx="583">
                    <c:v>Troy Blackwell</c:v>
                  </c:pt>
                  <c:pt idx="584">
                    <c:v>Troy Staebel</c:v>
                  </c:pt>
                  <c:pt idx="585">
                    <c:v>Trudy Bell</c:v>
                  </c:pt>
                  <c:pt idx="586">
                    <c:v>Trudy Brown</c:v>
                  </c:pt>
                  <c:pt idx="587">
                    <c:v>Trudy Schmidt</c:v>
                  </c:pt>
                  <c:pt idx="588">
                    <c:v>Valerie Dominguez</c:v>
                  </c:pt>
                  <c:pt idx="589">
                    <c:v>Valerie Mitchum</c:v>
                  </c:pt>
                  <c:pt idx="590">
                    <c:v>Valerie Takahito</c:v>
                  </c:pt>
                  <c:pt idx="591">
                    <c:v>Vicky Freymann</c:v>
                  </c:pt>
                  <c:pt idx="592">
                    <c:v>Victor Price</c:v>
                  </c:pt>
                  <c:pt idx="593">
                    <c:v>Victoria Brennan</c:v>
                  </c:pt>
                  <c:pt idx="594">
                    <c:v>Victoria Pisteka</c:v>
                  </c:pt>
                  <c:pt idx="595">
                    <c:v>Victoria Wilson</c:v>
                  </c:pt>
                  <c:pt idx="596">
                    <c:v>Vivek Gonzalez</c:v>
                  </c:pt>
                  <c:pt idx="597">
                    <c:v>Vivek Grady</c:v>
                  </c:pt>
                  <c:pt idx="599">
                    <c:v>Vivek Sundaresam</c:v>
                  </c:pt>
                  <c:pt idx="600">
                    <c:v>Vivian Mathis</c:v>
                  </c:pt>
                  <c:pt idx="601">
                    <c:v>William Brown</c:v>
                  </c:pt>
                  <c:pt idx="602">
                    <c:v>Xylona Price</c:v>
                  </c:pt>
                  <c:pt idx="603">
                    <c:v>Yana Sorensen</c:v>
                  </c:pt>
                </c:lvl>
              </c:multiLvlStrCache>
            </c:multiLvlStrRef>
          </c:cat>
          <c:val>
            <c:numRef>
              <c:f>'pivot table &amp; chart &amp; Slicer'!$M$4:$M$1146</c:f>
              <c:numCache>
                <c:formatCode>"$"#,##0.00</c:formatCode>
                <c:ptCount val="604"/>
                <c:pt idx="0">
                  <c:v>4091.9483999999998</c:v>
                </c:pt>
                <c:pt idx="1">
                  <c:v>1103.0744</c:v>
                </c:pt>
                <c:pt idx="2">
                  <c:v>601.39430000000004</c:v>
                </c:pt>
                <c:pt idx="3">
                  <c:v>3.8235999999999999</c:v>
                </c:pt>
                <c:pt idx="4">
                  <c:v>5124.8872000000001</c:v>
                </c:pt>
                <c:pt idx="5">
                  <c:v>301.834</c:v>
                </c:pt>
                <c:pt idx="6">
                  <c:v>313.53750000000002</c:v>
                </c:pt>
                <c:pt idx="7">
                  <c:v>28.426000000000002</c:v>
                </c:pt>
                <c:pt idx="8">
                  <c:v>118.70760000000001</c:v>
                </c:pt>
                <c:pt idx="9">
                  <c:v>243.6216</c:v>
                </c:pt>
                <c:pt idx="10">
                  <c:v>5357.5768000000007</c:v>
                </c:pt>
                <c:pt idx="11">
                  <c:v>2741.3290000000002</c:v>
                </c:pt>
                <c:pt idx="12">
                  <c:v>1065.0516</c:v>
                </c:pt>
                <c:pt idx="13">
                  <c:v>160.78300000000002</c:v>
                </c:pt>
                <c:pt idx="14">
                  <c:v>672.16120000000001</c:v>
                </c:pt>
                <c:pt idx="15">
                  <c:v>599.05420000000004</c:v>
                </c:pt>
                <c:pt idx="16">
                  <c:v>967.23940000000005</c:v>
                </c:pt>
                <c:pt idx="17">
                  <c:v>287.20659999999998</c:v>
                </c:pt>
                <c:pt idx="18">
                  <c:v>1901.8573999999999</c:v>
                </c:pt>
                <c:pt idx="19">
                  <c:v>90.30510000000001</c:v>
                </c:pt>
                <c:pt idx="20">
                  <c:v>119.55839999999999</c:v>
                </c:pt>
                <c:pt idx="21">
                  <c:v>334.964</c:v>
                </c:pt>
                <c:pt idx="22">
                  <c:v>164.21970000000002</c:v>
                </c:pt>
                <c:pt idx="23">
                  <c:v>312.27479999999997</c:v>
                </c:pt>
                <c:pt idx="24">
                  <c:v>556.24840000000006</c:v>
                </c:pt>
                <c:pt idx="25">
                  <c:v>130.74239999999998</c:v>
                </c:pt>
                <c:pt idx="26">
                  <c:v>43.894400000000005</c:v>
                </c:pt>
                <c:pt idx="27">
                  <c:v>367.52</c:v>
                </c:pt>
                <c:pt idx="28">
                  <c:v>272.35640000000001</c:v>
                </c:pt>
                <c:pt idx="29">
                  <c:v>415.3252</c:v>
                </c:pt>
                <c:pt idx="30">
                  <c:v>1667.4555999999998</c:v>
                </c:pt>
                <c:pt idx="31">
                  <c:v>139.53399999999999</c:v>
                </c:pt>
                <c:pt idx="32">
                  <c:v>62.330799999999996</c:v>
                </c:pt>
                <c:pt idx="33">
                  <c:v>248.47399999999999</c:v>
                </c:pt>
                <c:pt idx="34">
                  <c:v>193.28219999999999</c:v>
                </c:pt>
                <c:pt idx="35">
                  <c:v>78.814000000000007</c:v>
                </c:pt>
                <c:pt idx="36">
                  <c:v>385.39</c:v>
                </c:pt>
                <c:pt idx="37">
                  <c:v>1298.9340000000002</c:v>
                </c:pt>
                <c:pt idx="38">
                  <c:v>115.0976</c:v>
                </c:pt>
                <c:pt idx="39">
                  <c:v>69.508399999999995</c:v>
                </c:pt>
                <c:pt idx="40">
                  <c:v>532.86239999999998</c:v>
                </c:pt>
                <c:pt idx="41">
                  <c:v>9437.8356000000003</c:v>
                </c:pt>
                <c:pt idx="42">
                  <c:v>96.770600000000002</c:v>
                </c:pt>
                <c:pt idx="43">
                  <c:v>365.02760000000001</c:v>
                </c:pt>
                <c:pt idx="44">
                  <c:v>1090.4446</c:v>
                </c:pt>
                <c:pt idx="45">
                  <c:v>431.83019999999999</c:v>
                </c:pt>
                <c:pt idx="46">
                  <c:v>451.57280000000003</c:v>
                </c:pt>
                <c:pt idx="47">
                  <c:v>221.31700000000001</c:v>
                </c:pt>
                <c:pt idx="48">
                  <c:v>50.980000000000004</c:v>
                </c:pt>
                <c:pt idx="49">
                  <c:v>47.266199999999998</c:v>
                </c:pt>
                <c:pt idx="50">
                  <c:v>3846.7045999999996</c:v>
                </c:pt>
                <c:pt idx="51">
                  <c:v>190.98499999999999</c:v>
                </c:pt>
                <c:pt idx="52">
                  <c:v>1645.482</c:v>
                </c:pt>
                <c:pt idx="53">
                  <c:v>273.71990000000005</c:v>
                </c:pt>
                <c:pt idx="54">
                  <c:v>408.56559999999996</c:v>
                </c:pt>
                <c:pt idx="55">
                  <c:v>1170.4838</c:v>
                </c:pt>
                <c:pt idx="56">
                  <c:v>378.26</c:v>
                </c:pt>
                <c:pt idx="57">
                  <c:v>954.69700000000012</c:v>
                </c:pt>
                <c:pt idx="58">
                  <c:v>53.077999999999996</c:v>
                </c:pt>
                <c:pt idx="59">
                  <c:v>6969.1635999999999</c:v>
                </c:pt>
                <c:pt idx="60">
                  <c:v>127.74</c:v>
                </c:pt>
                <c:pt idx="61">
                  <c:v>97.345600000000005</c:v>
                </c:pt>
                <c:pt idx="62">
                  <c:v>3.0688000000000004</c:v>
                </c:pt>
                <c:pt idx="63">
                  <c:v>1027.1443999999997</c:v>
                </c:pt>
                <c:pt idx="64">
                  <c:v>165.08640000000003</c:v>
                </c:pt>
                <c:pt idx="65">
                  <c:v>10.137999999999998</c:v>
                </c:pt>
                <c:pt idx="66">
                  <c:v>902.04399999999998</c:v>
                </c:pt>
                <c:pt idx="67">
                  <c:v>1943.5056999999999</c:v>
                </c:pt>
                <c:pt idx="68">
                  <c:v>1501.9604000000002</c:v>
                </c:pt>
                <c:pt idx="69">
                  <c:v>126.7264</c:v>
                </c:pt>
                <c:pt idx="70">
                  <c:v>31.701000000000001</c:v>
                </c:pt>
                <c:pt idx="71">
                  <c:v>915.78620000000001</c:v>
                </c:pt>
                <c:pt idx="72">
                  <c:v>90.287400000000005</c:v>
                </c:pt>
                <c:pt idx="73">
                  <c:v>33.036399999999993</c:v>
                </c:pt>
                <c:pt idx="74">
                  <c:v>50.558</c:v>
                </c:pt>
                <c:pt idx="75">
                  <c:v>232.9682</c:v>
                </c:pt>
                <c:pt idx="76">
                  <c:v>922.7976000000001</c:v>
                </c:pt>
                <c:pt idx="77">
                  <c:v>690.25200000000007</c:v>
                </c:pt>
                <c:pt idx="78">
                  <c:v>128.97499999999999</c:v>
                </c:pt>
                <c:pt idx="79">
                  <c:v>1434.0700999999999</c:v>
                </c:pt>
                <c:pt idx="80">
                  <c:v>3553.6179999999995</c:v>
                </c:pt>
                <c:pt idx="81">
                  <c:v>405.32999999999993</c:v>
                </c:pt>
                <c:pt idx="82">
                  <c:v>7.4440000000000008</c:v>
                </c:pt>
                <c:pt idx="83">
                  <c:v>7745.5728999999992</c:v>
                </c:pt>
                <c:pt idx="84">
                  <c:v>5939.6044000000002</c:v>
                </c:pt>
                <c:pt idx="85">
                  <c:v>160.84059999999999</c:v>
                </c:pt>
                <c:pt idx="86">
                  <c:v>10553.221</c:v>
                </c:pt>
                <c:pt idx="87">
                  <c:v>231.20119999999997</c:v>
                </c:pt>
                <c:pt idx="88">
                  <c:v>23739.427200000002</c:v>
                </c:pt>
                <c:pt idx="89">
                  <c:v>2446.6319999999996</c:v>
                </c:pt>
                <c:pt idx="90">
                  <c:v>4022.7568999999994</c:v>
                </c:pt>
                <c:pt idx="91">
                  <c:v>226.1326</c:v>
                </c:pt>
                <c:pt idx="92">
                  <c:v>276.53319999999997</c:v>
                </c:pt>
                <c:pt idx="93">
                  <c:v>92.691999999999993</c:v>
                </c:pt>
                <c:pt idx="94">
                  <c:v>101.23700000000001</c:v>
                </c:pt>
                <c:pt idx="95">
                  <c:v>11936.3925</c:v>
                </c:pt>
                <c:pt idx="96">
                  <c:v>776.58920000000001</c:v>
                </c:pt>
                <c:pt idx="97">
                  <c:v>14667.5658</c:v>
                </c:pt>
                <c:pt idx="98">
                  <c:v>1171.5507</c:v>
                </c:pt>
                <c:pt idx="99">
                  <c:v>165.51160000000002</c:v>
                </c:pt>
                <c:pt idx="100">
                  <c:v>1267.4104</c:v>
                </c:pt>
                <c:pt idx="101">
                  <c:v>173.71400000000003</c:v>
                </c:pt>
                <c:pt idx="102">
                  <c:v>1539.1484</c:v>
                </c:pt>
                <c:pt idx="103">
                  <c:v>677.80319999999995</c:v>
                </c:pt>
                <c:pt idx="104">
                  <c:v>581.72899999999993</c:v>
                </c:pt>
                <c:pt idx="105">
                  <c:v>196.72</c:v>
                </c:pt>
                <c:pt idx="106">
                  <c:v>113.9738</c:v>
                </c:pt>
                <c:pt idx="107">
                  <c:v>749.16</c:v>
                </c:pt>
                <c:pt idx="108">
                  <c:v>302.4194</c:v>
                </c:pt>
                <c:pt idx="109">
                  <c:v>7653.0920999999998</c:v>
                </c:pt>
                <c:pt idx="110">
                  <c:v>118.41910000000001</c:v>
                </c:pt>
                <c:pt idx="111">
                  <c:v>251.86160000000001</c:v>
                </c:pt>
                <c:pt idx="112">
                  <c:v>174.8168</c:v>
                </c:pt>
                <c:pt idx="113">
                  <c:v>438.6927</c:v>
                </c:pt>
                <c:pt idx="114">
                  <c:v>5592.1959999999999</c:v>
                </c:pt>
                <c:pt idx="115">
                  <c:v>770.41</c:v>
                </c:pt>
                <c:pt idx="116">
                  <c:v>105.00439999999999</c:v>
                </c:pt>
                <c:pt idx="117">
                  <c:v>206.82400000000001</c:v>
                </c:pt>
                <c:pt idx="118">
                  <c:v>190.70319999999998</c:v>
                </c:pt>
                <c:pt idx="119">
                  <c:v>45.934200000000004</c:v>
                </c:pt>
                <c:pt idx="120">
                  <c:v>189.33150000000001</c:v>
                </c:pt>
                <c:pt idx="121">
                  <c:v>2087.1604000000002</c:v>
                </c:pt>
                <c:pt idx="122">
                  <c:v>218.60626200000002</c:v>
                </c:pt>
                <c:pt idx="123">
                  <c:v>478.37459999999999</c:v>
                </c:pt>
                <c:pt idx="124">
                  <c:v>909.51179999999999</c:v>
                </c:pt>
                <c:pt idx="125">
                  <c:v>141.97559999999999</c:v>
                </c:pt>
                <c:pt idx="126">
                  <c:v>2276.4504999999999</c:v>
                </c:pt>
                <c:pt idx="127">
                  <c:v>247.30999999999997</c:v>
                </c:pt>
                <c:pt idx="128">
                  <c:v>455.17260000000005</c:v>
                </c:pt>
                <c:pt idx="129">
                  <c:v>20270.2608</c:v>
                </c:pt>
                <c:pt idx="130">
                  <c:v>465.16239999999999</c:v>
                </c:pt>
                <c:pt idx="131">
                  <c:v>6538.6434000000008</c:v>
                </c:pt>
                <c:pt idx="132">
                  <c:v>16.398</c:v>
                </c:pt>
                <c:pt idx="133">
                  <c:v>16977.623799999998</c:v>
                </c:pt>
                <c:pt idx="134">
                  <c:v>1290.1743999999999</c:v>
                </c:pt>
                <c:pt idx="135">
                  <c:v>74.084399999999988</c:v>
                </c:pt>
                <c:pt idx="136">
                  <c:v>39859.116399999999</c:v>
                </c:pt>
                <c:pt idx="137">
                  <c:v>141.69479999999999</c:v>
                </c:pt>
                <c:pt idx="138">
                  <c:v>5946.1823999999997</c:v>
                </c:pt>
                <c:pt idx="139">
                  <c:v>387.82559999999989</c:v>
                </c:pt>
                <c:pt idx="140">
                  <c:v>20868.191000000003</c:v>
                </c:pt>
                <c:pt idx="141">
                  <c:v>70.128200000000007</c:v>
                </c:pt>
                <c:pt idx="142">
                  <c:v>1986.3851999999997</c:v>
                </c:pt>
                <c:pt idx="143">
                  <c:v>293.7568</c:v>
                </c:pt>
                <c:pt idx="144">
                  <c:v>167.85239999999999</c:v>
                </c:pt>
                <c:pt idx="145">
                  <c:v>445.048</c:v>
                </c:pt>
                <c:pt idx="146">
                  <c:v>1078.0558999999998</c:v>
                </c:pt>
                <c:pt idx="147">
                  <c:v>8.7279999999999998</c:v>
                </c:pt>
                <c:pt idx="148">
                  <c:v>197.30959999999999</c:v>
                </c:pt>
                <c:pt idx="149">
                  <c:v>2019.4775999999997</c:v>
                </c:pt>
                <c:pt idx="150">
                  <c:v>36.457999999999998</c:v>
                </c:pt>
                <c:pt idx="151">
                  <c:v>123.828</c:v>
                </c:pt>
                <c:pt idx="152">
                  <c:v>470.5258</c:v>
                </c:pt>
                <c:pt idx="153">
                  <c:v>22.286999999999995</c:v>
                </c:pt>
                <c:pt idx="154">
                  <c:v>107.038</c:v>
                </c:pt>
                <c:pt idx="155">
                  <c:v>43.153599999999997</c:v>
                </c:pt>
                <c:pt idx="156">
                  <c:v>414.48140000000001</c:v>
                </c:pt>
                <c:pt idx="157">
                  <c:v>328.84070000000003</c:v>
                </c:pt>
                <c:pt idx="158">
                  <c:v>3437.5064000000002</c:v>
                </c:pt>
                <c:pt idx="159">
                  <c:v>152.137</c:v>
                </c:pt>
                <c:pt idx="160">
                  <c:v>904.23440000000005</c:v>
                </c:pt>
                <c:pt idx="161">
                  <c:v>182.78399999999999</c:v>
                </c:pt>
                <c:pt idx="162">
                  <c:v>492.98800000000006</c:v>
                </c:pt>
                <c:pt idx="163">
                  <c:v>5887.8939999999993</c:v>
                </c:pt>
                <c:pt idx="164">
                  <c:v>126.866</c:v>
                </c:pt>
                <c:pt idx="165">
                  <c:v>125.37439999999998</c:v>
                </c:pt>
                <c:pt idx="166">
                  <c:v>1822.3349999999998</c:v>
                </c:pt>
                <c:pt idx="167">
                  <c:v>43.851399999999998</c:v>
                </c:pt>
                <c:pt idx="168">
                  <c:v>10414.722600000001</c:v>
                </c:pt>
                <c:pt idx="169">
                  <c:v>27576.391</c:v>
                </c:pt>
                <c:pt idx="170">
                  <c:v>123.8408</c:v>
                </c:pt>
                <c:pt idx="171">
                  <c:v>5107.04</c:v>
                </c:pt>
                <c:pt idx="172">
                  <c:v>318.13200000000001</c:v>
                </c:pt>
                <c:pt idx="173">
                  <c:v>270.91750000000002</c:v>
                </c:pt>
                <c:pt idx="174">
                  <c:v>3887.6442999999999</c:v>
                </c:pt>
                <c:pt idx="175">
                  <c:v>46.551200000000001</c:v>
                </c:pt>
                <c:pt idx="176">
                  <c:v>103.70479999999999</c:v>
                </c:pt>
                <c:pt idx="177">
                  <c:v>16387.9388</c:v>
                </c:pt>
                <c:pt idx="178">
                  <c:v>235.8484</c:v>
                </c:pt>
                <c:pt idx="179">
                  <c:v>824.67939999999987</c:v>
                </c:pt>
                <c:pt idx="180">
                  <c:v>172.52579999999998</c:v>
                </c:pt>
                <c:pt idx="181">
                  <c:v>18289.256999999998</c:v>
                </c:pt>
                <c:pt idx="182">
                  <c:v>246.57799999999997</c:v>
                </c:pt>
                <c:pt idx="183">
                  <c:v>273.58</c:v>
                </c:pt>
                <c:pt idx="184">
                  <c:v>1740.7672000000002</c:v>
                </c:pt>
                <c:pt idx="185">
                  <c:v>1233.4994000000002</c:v>
                </c:pt>
                <c:pt idx="186">
                  <c:v>46.312199999999997</c:v>
                </c:pt>
                <c:pt idx="187">
                  <c:v>57.063200000000002</c:v>
                </c:pt>
                <c:pt idx="188">
                  <c:v>1946.9059999999997</c:v>
                </c:pt>
                <c:pt idx="189">
                  <c:v>11880.482</c:v>
                </c:pt>
                <c:pt idx="190">
                  <c:v>6183.6319000000003</c:v>
                </c:pt>
                <c:pt idx="191">
                  <c:v>10285.045399999999</c:v>
                </c:pt>
                <c:pt idx="192">
                  <c:v>169.88419999999999</c:v>
                </c:pt>
                <c:pt idx="193">
                  <c:v>1418.8548999999998</c:v>
                </c:pt>
                <c:pt idx="194">
                  <c:v>227.23099999999999</c:v>
                </c:pt>
                <c:pt idx="195">
                  <c:v>207.69159999999999</c:v>
                </c:pt>
                <c:pt idx="196">
                  <c:v>1018.0601</c:v>
                </c:pt>
                <c:pt idx="197">
                  <c:v>346.3716</c:v>
                </c:pt>
                <c:pt idx="198">
                  <c:v>263.31</c:v>
                </c:pt>
                <c:pt idx="199">
                  <c:v>6214.4161999999988</c:v>
                </c:pt>
                <c:pt idx="200">
                  <c:v>71.324799999999996</c:v>
                </c:pt>
                <c:pt idx="201">
                  <c:v>2360.7071999999998</c:v>
                </c:pt>
                <c:pt idx="202">
                  <c:v>723.03899999999999</c:v>
                </c:pt>
                <c:pt idx="203">
                  <c:v>1008.9554000000001</c:v>
                </c:pt>
                <c:pt idx="204">
                  <c:v>2022.8120000000001</c:v>
                </c:pt>
                <c:pt idx="205">
                  <c:v>3865.4950000000008</c:v>
                </c:pt>
                <c:pt idx="206">
                  <c:v>148.18119999999999</c:v>
                </c:pt>
                <c:pt idx="207">
                  <c:v>3651.28</c:v>
                </c:pt>
                <c:pt idx="208">
                  <c:v>407.9796</c:v>
                </c:pt>
                <c:pt idx="209">
                  <c:v>3786.1407999999997</c:v>
                </c:pt>
                <c:pt idx="210">
                  <c:v>336.73599999999999</c:v>
                </c:pt>
                <c:pt idx="211">
                  <c:v>439.09100000000001</c:v>
                </c:pt>
                <c:pt idx="212">
                  <c:v>538.79200000000003</c:v>
                </c:pt>
                <c:pt idx="213">
                  <c:v>189.84</c:v>
                </c:pt>
                <c:pt idx="214">
                  <c:v>412.42920000000004</c:v>
                </c:pt>
                <c:pt idx="215">
                  <c:v>1244.0392000000002</c:v>
                </c:pt>
                <c:pt idx="216">
                  <c:v>3404.7217999999993</c:v>
                </c:pt>
                <c:pt idx="217">
                  <c:v>46.732999999999997</c:v>
                </c:pt>
                <c:pt idx="218">
                  <c:v>852.47160000000008</c:v>
                </c:pt>
                <c:pt idx="219">
                  <c:v>628.1866</c:v>
                </c:pt>
                <c:pt idx="220">
                  <c:v>16642.411199999999</c:v>
                </c:pt>
                <c:pt idx="221">
                  <c:v>17.853200000000001</c:v>
                </c:pt>
                <c:pt idx="222">
                  <c:v>286.3</c:v>
                </c:pt>
                <c:pt idx="223">
                  <c:v>1482.0357999999999</c:v>
                </c:pt>
                <c:pt idx="224">
                  <c:v>73.459999999999994</c:v>
                </c:pt>
                <c:pt idx="225">
                  <c:v>525.76740000000007</c:v>
                </c:pt>
                <c:pt idx="226">
                  <c:v>1267.4347999999998</c:v>
                </c:pt>
                <c:pt idx="227">
                  <c:v>396.90479999999997</c:v>
                </c:pt>
                <c:pt idx="228">
                  <c:v>615.61899999999991</c:v>
                </c:pt>
                <c:pt idx="229">
                  <c:v>7958.8367999999991</c:v>
                </c:pt>
                <c:pt idx="230">
                  <c:v>41.426000000000002</c:v>
                </c:pt>
                <c:pt idx="231">
                  <c:v>1003.5925999999999</c:v>
                </c:pt>
                <c:pt idx="232">
                  <c:v>639.47399999999993</c:v>
                </c:pt>
                <c:pt idx="233">
                  <c:v>382.63</c:v>
                </c:pt>
                <c:pt idx="234">
                  <c:v>278.79399999999998</c:v>
                </c:pt>
                <c:pt idx="235">
                  <c:v>1779.5563999999999</c:v>
                </c:pt>
                <c:pt idx="236">
                  <c:v>15042.666799999999</c:v>
                </c:pt>
                <c:pt idx="237">
                  <c:v>282.7876</c:v>
                </c:pt>
                <c:pt idx="238">
                  <c:v>459.47239999999994</c:v>
                </c:pt>
                <c:pt idx="239">
                  <c:v>35.066800000000001</c:v>
                </c:pt>
                <c:pt idx="240">
                  <c:v>239.46960000000001</c:v>
                </c:pt>
                <c:pt idx="241">
                  <c:v>479.28960000000006</c:v>
                </c:pt>
                <c:pt idx="242">
                  <c:v>579.22900000000004</c:v>
                </c:pt>
                <c:pt idx="243">
                  <c:v>228.02199999999999</c:v>
                </c:pt>
                <c:pt idx="244">
                  <c:v>624.47720000000004</c:v>
                </c:pt>
                <c:pt idx="245">
                  <c:v>200.74250000000001</c:v>
                </c:pt>
                <c:pt idx="246">
                  <c:v>3849.7130000000002</c:v>
                </c:pt>
                <c:pt idx="247">
                  <c:v>194.404</c:v>
                </c:pt>
                <c:pt idx="248">
                  <c:v>16480.465</c:v>
                </c:pt>
                <c:pt idx="249">
                  <c:v>9976.3661000000011</c:v>
                </c:pt>
                <c:pt idx="250">
                  <c:v>5370.3047999999999</c:v>
                </c:pt>
                <c:pt idx="251">
                  <c:v>82.122799999999998</c:v>
                </c:pt>
                <c:pt idx="252">
                  <c:v>579.31849999999986</c:v>
                </c:pt>
                <c:pt idx="253">
                  <c:v>1511.4751999999999</c:v>
                </c:pt>
                <c:pt idx="254">
                  <c:v>2737.4795999999997</c:v>
                </c:pt>
                <c:pt idx="255">
                  <c:v>593.33580000000006</c:v>
                </c:pt>
                <c:pt idx="256">
                  <c:v>340.95280000000002</c:v>
                </c:pt>
                <c:pt idx="257">
                  <c:v>439.303</c:v>
                </c:pt>
                <c:pt idx="258">
                  <c:v>60.623199999999997</c:v>
                </c:pt>
                <c:pt idx="259">
                  <c:v>96.415999999999997</c:v>
                </c:pt>
                <c:pt idx="260">
                  <c:v>142.19</c:v>
                </c:pt>
                <c:pt idx="261">
                  <c:v>22410.116900000001</c:v>
                </c:pt>
                <c:pt idx="262">
                  <c:v>472.41580000000005</c:v>
                </c:pt>
                <c:pt idx="263">
                  <c:v>136.6292</c:v>
                </c:pt>
                <c:pt idx="264">
                  <c:v>333.30200000000002</c:v>
                </c:pt>
                <c:pt idx="265">
                  <c:v>12343.064999999999</c:v>
                </c:pt>
                <c:pt idx="266">
                  <c:v>2989.4341999999997</c:v>
                </c:pt>
                <c:pt idx="267">
                  <c:v>99.109800000000007</c:v>
                </c:pt>
                <c:pt idx="268">
                  <c:v>10643.617400000001</c:v>
                </c:pt>
                <c:pt idx="269">
                  <c:v>960.64479999999992</c:v>
                </c:pt>
                <c:pt idx="270">
                  <c:v>48.0715</c:v>
                </c:pt>
                <c:pt idx="271">
                  <c:v>548.65480000000002</c:v>
                </c:pt>
                <c:pt idx="272">
                  <c:v>5539.0911999999989</c:v>
                </c:pt>
                <c:pt idx="273">
                  <c:v>3.7779999999999996</c:v>
                </c:pt>
                <c:pt idx="274">
                  <c:v>562.90000000000009</c:v>
                </c:pt>
                <c:pt idx="275">
                  <c:v>169.42739999999998</c:v>
                </c:pt>
                <c:pt idx="276">
                  <c:v>6362.6148000000012</c:v>
                </c:pt>
                <c:pt idx="277">
                  <c:v>526.28880000000004</c:v>
                </c:pt>
                <c:pt idx="278">
                  <c:v>83.779200000000003</c:v>
                </c:pt>
                <c:pt idx="279">
                  <c:v>1307.2025999999998</c:v>
                </c:pt>
                <c:pt idx="280">
                  <c:v>422.85400000000004</c:v>
                </c:pt>
                <c:pt idx="281">
                  <c:v>2971.7360000000003</c:v>
                </c:pt>
                <c:pt idx="282">
                  <c:v>738.1638999999999</c:v>
                </c:pt>
                <c:pt idx="283">
                  <c:v>5569.4403999999995</c:v>
                </c:pt>
                <c:pt idx="284">
                  <c:v>97.495599999999996</c:v>
                </c:pt>
                <c:pt idx="285">
                  <c:v>179.77929999999998</c:v>
                </c:pt>
                <c:pt idx="286">
                  <c:v>272.12400000000002</c:v>
                </c:pt>
                <c:pt idx="287">
                  <c:v>568.54999999999995</c:v>
                </c:pt>
                <c:pt idx="288">
                  <c:v>152.35919999999999</c:v>
                </c:pt>
                <c:pt idx="289">
                  <c:v>716.59260000000006</c:v>
                </c:pt>
                <c:pt idx="290">
                  <c:v>1494.9051999999999</c:v>
                </c:pt>
                <c:pt idx="291">
                  <c:v>88.338800000000006</c:v>
                </c:pt>
                <c:pt idx="292">
                  <c:v>9339.5901999999987</c:v>
                </c:pt>
                <c:pt idx="293">
                  <c:v>105.8796</c:v>
                </c:pt>
                <c:pt idx="294">
                  <c:v>613.16200000000003</c:v>
                </c:pt>
                <c:pt idx="295">
                  <c:v>305.06400000000002</c:v>
                </c:pt>
                <c:pt idx="296">
                  <c:v>1493.9552999999999</c:v>
                </c:pt>
                <c:pt idx="297">
                  <c:v>163.05199999999999</c:v>
                </c:pt>
                <c:pt idx="298">
                  <c:v>70.61</c:v>
                </c:pt>
                <c:pt idx="299">
                  <c:v>600.22</c:v>
                </c:pt>
                <c:pt idx="300">
                  <c:v>92.527500000000003</c:v>
                </c:pt>
                <c:pt idx="301">
                  <c:v>1236.3048999999999</c:v>
                </c:pt>
                <c:pt idx="302">
                  <c:v>168.398</c:v>
                </c:pt>
                <c:pt idx="303">
                  <c:v>6974.1788000000006</c:v>
                </c:pt>
                <c:pt idx="304">
                  <c:v>2268.1877000000004</c:v>
                </c:pt>
                <c:pt idx="305">
                  <c:v>55.708999999999996</c:v>
                </c:pt>
                <c:pt idx="306">
                  <c:v>267.35099999999994</c:v>
                </c:pt>
                <c:pt idx="307">
                  <c:v>46.928800000000003</c:v>
                </c:pt>
                <c:pt idx="308">
                  <c:v>3169.1585</c:v>
                </c:pt>
                <c:pt idx="309">
                  <c:v>15.466000000000001</c:v>
                </c:pt>
                <c:pt idx="310">
                  <c:v>333.31549999999993</c:v>
                </c:pt>
                <c:pt idx="311">
                  <c:v>58.094000000000001</c:v>
                </c:pt>
                <c:pt idx="312">
                  <c:v>11913.553200000002</c:v>
                </c:pt>
                <c:pt idx="313">
                  <c:v>22.948</c:v>
                </c:pt>
                <c:pt idx="314">
                  <c:v>39.304000000000002</c:v>
                </c:pt>
                <c:pt idx="315">
                  <c:v>1688.2592000000002</c:v>
                </c:pt>
                <c:pt idx="316">
                  <c:v>412.70400000000001</c:v>
                </c:pt>
                <c:pt idx="317">
                  <c:v>11.4842</c:v>
                </c:pt>
                <c:pt idx="318">
                  <c:v>37.4</c:v>
                </c:pt>
                <c:pt idx="319">
                  <c:v>50.9908</c:v>
                </c:pt>
                <c:pt idx="320">
                  <c:v>15.573899999999998</c:v>
                </c:pt>
                <c:pt idx="321">
                  <c:v>234.96280000000002</c:v>
                </c:pt>
                <c:pt idx="322">
                  <c:v>325.72949999999997</c:v>
                </c:pt>
                <c:pt idx="323">
                  <c:v>2446.2082</c:v>
                </c:pt>
                <c:pt idx="324">
                  <c:v>36.376399999999997</c:v>
                </c:pt>
                <c:pt idx="325">
                  <c:v>200.32440000000003</c:v>
                </c:pt>
                <c:pt idx="326">
                  <c:v>129.5076</c:v>
                </c:pt>
                <c:pt idx="327">
                  <c:v>11.125300000000001</c:v>
                </c:pt>
                <c:pt idx="328">
                  <c:v>3811.5420000000004</c:v>
                </c:pt>
                <c:pt idx="329">
                  <c:v>928.57999999999993</c:v>
                </c:pt>
                <c:pt idx="330">
                  <c:v>7251.3743999999997</c:v>
                </c:pt>
                <c:pt idx="331">
                  <c:v>3.2008000000000001</c:v>
                </c:pt>
                <c:pt idx="332">
                  <c:v>255.84800000000001</c:v>
                </c:pt>
                <c:pt idx="333">
                  <c:v>225.97959999999998</c:v>
                </c:pt>
                <c:pt idx="334">
                  <c:v>268.89319999999998</c:v>
                </c:pt>
                <c:pt idx="335">
                  <c:v>499.995</c:v>
                </c:pt>
                <c:pt idx="336">
                  <c:v>1008.8993999999999</c:v>
                </c:pt>
                <c:pt idx="337">
                  <c:v>754.50919999999996</c:v>
                </c:pt>
                <c:pt idx="338">
                  <c:v>17.2332</c:v>
                </c:pt>
                <c:pt idx="339">
                  <c:v>126.45000000000002</c:v>
                </c:pt>
                <c:pt idx="340">
                  <c:v>10.209199999999999</c:v>
                </c:pt>
                <c:pt idx="341">
                  <c:v>1383.3255999999999</c:v>
                </c:pt>
                <c:pt idx="342">
                  <c:v>14.274000000000001</c:v>
                </c:pt>
                <c:pt idx="343">
                  <c:v>305.06400000000002</c:v>
                </c:pt>
                <c:pt idx="344">
                  <c:v>107.42019999999999</c:v>
                </c:pt>
                <c:pt idx="345">
                  <c:v>43.036000000000001</c:v>
                </c:pt>
                <c:pt idx="346">
                  <c:v>1121.5011999999999</c:v>
                </c:pt>
                <c:pt idx="347">
                  <c:v>245.51</c:v>
                </c:pt>
                <c:pt idx="348">
                  <c:v>73.565999999999988</c:v>
                </c:pt>
                <c:pt idx="349">
                  <c:v>2000.2123999999999</c:v>
                </c:pt>
                <c:pt idx="350">
                  <c:v>165.06950000000001</c:v>
                </c:pt>
                <c:pt idx="351">
                  <c:v>18.68</c:v>
                </c:pt>
                <c:pt idx="352">
                  <c:v>6758.5214000000005</c:v>
                </c:pt>
                <c:pt idx="353">
                  <c:v>334.64980000000003</c:v>
                </c:pt>
                <c:pt idx="354">
                  <c:v>157.6172</c:v>
                </c:pt>
                <c:pt idx="355">
                  <c:v>1100.3908000000001</c:v>
                </c:pt>
                <c:pt idx="356">
                  <c:v>71.953199999999995</c:v>
                </c:pt>
                <c:pt idx="357">
                  <c:v>26.289200000000001</c:v>
                </c:pt>
                <c:pt idx="358">
                  <c:v>123.61799999999999</c:v>
                </c:pt>
                <c:pt idx="359">
                  <c:v>26636.998400000004</c:v>
                </c:pt>
                <c:pt idx="360">
                  <c:v>80.435200000000009</c:v>
                </c:pt>
                <c:pt idx="361">
                  <c:v>3799.4019999999996</c:v>
                </c:pt>
                <c:pt idx="362">
                  <c:v>3034.0812999999994</c:v>
                </c:pt>
                <c:pt idx="363">
                  <c:v>521.04199999999992</c:v>
                </c:pt>
                <c:pt idx="364">
                  <c:v>191.72880000000001</c:v>
                </c:pt>
                <c:pt idx="365">
                  <c:v>359.6096</c:v>
                </c:pt>
                <c:pt idx="366">
                  <c:v>2140.4411999999998</c:v>
                </c:pt>
                <c:pt idx="367">
                  <c:v>86.79079999999999</c:v>
                </c:pt>
                <c:pt idx="368">
                  <c:v>574.26840000000004</c:v>
                </c:pt>
                <c:pt idx="369">
                  <c:v>592.99840000000006</c:v>
                </c:pt>
                <c:pt idx="370">
                  <c:v>782.50520000000006</c:v>
                </c:pt>
                <c:pt idx="371">
                  <c:v>740.90099999999995</c:v>
                </c:pt>
                <c:pt idx="372">
                  <c:v>20.852399999999999</c:v>
                </c:pt>
                <c:pt idx="373">
                  <c:v>768.41079999999999</c:v>
                </c:pt>
                <c:pt idx="374">
                  <c:v>40.660000000000004</c:v>
                </c:pt>
                <c:pt idx="375">
                  <c:v>113.36439999999999</c:v>
                </c:pt>
                <c:pt idx="376">
                  <c:v>1400.566</c:v>
                </c:pt>
                <c:pt idx="377">
                  <c:v>1111.3298</c:v>
                </c:pt>
                <c:pt idx="378">
                  <c:v>193.29759999999999</c:v>
                </c:pt>
                <c:pt idx="379">
                  <c:v>275.93579999999997</c:v>
                </c:pt>
                <c:pt idx="380">
                  <c:v>182.9547</c:v>
                </c:pt>
                <c:pt idx="381">
                  <c:v>3032.2377000000001</c:v>
                </c:pt>
                <c:pt idx="382">
                  <c:v>113.19500000000002</c:v>
                </c:pt>
                <c:pt idx="383">
                  <c:v>190.52119999999999</c:v>
                </c:pt>
                <c:pt idx="384">
                  <c:v>1126.442</c:v>
                </c:pt>
                <c:pt idx="385">
                  <c:v>221.63</c:v>
                </c:pt>
                <c:pt idx="386">
                  <c:v>2454.8151999999995</c:v>
                </c:pt>
                <c:pt idx="387">
                  <c:v>1714.3498</c:v>
                </c:pt>
                <c:pt idx="388">
                  <c:v>242.42</c:v>
                </c:pt>
                <c:pt idx="389">
                  <c:v>517.88659999999993</c:v>
                </c:pt>
                <c:pt idx="390">
                  <c:v>3021.8067999999998</c:v>
                </c:pt>
                <c:pt idx="391">
                  <c:v>1114.8084000000001</c:v>
                </c:pt>
                <c:pt idx="392">
                  <c:v>2567.7676000000001</c:v>
                </c:pt>
                <c:pt idx="393">
                  <c:v>104.88599999999998</c:v>
                </c:pt>
                <c:pt idx="394">
                  <c:v>2462.9499999999998</c:v>
                </c:pt>
                <c:pt idx="395">
                  <c:v>1397.2604000000001</c:v>
                </c:pt>
                <c:pt idx="396">
                  <c:v>950.23559999999998</c:v>
                </c:pt>
                <c:pt idx="397">
                  <c:v>539.55230000000006</c:v>
                </c:pt>
                <c:pt idx="398">
                  <c:v>74.229200000000006</c:v>
                </c:pt>
                <c:pt idx="399">
                  <c:v>1434.1606000000002</c:v>
                </c:pt>
                <c:pt idx="400">
                  <c:v>971.84499999999991</c:v>
                </c:pt>
                <c:pt idx="401">
                  <c:v>786.75240000000008</c:v>
                </c:pt>
                <c:pt idx="402">
                  <c:v>269.76800000000003</c:v>
                </c:pt>
                <c:pt idx="403">
                  <c:v>4757.2030000000004</c:v>
                </c:pt>
                <c:pt idx="404">
                  <c:v>87.528000000000006</c:v>
                </c:pt>
                <c:pt idx="405">
                  <c:v>604.25780000000009</c:v>
                </c:pt>
                <c:pt idx="406">
                  <c:v>2006.7254</c:v>
                </c:pt>
                <c:pt idx="407">
                  <c:v>1241.0334</c:v>
                </c:pt>
                <c:pt idx="408">
                  <c:v>107.7256</c:v>
                </c:pt>
                <c:pt idx="409">
                  <c:v>4585.0843999999997</c:v>
                </c:pt>
                <c:pt idx="410">
                  <c:v>1261.8087</c:v>
                </c:pt>
                <c:pt idx="411">
                  <c:v>383.93920000000003</c:v>
                </c:pt>
                <c:pt idx="412">
                  <c:v>45.604199999999999</c:v>
                </c:pt>
                <c:pt idx="413">
                  <c:v>110.4502</c:v>
                </c:pt>
                <c:pt idx="414">
                  <c:v>1290.7564000000002</c:v>
                </c:pt>
                <c:pt idx="415">
                  <c:v>1030.7415999999998</c:v>
                </c:pt>
                <c:pt idx="416">
                  <c:v>579.0412</c:v>
                </c:pt>
                <c:pt idx="417">
                  <c:v>742.23119999999994</c:v>
                </c:pt>
                <c:pt idx="418">
                  <c:v>76.576000000000008</c:v>
                </c:pt>
                <c:pt idx="419">
                  <c:v>84.796999999999997</c:v>
                </c:pt>
                <c:pt idx="420">
                  <c:v>2761.24</c:v>
                </c:pt>
                <c:pt idx="421">
                  <c:v>74.956800000000001</c:v>
                </c:pt>
                <c:pt idx="422">
                  <c:v>777.70270000000005</c:v>
                </c:pt>
                <c:pt idx="423">
                  <c:v>365.56240000000003</c:v>
                </c:pt>
                <c:pt idx="424">
                  <c:v>94.030800000000013</c:v>
                </c:pt>
                <c:pt idx="425">
                  <c:v>530.20000000000005</c:v>
                </c:pt>
                <c:pt idx="426">
                  <c:v>256.64400000000001</c:v>
                </c:pt>
                <c:pt idx="427">
                  <c:v>2554.1655999999994</c:v>
                </c:pt>
                <c:pt idx="428">
                  <c:v>361.64</c:v>
                </c:pt>
                <c:pt idx="429">
                  <c:v>850.94269999999995</c:v>
                </c:pt>
                <c:pt idx="430">
                  <c:v>926.79559999999992</c:v>
                </c:pt>
                <c:pt idx="431">
                  <c:v>362.47</c:v>
                </c:pt>
                <c:pt idx="432">
                  <c:v>149.83199999999999</c:v>
                </c:pt>
                <c:pt idx="433">
                  <c:v>331.99480000000005</c:v>
                </c:pt>
                <c:pt idx="434">
                  <c:v>1963.8645999999999</c:v>
                </c:pt>
                <c:pt idx="435">
                  <c:v>13202.751600000001</c:v>
                </c:pt>
                <c:pt idx="436">
                  <c:v>1807.4447999999998</c:v>
                </c:pt>
                <c:pt idx="437">
                  <c:v>1946.8326</c:v>
                </c:pt>
                <c:pt idx="438">
                  <c:v>134.95999999999998</c:v>
                </c:pt>
                <c:pt idx="439">
                  <c:v>230.97000000000003</c:v>
                </c:pt>
                <c:pt idx="440">
                  <c:v>503.5324</c:v>
                </c:pt>
                <c:pt idx="441">
                  <c:v>880.82440000000008</c:v>
                </c:pt>
                <c:pt idx="442">
                  <c:v>238.87729999999999</c:v>
                </c:pt>
                <c:pt idx="443">
                  <c:v>26.866799999999998</c:v>
                </c:pt>
                <c:pt idx="444">
                  <c:v>10357.032499999999</c:v>
                </c:pt>
                <c:pt idx="445">
                  <c:v>2185.6039999999998</c:v>
                </c:pt>
                <c:pt idx="446">
                  <c:v>3849.1928000000003</c:v>
                </c:pt>
                <c:pt idx="447">
                  <c:v>87.840500000000006</c:v>
                </c:pt>
                <c:pt idx="448">
                  <c:v>8895.4063999999998</c:v>
                </c:pt>
                <c:pt idx="449">
                  <c:v>130.63</c:v>
                </c:pt>
                <c:pt idx="450">
                  <c:v>1556.3810000000001</c:v>
                </c:pt>
                <c:pt idx="451">
                  <c:v>571.29789999999991</c:v>
                </c:pt>
                <c:pt idx="452">
                  <c:v>3602.0896000000002</c:v>
                </c:pt>
                <c:pt idx="453">
                  <c:v>122.74</c:v>
                </c:pt>
                <c:pt idx="454">
                  <c:v>3392.7070999999996</c:v>
                </c:pt>
                <c:pt idx="455">
                  <c:v>298.69459999999998</c:v>
                </c:pt>
                <c:pt idx="456">
                  <c:v>298.31920000000002</c:v>
                </c:pt>
                <c:pt idx="457">
                  <c:v>1098.2936</c:v>
                </c:pt>
                <c:pt idx="458">
                  <c:v>92.516600000000011</c:v>
                </c:pt>
                <c:pt idx="459">
                  <c:v>72.262</c:v>
                </c:pt>
                <c:pt idx="460">
                  <c:v>18875.108199999999</c:v>
                </c:pt>
                <c:pt idx="461">
                  <c:v>153.13400000000001</c:v>
                </c:pt>
                <c:pt idx="462">
                  <c:v>7794.0599999999995</c:v>
                </c:pt>
                <c:pt idx="463">
                  <c:v>1251.3093999999999</c:v>
                </c:pt>
                <c:pt idx="464">
                  <c:v>167.6362</c:v>
                </c:pt>
                <c:pt idx="465">
                  <c:v>21.447999999999997</c:v>
                </c:pt>
                <c:pt idx="466">
                  <c:v>1634.5909999999999</c:v>
                </c:pt>
                <c:pt idx="467">
                  <c:v>45.73</c:v>
                </c:pt>
                <c:pt idx="468">
                  <c:v>799.75199999999995</c:v>
                </c:pt>
                <c:pt idx="469">
                  <c:v>1431.6455999999998</c:v>
                </c:pt>
                <c:pt idx="470">
                  <c:v>548.10640000000001</c:v>
                </c:pt>
                <c:pt idx="471">
                  <c:v>25751.462200000005</c:v>
                </c:pt>
                <c:pt idx="472">
                  <c:v>3544.7233999999999</c:v>
                </c:pt>
                <c:pt idx="473">
                  <c:v>42.154000000000003</c:v>
                </c:pt>
                <c:pt idx="474">
                  <c:v>2.1652</c:v>
                </c:pt>
                <c:pt idx="475">
                  <c:v>200.85640000000001</c:v>
                </c:pt>
                <c:pt idx="476">
                  <c:v>214.01160000000002</c:v>
                </c:pt>
                <c:pt idx="477">
                  <c:v>4211.5127999999995</c:v>
                </c:pt>
                <c:pt idx="478">
                  <c:v>114.9752</c:v>
                </c:pt>
                <c:pt idx="479">
                  <c:v>1058.8784000000001</c:v>
                </c:pt>
                <c:pt idx="480">
                  <c:v>54.2224</c:v>
                </c:pt>
                <c:pt idx="481">
                  <c:v>533.67329999999993</c:v>
                </c:pt>
                <c:pt idx="482">
                  <c:v>23966.508700000002</c:v>
                </c:pt>
                <c:pt idx="483">
                  <c:v>965.19740000000002</c:v>
                </c:pt>
                <c:pt idx="484">
                  <c:v>1624.9843999999998</c:v>
                </c:pt>
                <c:pt idx="485">
                  <c:v>252.24599999999998</c:v>
                </c:pt>
                <c:pt idx="486">
                  <c:v>377.56000000000006</c:v>
                </c:pt>
                <c:pt idx="487">
                  <c:v>818.66100000000006</c:v>
                </c:pt>
                <c:pt idx="488">
                  <c:v>117.73099999999999</c:v>
                </c:pt>
                <c:pt idx="489">
                  <c:v>88.304400000000001</c:v>
                </c:pt>
                <c:pt idx="490">
                  <c:v>5218.5162</c:v>
                </c:pt>
                <c:pt idx="491">
                  <c:v>26.909999999999997</c:v>
                </c:pt>
                <c:pt idx="492">
                  <c:v>186.5838</c:v>
                </c:pt>
                <c:pt idx="493">
                  <c:v>1312.5025000000001</c:v>
                </c:pt>
                <c:pt idx="494">
                  <c:v>6582.7960000000003</c:v>
                </c:pt>
                <c:pt idx="495">
                  <c:v>6.6783999999999999</c:v>
                </c:pt>
                <c:pt idx="496">
                  <c:v>121.89100000000001</c:v>
                </c:pt>
                <c:pt idx="497">
                  <c:v>614.09340000000009</c:v>
                </c:pt>
                <c:pt idx="498">
                  <c:v>1815.7670000000001</c:v>
                </c:pt>
                <c:pt idx="499">
                  <c:v>211.03759999999997</c:v>
                </c:pt>
                <c:pt idx="500">
                  <c:v>944.83</c:v>
                </c:pt>
                <c:pt idx="501">
                  <c:v>161.70650000000001</c:v>
                </c:pt>
                <c:pt idx="502">
                  <c:v>523.55799999999999</c:v>
                </c:pt>
                <c:pt idx="503">
                  <c:v>832.30679999999995</c:v>
                </c:pt>
                <c:pt idx="504">
                  <c:v>2755.3502000000003</c:v>
                </c:pt>
                <c:pt idx="505">
                  <c:v>723.17280000000005</c:v>
                </c:pt>
                <c:pt idx="506">
                  <c:v>882.75499999999988</c:v>
                </c:pt>
                <c:pt idx="507">
                  <c:v>29.398</c:v>
                </c:pt>
                <c:pt idx="508">
                  <c:v>741.61839999999995</c:v>
                </c:pt>
                <c:pt idx="509">
                  <c:v>217.26919999999998</c:v>
                </c:pt>
                <c:pt idx="510">
                  <c:v>214.13380000000001</c:v>
                </c:pt>
                <c:pt idx="511">
                  <c:v>183.50040000000001</c:v>
                </c:pt>
                <c:pt idx="512">
                  <c:v>1494.165</c:v>
                </c:pt>
                <c:pt idx="513">
                  <c:v>267.58159999999998</c:v>
                </c:pt>
                <c:pt idx="514">
                  <c:v>799.37439999999992</c:v>
                </c:pt>
                <c:pt idx="515">
                  <c:v>4764.5115999999998</c:v>
                </c:pt>
                <c:pt idx="516">
                  <c:v>160.26920000000001</c:v>
                </c:pt>
                <c:pt idx="517">
                  <c:v>111.5852</c:v>
                </c:pt>
                <c:pt idx="518">
                  <c:v>278.44</c:v>
                </c:pt>
                <c:pt idx="519">
                  <c:v>253.96600000000001</c:v>
                </c:pt>
                <c:pt idx="520">
                  <c:v>377.37760000000003</c:v>
                </c:pt>
                <c:pt idx="521">
                  <c:v>4986.7707</c:v>
                </c:pt>
                <c:pt idx="522">
                  <c:v>214.38499999999999</c:v>
                </c:pt>
                <c:pt idx="523">
                  <c:v>43.582799999999999</c:v>
                </c:pt>
                <c:pt idx="524">
                  <c:v>744.25900000000001</c:v>
                </c:pt>
                <c:pt idx="525">
                  <c:v>4311.5691999999999</c:v>
                </c:pt>
                <c:pt idx="526">
                  <c:v>1385.0722000000001</c:v>
                </c:pt>
                <c:pt idx="527">
                  <c:v>575.55799999999999</c:v>
                </c:pt>
                <c:pt idx="528">
                  <c:v>165.2585</c:v>
                </c:pt>
                <c:pt idx="529">
                  <c:v>60.405000000000001</c:v>
                </c:pt>
                <c:pt idx="530">
                  <c:v>294.51</c:v>
                </c:pt>
                <c:pt idx="531">
                  <c:v>1218.94</c:v>
                </c:pt>
                <c:pt idx="532">
                  <c:v>1159.3922</c:v>
                </c:pt>
                <c:pt idx="533">
                  <c:v>111.3856</c:v>
                </c:pt>
                <c:pt idx="534">
                  <c:v>60.870999999999995</c:v>
                </c:pt>
                <c:pt idx="535">
                  <c:v>3933.1544999999996</c:v>
                </c:pt>
                <c:pt idx="536">
                  <c:v>4602.9405000000006</c:v>
                </c:pt>
                <c:pt idx="537">
                  <c:v>69.402000000000001</c:v>
                </c:pt>
                <c:pt idx="538">
                  <c:v>241.8828</c:v>
                </c:pt>
                <c:pt idx="539">
                  <c:v>183.77809999999999</c:v>
                </c:pt>
                <c:pt idx="540">
                  <c:v>67.768000000000001</c:v>
                </c:pt>
                <c:pt idx="541">
                  <c:v>138.87880000000001</c:v>
                </c:pt>
                <c:pt idx="542">
                  <c:v>613.55539999999996</c:v>
                </c:pt>
                <c:pt idx="543">
                  <c:v>154.32640000000001</c:v>
                </c:pt>
                <c:pt idx="544">
                  <c:v>64.215199999999996</c:v>
                </c:pt>
                <c:pt idx="545">
                  <c:v>147.09479999999999</c:v>
                </c:pt>
                <c:pt idx="546">
                  <c:v>694.05439999999987</c:v>
                </c:pt>
                <c:pt idx="547">
                  <c:v>407.01560000000001</c:v>
                </c:pt>
                <c:pt idx="548">
                  <c:v>70.396000000000001</c:v>
                </c:pt>
                <c:pt idx="549">
                  <c:v>7993.1743000000006</c:v>
                </c:pt>
                <c:pt idx="550">
                  <c:v>175.82599999999999</c:v>
                </c:pt>
                <c:pt idx="551">
                  <c:v>146.8426</c:v>
                </c:pt>
                <c:pt idx="552">
                  <c:v>6514.1514000000006</c:v>
                </c:pt>
                <c:pt idx="553">
                  <c:v>393.14089999999999</c:v>
                </c:pt>
                <c:pt idx="554">
                  <c:v>7605.0249999999996</c:v>
                </c:pt>
                <c:pt idx="555">
                  <c:v>193.17000000000002</c:v>
                </c:pt>
                <c:pt idx="556">
                  <c:v>237.96960000000001</c:v>
                </c:pt>
                <c:pt idx="557">
                  <c:v>86.051199999999994</c:v>
                </c:pt>
                <c:pt idx="558">
                  <c:v>2314.19</c:v>
                </c:pt>
                <c:pt idx="559">
                  <c:v>29.425599999999999</c:v>
                </c:pt>
                <c:pt idx="560">
                  <c:v>79.751999999999995</c:v>
                </c:pt>
                <c:pt idx="561">
                  <c:v>108.82</c:v>
                </c:pt>
                <c:pt idx="562">
                  <c:v>14.02</c:v>
                </c:pt>
                <c:pt idx="563">
                  <c:v>2468.3448999999996</c:v>
                </c:pt>
                <c:pt idx="564">
                  <c:v>208.45240000000001</c:v>
                </c:pt>
                <c:pt idx="565">
                  <c:v>279.67</c:v>
                </c:pt>
                <c:pt idx="566">
                  <c:v>11449.679999999998</c:v>
                </c:pt>
                <c:pt idx="567">
                  <c:v>1363.6180000000002</c:v>
                </c:pt>
                <c:pt idx="568">
                  <c:v>508.5139999999999</c:v>
                </c:pt>
                <c:pt idx="569">
                  <c:v>1055.0768</c:v>
                </c:pt>
                <c:pt idx="570">
                  <c:v>605.28359999999998</c:v>
                </c:pt>
                <c:pt idx="571">
                  <c:v>290.70199999999994</c:v>
                </c:pt>
                <c:pt idx="572">
                  <c:v>40.993599999999994</c:v>
                </c:pt>
                <c:pt idx="573">
                  <c:v>203.1953</c:v>
                </c:pt>
                <c:pt idx="574">
                  <c:v>633.37000000000012</c:v>
                </c:pt>
                <c:pt idx="575">
                  <c:v>49.051200000000001</c:v>
                </c:pt>
                <c:pt idx="576">
                  <c:v>200.03399999999999</c:v>
                </c:pt>
                <c:pt idx="577">
                  <c:v>152.274</c:v>
                </c:pt>
                <c:pt idx="578">
                  <c:v>17599.2952</c:v>
                </c:pt>
                <c:pt idx="579">
                  <c:v>170.654</c:v>
                </c:pt>
                <c:pt idx="580">
                  <c:v>823.35159999999996</c:v>
                </c:pt>
                <c:pt idx="581">
                  <c:v>14.714</c:v>
                </c:pt>
                <c:pt idx="582">
                  <c:v>130.63679999999999</c:v>
                </c:pt>
                <c:pt idx="583">
                  <c:v>159.18400000000003</c:v>
                </c:pt>
                <c:pt idx="584">
                  <c:v>2230.3580000000002</c:v>
                </c:pt>
                <c:pt idx="585">
                  <c:v>352.9092</c:v>
                </c:pt>
                <c:pt idx="586">
                  <c:v>2327.9261000000001</c:v>
                </c:pt>
                <c:pt idx="587">
                  <c:v>129.1088</c:v>
                </c:pt>
                <c:pt idx="588">
                  <c:v>1146.7951</c:v>
                </c:pt>
                <c:pt idx="589">
                  <c:v>5219.7394000000004</c:v>
                </c:pt>
                <c:pt idx="590">
                  <c:v>165.4504</c:v>
                </c:pt>
                <c:pt idx="591">
                  <c:v>4339.7947999999997</c:v>
                </c:pt>
                <c:pt idx="592">
                  <c:v>5201.3966</c:v>
                </c:pt>
                <c:pt idx="593">
                  <c:v>367.137</c:v>
                </c:pt>
                <c:pt idx="594">
                  <c:v>282.2953</c:v>
                </c:pt>
                <c:pt idx="595">
                  <c:v>13999.1615</c:v>
                </c:pt>
                <c:pt idx="596">
                  <c:v>64.483599999999996</c:v>
                </c:pt>
                <c:pt idx="597">
                  <c:v>581.30799999999999</c:v>
                </c:pt>
                <c:pt idx="598">
                  <c:v>150.89159999999998</c:v>
                </c:pt>
                <c:pt idx="599">
                  <c:v>501.52819999999997</c:v>
                </c:pt>
                <c:pt idx="600">
                  <c:v>78.890100000000004</c:v>
                </c:pt>
                <c:pt idx="601">
                  <c:v>1291.7150999999999</c:v>
                </c:pt>
                <c:pt idx="602">
                  <c:v>1121.78</c:v>
                </c:pt>
                <c:pt idx="603">
                  <c:v>204.92</c:v>
                </c:pt>
              </c:numCache>
            </c:numRef>
          </c:val>
          <c:smooth val="0"/>
          <c:extLst>
            <c:ext xmlns:c16="http://schemas.microsoft.com/office/drawing/2014/chart" uri="{C3380CC4-5D6E-409C-BE32-E72D297353CC}">
              <c16:uniqueId val="{00000002-D070-48E5-B054-46204FD44173}"/>
            </c:ext>
          </c:extLst>
        </c:ser>
        <c:ser>
          <c:idx val="3"/>
          <c:order val="3"/>
          <c:tx>
            <c:strRef>
              <c:f>'pivot table &amp; chart &amp; Slicer'!$N$3</c:f>
              <c:strCache>
                <c:ptCount val="1"/>
                <c:pt idx="0">
                  <c:v>Sum of Total</c:v>
                </c:pt>
              </c:strCache>
            </c:strRef>
          </c:tx>
          <c:spPr>
            <a:ln w="28575" cap="rnd">
              <a:solidFill>
                <a:schemeClr val="accent4"/>
              </a:solidFill>
              <a:round/>
            </a:ln>
            <a:effectLst/>
          </c:spPr>
          <c:marker>
            <c:symbol val="none"/>
          </c:marker>
          <c:cat>
            <c:multiLvlStrRef>
              <c:f>'pivot table &amp; chart &amp; Slicer'!$J$4:$J$1146</c:f>
              <c:multiLvlStrCache>
                <c:ptCount val="604"/>
                <c:lvl>
                  <c:pt idx="0">
                    <c:v>Corporate</c:v>
                  </c:pt>
                  <c:pt idx="1">
                    <c:v>Small Business</c:v>
                  </c:pt>
                  <c:pt idx="2">
                    <c:v>Small Business</c:v>
                  </c:pt>
                  <c:pt idx="3">
                    <c:v>Corporate</c:v>
                  </c:pt>
                  <c:pt idx="4">
                    <c:v>Corporate</c:v>
                  </c:pt>
                  <c:pt idx="5">
                    <c:v>Corporate</c:v>
                  </c:pt>
                  <c:pt idx="6">
                    <c:v>Consumer</c:v>
                  </c:pt>
                  <c:pt idx="7">
                    <c:v>Corporate</c:v>
                  </c:pt>
                  <c:pt idx="8">
                    <c:v>Corporate</c:v>
                  </c:pt>
                  <c:pt idx="9">
                    <c:v>Corporate</c:v>
                  </c:pt>
                  <c:pt idx="10">
                    <c:v>Corporate</c:v>
                  </c:pt>
                  <c:pt idx="11">
                    <c:v>Small Business</c:v>
                  </c:pt>
                  <c:pt idx="12">
                    <c:v>Small Business</c:v>
                  </c:pt>
                  <c:pt idx="13">
                    <c:v>Corporate</c:v>
                  </c:pt>
                  <c:pt idx="14">
                    <c:v>Corporate</c:v>
                  </c:pt>
                  <c:pt idx="15">
                    <c:v>Home Office</c:v>
                  </c:pt>
                  <c:pt idx="16">
                    <c:v>Consumer</c:v>
                  </c:pt>
                  <c:pt idx="17">
                    <c:v>Home Office</c:v>
                  </c:pt>
                  <c:pt idx="18">
                    <c:v>Home Office</c:v>
                  </c:pt>
                  <c:pt idx="19">
                    <c:v>Corporate</c:v>
                  </c:pt>
                  <c:pt idx="20">
                    <c:v>Small Business</c:v>
                  </c:pt>
                  <c:pt idx="21">
                    <c:v>Small Business</c:v>
                  </c:pt>
                  <c:pt idx="22">
                    <c:v>Corporate</c:v>
                  </c:pt>
                  <c:pt idx="23">
                    <c:v>Corporate</c:v>
                  </c:pt>
                  <c:pt idx="24">
                    <c:v>Corporate</c:v>
                  </c:pt>
                  <c:pt idx="25">
                    <c:v>Small Business</c:v>
                  </c:pt>
                  <c:pt idx="26">
                    <c:v>Small Business</c:v>
                  </c:pt>
                  <c:pt idx="27">
                    <c:v>Corporate</c:v>
                  </c:pt>
                  <c:pt idx="28">
                    <c:v>Corporate</c:v>
                  </c:pt>
                  <c:pt idx="29">
                    <c:v>Consumer</c:v>
                  </c:pt>
                  <c:pt idx="30">
                    <c:v>Consumer</c:v>
                  </c:pt>
                  <c:pt idx="31">
                    <c:v>Home Office</c:v>
                  </c:pt>
                  <c:pt idx="32">
                    <c:v>Home Office</c:v>
                  </c:pt>
                  <c:pt idx="33">
                    <c:v>Consumer</c:v>
                  </c:pt>
                  <c:pt idx="34">
                    <c:v>Home Office</c:v>
                  </c:pt>
                  <c:pt idx="35">
                    <c:v>Small Business</c:v>
                  </c:pt>
                  <c:pt idx="36">
                    <c:v>Small Business</c:v>
                  </c:pt>
                  <c:pt idx="37">
                    <c:v>Small Business</c:v>
                  </c:pt>
                  <c:pt idx="38">
                    <c:v>Corporate</c:v>
                  </c:pt>
                  <c:pt idx="39">
                    <c:v>Corporate</c:v>
                  </c:pt>
                  <c:pt idx="40">
                    <c:v>Home Office</c:v>
                  </c:pt>
                  <c:pt idx="41">
                    <c:v>Corporate</c:v>
                  </c:pt>
                  <c:pt idx="42">
                    <c:v>Consumer</c:v>
                  </c:pt>
                  <c:pt idx="43">
                    <c:v>Corporate</c:v>
                  </c:pt>
                  <c:pt idx="44">
                    <c:v>Home Office</c:v>
                  </c:pt>
                  <c:pt idx="45">
                    <c:v>Home Office</c:v>
                  </c:pt>
                  <c:pt idx="46">
                    <c:v>Small Business</c:v>
                  </c:pt>
                  <c:pt idx="47">
                    <c:v>Corporate</c:v>
                  </c:pt>
                  <c:pt idx="48">
                    <c:v>Small Business</c:v>
                  </c:pt>
                  <c:pt idx="49">
                    <c:v>Small Business</c:v>
                  </c:pt>
                  <c:pt idx="50">
                    <c:v>Corporate</c:v>
                  </c:pt>
                  <c:pt idx="51">
                    <c:v>Consumer</c:v>
                  </c:pt>
                  <c:pt idx="52">
                    <c:v>Consumer</c:v>
                  </c:pt>
                  <c:pt idx="53">
                    <c:v>Corporate</c:v>
                  </c:pt>
                  <c:pt idx="54">
                    <c:v>Corporate</c:v>
                  </c:pt>
                  <c:pt idx="55">
                    <c:v>Corporate</c:v>
                  </c:pt>
                  <c:pt idx="56">
                    <c:v>Consumer</c:v>
                  </c:pt>
                  <c:pt idx="57">
                    <c:v>Home Office</c:v>
                  </c:pt>
                  <c:pt idx="58">
                    <c:v>Corporate</c:v>
                  </c:pt>
                  <c:pt idx="59">
                    <c:v>Corporate</c:v>
                  </c:pt>
                  <c:pt idx="60">
                    <c:v>Home Office</c:v>
                  </c:pt>
                  <c:pt idx="61">
                    <c:v>Home Office</c:v>
                  </c:pt>
                  <c:pt idx="62">
                    <c:v>Corporate</c:v>
                  </c:pt>
                  <c:pt idx="63">
                    <c:v>Corporate</c:v>
                  </c:pt>
                  <c:pt idx="64">
                    <c:v>Small Business</c:v>
                  </c:pt>
                  <c:pt idx="65">
                    <c:v>Consumer</c:v>
                  </c:pt>
                  <c:pt idx="66">
                    <c:v>Corporate</c:v>
                  </c:pt>
                  <c:pt idx="67">
                    <c:v>Corporate</c:v>
                  </c:pt>
                  <c:pt idx="68">
                    <c:v>Small Business</c:v>
                  </c:pt>
                  <c:pt idx="69">
                    <c:v>Corporate</c:v>
                  </c:pt>
                  <c:pt idx="70">
                    <c:v>Small Business</c:v>
                  </c:pt>
                  <c:pt idx="71">
                    <c:v>Corporate</c:v>
                  </c:pt>
                  <c:pt idx="72">
                    <c:v>Small Business</c:v>
                  </c:pt>
                  <c:pt idx="73">
                    <c:v>Corporate</c:v>
                  </c:pt>
                  <c:pt idx="74">
                    <c:v>Corporate</c:v>
                  </c:pt>
                  <c:pt idx="75">
                    <c:v>Small Business</c:v>
                  </c:pt>
                  <c:pt idx="76">
                    <c:v>Small Business</c:v>
                  </c:pt>
                  <c:pt idx="77">
                    <c:v>Corporate</c:v>
                  </c:pt>
                  <c:pt idx="78">
                    <c:v>Corporate</c:v>
                  </c:pt>
                  <c:pt idx="79">
                    <c:v>Home Office</c:v>
                  </c:pt>
                  <c:pt idx="80">
                    <c:v>Small Business</c:v>
                  </c:pt>
                  <c:pt idx="81">
                    <c:v>Consumer</c:v>
                  </c:pt>
                  <c:pt idx="82">
                    <c:v>Small Business</c:v>
                  </c:pt>
                  <c:pt idx="83">
                    <c:v>Corporate</c:v>
                  </c:pt>
                  <c:pt idx="84">
                    <c:v>Small Business</c:v>
                  </c:pt>
                  <c:pt idx="85">
                    <c:v>Corporate</c:v>
                  </c:pt>
                  <c:pt idx="86">
                    <c:v>Consumer</c:v>
                  </c:pt>
                  <c:pt idx="87">
                    <c:v>Home Office</c:v>
                  </c:pt>
                  <c:pt idx="88">
                    <c:v>Small Business</c:v>
                  </c:pt>
                  <c:pt idx="89">
                    <c:v>Home Office</c:v>
                  </c:pt>
                  <c:pt idx="90">
                    <c:v>Corporate</c:v>
                  </c:pt>
                  <c:pt idx="91">
                    <c:v>Home Office</c:v>
                  </c:pt>
                  <c:pt idx="92">
                    <c:v>Home Office</c:v>
                  </c:pt>
                  <c:pt idx="93">
                    <c:v>Corporate</c:v>
                  </c:pt>
                  <c:pt idx="94">
                    <c:v>Home Office</c:v>
                  </c:pt>
                  <c:pt idx="95">
                    <c:v>Corporate</c:v>
                  </c:pt>
                  <c:pt idx="96">
                    <c:v>Corporate</c:v>
                  </c:pt>
                  <c:pt idx="97">
                    <c:v>Home Office</c:v>
                  </c:pt>
                  <c:pt idx="98">
                    <c:v>Corporate</c:v>
                  </c:pt>
                  <c:pt idx="99">
                    <c:v>Consumer</c:v>
                  </c:pt>
                  <c:pt idx="100">
                    <c:v>Small Business</c:v>
                  </c:pt>
                  <c:pt idx="101">
                    <c:v>Corporate</c:v>
                  </c:pt>
                  <c:pt idx="102">
                    <c:v>Small Business</c:v>
                  </c:pt>
                  <c:pt idx="103">
                    <c:v>Home Office</c:v>
                  </c:pt>
                  <c:pt idx="104">
                    <c:v>Corporate</c:v>
                  </c:pt>
                  <c:pt idx="105">
                    <c:v>Home Office</c:v>
                  </c:pt>
                  <c:pt idx="106">
                    <c:v>Home Office</c:v>
                  </c:pt>
                  <c:pt idx="107">
                    <c:v>Small Business</c:v>
                  </c:pt>
                  <c:pt idx="108">
                    <c:v>Small Business</c:v>
                  </c:pt>
                  <c:pt idx="109">
                    <c:v>Consumer</c:v>
                  </c:pt>
                  <c:pt idx="110">
                    <c:v>Corporate</c:v>
                  </c:pt>
                  <c:pt idx="111">
                    <c:v>Corporate</c:v>
                  </c:pt>
                  <c:pt idx="112">
                    <c:v>Home Office</c:v>
                  </c:pt>
                  <c:pt idx="113">
                    <c:v>Consumer</c:v>
                  </c:pt>
                  <c:pt idx="114">
                    <c:v>Corporate</c:v>
                  </c:pt>
                  <c:pt idx="115">
                    <c:v>Small Business</c:v>
                  </c:pt>
                  <c:pt idx="116">
                    <c:v>Corporate</c:v>
                  </c:pt>
                  <c:pt idx="117">
                    <c:v>Small Business</c:v>
                  </c:pt>
                  <c:pt idx="118">
                    <c:v>Small Business</c:v>
                  </c:pt>
                  <c:pt idx="119">
                    <c:v>Home Office</c:v>
                  </c:pt>
                  <c:pt idx="120">
                    <c:v>Home Office</c:v>
                  </c:pt>
                  <c:pt idx="121">
                    <c:v>Small Business</c:v>
                  </c:pt>
                  <c:pt idx="122">
                    <c:v>Corporate</c:v>
                  </c:pt>
                  <c:pt idx="123">
                    <c:v>Consumer</c:v>
                  </c:pt>
                  <c:pt idx="124">
                    <c:v>Corporate</c:v>
                  </c:pt>
                  <c:pt idx="125">
                    <c:v>Corporate</c:v>
                  </c:pt>
                  <c:pt idx="126">
                    <c:v>Consumer</c:v>
                  </c:pt>
                  <c:pt idx="127">
                    <c:v>Consumer</c:v>
                  </c:pt>
                  <c:pt idx="128">
                    <c:v>Corporate</c:v>
                  </c:pt>
                  <c:pt idx="129">
                    <c:v>Corporate</c:v>
                  </c:pt>
                  <c:pt idx="130">
                    <c:v>Consumer</c:v>
                  </c:pt>
                  <c:pt idx="131">
                    <c:v>Corporate</c:v>
                  </c:pt>
                  <c:pt idx="132">
                    <c:v>Home Office</c:v>
                  </c:pt>
                  <c:pt idx="133">
                    <c:v>Small Business</c:v>
                  </c:pt>
                  <c:pt idx="134">
                    <c:v>Consumer</c:v>
                  </c:pt>
                  <c:pt idx="135">
                    <c:v>Corporate</c:v>
                  </c:pt>
                  <c:pt idx="136">
                    <c:v>Small Business</c:v>
                  </c:pt>
                  <c:pt idx="137">
                    <c:v>Home Office</c:v>
                  </c:pt>
                  <c:pt idx="138">
                    <c:v>Corporate</c:v>
                  </c:pt>
                  <c:pt idx="139">
                    <c:v>Corporate</c:v>
                  </c:pt>
                  <c:pt idx="140">
                    <c:v>Consumer</c:v>
                  </c:pt>
                  <c:pt idx="141">
                    <c:v>Small Business</c:v>
                  </c:pt>
                  <c:pt idx="142">
                    <c:v>Small Business</c:v>
                  </c:pt>
                  <c:pt idx="143">
                    <c:v>Small Business</c:v>
                  </c:pt>
                  <c:pt idx="144">
                    <c:v>Corporate</c:v>
                  </c:pt>
                  <c:pt idx="145">
                    <c:v>Corporate</c:v>
                  </c:pt>
                  <c:pt idx="146">
                    <c:v>Consumer</c:v>
                  </c:pt>
                  <c:pt idx="147">
                    <c:v>Corporate</c:v>
                  </c:pt>
                  <c:pt idx="148">
                    <c:v>Corporate</c:v>
                  </c:pt>
                  <c:pt idx="149">
                    <c:v>Small Business</c:v>
                  </c:pt>
                  <c:pt idx="150">
                    <c:v>Corporate</c:v>
                  </c:pt>
                  <c:pt idx="151">
                    <c:v>Corporate</c:v>
                  </c:pt>
                  <c:pt idx="152">
                    <c:v>Home Office</c:v>
                  </c:pt>
                  <c:pt idx="153">
                    <c:v>Small Business</c:v>
                  </c:pt>
                  <c:pt idx="154">
                    <c:v>Small Business</c:v>
                  </c:pt>
                  <c:pt idx="155">
                    <c:v>Corporate</c:v>
                  </c:pt>
                  <c:pt idx="156">
                    <c:v>Small Business</c:v>
                  </c:pt>
                  <c:pt idx="157">
                    <c:v>Consumer</c:v>
                  </c:pt>
                  <c:pt idx="158">
                    <c:v>Home Office</c:v>
                  </c:pt>
                  <c:pt idx="159">
                    <c:v>Corporate</c:v>
                  </c:pt>
                  <c:pt idx="160">
                    <c:v>Home Office</c:v>
                  </c:pt>
                  <c:pt idx="161">
                    <c:v>Consumer</c:v>
                  </c:pt>
                  <c:pt idx="162">
                    <c:v>Corporate</c:v>
                  </c:pt>
                  <c:pt idx="163">
                    <c:v>Small Business</c:v>
                  </c:pt>
                  <c:pt idx="164">
                    <c:v>Home Office</c:v>
                  </c:pt>
                  <c:pt idx="165">
                    <c:v>Small Business</c:v>
                  </c:pt>
                  <c:pt idx="166">
                    <c:v>Home Office</c:v>
                  </c:pt>
                  <c:pt idx="167">
                    <c:v>Corporate</c:v>
                  </c:pt>
                  <c:pt idx="168">
                    <c:v>Corporate</c:v>
                  </c:pt>
                  <c:pt idx="169">
                    <c:v>Small Business</c:v>
                  </c:pt>
                  <c:pt idx="170">
                    <c:v>Small Business</c:v>
                  </c:pt>
                  <c:pt idx="171">
                    <c:v>Home Office</c:v>
                  </c:pt>
                  <c:pt idx="172">
                    <c:v>Small Business</c:v>
                  </c:pt>
                  <c:pt idx="173">
                    <c:v>Home Office</c:v>
                  </c:pt>
                  <c:pt idx="174">
                    <c:v>Home Office</c:v>
                  </c:pt>
                  <c:pt idx="175">
                    <c:v>Consumer</c:v>
                  </c:pt>
                  <c:pt idx="176">
                    <c:v>Small Business</c:v>
                  </c:pt>
                  <c:pt idx="177">
                    <c:v>Small Business</c:v>
                  </c:pt>
                  <c:pt idx="178">
                    <c:v>Corporate</c:v>
                  </c:pt>
                  <c:pt idx="179">
                    <c:v>Small Business</c:v>
                  </c:pt>
                  <c:pt idx="180">
                    <c:v>Home Office</c:v>
                  </c:pt>
                  <c:pt idx="181">
                    <c:v>Corporate</c:v>
                  </c:pt>
                  <c:pt idx="182">
                    <c:v>Small Business</c:v>
                  </c:pt>
                  <c:pt idx="183">
                    <c:v>Home Office</c:v>
                  </c:pt>
                  <c:pt idx="184">
                    <c:v>Small Business</c:v>
                  </c:pt>
                  <c:pt idx="185">
                    <c:v>Small Business</c:v>
                  </c:pt>
                  <c:pt idx="186">
                    <c:v>Corporate</c:v>
                  </c:pt>
                  <c:pt idx="187">
                    <c:v>Home Office</c:v>
                  </c:pt>
                  <c:pt idx="188">
                    <c:v>Corporate</c:v>
                  </c:pt>
                  <c:pt idx="189">
                    <c:v>Home Office</c:v>
                  </c:pt>
                  <c:pt idx="190">
                    <c:v>Small Business</c:v>
                  </c:pt>
                  <c:pt idx="191">
                    <c:v>Home Office</c:v>
                  </c:pt>
                  <c:pt idx="192">
                    <c:v>Small Business</c:v>
                  </c:pt>
                  <c:pt idx="193">
                    <c:v>Home Office</c:v>
                  </c:pt>
                  <c:pt idx="194">
                    <c:v>Small Business</c:v>
                  </c:pt>
                  <c:pt idx="195">
                    <c:v>Consumer</c:v>
                  </c:pt>
                  <c:pt idx="196">
                    <c:v>Corporate</c:v>
                  </c:pt>
                  <c:pt idx="197">
                    <c:v>Home Office</c:v>
                  </c:pt>
                  <c:pt idx="198">
                    <c:v>Consumer</c:v>
                  </c:pt>
                  <c:pt idx="199">
                    <c:v>Home Office</c:v>
                  </c:pt>
                  <c:pt idx="200">
                    <c:v>Corporate</c:v>
                  </c:pt>
                  <c:pt idx="201">
                    <c:v>Corporate</c:v>
                  </c:pt>
                  <c:pt idx="202">
                    <c:v>Consumer</c:v>
                  </c:pt>
                  <c:pt idx="203">
                    <c:v>Home Office</c:v>
                  </c:pt>
                  <c:pt idx="204">
                    <c:v>Consumer</c:v>
                  </c:pt>
                  <c:pt idx="205">
                    <c:v>Small Business</c:v>
                  </c:pt>
                  <c:pt idx="206">
                    <c:v>Corporate</c:v>
                  </c:pt>
                  <c:pt idx="207">
                    <c:v>Small Business</c:v>
                  </c:pt>
                  <c:pt idx="208">
                    <c:v>Small Business</c:v>
                  </c:pt>
                  <c:pt idx="209">
                    <c:v>Small Business</c:v>
                  </c:pt>
                  <c:pt idx="210">
                    <c:v>Consumer</c:v>
                  </c:pt>
                  <c:pt idx="211">
                    <c:v>Corporate</c:v>
                  </c:pt>
                  <c:pt idx="212">
                    <c:v>Home Office</c:v>
                  </c:pt>
                  <c:pt idx="213">
                    <c:v>Corporate</c:v>
                  </c:pt>
                  <c:pt idx="214">
                    <c:v>Home Office</c:v>
                  </c:pt>
                  <c:pt idx="215">
                    <c:v>Home Office</c:v>
                  </c:pt>
                  <c:pt idx="216">
                    <c:v>Home Office</c:v>
                  </c:pt>
                  <c:pt idx="217">
                    <c:v>Corporate</c:v>
                  </c:pt>
                  <c:pt idx="218">
                    <c:v>Small Business</c:v>
                  </c:pt>
                  <c:pt idx="219">
                    <c:v>Home Office</c:v>
                  </c:pt>
                  <c:pt idx="220">
                    <c:v>Consumer</c:v>
                  </c:pt>
                  <c:pt idx="221">
                    <c:v>Corporate</c:v>
                  </c:pt>
                  <c:pt idx="222">
                    <c:v>Corporate</c:v>
                  </c:pt>
                  <c:pt idx="223">
                    <c:v>Corporate</c:v>
                  </c:pt>
                  <c:pt idx="224">
                    <c:v>Small Business</c:v>
                  </c:pt>
                  <c:pt idx="225">
                    <c:v>Home Office</c:v>
                  </c:pt>
                  <c:pt idx="226">
                    <c:v>Consumer</c:v>
                  </c:pt>
                  <c:pt idx="227">
                    <c:v>Home Office</c:v>
                  </c:pt>
                  <c:pt idx="228">
                    <c:v>Home Office</c:v>
                  </c:pt>
                  <c:pt idx="229">
                    <c:v>Home Office</c:v>
                  </c:pt>
                  <c:pt idx="230">
                    <c:v>Consumer</c:v>
                  </c:pt>
                  <c:pt idx="231">
                    <c:v>Consumer</c:v>
                  </c:pt>
                  <c:pt idx="232">
                    <c:v>Small Business</c:v>
                  </c:pt>
                  <c:pt idx="233">
                    <c:v>Corporate</c:v>
                  </c:pt>
                  <c:pt idx="234">
                    <c:v>Home Office</c:v>
                  </c:pt>
                  <c:pt idx="235">
                    <c:v>Home Office</c:v>
                  </c:pt>
                  <c:pt idx="236">
                    <c:v>Consumer</c:v>
                  </c:pt>
                  <c:pt idx="237">
                    <c:v>Small Business</c:v>
                  </c:pt>
                  <c:pt idx="238">
                    <c:v>Corporate</c:v>
                  </c:pt>
                  <c:pt idx="239">
                    <c:v>Home Office</c:v>
                  </c:pt>
                  <c:pt idx="240">
                    <c:v>Corporate</c:v>
                  </c:pt>
                  <c:pt idx="241">
                    <c:v>Small Business</c:v>
                  </c:pt>
                  <c:pt idx="242">
                    <c:v>Corporate</c:v>
                  </c:pt>
                  <c:pt idx="243">
                    <c:v>Small Business</c:v>
                  </c:pt>
                  <c:pt idx="244">
                    <c:v>Home Office</c:v>
                  </c:pt>
                  <c:pt idx="245">
                    <c:v>Home Office</c:v>
                  </c:pt>
                  <c:pt idx="246">
                    <c:v>Corporate</c:v>
                  </c:pt>
                  <c:pt idx="247">
                    <c:v>Consumer</c:v>
                  </c:pt>
                  <c:pt idx="248">
                    <c:v>Corporate</c:v>
                  </c:pt>
                  <c:pt idx="249">
                    <c:v>Small Business</c:v>
                  </c:pt>
                  <c:pt idx="250">
                    <c:v>Home Office</c:v>
                  </c:pt>
                  <c:pt idx="251">
                    <c:v>Corporate</c:v>
                  </c:pt>
                  <c:pt idx="252">
                    <c:v>Home Office</c:v>
                  </c:pt>
                  <c:pt idx="253">
                    <c:v>Corporate</c:v>
                  </c:pt>
                  <c:pt idx="254">
                    <c:v>Small Business</c:v>
                  </c:pt>
                  <c:pt idx="255">
                    <c:v>Corporate</c:v>
                  </c:pt>
                  <c:pt idx="256">
                    <c:v>Corporate</c:v>
                  </c:pt>
                  <c:pt idx="257">
                    <c:v>Small Business</c:v>
                  </c:pt>
                  <c:pt idx="258">
                    <c:v>Corporate</c:v>
                  </c:pt>
                  <c:pt idx="259">
                    <c:v>Corporate</c:v>
                  </c:pt>
                  <c:pt idx="260">
                    <c:v>Consumer</c:v>
                  </c:pt>
                  <c:pt idx="261">
                    <c:v>Home Office</c:v>
                  </c:pt>
                  <c:pt idx="262">
                    <c:v>Small Business</c:v>
                  </c:pt>
                  <c:pt idx="263">
                    <c:v>Consumer</c:v>
                  </c:pt>
                  <c:pt idx="264">
                    <c:v>Corporate</c:v>
                  </c:pt>
                  <c:pt idx="265">
                    <c:v>Consumer</c:v>
                  </c:pt>
                  <c:pt idx="266">
                    <c:v>Corporate</c:v>
                  </c:pt>
                  <c:pt idx="267">
                    <c:v>Corporate</c:v>
                  </c:pt>
                  <c:pt idx="268">
                    <c:v>Home Office</c:v>
                  </c:pt>
                  <c:pt idx="269">
                    <c:v>Consumer</c:v>
                  </c:pt>
                  <c:pt idx="270">
                    <c:v>Small Business</c:v>
                  </c:pt>
                  <c:pt idx="271">
                    <c:v>Home Office</c:v>
                  </c:pt>
                  <c:pt idx="272">
                    <c:v>Home Office</c:v>
                  </c:pt>
                  <c:pt idx="273">
                    <c:v>Small Business</c:v>
                  </c:pt>
                  <c:pt idx="274">
                    <c:v>Corporate</c:v>
                  </c:pt>
                  <c:pt idx="275">
                    <c:v>Corporate</c:v>
                  </c:pt>
                  <c:pt idx="276">
                    <c:v>Small Business</c:v>
                  </c:pt>
                  <c:pt idx="277">
                    <c:v>Home Office</c:v>
                  </c:pt>
                  <c:pt idx="278">
                    <c:v>Consumer</c:v>
                  </c:pt>
                  <c:pt idx="279">
                    <c:v>Small Business</c:v>
                  </c:pt>
                  <c:pt idx="280">
                    <c:v>Small Business</c:v>
                  </c:pt>
                  <c:pt idx="281">
                    <c:v>Consumer</c:v>
                  </c:pt>
                  <c:pt idx="282">
                    <c:v>Consumer</c:v>
                  </c:pt>
                  <c:pt idx="283">
                    <c:v>Corporate</c:v>
                  </c:pt>
                  <c:pt idx="284">
                    <c:v>Corporate</c:v>
                  </c:pt>
                  <c:pt idx="285">
                    <c:v>Consumer</c:v>
                  </c:pt>
                  <c:pt idx="286">
                    <c:v>Small Business</c:v>
                  </c:pt>
                  <c:pt idx="287">
                    <c:v>Corporate</c:v>
                  </c:pt>
                  <c:pt idx="288">
                    <c:v>Consumer</c:v>
                  </c:pt>
                  <c:pt idx="289">
                    <c:v>Corporate</c:v>
                  </c:pt>
                  <c:pt idx="290">
                    <c:v>Corporate</c:v>
                  </c:pt>
                  <c:pt idx="291">
                    <c:v>Small Business</c:v>
                  </c:pt>
                  <c:pt idx="292">
                    <c:v>Small Business</c:v>
                  </c:pt>
                  <c:pt idx="293">
                    <c:v>Corporate</c:v>
                  </c:pt>
                  <c:pt idx="294">
                    <c:v>Consumer</c:v>
                  </c:pt>
                  <c:pt idx="295">
                    <c:v>Home Office</c:v>
                  </c:pt>
                  <c:pt idx="296">
                    <c:v>Consumer</c:v>
                  </c:pt>
                  <c:pt idx="297">
                    <c:v>Consumer</c:v>
                  </c:pt>
                  <c:pt idx="298">
                    <c:v>Corporate</c:v>
                  </c:pt>
                  <c:pt idx="299">
                    <c:v>Home Office</c:v>
                  </c:pt>
                  <c:pt idx="300">
                    <c:v>Corporate</c:v>
                  </c:pt>
                  <c:pt idx="301">
                    <c:v>Consumer</c:v>
                  </c:pt>
                  <c:pt idx="302">
                    <c:v>Corporate</c:v>
                  </c:pt>
                  <c:pt idx="303">
                    <c:v>Home Office</c:v>
                  </c:pt>
                  <c:pt idx="304">
                    <c:v>Consumer</c:v>
                  </c:pt>
                  <c:pt idx="305">
                    <c:v>Corporate</c:v>
                  </c:pt>
                  <c:pt idx="306">
                    <c:v>Corporate</c:v>
                  </c:pt>
                  <c:pt idx="307">
                    <c:v>Corporate</c:v>
                  </c:pt>
                  <c:pt idx="308">
                    <c:v>Home Office</c:v>
                  </c:pt>
                  <c:pt idx="309">
                    <c:v>Home Office</c:v>
                  </c:pt>
                  <c:pt idx="310">
                    <c:v>Consumer</c:v>
                  </c:pt>
                  <c:pt idx="311">
                    <c:v>Corporate</c:v>
                  </c:pt>
                  <c:pt idx="312">
                    <c:v>Corporate</c:v>
                  </c:pt>
                  <c:pt idx="313">
                    <c:v>Home Office</c:v>
                  </c:pt>
                  <c:pt idx="314">
                    <c:v>Corporate</c:v>
                  </c:pt>
                  <c:pt idx="315">
                    <c:v>Home Office</c:v>
                  </c:pt>
                  <c:pt idx="316">
                    <c:v>Corporate</c:v>
                  </c:pt>
                  <c:pt idx="317">
                    <c:v>Home Office</c:v>
                  </c:pt>
                  <c:pt idx="318">
                    <c:v>Corporate</c:v>
                  </c:pt>
                  <c:pt idx="319">
                    <c:v>Corporate</c:v>
                  </c:pt>
                  <c:pt idx="320">
                    <c:v>Consumer</c:v>
                  </c:pt>
                  <c:pt idx="321">
                    <c:v>Home Office</c:v>
                  </c:pt>
                  <c:pt idx="322">
                    <c:v>Corporate</c:v>
                  </c:pt>
                  <c:pt idx="323">
                    <c:v>Home Office</c:v>
                  </c:pt>
                  <c:pt idx="324">
                    <c:v>Small Business</c:v>
                  </c:pt>
                  <c:pt idx="325">
                    <c:v>Consumer</c:v>
                  </c:pt>
                  <c:pt idx="326">
                    <c:v>Corporate</c:v>
                  </c:pt>
                  <c:pt idx="327">
                    <c:v>Home Office</c:v>
                  </c:pt>
                  <c:pt idx="328">
                    <c:v>Corporate</c:v>
                  </c:pt>
                  <c:pt idx="329">
                    <c:v>Consumer</c:v>
                  </c:pt>
                  <c:pt idx="330">
                    <c:v>Corporate</c:v>
                  </c:pt>
                  <c:pt idx="331">
                    <c:v>Small Business</c:v>
                  </c:pt>
                  <c:pt idx="332">
                    <c:v>Corporate</c:v>
                  </c:pt>
                  <c:pt idx="333">
                    <c:v>Consumer</c:v>
                  </c:pt>
                  <c:pt idx="334">
                    <c:v>Consumer</c:v>
                  </c:pt>
                  <c:pt idx="335">
                    <c:v>Home Office</c:v>
                  </c:pt>
                  <c:pt idx="336">
                    <c:v>Home Office</c:v>
                  </c:pt>
                  <c:pt idx="337">
                    <c:v>Small Business</c:v>
                  </c:pt>
                  <c:pt idx="338">
                    <c:v>Home Office</c:v>
                  </c:pt>
                  <c:pt idx="339">
                    <c:v>Home Office</c:v>
                  </c:pt>
                  <c:pt idx="340">
                    <c:v>Corporate</c:v>
                  </c:pt>
                  <c:pt idx="341">
                    <c:v>Home Office</c:v>
                  </c:pt>
                  <c:pt idx="342">
                    <c:v>Corporate</c:v>
                  </c:pt>
                  <c:pt idx="343">
                    <c:v>Corporate</c:v>
                  </c:pt>
                  <c:pt idx="344">
                    <c:v>Home Office</c:v>
                  </c:pt>
                  <c:pt idx="345">
                    <c:v>Small Business</c:v>
                  </c:pt>
                  <c:pt idx="346">
                    <c:v>Consumer</c:v>
                  </c:pt>
                  <c:pt idx="347">
                    <c:v>Corporate</c:v>
                  </c:pt>
                  <c:pt idx="348">
                    <c:v>Small Business</c:v>
                  </c:pt>
                  <c:pt idx="349">
                    <c:v>Home Office</c:v>
                  </c:pt>
                  <c:pt idx="350">
                    <c:v>Consumer</c:v>
                  </c:pt>
                  <c:pt idx="351">
                    <c:v>Home Office</c:v>
                  </c:pt>
                  <c:pt idx="352">
                    <c:v>Corporate</c:v>
                  </c:pt>
                  <c:pt idx="353">
                    <c:v>Corporate</c:v>
                  </c:pt>
                  <c:pt idx="354">
                    <c:v>Home Office</c:v>
                  </c:pt>
                  <c:pt idx="355">
                    <c:v>Consumer</c:v>
                  </c:pt>
                  <c:pt idx="356">
                    <c:v>Corporate</c:v>
                  </c:pt>
                  <c:pt idx="357">
                    <c:v>Corporate</c:v>
                  </c:pt>
                  <c:pt idx="358">
                    <c:v>Home Office</c:v>
                  </c:pt>
                  <c:pt idx="359">
                    <c:v>Corporate</c:v>
                  </c:pt>
                  <c:pt idx="360">
                    <c:v>Corporate</c:v>
                  </c:pt>
                  <c:pt idx="361">
                    <c:v>Home Office</c:v>
                  </c:pt>
                  <c:pt idx="362">
                    <c:v>Corporate</c:v>
                  </c:pt>
                  <c:pt idx="363">
                    <c:v>Corporate</c:v>
                  </c:pt>
                  <c:pt idx="364">
                    <c:v>Home Office</c:v>
                  </c:pt>
                  <c:pt idx="365">
                    <c:v>Corporate</c:v>
                  </c:pt>
                  <c:pt idx="366">
                    <c:v>Home Office</c:v>
                  </c:pt>
                  <c:pt idx="367">
                    <c:v>Corporate</c:v>
                  </c:pt>
                  <c:pt idx="368">
                    <c:v>Home Office</c:v>
                  </c:pt>
                  <c:pt idx="369">
                    <c:v>Corporate</c:v>
                  </c:pt>
                  <c:pt idx="370">
                    <c:v>Home Office</c:v>
                  </c:pt>
                  <c:pt idx="371">
                    <c:v>Home Office</c:v>
                  </c:pt>
                  <c:pt idx="372">
                    <c:v>Corporate</c:v>
                  </c:pt>
                  <c:pt idx="373">
                    <c:v>Small Business</c:v>
                  </c:pt>
                  <c:pt idx="374">
                    <c:v>Home Office</c:v>
                  </c:pt>
                  <c:pt idx="375">
                    <c:v>Home Office</c:v>
                  </c:pt>
                  <c:pt idx="376">
                    <c:v>Small Business</c:v>
                  </c:pt>
                  <c:pt idx="377">
                    <c:v>Home Office</c:v>
                  </c:pt>
                  <c:pt idx="378">
                    <c:v>Corporate</c:v>
                  </c:pt>
                  <c:pt idx="379">
                    <c:v>Consumer</c:v>
                  </c:pt>
                  <c:pt idx="380">
                    <c:v>Small Business</c:v>
                  </c:pt>
                  <c:pt idx="381">
                    <c:v>Consumer</c:v>
                  </c:pt>
                  <c:pt idx="382">
                    <c:v>Corporate</c:v>
                  </c:pt>
                  <c:pt idx="383">
                    <c:v>Corporate</c:v>
                  </c:pt>
                  <c:pt idx="384">
                    <c:v>Home Office</c:v>
                  </c:pt>
                  <c:pt idx="385">
                    <c:v>Corporate</c:v>
                  </c:pt>
                  <c:pt idx="386">
                    <c:v>Corporate</c:v>
                  </c:pt>
                  <c:pt idx="387">
                    <c:v>Corporate</c:v>
                  </c:pt>
                  <c:pt idx="388">
                    <c:v>Small Business</c:v>
                  </c:pt>
                  <c:pt idx="389">
                    <c:v>Corporate</c:v>
                  </c:pt>
                  <c:pt idx="390">
                    <c:v>Consumer</c:v>
                  </c:pt>
                  <c:pt idx="391">
                    <c:v>Corporate</c:v>
                  </c:pt>
                  <c:pt idx="392">
                    <c:v>Corporate</c:v>
                  </c:pt>
                  <c:pt idx="393">
                    <c:v>Corporate</c:v>
                  </c:pt>
                  <c:pt idx="394">
                    <c:v>Small Business</c:v>
                  </c:pt>
                  <c:pt idx="395">
                    <c:v>Small Business</c:v>
                  </c:pt>
                  <c:pt idx="396">
                    <c:v>Small Business</c:v>
                  </c:pt>
                  <c:pt idx="397">
                    <c:v>Small Business</c:v>
                  </c:pt>
                  <c:pt idx="398">
                    <c:v>Home Office</c:v>
                  </c:pt>
                  <c:pt idx="399">
                    <c:v>Home Office</c:v>
                  </c:pt>
                  <c:pt idx="400">
                    <c:v>Home Office</c:v>
                  </c:pt>
                  <c:pt idx="401">
                    <c:v>Corporate</c:v>
                  </c:pt>
                  <c:pt idx="402">
                    <c:v>Corporate</c:v>
                  </c:pt>
                  <c:pt idx="403">
                    <c:v>Consumer</c:v>
                  </c:pt>
                  <c:pt idx="404">
                    <c:v>Home Office</c:v>
                  </c:pt>
                  <c:pt idx="405">
                    <c:v>Consumer</c:v>
                  </c:pt>
                  <c:pt idx="406">
                    <c:v>Corporate</c:v>
                  </c:pt>
                  <c:pt idx="407">
                    <c:v>Small Business</c:v>
                  </c:pt>
                  <c:pt idx="408">
                    <c:v>Small Business</c:v>
                  </c:pt>
                  <c:pt idx="409">
                    <c:v>Small Business</c:v>
                  </c:pt>
                  <c:pt idx="410">
                    <c:v>Corporate</c:v>
                  </c:pt>
                  <c:pt idx="411">
                    <c:v>Corporate</c:v>
                  </c:pt>
                  <c:pt idx="412">
                    <c:v>Small Business</c:v>
                  </c:pt>
                  <c:pt idx="413">
                    <c:v>Consumer</c:v>
                  </c:pt>
                  <c:pt idx="414">
                    <c:v>Home Office</c:v>
                  </c:pt>
                  <c:pt idx="415">
                    <c:v>Corporate</c:v>
                  </c:pt>
                  <c:pt idx="416">
                    <c:v>Small Business</c:v>
                  </c:pt>
                  <c:pt idx="417">
                    <c:v>Home Office</c:v>
                  </c:pt>
                  <c:pt idx="418">
                    <c:v>Consumer</c:v>
                  </c:pt>
                  <c:pt idx="419">
                    <c:v>Consumer</c:v>
                  </c:pt>
                  <c:pt idx="420">
                    <c:v>Corporate</c:v>
                  </c:pt>
                  <c:pt idx="421">
                    <c:v>Home Office</c:v>
                  </c:pt>
                  <c:pt idx="422">
                    <c:v>Corporate</c:v>
                  </c:pt>
                  <c:pt idx="423">
                    <c:v>Consumer</c:v>
                  </c:pt>
                  <c:pt idx="424">
                    <c:v>Corporate</c:v>
                  </c:pt>
                  <c:pt idx="425">
                    <c:v>Home Office</c:v>
                  </c:pt>
                  <c:pt idx="426">
                    <c:v>Corporate</c:v>
                  </c:pt>
                  <c:pt idx="427">
                    <c:v>Small Business</c:v>
                  </c:pt>
                  <c:pt idx="428">
                    <c:v>Consumer</c:v>
                  </c:pt>
                  <c:pt idx="429">
                    <c:v>Home Office</c:v>
                  </c:pt>
                  <c:pt idx="430">
                    <c:v>Small Business</c:v>
                  </c:pt>
                  <c:pt idx="431">
                    <c:v>Home Office</c:v>
                  </c:pt>
                  <c:pt idx="432">
                    <c:v>Home Office</c:v>
                  </c:pt>
                  <c:pt idx="433">
                    <c:v>Corporate</c:v>
                  </c:pt>
                  <c:pt idx="434">
                    <c:v>Small Business</c:v>
                  </c:pt>
                  <c:pt idx="435">
                    <c:v>Home Office</c:v>
                  </c:pt>
                  <c:pt idx="436">
                    <c:v>Home Office</c:v>
                  </c:pt>
                  <c:pt idx="437">
                    <c:v>Small Business</c:v>
                  </c:pt>
                  <c:pt idx="438">
                    <c:v>Small Business</c:v>
                  </c:pt>
                  <c:pt idx="439">
                    <c:v>Home Office</c:v>
                  </c:pt>
                  <c:pt idx="440">
                    <c:v>Corporate</c:v>
                  </c:pt>
                  <c:pt idx="441">
                    <c:v>Consumer</c:v>
                  </c:pt>
                  <c:pt idx="442">
                    <c:v>Consumer</c:v>
                  </c:pt>
                  <c:pt idx="443">
                    <c:v>Consumer</c:v>
                  </c:pt>
                  <c:pt idx="444">
                    <c:v>Home Office</c:v>
                  </c:pt>
                  <c:pt idx="445">
                    <c:v>Home Office</c:v>
                  </c:pt>
                  <c:pt idx="446">
                    <c:v>Home Office</c:v>
                  </c:pt>
                  <c:pt idx="447">
                    <c:v>Corporate</c:v>
                  </c:pt>
                  <c:pt idx="448">
                    <c:v>Corporate</c:v>
                  </c:pt>
                  <c:pt idx="449">
                    <c:v>Corporate</c:v>
                  </c:pt>
                  <c:pt idx="450">
                    <c:v>Corporate</c:v>
                  </c:pt>
                  <c:pt idx="451">
                    <c:v>Corporate</c:v>
                  </c:pt>
                  <c:pt idx="452">
                    <c:v>Corporate</c:v>
                  </c:pt>
                  <c:pt idx="453">
                    <c:v>Small Business</c:v>
                  </c:pt>
                  <c:pt idx="454">
                    <c:v>Consumer</c:v>
                  </c:pt>
                  <c:pt idx="455">
                    <c:v>Home Office</c:v>
                  </c:pt>
                  <c:pt idx="456">
                    <c:v>Consumer</c:v>
                  </c:pt>
                  <c:pt idx="457">
                    <c:v>Consumer</c:v>
                  </c:pt>
                  <c:pt idx="458">
                    <c:v>Corporate</c:v>
                  </c:pt>
                  <c:pt idx="459">
                    <c:v>Small Business</c:v>
                  </c:pt>
                  <c:pt idx="460">
                    <c:v>Corporate</c:v>
                  </c:pt>
                  <c:pt idx="461">
                    <c:v>Home Office</c:v>
                  </c:pt>
                  <c:pt idx="462">
                    <c:v>Home Office</c:v>
                  </c:pt>
                  <c:pt idx="463">
                    <c:v>Small Business</c:v>
                  </c:pt>
                  <c:pt idx="464">
                    <c:v>Home Office</c:v>
                  </c:pt>
                  <c:pt idx="465">
                    <c:v>Corporate</c:v>
                  </c:pt>
                  <c:pt idx="466">
                    <c:v>Small Business</c:v>
                  </c:pt>
                  <c:pt idx="467">
                    <c:v>Consumer</c:v>
                  </c:pt>
                  <c:pt idx="468">
                    <c:v>Corporate</c:v>
                  </c:pt>
                  <c:pt idx="469">
                    <c:v>Consumer</c:v>
                  </c:pt>
                  <c:pt idx="470">
                    <c:v>Home Office</c:v>
                  </c:pt>
                  <c:pt idx="471">
                    <c:v>Consumer</c:v>
                  </c:pt>
                  <c:pt idx="472">
                    <c:v>Small Business</c:v>
                  </c:pt>
                  <c:pt idx="473">
                    <c:v>Corporate</c:v>
                  </c:pt>
                  <c:pt idx="474">
                    <c:v>Corporate</c:v>
                  </c:pt>
                  <c:pt idx="475">
                    <c:v>Small Business</c:v>
                  </c:pt>
                  <c:pt idx="476">
                    <c:v>Consumer</c:v>
                  </c:pt>
                  <c:pt idx="477">
                    <c:v>Corporate</c:v>
                  </c:pt>
                  <c:pt idx="478">
                    <c:v>Corporate</c:v>
                  </c:pt>
                  <c:pt idx="479">
                    <c:v>Home Office</c:v>
                  </c:pt>
                  <c:pt idx="480">
                    <c:v>Consumer</c:v>
                  </c:pt>
                  <c:pt idx="481">
                    <c:v>Corporate</c:v>
                  </c:pt>
                  <c:pt idx="482">
                    <c:v>Corporate</c:v>
                  </c:pt>
                  <c:pt idx="483">
                    <c:v>Corporate</c:v>
                  </c:pt>
                  <c:pt idx="484">
                    <c:v>Small Business</c:v>
                  </c:pt>
                  <c:pt idx="485">
                    <c:v>Corporate</c:v>
                  </c:pt>
                  <c:pt idx="486">
                    <c:v>Consumer</c:v>
                  </c:pt>
                  <c:pt idx="487">
                    <c:v>Small Business</c:v>
                  </c:pt>
                  <c:pt idx="488">
                    <c:v>Home Office</c:v>
                  </c:pt>
                  <c:pt idx="489">
                    <c:v>Home Office</c:v>
                  </c:pt>
                  <c:pt idx="490">
                    <c:v>Corporate</c:v>
                  </c:pt>
                  <c:pt idx="491">
                    <c:v>Consumer</c:v>
                  </c:pt>
                  <c:pt idx="492">
                    <c:v>Corporate</c:v>
                  </c:pt>
                  <c:pt idx="493">
                    <c:v>Corporate</c:v>
                  </c:pt>
                  <c:pt idx="494">
                    <c:v>Corporate</c:v>
                  </c:pt>
                  <c:pt idx="495">
                    <c:v>Corporate</c:v>
                  </c:pt>
                  <c:pt idx="496">
                    <c:v>Small Business</c:v>
                  </c:pt>
                  <c:pt idx="497">
                    <c:v>Consumer</c:v>
                  </c:pt>
                  <c:pt idx="498">
                    <c:v>Corporate</c:v>
                  </c:pt>
                  <c:pt idx="499">
                    <c:v>Home Office</c:v>
                  </c:pt>
                  <c:pt idx="500">
                    <c:v>Home Office</c:v>
                  </c:pt>
                  <c:pt idx="501">
                    <c:v>Home Office</c:v>
                  </c:pt>
                  <c:pt idx="502">
                    <c:v>Home Office</c:v>
                  </c:pt>
                  <c:pt idx="503">
                    <c:v>Consumer</c:v>
                  </c:pt>
                  <c:pt idx="504">
                    <c:v>Consumer</c:v>
                  </c:pt>
                  <c:pt idx="505">
                    <c:v>Corporate</c:v>
                  </c:pt>
                  <c:pt idx="506">
                    <c:v>Small Business</c:v>
                  </c:pt>
                  <c:pt idx="507">
                    <c:v>Corporate</c:v>
                  </c:pt>
                  <c:pt idx="508">
                    <c:v>Consumer</c:v>
                  </c:pt>
                  <c:pt idx="509">
                    <c:v>Corporate</c:v>
                  </c:pt>
                  <c:pt idx="510">
                    <c:v>Consumer</c:v>
                  </c:pt>
                  <c:pt idx="511">
                    <c:v>Corporate</c:v>
                  </c:pt>
                  <c:pt idx="512">
                    <c:v>Corporate</c:v>
                  </c:pt>
                  <c:pt idx="513">
                    <c:v>Consumer</c:v>
                  </c:pt>
                  <c:pt idx="514">
                    <c:v>Corporate</c:v>
                  </c:pt>
                  <c:pt idx="515">
                    <c:v>Corporate</c:v>
                  </c:pt>
                  <c:pt idx="516">
                    <c:v>Home Office</c:v>
                  </c:pt>
                  <c:pt idx="517">
                    <c:v>Home Office</c:v>
                  </c:pt>
                  <c:pt idx="518">
                    <c:v>Small Business</c:v>
                  </c:pt>
                  <c:pt idx="519">
                    <c:v>Consumer</c:v>
                  </c:pt>
                  <c:pt idx="520">
                    <c:v>Corporate</c:v>
                  </c:pt>
                  <c:pt idx="521">
                    <c:v>Home Office</c:v>
                  </c:pt>
                  <c:pt idx="522">
                    <c:v>Corporate</c:v>
                  </c:pt>
                  <c:pt idx="523">
                    <c:v>Corporate</c:v>
                  </c:pt>
                  <c:pt idx="524">
                    <c:v>Corporate</c:v>
                  </c:pt>
                  <c:pt idx="525">
                    <c:v>Home Office</c:v>
                  </c:pt>
                  <c:pt idx="526">
                    <c:v>Small Business</c:v>
                  </c:pt>
                  <c:pt idx="527">
                    <c:v>Home Office</c:v>
                  </c:pt>
                  <c:pt idx="528">
                    <c:v>Corporate</c:v>
                  </c:pt>
                  <c:pt idx="529">
                    <c:v>Small Business</c:v>
                  </c:pt>
                  <c:pt idx="530">
                    <c:v>Corporate</c:v>
                  </c:pt>
                  <c:pt idx="531">
                    <c:v>Consumer</c:v>
                  </c:pt>
                  <c:pt idx="532">
                    <c:v>Consumer</c:v>
                  </c:pt>
                  <c:pt idx="533">
                    <c:v>Consumer</c:v>
                  </c:pt>
                  <c:pt idx="534">
                    <c:v>Corporate</c:v>
                  </c:pt>
                  <c:pt idx="535">
                    <c:v>Consumer</c:v>
                  </c:pt>
                  <c:pt idx="536">
                    <c:v>Small Business</c:v>
                  </c:pt>
                  <c:pt idx="537">
                    <c:v>Home Office</c:v>
                  </c:pt>
                  <c:pt idx="538">
                    <c:v>Consumer</c:v>
                  </c:pt>
                  <c:pt idx="539">
                    <c:v>Consumer</c:v>
                  </c:pt>
                  <c:pt idx="540">
                    <c:v>Consumer</c:v>
                  </c:pt>
                  <c:pt idx="541">
                    <c:v>Home Office</c:v>
                  </c:pt>
                  <c:pt idx="542">
                    <c:v>Corporate</c:v>
                  </c:pt>
                  <c:pt idx="543">
                    <c:v>Corporate</c:v>
                  </c:pt>
                  <c:pt idx="544">
                    <c:v>Home Office</c:v>
                  </c:pt>
                  <c:pt idx="545">
                    <c:v>Corporate</c:v>
                  </c:pt>
                  <c:pt idx="546">
                    <c:v>Home Office</c:v>
                  </c:pt>
                  <c:pt idx="547">
                    <c:v>Corporate</c:v>
                  </c:pt>
                  <c:pt idx="548">
                    <c:v>Small Business</c:v>
                  </c:pt>
                  <c:pt idx="549">
                    <c:v>Corporate</c:v>
                  </c:pt>
                  <c:pt idx="550">
                    <c:v>Consumer</c:v>
                  </c:pt>
                  <c:pt idx="551">
                    <c:v>Corporate</c:v>
                  </c:pt>
                  <c:pt idx="552">
                    <c:v>Corporate</c:v>
                  </c:pt>
                  <c:pt idx="553">
                    <c:v>Corporate</c:v>
                  </c:pt>
                  <c:pt idx="554">
                    <c:v>Consumer</c:v>
                  </c:pt>
                  <c:pt idx="555">
                    <c:v>Corporate</c:v>
                  </c:pt>
                  <c:pt idx="556">
                    <c:v>Corporate</c:v>
                  </c:pt>
                  <c:pt idx="557">
                    <c:v>Small Business</c:v>
                  </c:pt>
                  <c:pt idx="558">
                    <c:v>Home Office</c:v>
                  </c:pt>
                  <c:pt idx="559">
                    <c:v>Consumer</c:v>
                  </c:pt>
                  <c:pt idx="560">
                    <c:v>Corporate</c:v>
                  </c:pt>
                  <c:pt idx="561">
                    <c:v>Home Office</c:v>
                  </c:pt>
                  <c:pt idx="562">
                    <c:v>Consumer</c:v>
                  </c:pt>
                  <c:pt idx="563">
                    <c:v>Corporate</c:v>
                  </c:pt>
                  <c:pt idx="564">
                    <c:v>Consumer</c:v>
                  </c:pt>
                  <c:pt idx="565">
                    <c:v>Corporate</c:v>
                  </c:pt>
                  <c:pt idx="566">
                    <c:v>Home Office</c:v>
                  </c:pt>
                  <c:pt idx="567">
                    <c:v>Home Office</c:v>
                  </c:pt>
                  <c:pt idx="568">
                    <c:v>Corporate</c:v>
                  </c:pt>
                  <c:pt idx="569">
                    <c:v>Small Business</c:v>
                  </c:pt>
                  <c:pt idx="570">
                    <c:v>Small Business</c:v>
                  </c:pt>
                  <c:pt idx="571">
                    <c:v>Home Office</c:v>
                  </c:pt>
                  <c:pt idx="572">
                    <c:v>Small Business</c:v>
                  </c:pt>
                  <c:pt idx="573">
                    <c:v>Corporate</c:v>
                  </c:pt>
                  <c:pt idx="574">
                    <c:v>Small Business</c:v>
                  </c:pt>
                  <c:pt idx="575">
                    <c:v>Consumer</c:v>
                  </c:pt>
                  <c:pt idx="576">
                    <c:v>Corporate</c:v>
                  </c:pt>
                  <c:pt idx="577">
                    <c:v>Home Office</c:v>
                  </c:pt>
                  <c:pt idx="578">
                    <c:v>Small Business</c:v>
                  </c:pt>
                  <c:pt idx="579">
                    <c:v>Home Office</c:v>
                  </c:pt>
                  <c:pt idx="580">
                    <c:v>Consumer</c:v>
                  </c:pt>
                  <c:pt idx="581">
                    <c:v>Corporate</c:v>
                  </c:pt>
                  <c:pt idx="582">
                    <c:v>Consumer</c:v>
                  </c:pt>
                  <c:pt idx="583">
                    <c:v>Home Office</c:v>
                  </c:pt>
                  <c:pt idx="584">
                    <c:v>Small Business</c:v>
                  </c:pt>
                  <c:pt idx="585">
                    <c:v>Consumer</c:v>
                  </c:pt>
                  <c:pt idx="586">
                    <c:v>Small Business</c:v>
                  </c:pt>
                  <c:pt idx="587">
                    <c:v>Small Business</c:v>
                  </c:pt>
                  <c:pt idx="588">
                    <c:v>Corporate</c:v>
                  </c:pt>
                  <c:pt idx="589">
                    <c:v>Home Office</c:v>
                  </c:pt>
                  <c:pt idx="590">
                    <c:v>Consumer</c:v>
                  </c:pt>
                  <c:pt idx="591">
                    <c:v>Home Office</c:v>
                  </c:pt>
                  <c:pt idx="592">
                    <c:v>Consumer</c:v>
                  </c:pt>
                  <c:pt idx="593">
                    <c:v>Small Business</c:v>
                  </c:pt>
                  <c:pt idx="594">
                    <c:v>Corporate</c:v>
                  </c:pt>
                  <c:pt idx="595">
                    <c:v>Home Office</c:v>
                  </c:pt>
                  <c:pt idx="596">
                    <c:v>Consumer</c:v>
                  </c:pt>
                  <c:pt idx="597">
                    <c:v>Corporate</c:v>
                  </c:pt>
                  <c:pt idx="598">
                    <c:v>Home Office</c:v>
                  </c:pt>
                  <c:pt idx="599">
                    <c:v>Home Office</c:v>
                  </c:pt>
                  <c:pt idx="600">
                    <c:v>Home Office</c:v>
                  </c:pt>
                  <c:pt idx="601">
                    <c:v>Corporate</c:v>
                  </c:pt>
                  <c:pt idx="602">
                    <c:v>Corporate</c:v>
                  </c:pt>
                  <c:pt idx="603">
                    <c:v>Corporate</c:v>
                  </c:pt>
                </c:lvl>
                <c:lvl>
                  <c:pt idx="0">
                    <c:v>Aaron Bergman</c:v>
                  </c:pt>
                  <c:pt idx="1">
                    <c:v>Aaron Smayling</c:v>
                  </c:pt>
                  <c:pt idx="2">
                    <c:v>Adam Bellavance</c:v>
                  </c:pt>
                  <c:pt idx="3">
                    <c:v>Adam Hart</c:v>
                  </c:pt>
                  <c:pt idx="4">
                    <c:v>Adam Shillingsburg</c:v>
                  </c:pt>
                  <c:pt idx="5">
                    <c:v>Adrian Hane</c:v>
                  </c:pt>
                  <c:pt idx="6">
                    <c:v>Adrian Shami</c:v>
                  </c:pt>
                  <c:pt idx="7">
                    <c:v>Alan Barnes</c:v>
                  </c:pt>
                  <c:pt idx="8">
                    <c:v>Alan Dominguez</c:v>
                  </c:pt>
                  <c:pt idx="9">
                    <c:v>Alan Hwang</c:v>
                  </c:pt>
                  <c:pt idx="10">
                    <c:v>Alan Schoenberger</c:v>
                  </c:pt>
                  <c:pt idx="11">
                    <c:v>Alan Shonely</c:v>
                  </c:pt>
                  <c:pt idx="12">
                    <c:v>Alejandro Ballentine</c:v>
                  </c:pt>
                  <c:pt idx="13">
                    <c:v>Alejandro Grove</c:v>
                  </c:pt>
                  <c:pt idx="14">
                    <c:v>Aleksandra Gannaway</c:v>
                  </c:pt>
                  <c:pt idx="16">
                    <c:v>Alex Grayson</c:v>
                  </c:pt>
                  <c:pt idx="17">
                    <c:v>Alex Russell</c:v>
                  </c:pt>
                  <c:pt idx="18">
                    <c:v>Allen Armold</c:v>
                  </c:pt>
                  <c:pt idx="19">
                    <c:v>Amy Cox</c:v>
                  </c:pt>
                  <c:pt idx="21">
                    <c:v>Amy Hunt</c:v>
                  </c:pt>
                  <c:pt idx="22">
                    <c:v>Andrew Allen</c:v>
                  </c:pt>
                  <c:pt idx="23">
                    <c:v>Andy Reiter</c:v>
                  </c:pt>
                  <c:pt idx="24">
                    <c:v>Andy Yotov</c:v>
                  </c:pt>
                  <c:pt idx="25">
                    <c:v>Anemone Ratner</c:v>
                  </c:pt>
                  <c:pt idx="26">
                    <c:v>Ann Blume</c:v>
                  </c:pt>
                  <c:pt idx="27">
                    <c:v>Ann Chong</c:v>
                  </c:pt>
                  <c:pt idx="28">
                    <c:v>Ann Steele</c:v>
                  </c:pt>
                  <c:pt idx="29">
                    <c:v>Anne McFarland</c:v>
                  </c:pt>
                  <c:pt idx="30">
                    <c:v>Anne Pryor</c:v>
                  </c:pt>
                  <c:pt idx="32">
                    <c:v>Annie Cyprus</c:v>
                  </c:pt>
                  <c:pt idx="33">
                    <c:v>Annie Thurman</c:v>
                  </c:pt>
                  <c:pt idx="35">
                    <c:v>Anthony Garverick</c:v>
                  </c:pt>
                  <c:pt idx="36">
                    <c:v>Anthony Johnson</c:v>
                  </c:pt>
                  <c:pt idx="37">
                    <c:v>Anthony Rawles</c:v>
                  </c:pt>
                  <c:pt idx="38">
                    <c:v>Arianne Irving</c:v>
                  </c:pt>
                  <c:pt idx="39">
                    <c:v>Art Ferguson</c:v>
                  </c:pt>
                  <c:pt idx="40">
                    <c:v>Art Foster</c:v>
                  </c:pt>
                  <c:pt idx="41">
                    <c:v>Art Miller</c:v>
                  </c:pt>
                  <c:pt idx="42">
                    <c:v>Arthur Gainer</c:v>
                  </c:pt>
                  <c:pt idx="44">
                    <c:v>Arthur Prichep</c:v>
                  </c:pt>
                  <c:pt idx="45">
                    <c:v>Ashley Jarboe</c:v>
                  </c:pt>
                  <c:pt idx="47">
                    <c:v>Astrea Jones</c:v>
                  </c:pt>
                  <c:pt idx="48">
                    <c:v>Barbara Fisher</c:v>
                  </c:pt>
                  <c:pt idx="49">
                    <c:v>Barry Blumstein</c:v>
                  </c:pt>
                  <c:pt idx="50">
                    <c:v>Barry Franz</c:v>
                  </c:pt>
                  <c:pt idx="51">
                    <c:v>Barry Gonzalez</c:v>
                  </c:pt>
                  <c:pt idx="52">
                    <c:v>Barry Pond</c:v>
                  </c:pt>
                  <c:pt idx="53">
                    <c:v>Barry Weirich</c:v>
                  </c:pt>
                  <c:pt idx="54">
                    <c:v>Bart Folk</c:v>
                  </c:pt>
                  <c:pt idx="55">
                    <c:v>Bart Watters</c:v>
                  </c:pt>
                  <c:pt idx="56">
                    <c:v>Becky Castell</c:v>
                  </c:pt>
                  <c:pt idx="57">
                    <c:v>Becky Martin</c:v>
                  </c:pt>
                  <c:pt idx="58">
                    <c:v>Becky Pak</c:v>
                  </c:pt>
                  <c:pt idx="59">
                    <c:v>Ben Peterman</c:v>
                  </c:pt>
                  <c:pt idx="60">
                    <c:v>Ben Wallace</c:v>
                  </c:pt>
                  <c:pt idx="61">
                    <c:v>Benjamin Farhat</c:v>
                  </c:pt>
                  <c:pt idx="62">
                    <c:v>Benjamin Patterson</c:v>
                  </c:pt>
                  <c:pt idx="63">
                    <c:v>Berenike Kampe</c:v>
                  </c:pt>
                  <c:pt idx="64">
                    <c:v>Beth Fritzler</c:v>
                  </c:pt>
                  <c:pt idx="65">
                    <c:v>Beth Paige</c:v>
                  </c:pt>
                  <c:pt idx="66">
                    <c:v>Beth Thompson</c:v>
                  </c:pt>
                  <c:pt idx="67">
                    <c:v>Bill Donatelli</c:v>
                  </c:pt>
                  <c:pt idx="69">
                    <c:v>Bill Eplett</c:v>
                  </c:pt>
                  <c:pt idx="70">
                    <c:v>Bill Shonely</c:v>
                  </c:pt>
                  <c:pt idx="71">
                    <c:v>Bill Stewart</c:v>
                  </c:pt>
                  <c:pt idx="72">
                    <c:v>Bobby Elias</c:v>
                  </c:pt>
                  <c:pt idx="73">
                    <c:v>Bobby Odegard</c:v>
                  </c:pt>
                  <c:pt idx="74">
                    <c:v>Bobby Trafton</c:v>
                  </c:pt>
                  <c:pt idx="76">
                    <c:v>Brad Eason</c:v>
                  </c:pt>
                  <c:pt idx="77">
                    <c:v>Brad Norvell</c:v>
                  </c:pt>
                  <c:pt idx="78">
                    <c:v>Brad Thomas</c:v>
                  </c:pt>
                  <c:pt idx="80">
                    <c:v>Bradley Drucker</c:v>
                  </c:pt>
                  <c:pt idx="81">
                    <c:v>Bradley Nguyen</c:v>
                  </c:pt>
                  <c:pt idx="82">
                    <c:v>Brenda Bowman</c:v>
                  </c:pt>
                  <c:pt idx="83">
                    <c:v>Brendan Murry</c:v>
                  </c:pt>
                  <c:pt idx="84">
                    <c:v>Brian Dahlen</c:v>
                  </c:pt>
                  <c:pt idx="85">
                    <c:v>Brian DeCherney</c:v>
                  </c:pt>
                  <c:pt idx="86">
                    <c:v>Brian Stugart</c:v>
                  </c:pt>
                  <c:pt idx="87">
                    <c:v>Brian Thompson</c:v>
                  </c:pt>
                  <c:pt idx="88">
                    <c:v>Brooke Gillingham</c:v>
                  </c:pt>
                  <c:pt idx="89">
                    <c:v>Bruce Degenhardt</c:v>
                  </c:pt>
                  <c:pt idx="90">
                    <c:v>Bruce Stewart</c:v>
                  </c:pt>
                  <c:pt idx="91">
                    <c:v>Bryan Spruell</c:v>
                  </c:pt>
                  <c:pt idx="92">
                    <c:v>Cari Schnelling</c:v>
                  </c:pt>
                  <c:pt idx="93">
                    <c:v>Carl Jackson</c:v>
                  </c:pt>
                  <c:pt idx="95">
                    <c:v>Carl Ludwig</c:v>
                  </c:pt>
                  <c:pt idx="96">
                    <c:v>Carlos Daly</c:v>
                  </c:pt>
                  <c:pt idx="98">
                    <c:v>Carlos Meador</c:v>
                  </c:pt>
                  <c:pt idx="99">
                    <c:v>Carlos Soltero</c:v>
                  </c:pt>
                  <c:pt idx="101">
                    <c:v>Carol Adams</c:v>
                  </c:pt>
                  <c:pt idx="102">
                    <c:v>Carol Darley</c:v>
                  </c:pt>
                  <c:pt idx="103">
                    <c:v>Carol Triggs</c:v>
                  </c:pt>
                  <c:pt idx="104">
                    <c:v>Caroline Jumper</c:v>
                  </c:pt>
                  <c:pt idx="105">
                    <c:v>Cassandra Brandow</c:v>
                  </c:pt>
                  <c:pt idx="106">
                    <c:v>Catherine Glotzbach</c:v>
                  </c:pt>
                  <c:pt idx="107">
                    <c:v>Chad Cunningham</c:v>
                  </c:pt>
                  <c:pt idx="108">
                    <c:v>Chad McGuire</c:v>
                  </c:pt>
                  <c:pt idx="109">
                    <c:v>Charles Crestani</c:v>
                  </c:pt>
                  <c:pt idx="110">
                    <c:v>Charles McCrossin</c:v>
                  </c:pt>
                  <c:pt idx="111">
                    <c:v>Charles Sheldon</c:v>
                  </c:pt>
                  <c:pt idx="112">
                    <c:v>Charlotte Melton</c:v>
                  </c:pt>
                  <c:pt idx="113">
                    <c:v>Chloris Kastensmidt</c:v>
                  </c:pt>
                  <c:pt idx="114">
                    <c:v>Christina Anderson</c:v>
                  </c:pt>
                  <c:pt idx="115">
                    <c:v>Christina Vanderzanden</c:v>
                  </c:pt>
                  <c:pt idx="116">
                    <c:v>Christine Abelman</c:v>
                  </c:pt>
                  <c:pt idx="117">
                    <c:v>Christine Phan</c:v>
                  </c:pt>
                  <c:pt idx="118">
                    <c:v>Christine Sundaresam</c:v>
                  </c:pt>
                  <c:pt idx="119">
                    <c:v>Christopher Conant</c:v>
                  </c:pt>
                  <c:pt idx="120">
                    <c:v>Christopher Martinez</c:v>
                  </c:pt>
                  <c:pt idx="122">
                    <c:v>Christopher Schild</c:v>
                  </c:pt>
                  <c:pt idx="123">
                    <c:v>Christy Brittain</c:v>
                  </c:pt>
                  <c:pt idx="124">
                    <c:v>Chuck Clark</c:v>
                  </c:pt>
                  <c:pt idx="125">
                    <c:v>Chuck Magee</c:v>
                  </c:pt>
                  <c:pt idx="126">
                    <c:v>Chuck Sachs</c:v>
                  </c:pt>
                  <c:pt idx="127">
                    <c:v>Cindy Chapman</c:v>
                  </c:pt>
                  <c:pt idx="129">
                    <c:v>Cindy Schnelling</c:v>
                  </c:pt>
                  <c:pt idx="130">
                    <c:v>Cindy Stewart</c:v>
                  </c:pt>
                  <c:pt idx="132">
                    <c:v>Claire Good</c:v>
                  </c:pt>
                  <c:pt idx="133">
                    <c:v>Clay Cheatham</c:v>
                  </c:pt>
                  <c:pt idx="134">
                    <c:v>Clay Ludtke</c:v>
                  </c:pt>
                  <c:pt idx="135">
                    <c:v>Clay Rozendal</c:v>
                  </c:pt>
                  <c:pt idx="136">
                    <c:v>Clytie Kelty</c:v>
                  </c:pt>
                  <c:pt idx="137">
                    <c:v>Corey Lock</c:v>
                  </c:pt>
                  <c:pt idx="138">
                    <c:v>Corinna Mitchell</c:v>
                  </c:pt>
                  <c:pt idx="139">
                    <c:v>Craig Carroll</c:v>
                  </c:pt>
                  <c:pt idx="140">
                    <c:v>Craig Leslie</c:v>
                  </c:pt>
                  <c:pt idx="141">
                    <c:v>Craig Molinari</c:v>
                  </c:pt>
                  <c:pt idx="142">
                    <c:v>Cyma Kinney</c:v>
                  </c:pt>
                  <c:pt idx="143">
                    <c:v>Cynthia Arntzen</c:v>
                  </c:pt>
                  <c:pt idx="144">
                    <c:v>Cynthia Delaney</c:v>
                  </c:pt>
                  <c:pt idx="145">
                    <c:v>Cynthia Voltz</c:v>
                  </c:pt>
                  <c:pt idx="146">
                    <c:v>Cyra Reiten</c:v>
                  </c:pt>
                  <c:pt idx="147">
                    <c:v>Damala Kotsonis</c:v>
                  </c:pt>
                  <c:pt idx="148">
                    <c:v>Dan Campbell</c:v>
                  </c:pt>
                  <c:pt idx="150">
                    <c:v>Dan Lawera</c:v>
                  </c:pt>
                  <c:pt idx="151">
                    <c:v>Dana Kaydos</c:v>
                  </c:pt>
                  <c:pt idx="152">
                    <c:v>Daniel Byrd</c:v>
                  </c:pt>
                  <c:pt idx="153">
                    <c:v>Daniel Lacy</c:v>
                  </c:pt>
                  <c:pt idx="154">
                    <c:v>Dario Medina</c:v>
                  </c:pt>
                  <c:pt idx="155">
                    <c:v>Darren Powers</c:v>
                  </c:pt>
                  <c:pt idx="156">
                    <c:v>Darrin Martin</c:v>
                  </c:pt>
                  <c:pt idx="157">
                    <c:v>Darrin Sayre</c:v>
                  </c:pt>
                  <c:pt idx="158">
                    <c:v>Darrin Van Huff</c:v>
                  </c:pt>
                  <c:pt idx="159">
                    <c:v>Dave Hallsten</c:v>
                  </c:pt>
                  <c:pt idx="161">
                    <c:v>Dave Kipp</c:v>
                  </c:pt>
                  <c:pt idx="163">
                    <c:v>Dave Poirier</c:v>
                  </c:pt>
                  <c:pt idx="164">
                    <c:v>David Flashing</c:v>
                  </c:pt>
                  <c:pt idx="165">
                    <c:v>David Smith</c:v>
                  </c:pt>
                  <c:pt idx="166">
                    <c:v>Dean Percer</c:v>
                  </c:pt>
                  <c:pt idx="167">
                    <c:v>Deanra Eno</c:v>
                  </c:pt>
                  <c:pt idx="168">
                    <c:v>Deborah Brumfield</c:v>
                  </c:pt>
                  <c:pt idx="170">
                    <c:v>Debra Catini</c:v>
                  </c:pt>
                  <c:pt idx="171">
                    <c:v>Deirdre Greer</c:v>
                  </c:pt>
                  <c:pt idx="172">
                    <c:v>Delfina Latchford</c:v>
                  </c:pt>
                  <c:pt idx="173">
                    <c:v>Denise Leinenbach</c:v>
                  </c:pt>
                  <c:pt idx="174">
                    <c:v>Denise Monton</c:v>
                  </c:pt>
                  <c:pt idx="175">
                    <c:v>Dennis Bolton</c:v>
                  </c:pt>
                  <c:pt idx="177">
                    <c:v>Dennis Kane</c:v>
                  </c:pt>
                  <c:pt idx="178">
                    <c:v>Dennis Pardue</c:v>
                  </c:pt>
                  <c:pt idx="180">
                    <c:v>Denny Blanton</c:v>
                  </c:pt>
                  <c:pt idx="181">
                    <c:v>Denny Joy</c:v>
                  </c:pt>
                  <c:pt idx="182">
                    <c:v>Denny Ordway</c:v>
                  </c:pt>
                  <c:pt idx="183">
                    <c:v>Dianna Arnett</c:v>
                  </c:pt>
                  <c:pt idx="184">
                    <c:v>Dianna Wilson</c:v>
                  </c:pt>
                  <c:pt idx="185">
                    <c:v>Dionis Lloyd</c:v>
                  </c:pt>
                  <c:pt idx="186">
                    <c:v>Don Jones</c:v>
                  </c:pt>
                  <c:pt idx="187">
                    <c:v>Don Miller</c:v>
                  </c:pt>
                  <c:pt idx="188">
                    <c:v>Don Weiss</c:v>
                  </c:pt>
                  <c:pt idx="189">
                    <c:v>Dorris Love</c:v>
                  </c:pt>
                  <c:pt idx="190">
                    <c:v>Doug Bickford</c:v>
                  </c:pt>
                  <c:pt idx="191">
                    <c:v>Doug Jacobs</c:v>
                  </c:pt>
                  <c:pt idx="192">
                    <c:v>Duane Huffman</c:v>
                  </c:pt>
                  <c:pt idx="193">
                    <c:v>Ed Braxton</c:v>
                  </c:pt>
                  <c:pt idx="194">
                    <c:v>Ed Jacobs</c:v>
                  </c:pt>
                  <c:pt idx="195">
                    <c:v>Ed Ludwig</c:v>
                  </c:pt>
                  <c:pt idx="196">
                    <c:v>Edward Becker</c:v>
                  </c:pt>
                  <c:pt idx="198">
                    <c:v>Edward Hooks</c:v>
                  </c:pt>
                  <c:pt idx="199">
                    <c:v>Edward Nazzal</c:v>
                  </c:pt>
                  <c:pt idx="200">
                    <c:v>Eleni McCrary</c:v>
                  </c:pt>
                  <c:pt idx="201">
                    <c:v>Ellis Ballard</c:v>
                  </c:pt>
                  <c:pt idx="202">
                    <c:v>Elpida Rittenbach</c:v>
                  </c:pt>
                  <c:pt idx="203">
                    <c:v>Emily Grady</c:v>
                  </c:pt>
                  <c:pt idx="204">
                    <c:v>Eric Barreto</c:v>
                  </c:pt>
                  <c:pt idx="206">
                    <c:v>Erica Bern</c:v>
                  </c:pt>
                  <c:pt idx="207">
                    <c:v>Erica Hackney</c:v>
                  </c:pt>
                  <c:pt idx="208">
                    <c:v>Erica Hernandez</c:v>
                  </c:pt>
                  <c:pt idx="209">
                    <c:v>Erica Smith</c:v>
                  </c:pt>
                  <c:pt idx="210">
                    <c:v>Erin Ashbrook</c:v>
                  </c:pt>
                  <c:pt idx="211">
                    <c:v>Erin Creighton</c:v>
                  </c:pt>
                  <c:pt idx="212">
                    <c:v>Eudokia Martin</c:v>
                  </c:pt>
                  <c:pt idx="213">
                    <c:v>Eugene Barchas</c:v>
                  </c:pt>
                  <c:pt idx="214">
                    <c:v>Eugene Hildebrand</c:v>
                  </c:pt>
                  <c:pt idx="215">
                    <c:v>Eugene Moren</c:v>
                  </c:pt>
                  <c:pt idx="216">
                    <c:v>Eva Jacobs</c:v>
                  </c:pt>
                  <c:pt idx="217">
                    <c:v>Frank Atkinson</c:v>
                  </c:pt>
                  <c:pt idx="218">
                    <c:v>Frank Carlisle</c:v>
                  </c:pt>
                  <c:pt idx="219">
                    <c:v>Frank Hawley</c:v>
                  </c:pt>
                  <c:pt idx="220">
                    <c:v>Frank Merwin</c:v>
                  </c:pt>
                  <c:pt idx="222">
                    <c:v>Frank Price</c:v>
                  </c:pt>
                  <c:pt idx="223">
                    <c:v>Fred Chung</c:v>
                  </c:pt>
                  <c:pt idx="224">
                    <c:v>Fred McMath</c:v>
                  </c:pt>
                  <c:pt idx="225">
                    <c:v>Fred Wasserman</c:v>
                  </c:pt>
                  <c:pt idx="226">
                    <c:v>Gary Hansen</c:v>
                  </c:pt>
                  <c:pt idx="227">
                    <c:v>Gary Hwang</c:v>
                  </c:pt>
                  <c:pt idx="228">
                    <c:v>Gary McGarr</c:v>
                  </c:pt>
                  <c:pt idx="229">
                    <c:v>Gary Zandusky</c:v>
                  </c:pt>
                  <c:pt idx="230">
                    <c:v>Gene Hale</c:v>
                  </c:pt>
                  <c:pt idx="231">
                    <c:v>George Ashbrook</c:v>
                  </c:pt>
                  <c:pt idx="233">
                    <c:v>George Bell</c:v>
                  </c:pt>
                  <c:pt idx="234">
                    <c:v>George Zrebassa</c:v>
                  </c:pt>
                  <c:pt idx="235">
                    <c:v>Giulietta Baptist</c:v>
                  </c:pt>
                  <c:pt idx="236">
                    <c:v>Giulietta Dortch</c:v>
                  </c:pt>
                  <c:pt idx="238">
                    <c:v>Giulietta Weimer</c:v>
                  </c:pt>
                  <c:pt idx="240">
                    <c:v>Grant Carroll</c:v>
                  </c:pt>
                  <c:pt idx="242">
                    <c:v>Grant Thornton</c:v>
                  </c:pt>
                  <c:pt idx="243">
                    <c:v>Greg Guthrie</c:v>
                  </c:pt>
                  <c:pt idx="244">
                    <c:v>Greg Hansen</c:v>
                  </c:pt>
                  <c:pt idx="245">
                    <c:v>Greg Tran</c:v>
                  </c:pt>
                  <c:pt idx="246">
                    <c:v>Guy Armstrong</c:v>
                  </c:pt>
                  <c:pt idx="247">
                    <c:v>Harold Dahlen</c:v>
                  </c:pt>
                  <c:pt idx="249">
                    <c:v>Harold Pawlan</c:v>
                  </c:pt>
                  <c:pt idx="250">
                    <c:v>Harold Ryan</c:v>
                  </c:pt>
                  <c:pt idx="251">
                    <c:v>Harry Greene</c:v>
                  </c:pt>
                  <c:pt idx="252">
                    <c:v>Heather Kirkland</c:v>
                  </c:pt>
                  <c:pt idx="253">
                    <c:v>Helen Andreada</c:v>
                  </c:pt>
                  <c:pt idx="254">
                    <c:v>Henry Goldwyn</c:v>
                  </c:pt>
                  <c:pt idx="255">
                    <c:v>Hilary Holden</c:v>
                  </c:pt>
                  <c:pt idx="256">
                    <c:v>Hunter Glantz</c:v>
                  </c:pt>
                  <c:pt idx="257">
                    <c:v>Ionia McGrath</c:v>
                  </c:pt>
                  <c:pt idx="258">
                    <c:v>Jack Garza</c:v>
                  </c:pt>
                  <c:pt idx="259">
                    <c:v>Jack Lebron</c:v>
                  </c:pt>
                  <c:pt idx="260">
                    <c:v>Jack OBriant</c:v>
                  </c:pt>
                  <c:pt idx="263">
                    <c:v>James Galang</c:v>
                  </c:pt>
                  <c:pt idx="264">
                    <c:v>Jamie Kunitz</c:v>
                  </c:pt>
                  <c:pt idx="265">
                    <c:v>Janet Lee</c:v>
                  </c:pt>
                  <c:pt idx="266">
                    <c:v>Janet Martin</c:v>
                  </c:pt>
                  <c:pt idx="267">
                    <c:v>Jas OCarroll</c:v>
                  </c:pt>
                  <c:pt idx="268">
                    <c:v>Jasper Cacioppo</c:v>
                  </c:pt>
                  <c:pt idx="269">
                    <c:v>Jenna Caffey</c:v>
                  </c:pt>
                  <c:pt idx="270">
                    <c:v>Jennifer Braxton</c:v>
                  </c:pt>
                  <c:pt idx="271">
                    <c:v>Jennifer Jackson</c:v>
                  </c:pt>
                  <c:pt idx="272">
                    <c:v>Jennifer Patt</c:v>
                  </c:pt>
                  <c:pt idx="273">
                    <c:v>Jeremy Farry</c:v>
                  </c:pt>
                  <c:pt idx="274">
                    <c:v>Jeremy Lonsdale</c:v>
                  </c:pt>
                  <c:pt idx="275">
                    <c:v>Jeremy Pistek</c:v>
                  </c:pt>
                  <c:pt idx="276">
                    <c:v>Jesus Ocampo</c:v>
                  </c:pt>
                  <c:pt idx="277">
                    <c:v>Jill Fjeld</c:v>
                  </c:pt>
                  <c:pt idx="278">
                    <c:v>Jill Stevenson</c:v>
                  </c:pt>
                  <c:pt idx="279">
                    <c:v>Jim Epp</c:v>
                  </c:pt>
                  <c:pt idx="280">
                    <c:v>Jim Karlsson</c:v>
                  </c:pt>
                  <c:pt idx="281">
                    <c:v>Jim Kriz</c:v>
                  </c:pt>
                  <c:pt idx="282">
                    <c:v>Jim Mitchum</c:v>
                  </c:pt>
                  <c:pt idx="283">
                    <c:v>Jim Radford</c:v>
                  </c:pt>
                  <c:pt idx="284">
                    <c:v>Jim Sink</c:v>
                  </c:pt>
                  <c:pt idx="285">
                    <c:v>John Castell</c:v>
                  </c:pt>
                  <c:pt idx="287">
                    <c:v>John Dryer</c:v>
                  </c:pt>
                  <c:pt idx="288">
                    <c:v>John Huston</c:v>
                  </c:pt>
                  <c:pt idx="289">
                    <c:v>John Lee</c:v>
                  </c:pt>
                  <c:pt idx="290">
                    <c:v>John Lucas</c:v>
                  </c:pt>
                  <c:pt idx="292">
                    <c:v>John Murray</c:v>
                  </c:pt>
                  <c:pt idx="293">
                    <c:v>Jonathan Doherty</c:v>
                  </c:pt>
                  <c:pt idx="294">
                    <c:v>Jonathan Howell</c:v>
                  </c:pt>
                  <c:pt idx="295">
                    <c:v>Joni Sundaresam</c:v>
                  </c:pt>
                  <c:pt idx="296">
                    <c:v>Joni Wasserman</c:v>
                  </c:pt>
                  <c:pt idx="297">
                    <c:v>Joseph Airdo</c:v>
                  </c:pt>
                  <c:pt idx="299">
                    <c:v>Joy Bell</c:v>
                  </c:pt>
                  <c:pt idx="300">
                    <c:v>Joy Daniels</c:v>
                  </c:pt>
                  <c:pt idx="301">
                    <c:v>Joy Smith</c:v>
                  </c:pt>
                  <c:pt idx="302">
                    <c:v>Julia Barnett</c:v>
                  </c:pt>
                  <c:pt idx="304">
                    <c:v>Julia Dunbar</c:v>
                  </c:pt>
                  <c:pt idx="305">
                    <c:v>Juliana Krohn</c:v>
                  </c:pt>
                  <c:pt idx="306">
                    <c:v>Julie Creighton</c:v>
                  </c:pt>
                  <c:pt idx="307">
                    <c:v>Julie Kriz</c:v>
                  </c:pt>
                  <c:pt idx="308">
                    <c:v>Julie Prescott</c:v>
                  </c:pt>
                  <c:pt idx="309">
                    <c:v>Justin Ellison</c:v>
                  </c:pt>
                  <c:pt idx="310">
                    <c:v>Justin Hirsh</c:v>
                  </c:pt>
                  <c:pt idx="311">
                    <c:v>Justin Knight</c:v>
                  </c:pt>
                  <c:pt idx="312">
                    <c:v>Justin MacKendrick</c:v>
                  </c:pt>
                  <c:pt idx="313">
                    <c:v>Karen Ferguson</c:v>
                  </c:pt>
                  <c:pt idx="314">
                    <c:v>Karl Brown</c:v>
                  </c:pt>
                  <c:pt idx="316">
                    <c:v>Katherine Ducich</c:v>
                  </c:pt>
                  <c:pt idx="317">
                    <c:v>Katherine Murray</c:v>
                  </c:pt>
                  <c:pt idx="318">
                    <c:v>Katherine Nockton</c:v>
                  </c:pt>
                  <c:pt idx="319">
                    <c:v>Katrina Edelman</c:v>
                  </c:pt>
                  <c:pt idx="320">
                    <c:v>Katrina Willman</c:v>
                  </c:pt>
                  <c:pt idx="321">
                    <c:v>Kean Takahito</c:v>
                  </c:pt>
                  <c:pt idx="322">
                    <c:v>Kean Thornton</c:v>
                  </c:pt>
                  <c:pt idx="323">
                    <c:v>Keith Dawkins</c:v>
                  </c:pt>
                  <c:pt idx="324">
                    <c:v>Keith Herrera</c:v>
                  </c:pt>
                  <c:pt idx="325">
                    <c:v>Kelly Collister</c:v>
                  </c:pt>
                  <c:pt idx="326">
                    <c:v>Kelly Lampkin</c:v>
                  </c:pt>
                  <c:pt idx="328">
                    <c:v>Kelly Williams</c:v>
                  </c:pt>
                  <c:pt idx="329">
                    <c:v>Ken Black</c:v>
                  </c:pt>
                  <c:pt idx="330">
                    <c:v>Ken Dana</c:v>
                  </c:pt>
                  <c:pt idx="332">
                    <c:v>Ken Heidel</c:v>
                  </c:pt>
                  <c:pt idx="333">
                    <c:v>Ken Lonsdale</c:v>
                  </c:pt>
                  <c:pt idx="334">
                    <c:v>Kristina Nunn</c:v>
                  </c:pt>
                  <c:pt idx="335">
                    <c:v>Larry Hughes</c:v>
                  </c:pt>
                  <c:pt idx="336">
                    <c:v>Larry Tron</c:v>
                  </c:pt>
                  <c:pt idx="337">
                    <c:v>Laura Armstrong</c:v>
                  </c:pt>
                  <c:pt idx="338">
                    <c:v>Laurel Elliston</c:v>
                  </c:pt>
                  <c:pt idx="339">
                    <c:v>Laurel Workman</c:v>
                  </c:pt>
                  <c:pt idx="340">
                    <c:v>Lauren Leatherbury</c:v>
                  </c:pt>
                  <c:pt idx="342">
                    <c:v>Lela Donovan</c:v>
                  </c:pt>
                  <c:pt idx="343">
                    <c:v>Lena Creighton</c:v>
                  </c:pt>
                  <c:pt idx="345">
                    <c:v>Lena Radford</c:v>
                  </c:pt>
                  <c:pt idx="346">
                    <c:v>Linda Southworth</c:v>
                  </c:pt>
                  <c:pt idx="347">
                    <c:v>Lindsay Castell</c:v>
                  </c:pt>
                  <c:pt idx="349">
                    <c:v>Lindsay Shagiari</c:v>
                  </c:pt>
                  <c:pt idx="350">
                    <c:v>Lisa DeCherney</c:v>
                  </c:pt>
                  <c:pt idx="351">
                    <c:v>Lisa Hazard</c:v>
                  </c:pt>
                  <c:pt idx="352">
                    <c:v>Liz Carlisle</c:v>
                  </c:pt>
                  <c:pt idx="353">
                    <c:v>Liz MacKendrick</c:v>
                  </c:pt>
                  <c:pt idx="354">
                    <c:v>Liz Pelletier</c:v>
                  </c:pt>
                  <c:pt idx="355">
                    <c:v>Liz Price</c:v>
                  </c:pt>
                  <c:pt idx="357">
                    <c:v>Liz Willingham</c:v>
                  </c:pt>
                  <c:pt idx="359">
                    <c:v>Logan Haushalter</c:v>
                  </c:pt>
                  <c:pt idx="360">
                    <c:v>Luke Foster</c:v>
                  </c:pt>
                  <c:pt idx="361">
                    <c:v>Luke Schmidt</c:v>
                  </c:pt>
                  <c:pt idx="362">
                    <c:v>Luke Weiss</c:v>
                  </c:pt>
                  <c:pt idx="363">
                    <c:v>Lycoris Saunders</c:v>
                  </c:pt>
                  <c:pt idx="365">
                    <c:v>Lynn Smith</c:v>
                  </c:pt>
                  <c:pt idx="366">
                    <c:v>Magdelene Morse</c:v>
                  </c:pt>
                  <c:pt idx="367">
                    <c:v>Marc Crier</c:v>
                  </c:pt>
                  <c:pt idx="368">
                    <c:v>Maria Bertelson</c:v>
                  </c:pt>
                  <c:pt idx="369">
                    <c:v>Maria Zettner</c:v>
                  </c:pt>
                  <c:pt idx="370">
                    <c:v>Maribeth Dona</c:v>
                  </c:pt>
                  <c:pt idx="371">
                    <c:v>Maribeth Yedwab</c:v>
                  </c:pt>
                  <c:pt idx="372">
                    <c:v>Marina Lichtenstein</c:v>
                  </c:pt>
                  <c:pt idx="373">
                    <c:v>Mark Packer</c:v>
                  </c:pt>
                  <c:pt idx="374">
                    <c:v>Mark Van Huff</c:v>
                  </c:pt>
                  <c:pt idx="375">
                    <c:v>MaryBeth Skach</c:v>
                  </c:pt>
                  <c:pt idx="376">
                    <c:v>Mathew Reese</c:v>
                  </c:pt>
                  <c:pt idx="377">
                    <c:v>Matt Collister</c:v>
                  </c:pt>
                  <c:pt idx="378">
                    <c:v>Matt Connell</c:v>
                  </c:pt>
                  <c:pt idx="379">
                    <c:v>Matthew Clasen</c:v>
                  </c:pt>
                  <c:pt idx="380">
                    <c:v>Matthew Grinstein</c:v>
                  </c:pt>
                  <c:pt idx="381">
                    <c:v>Maureen Gastineau</c:v>
                  </c:pt>
                  <c:pt idx="382">
                    <c:v>Maurice Satty</c:v>
                  </c:pt>
                  <c:pt idx="383">
                    <c:v>Max Engle</c:v>
                  </c:pt>
                  <c:pt idx="384">
                    <c:v>Max Jones</c:v>
                  </c:pt>
                  <c:pt idx="385">
                    <c:v>Max Ludwig</c:v>
                  </c:pt>
                  <c:pt idx="386">
                    <c:v>Maxwell Schwartz</c:v>
                  </c:pt>
                  <c:pt idx="387">
                    <c:v>Maya Herman</c:v>
                  </c:pt>
                  <c:pt idx="388">
                    <c:v>Meg Tillman</c:v>
                  </c:pt>
                  <c:pt idx="389">
                    <c:v>Melanie Page</c:v>
                  </c:pt>
                  <c:pt idx="390">
                    <c:v>Michael Chen</c:v>
                  </c:pt>
                  <c:pt idx="391">
                    <c:v>Michael Grace</c:v>
                  </c:pt>
                  <c:pt idx="392">
                    <c:v>Michael Granlund</c:v>
                  </c:pt>
                  <c:pt idx="393">
                    <c:v>Michael Kennedy</c:v>
                  </c:pt>
                  <c:pt idx="394">
                    <c:v>Michael Nguyen</c:v>
                  </c:pt>
                  <c:pt idx="395">
                    <c:v>Michael Oakman</c:v>
                  </c:pt>
                  <c:pt idx="396">
                    <c:v>Michael Paige</c:v>
                  </c:pt>
                  <c:pt idx="397">
                    <c:v>Michael Stewart</c:v>
                  </c:pt>
                  <c:pt idx="398">
                    <c:v>Michelle Arnett</c:v>
                  </c:pt>
                  <c:pt idx="399">
                    <c:v>Michelle Huthwaite</c:v>
                  </c:pt>
                  <c:pt idx="400">
                    <c:v>Michelle Lonsdale</c:v>
                  </c:pt>
                  <c:pt idx="401">
                    <c:v>Michelle Moray</c:v>
                  </c:pt>
                  <c:pt idx="402">
                    <c:v>Michelle Tran</c:v>
                  </c:pt>
                  <c:pt idx="403">
                    <c:v>Mick Brown</c:v>
                  </c:pt>
                  <c:pt idx="404">
                    <c:v>Mick Crebagga</c:v>
                  </c:pt>
                  <c:pt idx="405">
                    <c:v>Mike Gockenbach</c:v>
                  </c:pt>
                  <c:pt idx="406">
                    <c:v>Mike Kennedy</c:v>
                  </c:pt>
                  <c:pt idx="408">
                    <c:v>Mike Vittorini</c:v>
                  </c:pt>
                  <c:pt idx="409">
                    <c:v>Mitch Gastineau</c:v>
                  </c:pt>
                  <c:pt idx="410">
                    <c:v>Mitch Webber</c:v>
                  </c:pt>
                  <c:pt idx="411">
                    <c:v>Monica Federle</c:v>
                  </c:pt>
                  <c:pt idx="412">
                    <c:v>Muhammed MacIntyre</c:v>
                  </c:pt>
                  <c:pt idx="413">
                    <c:v>Muhammed Yedwab</c:v>
                  </c:pt>
                  <c:pt idx="414">
                    <c:v>Nancy Lomonaco</c:v>
                  </c:pt>
                  <c:pt idx="415">
                    <c:v>Naresj Patel</c:v>
                  </c:pt>
                  <c:pt idx="417">
                    <c:v>Nat Carroll</c:v>
                  </c:pt>
                  <c:pt idx="418">
                    <c:v>Nat Gilpin</c:v>
                  </c:pt>
                  <c:pt idx="419">
                    <c:v>Natalie Webber</c:v>
                  </c:pt>
                  <c:pt idx="421">
                    <c:v>Nathan Gelder</c:v>
                  </c:pt>
                  <c:pt idx="422">
                    <c:v>Nathan Mautz</c:v>
                  </c:pt>
                  <c:pt idx="423">
                    <c:v>Neil French</c:v>
                  </c:pt>
                  <c:pt idx="424">
                    <c:v>Neil Knudson</c:v>
                  </c:pt>
                  <c:pt idx="426">
                    <c:v>Nick Crebassa</c:v>
                  </c:pt>
                  <c:pt idx="427">
                    <c:v>Nick Zandusky</c:v>
                  </c:pt>
                  <c:pt idx="428">
                    <c:v>Nicole Brennan</c:v>
                  </c:pt>
                  <c:pt idx="430">
                    <c:v>Nicole Hansen</c:v>
                  </c:pt>
                  <c:pt idx="431">
                    <c:v>Noah Childs</c:v>
                  </c:pt>
                  <c:pt idx="432">
                    <c:v>Noel Staavos</c:v>
                  </c:pt>
                  <c:pt idx="433">
                    <c:v>Nona Balk</c:v>
                  </c:pt>
                  <c:pt idx="434">
                    <c:v>Nora Paige</c:v>
                  </c:pt>
                  <c:pt idx="435">
                    <c:v>Nora Pelletier</c:v>
                  </c:pt>
                  <c:pt idx="436">
                    <c:v>Nora Price</c:v>
                  </c:pt>
                  <c:pt idx="438">
                    <c:v>Odella Nelson</c:v>
                  </c:pt>
                  <c:pt idx="439">
                    <c:v>Olvera Toch</c:v>
                  </c:pt>
                  <c:pt idx="440">
                    <c:v>Pamela Coakley</c:v>
                  </c:pt>
                  <c:pt idx="441">
                    <c:v>Pamela Stobb</c:v>
                  </c:pt>
                  <c:pt idx="442">
                    <c:v>Patrick Bzostek</c:v>
                  </c:pt>
                  <c:pt idx="443">
                    <c:v>Patrick Gardner</c:v>
                  </c:pt>
                  <c:pt idx="444">
                    <c:v>Patrick Jones</c:v>
                  </c:pt>
                  <c:pt idx="445">
                    <c:v>Patrick OBrill</c:v>
                  </c:pt>
                  <c:pt idx="446">
                    <c:v>Patrick ODonnell</c:v>
                  </c:pt>
                  <c:pt idx="447">
                    <c:v>Patrick Ryan</c:v>
                  </c:pt>
                  <c:pt idx="448">
                    <c:v>Paul Knutson</c:v>
                  </c:pt>
                  <c:pt idx="449">
                    <c:v>Paul Lucas</c:v>
                  </c:pt>
                  <c:pt idx="450">
                    <c:v>Paul MacIntyre</c:v>
                  </c:pt>
                  <c:pt idx="451">
                    <c:v>Paul Prost</c:v>
                  </c:pt>
                  <c:pt idx="452">
                    <c:v>Pauline Chand</c:v>
                  </c:pt>
                  <c:pt idx="454">
                    <c:v>Pauline Webber</c:v>
                  </c:pt>
                  <c:pt idx="455">
                    <c:v>Penelope Sewall</c:v>
                  </c:pt>
                  <c:pt idx="456">
                    <c:v>Pete Armstrong</c:v>
                  </c:pt>
                  <c:pt idx="457">
                    <c:v>Peter Buhler</c:v>
                  </c:pt>
                  <c:pt idx="458">
                    <c:v>Peter Fuller</c:v>
                  </c:pt>
                  <c:pt idx="459">
                    <c:v>Peter McVee</c:v>
                  </c:pt>
                  <c:pt idx="460">
                    <c:v>Philip Brown</c:v>
                  </c:pt>
                  <c:pt idx="462">
                    <c:v>Philip Fox</c:v>
                  </c:pt>
                  <c:pt idx="463">
                    <c:v>Phillip Flathmann</c:v>
                  </c:pt>
                  <c:pt idx="464">
                    <c:v>Pierre Wener</c:v>
                  </c:pt>
                  <c:pt idx="465">
                    <c:v>Quincy Jones</c:v>
                  </c:pt>
                  <c:pt idx="467">
                    <c:v>Ralph Arnett</c:v>
                  </c:pt>
                  <c:pt idx="468">
                    <c:v>Ralph Kennedy</c:v>
                  </c:pt>
                  <c:pt idx="469">
                    <c:v>Ralph Knight</c:v>
                  </c:pt>
                  <c:pt idx="470">
                    <c:v>Randy Ferguson</c:v>
                  </c:pt>
                  <c:pt idx="471">
                    <c:v>Raymond Book</c:v>
                  </c:pt>
                  <c:pt idx="472">
                    <c:v>Raymond Fair</c:v>
                  </c:pt>
                  <c:pt idx="473">
                    <c:v>Ricardo Block</c:v>
                  </c:pt>
                  <c:pt idx="474">
                    <c:v>Ricardo Emerson</c:v>
                  </c:pt>
                  <c:pt idx="475">
                    <c:v>Richard Bierner</c:v>
                  </c:pt>
                  <c:pt idx="476">
                    <c:v>Richard Eichhorn</c:v>
                  </c:pt>
                  <c:pt idx="477">
                    <c:v>Rick Duston</c:v>
                  </c:pt>
                  <c:pt idx="478">
                    <c:v>Rick Hansen</c:v>
                  </c:pt>
                  <c:pt idx="480">
                    <c:v>Rick Reed</c:v>
                  </c:pt>
                  <c:pt idx="481">
                    <c:v>Rick Wilson</c:v>
                  </c:pt>
                  <c:pt idx="482">
                    <c:v>Ritsa Hightower</c:v>
                  </c:pt>
                  <c:pt idx="483">
                    <c:v>Rob Haberlin</c:v>
                  </c:pt>
                  <c:pt idx="484">
                    <c:v>Robert Barroso</c:v>
                  </c:pt>
                  <c:pt idx="485">
                    <c:v>Robert Marley</c:v>
                  </c:pt>
                  <c:pt idx="486">
                    <c:v>Roger Demir</c:v>
                  </c:pt>
                  <c:pt idx="487">
                    <c:v>Roland Black</c:v>
                  </c:pt>
                  <c:pt idx="488">
                    <c:v>Roland Murray</c:v>
                  </c:pt>
                  <c:pt idx="489">
                    <c:v>Rose OBrian</c:v>
                  </c:pt>
                  <c:pt idx="490">
                    <c:v>Roy Collins</c:v>
                  </c:pt>
                  <c:pt idx="491">
                    <c:v>Roy French</c:v>
                  </c:pt>
                  <c:pt idx="492">
                    <c:v>Roy Phan</c:v>
                  </c:pt>
                  <c:pt idx="493">
                    <c:v>Roy Skaria</c:v>
                  </c:pt>
                  <c:pt idx="494">
                    <c:v>Ruben Ausman</c:v>
                  </c:pt>
                  <c:pt idx="495">
                    <c:v>Ruben Dartt</c:v>
                  </c:pt>
                  <c:pt idx="496">
                    <c:v>Ryan Crowe</c:v>
                  </c:pt>
                  <c:pt idx="497">
                    <c:v>Sally Knutson</c:v>
                  </c:pt>
                  <c:pt idx="499">
                    <c:v>Sam Craven</c:v>
                  </c:pt>
                  <c:pt idx="500">
                    <c:v>Sandra Flanagan</c:v>
                  </c:pt>
                  <c:pt idx="501">
                    <c:v>Sandra Glassco</c:v>
                  </c:pt>
                  <c:pt idx="502">
                    <c:v>Sanjit Engle</c:v>
                  </c:pt>
                  <c:pt idx="503">
                    <c:v>Sanjit Jacobs</c:v>
                  </c:pt>
                  <c:pt idx="504">
                    <c:v>Saphhira Shifley</c:v>
                  </c:pt>
                  <c:pt idx="506">
                    <c:v>Sara Luxemburg</c:v>
                  </c:pt>
                  <c:pt idx="507">
                    <c:v>Sarah Bern</c:v>
                  </c:pt>
                  <c:pt idx="508">
                    <c:v>Sarah Brown</c:v>
                  </c:pt>
                  <c:pt idx="509">
                    <c:v>Sarah Foster</c:v>
                  </c:pt>
                  <c:pt idx="510">
                    <c:v>Sarah Jordon</c:v>
                  </c:pt>
                  <c:pt idx="511">
                    <c:v>Scot Coram</c:v>
                  </c:pt>
                  <c:pt idx="512">
                    <c:v>Scot Wooten</c:v>
                  </c:pt>
                  <c:pt idx="513">
                    <c:v>Scott Cohen</c:v>
                  </c:pt>
                  <c:pt idx="514">
                    <c:v>Sean ODonnell</c:v>
                  </c:pt>
                  <c:pt idx="515">
                    <c:v>Sean Wendt</c:v>
                  </c:pt>
                  <c:pt idx="516">
                    <c:v>Seth Vernon</c:v>
                  </c:pt>
                  <c:pt idx="517">
                    <c:v>Shahid Collister</c:v>
                  </c:pt>
                  <c:pt idx="518">
                    <c:v>Shahid Hopkins</c:v>
                  </c:pt>
                  <c:pt idx="519">
                    <c:v>Shahid Shariari</c:v>
                  </c:pt>
                  <c:pt idx="521">
                    <c:v>Shaun Weien</c:v>
                  </c:pt>
                  <c:pt idx="522">
                    <c:v>Sheri Gordon</c:v>
                  </c:pt>
                  <c:pt idx="523">
                    <c:v>Shirley Jackson</c:v>
                  </c:pt>
                  <c:pt idx="524">
                    <c:v>Shirley Schmidt</c:v>
                  </c:pt>
                  <c:pt idx="525">
                    <c:v>Shui Tom</c:v>
                  </c:pt>
                  <c:pt idx="526">
                    <c:v>Sibella Parks</c:v>
                  </c:pt>
                  <c:pt idx="527">
                    <c:v>Skye Norling</c:v>
                  </c:pt>
                  <c:pt idx="528">
                    <c:v>Sonia Sunley</c:v>
                  </c:pt>
                  <c:pt idx="530">
                    <c:v>Stefania Perrino</c:v>
                  </c:pt>
                  <c:pt idx="531">
                    <c:v>Stephanie Phelps</c:v>
                  </c:pt>
                  <c:pt idx="532">
                    <c:v>Stephanie Ulpright</c:v>
                  </c:pt>
                  <c:pt idx="533">
                    <c:v>Steve Carroll</c:v>
                  </c:pt>
                  <c:pt idx="534">
                    <c:v>Steve Chapman</c:v>
                  </c:pt>
                  <c:pt idx="535">
                    <c:v>Steve Nguyen</c:v>
                  </c:pt>
                  <c:pt idx="537">
                    <c:v>Steven Cartwright</c:v>
                  </c:pt>
                  <c:pt idx="538">
                    <c:v>Stuart Calhoun</c:v>
                  </c:pt>
                  <c:pt idx="539">
                    <c:v>Stuart Van</c:v>
                  </c:pt>
                  <c:pt idx="540">
                    <c:v>Sue Ann Reed</c:v>
                  </c:pt>
                  <c:pt idx="541">
                    <c:v>Sung Chung</c:v>
                  </c:pt>
                  <c:pt idx="542">
                    <c:v>Sung Shariari</c:v>
                  </c:pt>
                  <c:pt idx="543">
                    <c:v>Susan MacKendrick</c:v>
                  </c:pt>
                  <c:pt idx="544">
                    <c:v>Susan Pistek</c:v>
                  </c:pt>
                  <c:pt idx="545">
                    <c:v>Susan Vittorini</c:v>
                  </c:pt>
                  <c:pt idx="547">
                    <c:v>Suzanne McNair</c:v>
                  </c:pt>
                  <c:pt idx="549">
                    <c:v>Sylvia Foulston</c:v>
                  </c:pt>
                  <c:pt idx="550">
                    <c:v>Tamara Chand</c:v>
                  </c:pt>
                  <c:pt idx="551">
                    <c:v>Tamara Dahlen</c:v>
                  </c:pt>
                  <c:pt idx="552">
                    <c:v>Tamara Manning</c:v>
                  </c:pt>
                  <c:pt idx="553">
                    <c:v>Tamara Willingham</c:v>
                  </c:pt>
                  <c:pt idx="554">
                    <c:v>Tanja Norvell</c:v>
                  </c:pt>
                  <c:pt idx="556">
                    <c:v>Thais Sissman</c:v>
                  </c:pt>
                  <c:pt idx="558">
                    <c:v>Thea Hendricks</c:v>
                  </c:pt>
                  <c:pt idx="559">
                    <c:v>Thea Hudgings</c:v>
                  </c:pt>
                  <c:pt idx="560">
                    <c:v>Theone Pippenger</c:v>
                  </c:pt>
                  <c:pt idx="561">
                    <c:v>Theresa Coyne</c:v>
                  </c:pt>
                  <c:pt idx="562">
                    <c:v>Theresa Swint</c:v>
                  </c:pt>
                  <c:pt idx="563">
                    <c:v>Thomas Boland</c:v>
                  </c:pt>
                  <c:pt idx="564">
                    <c:v>Thomas Thornton</c:v>
                  </c:pt>
                  <c:pt idx="565">
                    <c:v>Tim Taslimi</c:v>
                  </c:pt>
                  <c:pt idx="566">
                    <c:v>Toby Carlisle</c:v>
                  </c:pt>
                  <c:pt idx="567">
                    <c:v>Toby Grace</c:v>
                  </c:pt>
                  <c:pt idx="568">
                    <c:v>Toby Knight</c:v>
                  </c:pt>
                  <c:pt idx="569">
                    <c:v>Toby Swindell</c:v>
                  </c:pt>
                  <c:pt idx="570">
                    <c:v>Todd Boyes</c:v>
                  </c:pt>
                  <c:pt idx="571">
                    <c:v>Tom Ashbrook</c:v>
                  </c:pt>
                  <c:pt idx="572">
                    <c:v>Tom Prescott</c:v>
                  </c:pt>
                  <c:pt idx="573">
                    <c:v>Tom Stivers</c:v>
                  </c:pt>
                  <c:pt idx="575">
                    <c:v>Tonja Turnell</c:v>
                  </c:pt>
                  <c:pt idx="576">
                    <c:v>Tony Molinari</c:v>
                  </c:pt>
                  <c:pt idx="577">
                    <c:v>Tony Sayre</c:v>
                  </c:pt>
                  <c:pt idx="579">
                    <c:v>Tracy Blumstein</c:v>
                  </c:pt>
                  <c:pt idx="580">
                    <c:v>Tracy Collins</c:v>
                  </c:pt>
                  <c:pt idx="581">
                    <c:v>Tracy Poddar</c:v>
                  </c:pt>
                  <c:pt idx="582">
                    <c:v>Tracy Zic</c:v>
                  </c:pt>
                  <c:pt idx="583">
                    <c:v>Troy Blackwell</c:v>
                  </c:pt>
                  <c:pt idx="584">
                    <c:v>Troy Staebel</c:v>
                  </c:pt>
                  <c:pt idx="585">
                    <c:v>Trudy Bell</c:v>
                  </c:pt>
                  <c:pt idx="586">
                    <c:v>Trudy Brown</c:v>
                  </c:pt>
                  <c:pt idx="587">
                    <c:v>Trudy Schmidt</c:v>
                  </c:pt>
                  <c:pt idx="588">
                    <c:v>Valerie Dominguez</c:v>
                  </c:pt>
                  <c:pt idx="589">
                    <c:v>Valerie Mitchum</c:v>
                  </c:pt>
                  <c:pt idx="590">
                    <c:v>Valerie Takahito</c:v>
                  </c:pt>
                  <c:pt idx="591">
                    <c:v>Vicky Freymann</c:v>
                  </c:pt>
                  <c:pt idx="592">
                    <c:v>Victor Price</c:v>
                  </c:pt>
                  <c:pt idx="593">
                    <c:v>Victoria Brennan</c:v>
                  </c:pt>
                  <c:pt idx="594">
                    <c:v>Victoria Pisteka</c:v>
                  </c:pt>
                  <c:pt idx="595">
                    <c:v>Victoria Wilson</c:v>
                  </c:pt>
                  <c:pt idx="596">
                    <c:v>Vivek Gonzalez</c:v>
                  </c:pt>
                  <c:pt idx="597">
                    <c:v>Vivek Grady</c:v>
                  </c:pt>
                  <c:pt idx="599">
                    <c:v>Vivek Sundaresam</c:v>
                  </c:pt>
                  <c:pt idx="600">
                    <c:v>Vivian Mathis</c:v>
                  </c:pt>
                  <c:pt idx="601">
                    <c:v>William Brown</c:v>
                  </c:pt>
                  <c:pt idx="602">
                    <c:v>Xylona Price</c:v>
                  </c:pt>
                  <c:pt idx="603">
                    <c:v>Yana Sorensen</c:v>
                  </c:pt>
                </c:lvl>
              </c:multiLvlStrCache>
            </c:multiLvlStrRef>
          </c:cat>
          <c:val>
            <c:numRef>
              <c:f>'pivot table &amp; chart &amp; Slicer'!$N$4:$N$1146</c:f>
              <c:numCache>
                <c:formatCode>"$"#,##0.00</c:formatCode>
                <c:ptCount val="604"/>
                <c:pt idx="0">
                  <c:v>4122.7784000000001</c:v>
                </c:pt>
                <c:pt idx="1">
                  <c:v>1112.9443999999999</c:v>
                </c:pt>
                <c:pt idx="2">
                  <c:v>610.8343000000001</c:v>
                </c:pt>
                <c:pt idx="3">
                  <c:v>4.8136000000000001</c:v>
                </c:pt>
                <c:pt idx="4">
                  <c:v>5173.8872000000001</c:v>
                </c:pt>
                <c:pt idx="5">
                  <c:v>304.18400000000003</c:v>
                </c:pt>
                <c:pt idx="6">
                  <c:v>317.51750000000004</c:v>
                </c:pt>
                <c:pt idx="7">
                  <c:v>30.826000000000001</c:v>
                </c:pt>
                <c:pt idx="8">
                  <c:v>119.69760000000001</c:v>
                </c:pt>
                <c:pt idx="9">
                  <c:v>245.44159999999999</c:v>
                </c:pt>
                <c:pt idx="10">
                  <c:v>5377.5668000000005</c:v>
                </c:pt>
                <c:pt idx="11">
                  <c:v>2746.8290000000002</c:v>
                </c:pt>
                <c:pt idx="12">
                  <c:v>1084.8416</c:v>
                </c:pt>
                <c:pt idx="13">
                  <c:v>161.483</c:v>
                </c:pt>
                <c:pt idx="14">
                  <c:v>682.05119999999999</c:v>
                </c:pt>
                <c:pt idx="15">
                  <c:v>605.19420000000014</c:v>
                </c:pt>
                <c:pt idx="16">
                  <c:v>973.48940000000005</c:v>
                </c:pt>
                <c:pt idx="17">
                  <c:v>290.20659999999998</c:v>
                </c:pt>
                <c:pt idx="18">
                  <c:v>1909.9874</c:v>
                </c:pt>
                <c:pt idx="19">
                  <c:v>94.985100000000017</c:v>
                </c:pt>
                <c:pt idx="20">
                  <c:v>122.04839999999999</c:v>
                </c:pt>
                <c:pt idx="21">
                  <c:v>343.18400000000003</c:v>
                </c:pt>
                <c:pt idx="22">
                  <c:v>170.00970000000001</c:v>
                </c:pt>
                <c:pt idx="23">
                  <c:v>319.26479999999998</c:v>
                </c:pt>
                <c:pt idx="24">
                  <c:v>571.34840000000008</c:v>
                </c:pt>
                <c:pt idx="25">
                  <c:v>133.38239999999996</c:v>
                </c:pt>
                <c:pt idx="26">
                  <c:v>44.394400000000005</c:v>
                </c:pt>
                <c:pt idx="27">
                  <c:v>369.01</c:v>
                </c:pt>
                <c:pt idx="28">
                  <c:v>283.50639999999999</c:v>
                </c:pt>
                <c:pt idx="29">
                  <c:v>419.3252</c:v>
                </c:pt>
                <c:pt idx="30">
                  <c:v>1676.4455999999998</c:v>
                </c:pt>
                <c:pt idx="31">
                  <c:v>149.87400000000002</c:v>
                </c:pt>
                <c:pt idx="32">
                  <c:v>63.260799999999996</c:v>
                </c:pt>
                <c:pt idx="33">
                  <c:v>256.19400000000002</c:v>
                </c:pt>
                <c:pt idx="34">
                  <c:v>198.59219999999999</c:v>
                </c:pt>
                <c:pt idx="35">
                  <c:v>81.164000000000001</c:v>
                </c:pt>
                <c:pt idx="36">
                  <c:v>391.15999999999997</c:v>
                </c:pt>
                <c:pt idx="37">
                  <c:v>1313.9640000000002</c:v>
                </c:pt>
                <c:pt idx="38">
                  <c:v>116.4376</c:v>
                </c:pt>
                <c:pt idx="39">
                  <c:v>70.338399999999993</c:v>
                </c:pt>
                <c:pt idx="40">
                  <c:v>539.8223999999999</c:v>
                </c:pt>
                <c:pt idx="41">
                  <c:v>9463.3155999999999</c:v>
                </c:pt>
                <c:pt idx="42">
                  <c:v>97.570599999999999</c:v>
                </c:pt>
                <c:pt idx="43">
                  <c:v>376.81759999999997</c:v>
                </c:pt>
                <c:pt idx="44">
                  <c:v>1109.6446000000001</c:v>
                </c:pt>
                <c:pt idx="45">
                  <c:v>438.49020000000002</c:v>
                </c:pt>
                <c:pt idx="46">
                  <c:v>457.38280000000003</c:v>
                </c:pt>
                <c:pt idx="47">
                  <c:v>232.06700000000001</c:v>
                </c:pt>
                <c:pt idx="48">
                  <c:v>58.760000000000005</c:v>
                </c:pt>
                <c:pt idx="49">
                  <c:v>49.196199999999997</c:v>
                </c:pt>
                <c:pt idx="50">
                  <c:v>3881.8845999999994</c:v>
                </c:pt>
                <c:pt idx="51">
                  <c:v>195.80499999999998</c:v>
                </c:pt>
                <c:pt idx="52">
                  <c:v>1659.3720000000001</c:v>
                </c:pt>
                <c:pt idx="53">
                  <c:v>284.68990000000008</c:v>
                </c:pt>
                <c:pt idx="54">
                  <c:v>414.06559999999996</c:v>
                </c:pt>
                <c:pt idx="55">
                  <c:v>1183.7737999999999</c:v>
                </c:pt>
                <c:pt idx="56">
                  <c:v>384.76</c:v>
                </c:pt>
                <c:pt idx="57">
                  <c:v>958.69700000000012</c:v>
                </c:pt>
                <c:pt idx="58">
                  <c:v>54.467999999999996</c:v>
                </c:pt>
                <c:pt idx="59">
                  <c:v>6975.0235999999995</c:v>
                </c:pt>
                <c:pt idx="60">
                  <c:v>130.38</c:v>
                </c:pt>
                <c:pt idx="61">
                  <c:v>99.905600000000007</c:v>
                </c:pt>
                <c:pt idx="62">
                  <c:v>3.7688000000000006</c:v>
                </c:pt>
                <c:pt idx="63">
                  <c:v>1041.2943999999998</c:v>
                </c:pt>
                <c:pt idx="64">
                  <c:v>169.76640000000003</c:v>
                </c:pt>
                <c:pt idx="65">
                  <c:v>11.627999999999998</c:v>
                </c:pt>
                <c:pt idx="66">
                  <c:v>916.654</c:v>
                </c:pt>
                <c:pt idx="67">
                  <c:v>1969.3457000000001</c:v>
                </c:pt>
                <c:pt idx="68">
                  <c:v>1527.4504000000002</c:v>
                </c:pt>
                <c:pt idx="69">
                  <c:v>130.72640000000001</c:v>
                </c:pt>
                <c:pt idx="70">
                  <c:v>36.710999999999999</c:v>
                </c:pt>
                <c:pt idx="71">
                  <c:v>928.22620000000006</c:v>
                </c:pt>
                <c:pt idx="72">
                  <c:v>92.017400000000009</c:v>
                </c:pt>
                <c:pt idx="73">
                  <c:v>35.866399999999992</c:v>
                </c:pt>
                <c:pt idx="74">
                  <c:v>52.048000000000002</c:v>
                </c:pt>
                <c:pt idx="75">
                  <c:v>235.17819999999998</c:v>
                </c:pt>
                <c:pt idx="76">
                  <c:v>925.27760000000012</c:v>
                </c:pt>
                <c:pt idx="77">
                  <c:v>697.41200000000003</c:v>
                </c:pt>
                <c:pt idx="78">
                  <c:v>130.55500000000001</c:v>
                </c:pt>
                <c:pt idx="79">
                  <c:v>1463.2401</c:v>
                </c:pt>
                <c:pt idx="80">
                  <c:v>3573.6079999999993</c:v>
                </c:pt>
                <c:pt idx="81">
                  <c:v>409.82999999999993</c:v>
                </c:pt>
                <c:pt idx="82">
                  <c:v>9.8440000000000012</c:v>
                </c:pt>
                <c:pt idx="83">
                  <c:v>7771.3728999999994</c:v>
                </c:pt>
                <c:pt idx="84">
                  <c:v>5953.1143999999995</c:v>
                </c:pt>
                <c:pt idx="85">
                  <c:v>163.3306</c:v>
                </c:pt>
                <c:pt idx="86">
                  <c:v>10587.700999999999</c:v>
                </c:pt>
                <c:pt idx="87">
                  <c:v>232.59119999999996</c:v>
                </c:pt>
                <c:pt idx="88">
                  <c:v>23763.297200000001</c:v>
                </c:pt>
                <c:pt idx="89">
                  <c:v>2468.1119999999996</c:v>
                </c:pt>
                <c:pt idx="90">
                  <c:v>4029.9368999999992</c:v>
                </c:pt>
                <c:pt idx="91">
                  <c:v>243.86259999999999</c:v>
                </c:pt>
                <c:pt idx="92">
                  <c:v>301.02319999999997</c:v>
                </c:pt>
                <c:pt idx="93">
                  <c:v>100.41199999999999</c:v>
                </c:pt>
                <c:pt idx="94">
                  <c:v>101.73700000000001</c:v>
                </c:pt>
                <c:pt idx="95">
                  <c:v>11992.032500000001</c:v>
                </c:pt>
                <c:pt idx="96">
                  <c:v>787.95920000000001</c:v>
                </c:pt>
                <c:pt idx="97">
                  <c:v>14736.8658</c:v>
                </c:pt>
                <c:pt idx="98">
                  <c:v>1193.0307</c:v>
                </c:pt>
                <c:pt idx="99">
                  <c:v>172.34160000000003</c:v>
                </c:pt>
                <c:pt idx="100">
                  <c:v>1274.5904</c:v>
                </c:pt>
                <c:pt idx="101">
                  <c:v>175.20400000000004</c:v>
                </c:pt>
                <c:pt idx="102">
                  <c:v>1561.4884000000002</c:v>
                </c:pt>
                <c:pt idx="103">
                  <c:v>692.26319999999998</c:v>
                </c:pt>
                <c:pt idx="104">
                  <c:v>589.06899999999996</c:v>
                </c:pt>
                <c:pt idx="105">
                  <c:v>200.32</c:v>
                </c:pt>
                <c:pt idx="106">
                  <c:v>115.46379999999999</c:v>
                </c:pt>
                <c:pt idx="107">
                  <c:v>754.07999999999993</c:v>
                </c:pt>
                <c:pt idx="108">
                  <c:v>311.18939999999998</c:v>
                </c:pt>
                <c:pt idx="109">
                  <c:v>7679.7920999999997</c:v>
                </c:pt>
                <c:pt idx="110">
                  <c:v>119.43910000000001</c:v>
                </c:pt>
                <c:pt idx="111">
                  <c:v>258.36160000000001</c:v>
                </c:pt>
                <c:pt idx="112">
                  <c:v>175.52680000000001</c:v>
                </c:pt>
                <c:pt idx="113">
                  <c:v>449.97269999999997</c:v>
                </c:pt>
                <c:pt idx="114">
                  <c:v>5612.1859999999997</c:v>
                </c:pt>
                <c:pt idx="115">
                  <c:v>787.11999999999989</c:v>
                </c:pt>
                <c:pt idx="116">
                  <c:v>105.50439999999999</c:v>
                </c:pt>
                <c:pt idx="117">
                  <c:v>214.60400000000001</c:v>
                </c:pt>
                <c:pt idx="118">
                  <c:v>196.95319999999998</c:v>
                </c:pt>
                <c:pt idx="119">
                  <c:v>50.7042</c:v>
                </c:pt>
                <c:pt idx="120">
                  <c:v>194.01150000000001</c:v>
                </c:pt>
                <c:pt idx="121">
                  <c:v>2110.8103999999998</c:v>
                </c:pt>
                <c:pt idx="122">
                  <c:v>226.63626199999999</c:v>
                </c:pt>
                <c:pt idx="123">
                  <c:v>486.21460000000002</c:v>
                </c:pt>
                <c:pt idx="124">
                  <c:v>921.85179999999991</c:v>
                </c:pt>
                <c:pt idx="125">
                  <c:v>154.46559999999999</c:v>
                </c:pt>
                <c:pt idx="126">
                  <c:v>2325.4504999999999</c:v>
                </c:pt>
                <c:pt idx="127">
                  <c:v>252.27999999999997</c:v>
                </c:pt>
                <c:pt idx="128">
                  <c:v>462.36260000000004</c:v>
                </c:pt>
                <c:pt idx="129">
                  <c:v>20342.050800000001</c:v>
                </c:pt>
                <c:pt idx="130">
                  <c:v>479.16239999999999</c:v>
                </c:pt>
                <c:pt idx="131">
                  <c:v>6556.3134000000009</c:v>
                </c:pt>
                <c:pt idx="132">
                  <c:v>17.248000000000001</c:v>
                </c:pt>
                <c:pt idx="133">
                  <c:v>17026.623799999998</c:v>
                </c:pt>
                <c:pt idx="134">
                  <c:v>1306.1043999999999</c:v>
                </c:pt>
                <c:pt idx="135">
                  <c:v>75.074399999999983</c:v>
                </c:pt>
                <c:pt idx="136">
                  <c:v>39957.116399999999</c:v>
                </c:pt>
                <c:pt idx="137">
                  <c:v>142.89479999999998</c:v>
                </c:pt>
                <c:pt idx="138">
                  <c:v>5964.1823999999997</c:v>
                </c:pt>
                <c:pt idx="139">
                  <c:v>398.66559999999993</c:v>
                </c:pt>
                <c:pt idx="140">
                  <c:v>20893.181000000004</c:v>
                </c:pt>
                <c:pt idx="141">
                  <c:v>71.07820000000001</c:v>
                </c:pt>
                <c:pt idx="142">
                  <c:v>1998.7451999999998</c:v>
                </c:pt>
                <c:pt idx="143">
                  <c:v>300.05680000000001</c:v>
                </c:pt>
                <c:pt idx="144">
                  <c:v>173.49239999999998</c:v>
                </c:pt>
                <c:pt idx="145">
                  <c:v>449.048</c:v>
                </c:pt>
                <c:pt idx="146">
                  <c:v>1083.6858999999999</c:v>
                </c:pt>
                <c:pt idx="147">
                  <c:v>10.358000000000001</c:v>
                </c:pt>
                <c:pt idx="148">
                  <c:v>205.01959999999997</c:v>
                </c:pt>
                <c:pt idx="149">
                  <c:v>2060.3675999999996</c:v>
                </c:pt>
                <c:pt idx="150">
                  <c:v>37.948</c:v>
                </c:pt>
                <c:pt idx="151">
                  <c:v>126.678</c:v>
                </c:pt>
                <c:pt idx="152">
                  <c:v>479.26580000000001</c:v>
                </c:pt>
                <c:pt idx="153">
                  <c:v>23.486999999999995</c:v>
                </c:pt>
                <c:pt idx="154">
                  <c:v>108.428</c:v>
                </c:pt>
                <c:pt idx="155">
                  <c:v>43.8536</c:v>
                </c:pt>
                <c:pt idx="156">
                  <c:v>418.34139999999996</c:v>
                </c:pt>
                <c:pt idx="157">
                  <c:v>332.66070000000008</c:v>
                </c:pt>
                <c:pt idx="158">
                  <c:v>3447.9863999999998</c:v>
                </c:pt>
                <c:pt idx="159">
                  <c:v>160.637</c:v>
                </c:pt>
                <c:pt idx="160">
                  <c:v>907.88440000000003</c:v>
                </c:pt>
                <c:pt idx="161">
                  <c:v>185.42399999999998</c:v>
                </c:pt>
                <c:pt idx="162">
                  <c:v>496.98800000000006</c:v>
                </c:pt>
                <c:pt idx="163">
                  <c:v>5907.8839999999991</c:v>
                </c:pt>
                <c:pt idx="164">
                  <c:v>127.876</c:v>
                </c:pt>
                <c:pt idx="165">
                  <c:v>126.08439999999997</c:v>
                </c:pt>
                <c:pt idx="166">
                  <c:v>1838.3849999999998</c:v>
                </c:pt>
                <c:pt idx="167">
                  <c:v>48.6614</c:v>
                </c:pt>
                <c:pt idx="168">
                  <c:v>10421.902600000001</c:v>
                </c:pt>
                <c:pt idx="169">
                  <c:v>27604.021000000001</c:v>
                </c:pt>
                <c:pt idx="170">
                  <c:v>125.3308</c:v>
                </c:pt>
                <c:pt idx="171">
                  <c:v>5133.34</c:v>
                </c:pt>
                <c:pt idx="172">
                  <c:v>322.63200000000001</c:v>
                </c:pt>
                <c:pt idx="173">
                  <c:v>272.89750000000004</c:v>
                </c:pt>
                <c:pt idx="174">
                  <c:v>3908.9643000000001</c:v>
                </c:pt>
                <c:pt idx="175">
                  <c:v>47.051200000000001</c:v>
                </c:pt>
                <c:pt idx="176">
                  <c:v>104.92479999999999</c:v>
                </c:pt>
                <c:pt idx="177">
                  <c:v>16439.288799999998</c:v>
                </c:pt>
                <c:pt idx="178">
                  <c:v>238.19839999999999</c:v>
                </c:pt>
                <c:pt idx="179">
                  <c:v>829.48939999999982</c:v>
                </c:pt>
                <c:pt idx="180">
                  <c:v>175.16579999999996</c:v>
                </c:pt>
                <c:pt idx="181">
                  <c:v>18339.647000000001</c:v>
                </c:pt>
                <c:pt idx="182">
                  <c:v>247.07799999999997</c:v>
                </c:pt>
                <c:pt idx="183">
                  <c:v>275.07</c:v>
                </c:pt>
                <c:pt idx="184">
                  <c:v>1747.9472000000003</c:v>
                </c:pt>
                <c:pt idx="185">
                  <c:v>1268.7094</c:v>
                </c:pt>
                <c:pt idx="186">
                  <c:v>49.282199999999996</c:v>
                </c:pt>
                <c:pt idx="187">
                  <c:v>57.563200000000002</c:v>
                </c:pt>
                <c:pt idx="188">
                  <c:v>1972.0959999999998</c:v>
                </c:pt>
                <c:pt idx="189">
                  <c:v>11901.582</c:v>
                </c:pt>
                <c:pt idx="190">
                  <c:v>6203.6219000000001</c:v>
                </c:pt>
                <c:pt idx="191">
                  <c:v>10329.525399999999</c:v>
                </c:pt>
                <c:pt idx="192">
                  <c:v>173.86419999999998</c:v>
                </c:pt>
                <c:pt idx="193">
                  <c:v>1445.7748999999999</c:v>
                </c:pt>
                <c:pt idx="194">
                  <c:v>234.95099999999999</c:v>
                </c:pt>
                <c:pt idx="195">
                  <c:v>210.80160000000001</c:v>
                </c:pt>
                <c:pt idx="196">
                  <c:v>1025.0600999999999</c:v>
                </c:pt>
                <c:pt idx="197">
                  <c:v>354.05160000000001</c:v>
                </c:pt>
                <c:pt idx="198">
                  <c:v>268.32</c:v>
                </c:pt>
                <c:pt idx="199">
                  <c:v>6232.1461999999992</c:v>
                </c:pt>
                <c:pt idx="200">
                  <c:v>72.324799999999996</c:v>
                </c:pt>
                <c:pt idx="201">
                  <c:v>2367.0371999999998</c:v>
                </c:pt>
                <c:pt idx="202">
                  <c:v>728.04899999999998</c:v>
                </c:pt>
                <c:pt idx="203">
                  <c:v>1022.0154000000001</c:v>
                </c:pt>
                <c:pt idx="204">
                  <c:v>2042.1920000000002</c:v>
                </c:pt>
                <c:pt idx="205">
                  <c:v>3878.2050000000008</c:v>
                </c:pt>
                <c:pt idx="206">
                  <c:v>150.68119999999999</c:v>
                </c:pt>
                <c:pt idx="207">
                  <c:v>3658.46</c:v>
                </c:pt>
                <c:pt idx="208">
                  <c:v>422.46960000000001</c:v>
                </c:pt>
                <c:pt idx="209">
                  <c:v>3796.5207999999993</c:v>
                </c:pt>
                <c:pt idx="210">
                  <c:v>343.98599999999999</c:v>
                </c:pt>
                <c:pt idx="211">
                  <c:v>446.05099999999999</c:v>
                </c:pt>
                <c:pt idx="212">
                  <c:v>553.89200000000005</c:v>
                </c:pt>
                <c:pt idx="213">
                  <c:v>196.85</c:v>
                </c:pt>
                <c:pt idx="214">
                  <c:v>421.63920000000007</c:v>
                </c:pt>
                <c:pt idx="215">
                  <c:v>1254.4592</c:v>
                </c:pt>
                <c:pt idx="216">
                  <c:v>3430.9717999999993</c:v>
                </c:pt>
                <c:pt idx="217">
                  <c:v>52.942999999999998</c:v>
                </c:pt>
                <c:pt idx="218">
                  <c:v>876.96160000000009</c:v>
                </c:pt>
                <c:pt idx="219">
                  <c:v>634.94659999999999</c:v>
                </c:pt>
                <c:pt idx="220">
                  <c:v>16653.781199999998</c:v>
                </c:pt>
                <c:pt idx="221">
                  <c:v>19.193200000000001</c:v>
                </c:pt>
                <c:pt idx="222">
                  <c:v>294.52000000000004</c:v>
                </c:pt>
                <c:pt idx="223">
                  <c:v>1502.3557999999998</c:v>
                </c:pt>
                <c:pt idx="224">
                  <c:v>77.959999999999994</c:v>
                </c:pt>
                <c:pt idx="225">
                  <c:v>541.69740000000002</c:v>
                </c:pt>
                <c:pt idx="226">
                  <c:v>1278.5047999999999</c:v>
                </c:pt>
                <c:pt idx="227">
                  <c:v>401.76479999999998</c:v>
                </c:pt>
                <c:pt idx="228">
                  <c:v>620.42899999999986</c:v>
                </c:pt>
                <c:pt idx="229">
                  <c:v>7970.206799999999</c:v>
                </c:pt>
                <c:pt idx="230">
                  <c:v>42.916000000000004</c:v>
                </c:pt>
                <c:pt idx="231">
                  <c:v>1009.2826</c:v>
                </c:pt>
                <c:pt idx="232">
                  <c:v>647.46399999999994</c:v>
                </c:pt>
                <c:pt idx="233">
                  <c:v>387.44</c:v>
                </c:pt>
                <c:pt idx="234">
                  <c:v>284.50399999999996</c:v>
                </c:pt>
                <c:pt idx="235">
                  <c:v>1792.2364</c:v>
                </c:pt>
                <c:pt idx="236">
                  <c:v>15091.666799999999</c:v>
                </c:pt>
                <c:pt idx="237">
                  <c:v>289.77760000000001</c:v>
                </c:pt>
                <c:pt idx="238">
                  <c:v>466.36239999999998</c:v>
                </c:pt>
                <c:pt idx="239">
                  <c:v>36.556800000000003</c:v>
                </c:pt>
                <c:pt idx="240">
                  <c:v>245.96960000000001</c:v>
                </c:pt>
                <c:pt idx="241">
                  <c:v>486.26960000000008</c:v>
                </c:pt>
                <c:pt idx="242">
                  <c:v>591.23900000000003</c:v>
                </c:pt>
                <c:pt idx="243">
                  <c:v>229.41199999999998</c:v>
                </c:pt>
                <c:pt idx="244">
                  <c:v>633.58719999999994</c:v>
                </c:pt>
                <c:pt idx="245">
                  <c:v>216.33249999999998</c:v>
                </c:pt>
                <c:pt idx="246">
                  <c:v>3866.1030000000001</c:v>
                </c:pt>
                <c:pt idx="247">
                  <c:v>196.54399999999998</c:v>
                </c:pt>
                <c:pt idx="248">
                  <c:v>16509.725000000002</c:v>
                </c:pt>
                <c:pt idx="249">
                  <c:v>9991.7661000000007</c:v>
                </c:pt>
                <c:pt idx="250">
                  <c:v>5380.8047999999999</c:v>
                </c:pt>
                <c:pt idx="251">
                  <c:v>88.952799999999996</c:v>
                </c:pt>
                <c:pt idx="252">
                  <c:v>593.20849999999984</c:v>
                </c:pt>
                <c:pt idx="253">
                  <c:v>1525.4751999999999</c:v>
                </c:pt>
                <c:pt idx="254">
                  <c:v>2744.9795999999997</c:v>
                </c:pt>
                <c:pt idx="255">
                  <c:v>594.82580000000007</c:v>
                </c:pt>
                <c:pt idx="256">
                  <c:v>356.05280000000005</c:v>
                </c:pt>
                <c:pt idx="257">
                  <c:v>444.113</c:v>
                </c:pt>
                <c:pt idx="258">
                  <c:v>61.623199999999997</c:v>
                </c:pt>
                <c:pt idx="259">
                  <c:v>97.756</c:v>
                </c:pt>
                <c:pt idx="260">
                  <c:v>153.34</c:v>
                </c:pt>
                <c:pt idx="261">
                  <c:v>22434.606900000002</c:v>
                </c:pt>
                <c:pt idx="262">
                  <c:v>490.54580000000004</c:v>
                </c:pt>
                <c:pt idx="263">
                  <c:v>141.95920000000001</c:v>
                </c:pt>
                <c:pt idx="264">
                  <c:v>338.33200000000005</c:v>
                </c:pt>
                <c:pt idx="265">
                  <c:v>12412.364999999998</c:v>
                </c:pt>
                <c:pt idx="266">
                  <c:v>2999.1141999999995</c:v>
                </c:pt>
                <c:pt idx="267">
                  <c:v>106.08980000000001</c:v>
                </c:pt>
                <c:pt idx="268">
                  <c:v>10680.577400000002</c:v>
                </c:pt>
                <c:pt idx="269">
                  <c:v>967.73480000000006</c:v>
                </c:pt>
                <c:pt idx="270">
                  <c:v>50.5715</c:v>
                </c:pt>
                <c:pt idx="271">
                  <c:v>552.65480000000002</c:v>
                </c:pt>
                <c:pt idx="272">
                  <c:v>5569.7911999999988</c:v>
                </c:pt>
                <c:pt idx="273">
                  <c:v>4.4779999999999998</c:v>
                </c:pt>
                <c:pt idx="274">
                  <c:v>567.04000000000008</c:v>
                </c:pt>
                <c:pt idx="275">
                  <c:v>174.5874</c:v>
                </c:pt>
                <c:pt idx="276">
                  <c:v>6378.604800000001</c:v>
                </c:pt>
                <c:pt idx="277">
                  <c:v>530.38880000000006</c:v>
                </c:pt>
                <c:pt idx="278">
                  <c:v>88.279200000000003</c:v>
                </c:pt>
                <c:pt idx="279">
                  <c:v>1309.1925999999999</c:v>
                </c:pt>
                <c:pt idx="280">
                  <c:v>442.84400000000005</c:v>
                </c:pt>
                <c:pt idx="281">
                  <c:v>3004.576</c:v>
                </c:pt>
                <c:pt idx="282">
                  <c:v>740.15389999999991</c:v>
                </c:pt>
                <c:pt idx="283">
                  <c:v>5593.9303999999993</c:v>
                </c:pt>
                <c:pt idx="284">
                  <c:v>98.885599999999997</c:v>
                </c:pt>
                <c:pt idx="285">
                  <c:v>183.26929999999999</c:v>
                </c:pt>
                <c:pt idx="286">
                  <c:v>280.69399999999996</c:v>
                </c:pt>
                <c:pt idx="287">
                  <c:v>570.54</c:v>
                </c:pt>
                <c:pt idx="288">
                  <c:v>155.95919999999998</c:v>
                </c:pt>
                <c:pt idx="289">
                  <c:v>731.74260000000015</c:v>
                </c:pt>
                <c:pt idx="290">
                  <c:v>1503.1251999999999</c:v>
                </c:pt>
                <c:pt idx="291">
                  <c:v>90.378800000000012</c:v>
                </c:pt>
                <c:pt idx="292">
                  <c:v>9393.6001999999989</c:v>
                </c:pt>
                <c:pt idx="293">
                  <c:v>107.50959999999999</c:v>
                </c:pt>
                <c:pt idx="294">
                  <c:v>618.93200000000002</c:v>
                </c:pt>
                <c:pt idx="295">
                  <c:v>309.56400000000002</c:v>
                </c:pt>
                <c:pt idx="296">
                  <c:v>1502.9452999999999</c:v>
                </c:pt>
                <c:pt idx="297">
                  <c:v>168.952</c:v>
                </c:pt>
                <c:pt idx="298">
                  <c:v>72.099999999999994</c:v>
                </c:pt>
                <c:pt idx="299">
                  <c:v>603.36</c:v>
                </c:pt>
                <c:pt idx="300">
                  <c:v>96.697500000000005</c:v>
                </c:pt>
                <c:pt idx="301">
                  <c:v>1245.3649</c:v>
                </c:pt>
                <c:pt idx="302">
                  <c:v>179.548</c:v>
                </c:pt>
                <c:pt idx="303">
                  <c:v>6993.2788</c:v>
                </c:pt>
                <c:pt idx="304">
                  <c:v>2286.0477000000001</c:v>
                </c:pt>
                <c:pt idx="305">
                  <c:v>56.418999999999997</c:v>
                </c:pt>
                <c:pt idx="306">
                  <c:v>269.60099999999994</c:v>
                </c:pt>
                <c:pt idx="307">
                  <c:v>48.418800000000005</c:v>
                </c:pt>
                <c:pt idx="308">
                  <c:v>3200.5384999999997</c:v>
                </c:pt>
                <c:pt idx="309">
                  <c:v>16.456</c:v>
                </c:pt>
                <c:pt idx="310">
                  <c:v>337.08549999999991</c:v>
                </c:pt>
                <c:pt idx="311">
                  <c:v>67.484000000000009</c:v>
                </c:pt>
                <c:pt idx="312">
                  <c:v>11920.733200000002</c:v>
                </c:pt>
                <c:pt idx="313">
                  <c:v>27.048000000000002</c:v>
                </c:pt>
                <c:pt idx="314">
                  <c:v>40.304000000000002</c:v>
                </c:pt>
                <c:pt idx="315">
                  <c:v>1696.9292000000003</c:v>
                </c:pt>
                <c:pt idx="316">
                  <c:v>434.084</c:v>
                </c:pt>
                <c:pt idx="317">
                  <c:v>12.434199999999999</c:v>
                </c:pt>
                <c:pt idx="318">
                  <c:v>39.39</c:v>
                </c:pt>
                <c:pt idx="319">
                  <c:v>52.330800000000004</c:v>
                </c:pt>
                <c:pt idx="320">
                  <c:v>16.323899999999998</c:v>
                </c:pt>
                <c:pt idx="321">
                  <c:v>241.23280000000003</c:v>
                </c:pt>
                <c:pt idx="322">
                  <c:v>334.81949999999995</c:v>
                </c:pt>
                <c:pt idx="323">
                  <c:v>2539.9982</c:v>
                </c:pt>
                <c:pt idx="324">
                  <c:v>41.706399999999995</c:v>
                </c:pt>
                <c:pt idx="325">
                  <c:v>219.25440000000003</c:v>
                </c:pt>
                <c:pt idx="326">
                  <c:v>131.13759999999999</c:v>
                </c:pt>
                <c:pt idx="327">
                  <c:v>11.885300000000001</c:v>
                </c:pt>
                <c:pt idx="328">
                  <c:v>3843.7619999999997</c:v>
                </c:pt>
                <c:pt idx="329">
                  <c:v>935.21999999999991</c:v>
                </c:pt>
                <c:pt idx="330">
                  <c:v>7255.3743999999997</c:v>
                </c:pt>
                <c:pt idx="331">
                  <c:v>4.6908000000000003</c:v>
                </c:pt>
                <c:pt idx="332">
                  <c:v>260.858</c:v>
                </c:pt>
                <c:pt idx="333">
                  <c:v>233.36959999999996</c:v>
                </c:pt>
                <c:pt idx="334">
                  <c:v>272.4332</c:v>
                </c:pt>
                <c:pt idx="335">
                  <c:v>504.495</c:v>
                </c:pt>
                <c:pt idx="336">
                  <c:v>1014.9993999999999</c:v>
                </c:pt>
                <c:pt idx="337">
                  <c:v>772.66919999999993</c:v>
                </c:pt>
                <c:pt idx="338">
                  <c:v>18.223199999999999</c:v>
                </c:pt>
                <c:pt idx="339">
                  <c:v>129.59</c:v>
                </c:pt>
                <c:pt idx="340">
                  <c:v>17.039200000000001</c:v>
                </c:pt>
                <c:pt idx="341">
                  <c:v>1391.5455999999999</c:v>
                </c:pt>
                <c:pt idx="342">
                  <c:v>20.464000000000002</c:v>
                </c:pt>
                <c:pt idx="343">
                  <c:v>309.56400000000002</c:v>
                </c:pt>
                <c:pt idx="344">
                  <c:v>110.96019999999999</c:v>
                </c:pt>
                <c:pt idx="345">
                  <c:v>43.736000000000004</c:v>
                </c:pt>
                <c:pt idx="346">
                  <c:v>1130.1411999999998</c:v>
                </c:pt>
                <c:pt idx="347">
                  <c:v>251.98000000000002</c:v>
                </c:pt>
                <c:pt idx="348">
                  <c:v>74.555999999999983</c:v>
                </c:pt>
                <c:pt idx="349">
                  <c:v>2006.5924</c:v>
                </c:pt>
                <c:pt idx="350">
                  <c:v>167.0395</c:v>
                </c:pt>
                <c:pt idx="351">
                  <c:v>25.689999999999998</c:v>
                </c:pt>
                <c:pt idx="352">
                  <c:v>6769.8414000000002</c:v>
                </c:pt>
                <c:pt idx="353">
                  <c:v>343.21980000000002</c:v>
                </c:pt>
                <c:pt idx="354">
                  <c:v>162.4272</c:v>
                </c:pt>
                <c:pt idx="355">
                  <c:v>1107.6507999999999</c:v>
                </c:pt>
                <c:pt idx="356">
                  <c:v>72.94319999999999</c:v>
                </c:pt>
                <c:pt idx="357">
                  <c:v>26.9892</c:v>
                </c:pt>
                <c:pt idx="358">
                  <c:v>124.548</c:v>
                </c:pt>
                <c:pt idx="359">
                  <c:v>26664.948400000005</c:v>
                </c:pt>
                <c:pt idx="360">
                  <c:v>82.995200000000011</c:v>
                </c:pt>
                <c:pt idx="361">
                  <c:v>3806.5819999999994</c:v>
                </c:pt>
                <c:pt idx="362">
                  <c:v>3065.8812999999991</c:v>
                </c:pt>
                <c:pt idx="363">
                  <c:v>524.1819999999999</c:v>
                </c:pt>
                <c:pt idx="364">
                  <c:v>193.21880000000002</c:v>
                </c:pt>
                <c:pt idx="365">
                  <c:v>363.50959999999998</c:v>
                </c:pt>
                <c:pt idx="366">
                  <c:v>2145.2311999999997</c:v>
                </c:pt>
                <c:pt idx="367">
                  <c:v>89.620799999999988</c:v>
                </c:pt>
                <c:pt idx="368">
                  <c:v>582.42840000000001</c:v>
                </c:pt>
                <c:pt idx="369">
                  <c:v>601.90840000000003</c:v>
                </c:pt>
                <c:pt idx="370">
                  <c:v>794.72520000000009</c:v>
                </c:pt>
                <c:pt idx="371">
                  <c:v>745.70100000000002</c:v>
                </c:pt>
                <c:pt idx="372">
                  <c:v>25.862400000000001</c:v>
                </c:pt>
                <c:pt idx="373">
                  <c:v>783.51080000000002</c:v>
                </c:pt>
                <c:pt idx="374">
                  <c:v>41.360000000000007</c:v>
                </c:pt>
                <c:pt idx="375">
                  <c:v>115.71439999999998</c:v>
                </c:pt>
                <c:pt idx="376">
                  <c:v>1407.7460000000001</c:v>
                </c:pt>
                <c:pt idx="377">
                  <c:v>1128.9798000000001</c:v>
                </c:pt>
                <c:pt idx="378">
                  <c:v>195.64759999999998</c:v>
                </c:pt>
                <c:pt idx="379">
                  <c:v>291.98579999999998</c:v>
                </c:pt>
                <c:pt idx="380">
                  <c:v>185.23469999999998</c:v>
                </c:pt>
                <c:pt idx="381">
                  <c:v>3052.2276999999999</c:v>
                </c:pt>
                <c:pt idx="382">
                  <c:v>120.39500000000001</c:v>
                </c:pt>
                <c:pt idx="383">
                  <c:v>197.02119999999999</c:v>
                </c:pt>
                <c:pt idx="384">
                  <c:v>1142.242</c:v>
                </c:pt>
                <c:pt idx="385">
                  <c:v>222.13</c:v>
                </c:pt>
                <c:pt idx="386">
                  <c:v>2463.8051999999993</c:v>
                </c:pt>
                <c:pt idx="387">
                  <c:v>1743.4497999999999</c:v>
                </c:pt>
                <c:pt idx="388">
                  <c:v>242.92</c:v>
                </c:pt>
                <c:pt idx="389">
                  <c:v>523.69659999999988</c:v>
                </c:pt>
                <c:pt idx="390">
                  <c:v>3029.8867999999998</c:v>
                </c:pt>
                <c:pt idx="391">
                  <c:v>1145.9484000000002</c:v>
                </c:pt>
                <c:pt idx="392">
                  <c:v>2574.9476</c:v>
                </c:pt>
                <c:pt idx="393">
                  <c:v>105.76599999999998</c:v>
                </c:pt>
                <c:pt idx="394">
                  <c:v>2482.9399999999996</c:v>
                </c:pt>
                <c:pt idx="395">
                  <c:v>1416.1704</c:v>
                </c:pt>
                <c:pt idx="396">
                  <c:v>960.16560000000004</c:v>
                </c:pt>
                <c:pt idx="397">
                  <c:v>545.3623</c:v>
                </c:pt>
                <c:pt idx="398">
                  <c:v>81.239200000000011</c:v>
                </c:pt>
                <c:pt idx="399">
                  <c:v>1459.6406000000002</c:v>
                </c:pt>
                <c:pt idx="400">
                  <c:v>986.94499999999994</c:v>
                </c:pt>
                <c:pt idx="401">
                  <c:v>792.2124</c:v>
                </c:pt>
                <c:pt idx="402">
                  <c:v>275.18800000000005</c:v>
                </c:pt>
                <c:pt idx="403">
                  <c:v>4762.7030000000004</c:v>
                </c:pt>
                <c:pt idx="404">
                  <c:v>90.088000000000008</c:v>
                </c:pt>
                <c:pt idx="405">
                  <c:v>609.34780000000001</c:v>
                </c:pt>
                <c:pt idx="406">
                  <c:v>2026.5454</c:v>
                </c:pt>
                <c:pt idx="407">
                  <c:v>1248.2134000000001</c:v>
                </c:pt>
                <c:pt idx="408">
                  <c:v>108.57559999999999</c:v>
                </c:pt>
                <c:pt idx="409">
                  <c:v>4609.0743999999995</c:v>
                </c:pt>
                <c:pt idx="410">
                  <c:v>1276.1786999999999</c:v>
                </c:pt>
                <c:pt idx="411">
                  <c:v>394.12919999999997</c:v>
                </c:pt>
                <c:pt idx="412">
                  <c:v>46.824199999999998</c:v>
                </c:pt>
                <c:pt idx="413">
                  <c:v>112.14019999999999</c:v>
                </c:pt>
                <c:pt idx="414">
                  <c:v>1304.9464000000003</c:v>
                </c:pt>
                <c:pt idx="415">
                  <c:v>1038.9715999999999</c:v>
                </c:pt>
                <c:pt idx="416">
                  <c:v>586.43119999999988</c:v>
                </c:pt>
                <c:pt idx="417">
                  <c:v>747.57119999999998</c:v>
                </c:pt>
                <c:pt idx="418">
                  <c:v>84.356000000000009</c:v>
                </c:pt>
                <c:pt idx="419">
                  <c:v>98.686999999999998</c:v>
                </c:pt>
                <c:pt idx="420">
                  <c:v>2762.7299999999996</c:v>
                </c:pt>
                <c:pt idx="421">
                  <c:v>75.766800000000003</c:v>
                </c:pt>
                <c:pt idx="422">
                  <c:v>785.33269999999993</c:v>
                </c:pt>
                <c:pt idx="423">
                  <c:v>370.5324</c:v>
                </c:pt>
                <c:pt idx="424">
                  <c:v>96.220800000000025</c:v>
                </c:pt>
                <c:pt idx="425">
                  <c:v>531.69000000000005</c:v>
                </c:pt>
                <c:pt idx="426">
                  <c:v>260.24400000000003</c:v>
                </c:pt>
                <c:pt idx="427">
                  <c:v>2579.6455999999994</c:v>
                </c:pt>
                <c:pt idx="428">
                  <c:v>366.45</c:v>
                </c:pt>
                <c:pt idx="429">
                  <c:v>877.36270000000002</c:v>
                </c:pt>
                <c:pt idx="430">
                  <c:v>933.43559999999991</c:v>
                </c:pt>
                <c:pt idx="431">
                  <c:v>368.82000000000005</c:v>
                </c:pt>
                <c:pt idx="432">
                  <c:v>152.80199999999999</c:v>
                </c:pt>
                <c:pt idx="433">
                  <c:v>334.34480000000008</c:v>
                </c:pt>
                <c:pt idx="434">
                  <c:v>1974.1546000000001</c:v>
                </c:pt>
                <c:pt idx="435">
                  <c:v>13234.071600000001</c:v>
                </c:pt>
                <c:pt idx="436">
                  <c:v>1811.9447999999998</c:v>
                </c:pt>
                <c:pt idx="437">
                  <c:v>1983.2026000000001</c:v>
                </c:pt>
                <c:pt idx="438">
                  <c:v>139.22</c:v>
                </c:pt>
                <c:pt idx="439">
                  <c:v>235.41000000000003</c:v>
                </c:pt>
                <c:pt idx="440">
                  <c:v>508.3424</c:v>
                </c:pt>
                <c:pt idx="441">
                  <c:v>887.67440000000011</c:v>
                </c:pt>
                <c:pt idx="442">
                  <c:v>244.53729999999996</c:v>
                </c:pt>
                <c:pt idx="443">
                  <c:v>31.636799999999997</c:v>
                </c:pt>
                <c:pt idx="444">
                  <c:v>10386.2925</c:v>
                </c:pt>
                <c:pt idx="445">
                  <c:v>2200.3139999999999</c:v>
                </c:pt>
                <c:pt idx="446">
                  <c:v>3861.1628000000001</c:v>
                </c:pt>
                <c:pt idx="447">
                  <c:v>91.730500000000006</c:v>
                </c:pt>
                <c:pt idx="448">
                  <c:v>8951.5864000000001</c:v>
                </c:pt>
                <c:pt idx="449">
                  <c:v>138.41</c:v>
                </c:pt>
                <c:pt idx="450">
                  <c:v>1560.2710000000002</c:v>
                </c:pt>
                <c:pt idx="451">
                  <c:v>581.67789999999991</c:v>
                </c:pt>
                <c:pt idx="452">
                  <c:v>3610.1696000000002</c:v>
                </c:pt>
                <c:pt idx="453">
                  <c:v>124.03999999999999</c:v>
                </c:pt>
                <c:pt idx="454">
                  <c:v>3405.3570999999993</c:v>
                </c:pt>
                <c:pt idx="455">
                  <c:v>301.83459999999997</c:v>
                </c:pt>
                <c:pt idx="456">
                  <c:v>304.20920000000001</c:v>
                </c:pt>
                <c:pt idx="457">
                  <c:v>1106.5136</c:v>
                </c:pt>
                <c:pt idx="458">
                  <c:v>94.026600000000002</c:v>
                </c:pt>
                <c:pt idx="459">
                  <c:v>74.162000000000006</c:v>
                </c:pt>
                <c:pt idx="460">
                  <c:v>18957.198199999999</c:v>
                </c:pt>
                <c:pt idx="461">
                  <c:v>154.32400000000001</c:v>
                </c:pt>
                <c:pt idx="462">
                  <c:v>7814.7999999999993</c:v>
                </c:pt>
                <c:pt idx="463">
                  <c:v>1273.1093999999998</c:v>
                </c:pt>
                <c:pt idx="464">
                  <c:v>171.6362</c:v>
                </c:pt>
                <c:pt idx="465">
                  <c:v>22.147999999999996</c:v>
                </c:pt>
                <c:pt idx="466">
                  <c:v>1640.8510000000001</c:v>
                </c:pt>
                <c:pt idx="467">
                  <c:v>56.879999999999995</c:v>
                </c:pt>
                <c:pt idx="468">
                  <c:v>803.52199999999993</c:v>
                </c:pt>
                <c:pt idx="469">
                  <c:v>1448.3555999999999</c:v>
                </c:pt>
                <c:pt idx="470">
                  <c:v>550.95640000000003</c:v>
                </c:pt>
                <c:pt idx="471">
                  <c:v>25781.392200000006</c:v>
                </c:pt>
                <c:pt idx="472">
                  <c:v>3554.7133999999996</c:v>
                </c:pt>
                <c:pt idx="473">
                  <c:v>42.854000000000006</c:v>
                </c:pt>
                <c:pt idx="474">
                  <c:v>2.8651999999999997</c:v>
                </c:pt>
                <c:pt idx="475">
                  <c:v>213.3064</c:v>
                </c:pt>
                <c:pt idx="476">
                  <c:v>216.86160000000001</c:v>
                </c:pt>
                <c:pt idx="477">
                  <c:v>4238.1427999999996</c:v>
                </c:pt>
                <c:pt idx="478">
                  <c:v>119.3152</c:v>
                </c:pt>
                <c:pt idx="479">
                  <c:v>1094.1684</c:v>
                </c:pt>
                <c:pt idx="480">
                  <c:v>55.2224</c:v>
                </c:pt>
                <c:pt idx="481">
                  <c:v>544.9532999999999</c:v>
                </c:pt>
                <c:pt idx="482">
                  <c:v>23997.448700000004</c:v>
                </c:pt>
                <c:pt idx="483">
                  <c:v>976.16739999999993</c:v>
                </c:pt>
                <c:pt idx="484">
                  <c:v>1636.3543999999997</c:v>
                </c:pt>
                <c:pt idx="485">
                  <c:v>264.54599999999999</c:v>
                </c:pt>
                <c:pt idx="486">
                  <c:v>380.68000000000006</c:v>
                </c:pt>
                <c:pt idx="487">
                  <c:v>820.15100000000007</c:v>
                </c:pt>
                <c:pt idx="488">
                  <c:v>120.991</c:v>
                </c:pt>
                <c:pt idx="489">
                  <c:v>89.114400000000003</c:v>
                </c:pt>
                <c:pt idx="490">
                  <c:v>5248.6561999999994</c:v>
                </c:pt>
                <c:pt idx="491">
                  <c:v>27.899999999999995</c:v>
                </c:pt>
                <c:pt idx="492">
                  <c:v>194.90380000000002</c:v>
                </c:pt>
                <c:pt idx="493">
                  <c:v>1327.2325000000001</c:v>
                </c:pt>
                <c:pt idx="494">
                  <c:v>6633.0960000000005</c:v>
                </c:pt>
                <c:pt idx="495">
                  <c:v>9.2384000000000004</c:v>
                </c:pt>
                <c:pt idx="496">
                  <c:v>122.381</c:v>
                </c:pt>
                <c:pt idx="497">
                  <c:v>627.86340000000007</c:v>
                </c:pt>
                <c:pt idx="498">
                  <c:v>1824.7570000000001</c:v>
                </c:pt>
                <c:pt idx="499">
                  <c:v>215.47759999999994</c:v>
                </c:pt>
                <c:pt idx="500">
                  <c:v>950.6</c:v>
                </c:pt>
                <c:pt idx="501">
                  <c:v>170.24650000000003</c:v>
                </c:pt>
                <c:pt idx="502">
                  <c:v>538.25800000000004</c:v>
                </c:pt>
                <c:pt idx="503">
                  <c:v>840.49680000000001</c:v>
                </c:pt>
                <c:pt idx="504">
                  <c:v>2782.9402</c:v>
                </c:pt>
                <c:pt idx="505">
                  <c:v>735.56280000000004</c:v>
                </c:pt>
                <c:pt idx="506">
                  <c:v>897.44499999999994</c:v>
                </c:pt>
                <c:pt idx="507">
                  <c:v>36.368000000000002</c:v>
                </c:pt>
                <c:pt idx="508">
                  <c:v>747.50839999999994</c:v>
                </c:pt>
                <c:pt idx="509">
                  <c:v>223.76919999999996</c:v>
                </c:pt>
                <c:pt idx="510">
                  <c:v>216.9838</c:v>
                </c:pt>
                <c:pt idx="511">
                  <c:v>188.18040000000002</c:v>
                </c:pt>
                <c:pt idx="512">
                  <c:v>1508.0550000000001</c:v>
                </c:pt>
                <c:pt idx="513">
                  <c:v>273.55160000000001</c:v>
                </c:pt>
                <c:pt idx="514">
                  <c:v>827.5444</c:v>
                </c:pt>
                <c:pt idx="515">
                  <c:v>4784.5015999999996</c:v>
                </c:pt>
                <c:pt idx="516">
                  <c:v>165.73920000000001</c:v>
                </c:pt>
                <c:pt idx="517">
                  <c:v>118.4152</c:v>
                </c:pt>
                <c:pt idx="518">
                  <c:v>285.44</c:v>
                </c:pt>
                <c:pt idx="519">
                  <c:v>261.74599999999998</c:v>
                </c:pt>
                <c:pt idx="520">
                  <c:v>384.67760000000004</c:v>
                </c:pt>
                <c:pt idx="521">
                  <c:v>4995.2606999999998</c:v>
                </c:pt>
                <c:pt idx="522">
                  <c:v>214.88499999999999</c:v>
                </c:pt>
                <c:pt idx="523">
                  <c:v>48.592799999999997</c:v>
                </c:pt>
                <c:pt idx="524">
                  <c:v>748.25900000000001</c:v>
                </c:pt>
                <c:pt idx="525">
                  <c:v>4322.9391999999998</c:v>
                </c:pt>
                <c:pt idx="526">
                  <c:v>1393.8422</c:v>
                </c:pt>
                <c:pt idx="527">
                  <c:v>578.69799999999998</c:v>
                </c:pt>
                <c:pt idx="528">
                  <c:v>165.7585</c:v>
                </c:pt>
                <c:pt idx="529">
                  <c:v>61.204999999999998</c:v>
                </c:pt>
                <c:pt idx="530">
                  <c:v>296</c:v>
                </c:pt>
                <c:pt idx="531">
                  <c:v>1226.1200000000001</c:v>
                </c:pt>
                <c:pt idx="532">
                  <c:v>1191.5122000000001</c:v>
                </c:pt>
                <c:pt idx="533">
                  <c:v>115.3856</c:v>
                </c:pt>
                <c:pt idx="534">
                  <c:v>62.500999999999998</c:v>
                </c:pt>
                <c:pt idx="535">
                  <c:v>3941.0344999999993</c:v>
                </c:pt>
                <c:pt idx="536">
                  <c:v>4615.1305000000011</c:v>
                </c:pt>
                <c:pt idx="537">
                  <c:v>70.692000000000007</c:v>
                </c:pt>
                <c:pt idx="538">
                  <c:v>244.71280000000002</c:v>
                </c:pt>
                <c:pt idx="539">
                  <c:v>184.72809999999998</c:v>
                </c:pt>
                <c:pt idx="540">
                  <c:v>70.328000000000003</c:v>
                </c:pt>
                <c:pt idx="541">
                  <c:v>140.56880000000001</c:v>
                </c:pt>
                <c:pt idx="542">
                  <c:v>618.8854</c:v>
                </c:pt>
                <c:pt idx="543">
                  <c:v>159.79640000000001</c:v>
                </c:pt>
                <c:pt idx="544">
                  <c:v>66.1952</c:v>
                </c:pt>
                <c:pt idx="545">
                  <c:v>152.56479999999999</c:v>
                </c:pt>
                <c:pt idx="546">
                  <c:v>720.35439999999983</c:v>
                </c:pt>
                <c:pt idx="547">
                  <c:v>411.01560000000001</c:v>
                </c:pt>
                <c:pt idx="548">
                  <c:v>72.896000000000001</c:v>
                </c:pt>
                <c:pt idx="549">
                  <c:v>8022.1743000000006</c:v>
                </c:pt>
                <c:pt idx="550">
                  <c:v>181.96599999999998</c:v>
                </c:pt>
                <c:pt idx="551">
                  <c:v>148.77260000000001</c:v>
                </c:pt>
                <c:pt idx="552">
                  <c:v>6521.3314000000009</c:v>
                </c:pt>
                <c:pt idx="553">
                  <c:v>399.1309</c:v>
                </c:pt>
                <c:pt idx="554">
                  <c:v>7610.5249999999996</c:v>
                </c:pt>
                <c:pt idx="555">
                  <c:v>199.86</c:v>
                </c:pt>
                <c:pt idx="556">
                  <c:v>247.2996</c:v>
                </c:pt>
                <c:pt idx="557">
                  <c:v>100.05119999999999</c:v>
                </c:pt>
                <c:pt idx="558">
                  <c:v>2335.1799999999998</c:v>
                </c:pt>
                <c:pt idx="559">
                  <c:v>30.425599999999999</c:v>
                </c:pt>
                <c:pt idx="560">
                  <c:v>81.311999999999998</c:v>
                </c:pt>
                <c:pt idx="561">
                  <c:v>110.11999999999999</c:v>
                </c:pt>
                <c:pt idx="562">
                  <c:v>14.719999999999999</c:v>
                </c:pt>
                <c:pt idx="563">
                  <c:v>2487.7048999999997</c:v>
                </c:pt>
                <c:pt idx="564">
                  <c:v>211.04239999999999</c:v>
                </c:pt>
                <c:pt idx="565">
                  <c:v>299.66000000000003</c:v>
                </c:pt>
                <c:pt idx="566">
                  <c:v>11480.669999999998</c:v>
                </c:pt>
                <c:pt idx="567">
                  <c:v>1383.6080000000002</c:v>
                </c:pt>
                <c:pt idx="568">
                  <c:v>513.55399999999997</c:v>
                </c:pt>
                <c:pt idx="569">
                  <c:v>1081.2167999999999</c:v>
                </c:pt>
                <c:pt idx="570">
                  <c:v>614.71360000000004</c:v>
                </c:pt>
                <c:pt idx="571">
                  <c:v>301.85199999999992</c:v>
                </c:pt>
                <c:pt idx="572">
                  <c:v>43.033599999999993</c:v>
                </c:pt>
                <c:pt idx="573">
                  <c:v>209.00530000000001</c:v>
                </c:pt>
                <c:pt idx="574">
                  <c:v>637.37000000000012</c:v>
                </c:pt>
                <c:pt idx="575">
                  <c:v>49.931200000000004</c:v>
                </c:pt>
                <c:pt idx="576">
                  <c:v>206.22399999999999</c:v>
                </c:pt>
                <c:pt idx="577">
                  <c:v>154.70400000000001</c:v>
                </c:pt>
                <c:pt idx="578">
                  <c:v>17626.8452</c:v>
                </c:pt>
                <c:pt idx="579">
                  <c:v>176.874</c:v>
                </c:pt>
                <c:pt idx="580">
                  <c:v>829.12159999999994</c:v>
                </c:pt>
                <c:pt idx="581">
                  <c:v>15.414</c:v>
                </c:pt>
                <c:pt idx="582">
                  <c:v>131.83679999999998</c:v>
                </c:pt>
                <c:pt idx="583">
                  <c:v>162.28400000000002</c:v>
                </c:pt>
                <c:pt idx="584">
                  <c:v>2269.8580000000002</c:v>
                </c:pt>
                <c:pt idx="585">
                  <c:v>357.58920000000001</c:v>
                </c:pt>
                <c:pt idx="586">
                  <c:v>2344.5960999999998</c:v>
                </c:pt>
                <c:pt idx="587">
                  <c:v>134.11879999999999</c:v>
                </c:pt>
                <c:pt idx="588">
                  <c:v>1157.3951000000002</c:v>
                </c:pt>
                <c:pt idx="589">
                  <c:v>5255.0294000000004</c:v>
                </c:pt>
                <c:pt idx="590">
                  <c:v>167.9504</c:v>
                </c:pt>
                <c:pt idx="591">
                  <c:v>4348.8047999999999</c:v>
                </c:pt>
                <c:pt idx="592">
                  <c:v>5227.6966000000002</c:v>
                </c:pt>
                <c:pt idx="593">
                  <c:v>371.637</c:v>
                </c:pt>
                <c:pt idx="594">
                  <c:v>286.56529999999998</c:v>
                </c:pt>
                <c:pt idx="595">
                  <c:v>14024.451499999999</c:v>
                </c:pt>
                <c:pt idx="596">
                  <c:v>69.923599999999993</c:v>
                </c:pt>
                <c:pt idx="597">
                  <c:v>586.80799999999999</c:v>
                </c:pt>
                <c:pt idx="598">
                  <c:v>159.92160000000001</c:v>
                </c:pt>
                <c:pt idx="599">
                  <c:v>507.15819999999997</c:v>
                </c:pt>
                <c:pt idx="600">
                  <c:v>83.060100000000006</c:v>
                </c:pt>
                <c:pt idx="601">
                  <c:v>1312.4650999999999</c:v>
                </c:pt>
                <c:pt idx="602">
                  <c:v>1128.28</c:v>
                </c:pt>
                <c:pt idx="603">
                  <c:v>213.67999999999998</c:v>
                </c:pt>
              </c:numCache>
            </c:numRef>
          </c:val>
          <c:smooth val="0"/>
          <c:extLst>
            <c:ext xmlns:c16="http://schemas.microsoft.com/office/drawing/2014/chart" uri="{C3380CC4-5D6E-409C-BE32-E72D297353CC}">
              <c16:uniqueId val="{00000003-D070-48E5-B054-46204FD44173}"/>
            </c:ext>
          </c:extLst>
        </c:ser>
        <c:ser>
          <c:idx val="4"/>
          <c:order val="4"/>
          <c:tx>
            <c:strRef>
              <c:f>'pivot table &amp; chart &amp; Slicer'!$O$3</c:f>
              <c:strCache>
                <c:ptCount val="1"/>
                <c:pt idx="0">
                  <c:v>Sum of Shipping Cost</c:v>
                </c:pt>
              </c:strCache>
            </c:strRef>
          </c:tx>
          <c:spPr>
            <a:ln w="28575" cap="rnd">
              <a:solidFill>
                <a:schemeClr val="accent5"/>
              </a:solidFill>
              <a:round/>
            </a:ln>
            <a:effectLst/>
          </c:spPr>
          <c:marker>
            <c:symbol val="none"/>
          </c:marker>
          <c:cat>
            <c:multiLvlStrRef>
              <c:f>'pivot table &amp; chart &amp; Slicer'!$J$4:$J$1146</c:f>
              <c:multiLvlStrCache>
                <c:ptCount val="604"/>
                <c:lvl>
                  <c:pt idx="0">
                    <c:v>Corporate</c:v>
                  </c:pt>
                  <c:pt idx="1">
                    <c:v>Small Business</c:v>
                  </c:pt>
                  <c:pt idx="2">
                    <c:v>Small Business</c:v>
                  </c:pt>
                  <c:pt idx="3">
                    <c:v>Corporate</c:v>
                  </c:pt>
                  <c:pt idx="4">
                    <c:v>Corporate</c:v>
                  </c:pt>
                  <c:pt idx="5">
                    <c:v>Corporate</c:v>
                  </c:pt>
                  <c:pt idx="6">
                    <c:v>Consumer</c:v>
                  </c:pt>
                  <c:pt idx="7">
                    <c:v>Corporate</c:v>
                  </c:pt>
                  <c:pt idx="8">
                    <c:v>Corporate</c:v>
                  </c:pt>
                  <c:pt idx="9">
                    <c:v>Corporate</c:v>
                  </c:pt>
                  <c:pt idx="10">
                    <c:v>Corporate</c:v>
                  </c:pt>
                  <c:pt idx="11">
                    <c:v>Small Business</c:v>
                  </c:pt>
                  <c:pt idx="12">
                    <c:v>Small Business</c:v>
                  </c:pt>
                  <c:pt idx="13">
                    <c:v>Corporate</c:v>
                  </c:pt>
                  <c:pt idx="14">
                    <c:v>Corporate</c:v>
                  </c:pt>
                  <c:pt idx="15">
                    <c:v>Home Office</c:v>
                  </c:pt>
                  <c:pt idx="16">
                    <c:v>Consumer</c:v>
                  </c:pt>
                  <c:pt idx="17">
                    <c:v>Home Office</c:v>
                  </c:pt>
                  <c:pt idx="18">
                    <c:v>Home Office</c:v>
                  </c:pt>
                  <c:pt idx="19">
                    <c:v>Corporate</c:v>
                  </c:pt>
                  <c:pt idx="20">
                    <c:v>Small Business</c:v>
                  </c:pt>
                  <c:pt idx="21">
                    <c:v>Small Business</c:v>
                  </c:pt>
                  <c:pt idx="22">
                    <c:v>Corporate</c:v>
                  </c:pt>
                  <c:pt idx="23">
                    <c:v>Corporate</c:v>
                  </c:pt>
                  <c:pt idx="24">
                    <c:v>Corporate</c:v>
                  </c:pt>
                  <c:pt idx="25">
                    <c:v>Small Business</c:v>
                  </c:pt>
                  <c:pt idx="26">
                    <c:v>Small Business</c:v>
                  </c:pt>
                  <c:pt idx="27">
                    <c:v>Corporate</c:v>
                  </c:pt>
                  <c:pt idx="28">
                    <c:v>Corporate</c:v>
                  </c:pt>
                  <c:pt idx="29">
                    <c:v>Consumer</c:v>
                  </c:pt>
                  <c:pt idx="30">
                    <c:v>Consumer</c:v>
                  </c:pt>
                  <c:pt idx="31">
                    <c:v>Home Office</c:v>
                  </c:pt>
                  <c:pt idx="32">
                    <c:v>Home Office</c:v>
                  </c:pt>
                  <c:pt idx="33">
                    <c:v>Consumer</c:v>
                  </c:pt>
                  <c:pt idx="34">
                    <c:v>Home Office</c:v>
                  </c:pt>
                  <c:pt idx="35">
                    <c:v>Small Business</c:v>
                  </c:pt>
                  <c:pt idx="36">
                    <c:v>Small Business</c:v>
                  </c:pt>
                  <c:pt idx="37">
                    <c:v>Small Business</c:v>
                  </c:pt>
                  <c:pt idx="38">
                    <c:v>Corporate</c:v>
                  </c:pt>
                  <c:pt idx="39">
                    <c:v>Corporate</c:v>
                  </c:pt>
                  <c:pt idx="40">
                    <c:v>Home Office</c:v>
                  </c:pt>
                  <c:pt idx="41">
                    <c:v>Corporate</c:v>
                  </c:pt>
                  <c:pt idx="42">
                    <c:v>Consumer</c:v>
                  </c:pt>
                  <c:pt idx="43">
                    <c:v>Corporate</c:v>
                  </c:pt>
                  <c:pt idx="44">
                    <c:v>Home Office</c:v>
                  </c:pt>
                  <c:pt idx="45">
                    <c:v>Home Office</c:v>
                  </c:pt>
                  <c:pt idx="46">
                    <c:v>Small Business</c:v>
                  </c:pt>
                  <c:pt idx="47">
                    <c:v>Corporate</c:v>
                  </c:pt>
                  <c:pt idx="48">
                    <c:v>Small Business</c:v>
                  </c:pt>
                  <c:pt idx="49">
                    <c:v>Small Business</c:v>
                  </c:pt>
                  <c:pt idx="50">
                    <c:v>Corporate</c:v>
                  </c:pt>
                  <c:pt idx="51">
                    <c:v>Consumer</c:v>
                  </c:pt>
                  <c:pt idx="52">
                    <c:v>Consumer</c:v>
                  </c:pt>
                  <c:pt idx="53">
                    <c:v>Corporate</c:v>
                  </c:pt>
                  <c:pt idx="54">
                    <c:v>Corporate</c:v>
                  </c:pt>
                  <c:pt idx="55">
                    <c:v>Corporate</c:v>
                  </c:pt>
                  <c:pt idx="56">
                    <c:v>Consumer</c:v>
                  </c:pt>
                  <c:pt idx="57">
                    <c:v>Home Office</c:v>
                  </c:pt>
                  <c:pt idx="58">
                    <c:v>Corporate</c:v>
                  </c:pt>
                  <c:pt idx="59">
                    <c:v>Corporate</c:v>
                  </c:pt>
                  <c:pt idx="60">
                    <c:v>Home Office</c:v>
                  </c:pt>
                  <c:pt idx="61">
                    <c:v>Home Office</c:v>
                  </c:pt>
                  <c:pt idx="62">
                    <c:v>Corporate</c:v>
                  </c:pt>
                  <c:pt idx="63">
                    <c:v>Corporate</c:v>
                  </c:pt>
                  <c:pt idx="64">
                    <c:v>Small Business</c:v>
                  </c:pt>
                  <c:pt idx="65">
                    <c:v>Consumer</c:v>
                  </c:pt>
                  <c:pt idx="66">
                    <c:v>Corporate</c:v>
                  </c:pt>
                  <c:pt idx="67">
                    <c:v>Corporate</c:v>
                  </c:pt>
                  <c:pt idx="68">
                    <c:v>Small Business</c:v>
                  </c:pt>
                  <c:pt idx="69">
                    <c:v>Corporate</c:v>
                  </c:pt>
                  <c:pt idx="70">
                    <c:v>Small Business</c:v>
                  </c:pt>
                  <c:pt idx="71">
                    <c:v>Corporate</c:v>
                  </c:pt>
                  <c:pt idx="72">
                    <c:v>Small Business</c:v>
                  </c:pt>
                  <c:pt idx="73">
                    <c:v>Corporate</c:v>
                  </c:pt>
                  <c:pt idx="74">
                    <c:v>Corporate</c:v>
                  </c:pt>
                  <c:pt idx="75">
                    <c:v>Small Business</c:v>
                  </c:pt>
                  <c:pt idx="76">
                    <c:v>Small Business</c:v>
                  </c:pt>
                  <c:pt idx="77">
                    <c:v>Corporate</c:v>
                  </c:pt>
                  <c:pt idx="78">
                    <c:v>Corporate</c:v>
                  </c:pt>
                  <c:pt idx="79">
                    <c:v>Home Office</c:v>
                  </c:pt>
                  <c:pt idx="80">
                    <c:v>Small Business</c:v>
                  </c:pt>
                  <c:pt idx="81">
                    <c:v>Consumer</c:v>
                  </c:pt>
                  <c:pt idx="82">
                    <c:v>Small Business</c:v>
                  </c:pt>
                  <c:pt idx="83">
                    <c:v>Corporate</c:v>
                  </c:pt>
                  <c:pt idx="84">
                    <c:v>Small Business</c:v>
                  </c:pt>
                  <c:pt idx="85">
                    <c:v>Corporate</c:v>
                  </c:pt>
                  <c:pt idx="86">
                    <c:v>Consumer</c:v>
                  </c:pt>
                  <c:pt idx="87">
                    <c:v>Home Office</c:v>
                  </c:pt>
                  <c:pt idx="88">
                    <c:v>Small Business</c:v>
                  </c:pt>
                  <c:pt idx="89">
                    <c:v>Home Office</c:v>
                  </c:pt>
                  <c:pt idx="90">
                    <c:v>Corporate</c:v>
                  </c:pt>
                  <c:pt idx="91">
                    <c:v>Home Office</c:v>
                  </c:pt>
                  <c:pt idx="92">
                    <c:v>Home Office</c:v>
                  </c:pt>
                  <c:pt idx="93">
                    <c:v>Corporate</c:v>
                  </c:pt>
                  <c:pt idx="94">
                    <c:v>Home Office</c:v>
                  </c:pt>
                  <c:pt idx="95">
                    <c:v>Corporate</c:v>
                  </c:pt>
                  <c:pt idx="96">
                    <c:v>Corporate</c:v>
                  </c:pt>
                  <c:pt idx="97">
                    <c:v>Home Office</c:v>
                  </c:pt>
                  <c:pt idx="98">
                    <c:v>Corporate</c:v>
                  </c:pt>
                  <c:pt idx="99">
                    <c:v>Consumer</c:v>
                  </c:pt>
                  <c:pt idx="100">
                    <c:v>Small Business</c:v>
                  </c:pt>
                  <c:pt idx="101">
                    <c:v>Corporate</c:v>
                  </c:pt>
                  <c:pt idx="102">
                    <c:v>Small Business</c:v>
                  </c:pt>
                  <c:pt idx="103">
                    <c:v>Home Office</c:v>
                  </c:pt>
                  <c:pt idx="104">
                    <c:v>Corporate</c:v>
                  </c:pt>
                  <c:pt idx="105">
                    <c:v>Home Office</c:v>
                  </c:pt>
                  <c:pt idx="106">
                    <c:v>Home Office</c:v>
                  </c:pt>
                  <c:pt idx="107">
                    <c:v>Small Business</c:v>
                  </c:pt>
                  <c:pt idx="108">
                    <c:v>Small Business</c:v>
                  </c:pt>
                  <c:pt idx="109">
                    <c:v>Consumer</c:v>
                  </c:pt>
                  <c:pt idx="110">
                    <c:v>Corporate</c:v>
                  </c:pt>
                  <c:pt idx="111">
                    <c:v>Corporate</c:v>
                  </c:pt>
                  <c:pt idx="112">
                    <c:v>Home Office</c:v>
                  </c:pt>
                  <c:pt idx="113">
                    <c:v>Consumer</c:v>
                  </c:pt>
                  <c:pt idx="114">
                    <c:v>Corporate</c:v>
                  </c:pt>
                  <c:pt idx="115">
                    <c:v>Small Business</c:v>
                  </c:pt>
                  <c:pt idx="116">
                    <c:v>Corporate</c:v>
                  </c:pt>
                  <c:pt idx="117">
                    <c:v>Small Business</c:v>
                  </c:pt>
                  <c:pt idx="118">
                    <c:v>Small Business</c:v>
                  </c:pt>
                  <c:pt idx="119">
                    <c:v>Home Office</c:v>
                  </c:pt>
                  <c:pt idx="120">
                    <c:v>Home Office</c:v>
                  </c:pt>
                  <c:pt idx="121">
                    <c:v>Small Business</c:v>
                  </c:pt>
                  <c:pt idx="122">
                    <c:v>Corporate</c:v>
                  </c:pt>
                  <c:pt idx="123">
                    <c:v>Consumer</c:v>
                  </c:pt>
                  <c:pt idx="124">
                    <c:v>Corporate</c:v>
                  </c:pt>
                  <c:pt idx="125">
                    <c:v>Corporate</c:v>
                  </c:pt>
                  <c:pt idx="126">
                    <c:v>Consumer</c:v>
                  </c:pt>
                  <c:pt idx="127">
                    <c:v>Consumer</c:v>
                  </c:pt>
                  <c:pt idx="128">
                    <c:v>Corporate</c:v>
                  </c:pt>
                  <c:pt idx="129">
                    <c:v>Corporate</c:v>
                  </c:pt>
                  <c:pt idx="130">
                    <c:v>Consumer</c:v>
                  </c:pt>
                  <c:pt idx="131">
                    <c:v>Corporate</c:v>
                  </c:pt>
                  <c:pt idx="132">
                    <c:v>Home Office</c:v>
                  </c:pt>
                  <c:pt idx="133">
                    <c:v>Small Business</c:v>
                  </c:pt>
                  <c:pt idx="134">
                    <c:v>Consumer</c:v>
                  </c:pt>
                  <c:pt idx="135">
                    <c:v>Corporate</c:v>
                  </c:pt>
                  <c:pt idx="136">
                    <c:v>Small Business</c:v>
                  </c:pt>
                  <c:pt idx="137">
                    <c:v>Home Office</c:v>
                  </c:pt>
                  <c:pt idx="138">
                    <c:v>Corporate</c:v>
                  </c:pt>
                  <c:pt idx="139">
                    <c:v>Corporate</c:v>
                  </c:pt>
                  <c:pt idx="140">
                    <c:v>Consumer</c:v>
                  </c:pt>
                  <c:pt idx="141">
                    <c:v>Small Business</c:v>
                  </c:pt>
                  <c:pt idx="142">
                    <c:v>Small Business</c:v>
                  </c:pt>
                  <c:pt idx="143">
                    <c:v>Small Business</c:v>
                  </c:pt>
                  <c:pt idx="144">
                    <c:v>Corporate</c:v>
                  </c:pt>
                  <c:pt idx="145">
                    <c:v>Corporate</c:v>
                  </c:pt>
                  <c:pt idx="146">
                    <c:v>Consumer</c:v>
                  </c:pt>
                  <c:pt idx="147">
                    <c:v>Corporate</c:v>
                  </c:pt>
                  <c:pt idx="148">
                    <c:v>Corporate</c:v>
                  </c:pt>
                  <c:pt idx="149">
                    <c:v>Small Business</c:v>
                  </c:pt>
                  <c:pt idx="150">
                    <c:v>Corporate</c:v>
                  </c:pt>
                  <c:pt idx="151">
                    <c:v>Corporate</c:v>
                  </c:pt>
                  <c:pt idx="152">
                    <c:v>Home Office</c:v>
                  </c:pt>
                  <c:pt idx="153">
                    <c:v>Small Business</c:v>
                  </c:pt>
                  <c:pt idx="154">
                    <c:v>Small Business</c:v>
                  </c:pt>
                  <c:pt idx="155">
                    <c:v>Corporate</c:v>
                  </c:pt>
                  <c:pt idx="156">
                    <c:v>Small Business</c:v>
                  </c:pt>
                  <c:pt idx="157">
                    <c:v>Consumer</c:v>
                  </c:pt>
                  <c:pt idx="158">
                    <c:v>Home Office</c:v>
                  </c:pt>
                  <c:pt idx="159">
                    <c:v>Corporate</c:v>
                  </c:pt>
                  <c:pt idx="160">
                    <c:v>Home Office</c:v>
                  </c:pt>
                  <c:pt idx="161">
                    <c:v>Consumer</c:v>
                  </c:pt>
                  <c:pt idx="162">
                    <c:v>Corporate</c:v>
                  </c:pt>
                  <c:pt idx="163">
                    <c:v>Small Business</c:v>
                  </c:pt>
                  <c:pt idx="164">
                    <c:v>Home Office</c:v>
                  </c:pt>
                  <c:pt idx="165">
                    <c:v>Small Business</c:v>
                  </c:pt>
                  <c:pt idx="166">
                    <c:v>Home Office</c:v>
                  </c:pt>
                  <c:pt idx="167">
                    <c:v>Corporate</c:v>
                  </c:pt>
                  <c:pt idx="168">
                    <c:v>Corporate</c:v>
                  </c:pt>
                  <c:pt idx="169">
                    <c:v>Small Business</c:v>
                  </c:pt>
                  <c:pt idx="170">
                    <c:v>Small Business</c:v>
                  </c:pt>
                  <c:pt idx="171">
                    <c:v>Home Office</c:v>
                  </c:pt>
                  <c:pt idx="172">
                    <c:v>Small Business</c:v>
                  </c:pt>
                  <c:pt idx="173">
                    <c:v>Home Office</c:v>
                  </c:pt>
                  <c:pt idx="174">
                    <c:v>Home Office</c:v>
                  </c:pt>
                  <c:pt idx="175">
                    <c:v>Consumer</c:v>
                  </c:pt>
                  <c:pt idx="176">
                    <c:v>Small Business</c:v>
                  </c:pt>
                  <c:pt idx="177">
                    <c:v>Small Business</c:v>
                  </c:pt>
                  <c:pt idx="178">
                    <c:v>Corporate</c:v>
                  </c:pt>
                  <c:pt idx="179">
                    <c:v>Small Business</c:v>
                  </c:pt>
                  <c:pt idx="180">
                    <c:v>Home Office</c:v>
                  </c:pt>
                  <c:pt idx="181">
                    <c:v>Corporate</c:v>
                  </c:pt>
                  <c:pt idx="182">
                    <c:v>Small Business</c:v>
                  </c:pt>
                  <c:pt idx="183">
                    <c:v>Home Office</c:v>
                  </c:pt>
                  <c:pt idx="184">
                    <c:v>Small Business</c:v>
                  </c:pt>
                  <c:pt idx="185">
                    <c:v>Small Business</c:v>
                  </c:pt>
                  <c:pt idx="186">
                    <c:v>Corporate</c:v>
                  </c:pt>
                  <c:pt idx="187">
                    <c:v>Home Office</c:v>
                  </c:pt>
                  <c:pt idx="188">
                    <c:v>Corporate</c:v>
                  </c:pt>
                  <c:pt idx="189">
                    <c:v>Home Office</c:v>
                  </c:pt>
                  <c:pt idx="190">
                    <c:v>Small Business</c:v>
                  </c:pt>
                  <c:pt idx="191">
                    <c:v>Home Office</c:v>
                  </c:pt>
                  <c:pt idx="192">
                    <c:v>Small Business</c:v>
                  </c:pt>
                  <c:pt idx="193">
                    <c:v>Home Office</c:v>
                  </c:pt>
                  <c:pt idx="194">
                    <c:v>Small Business</c:v>
                  </c:pt>
                  <c:pt idx="195">
                    <c:v>Consumer</c:v>
                  </c:pt>
                  <c:pt idx="196">
                    <c:v>Corporate</c:v>
                  </c:pt>
                  <c:pt idx="197">
                    <c:v>Home Office</c:v>
                  </c:pt>
                  <c:pt idx="198">
                    <c:v>Consumer</c:v>
                  </c:pt>
                  <c:pt idx="199">
                    <c:v>Home Office</c:v>
                  </c:pt>
                  <c:pt idx="200">
                    <c:v>Corporate</c:v>
                  </c:pt>
                  <c:pt idx="201">
                    <c:v>Corporate</c:v>
                  </c:pt>
                  <c:pt idx="202">
                    <c:v>Consumer</c:v>
                  </c:pt>
                  <c:pt idx="203">
                    <c:v>Home Office</c:v>
                  </c:pt>
                  <c:pt idx="204">
                    <c:v>Consumer</c:v>
                  </c:pt>
                  <c:pt idx="205">
                    <c:v>Small Business</c:v>
                  </c:pt>
                  <c:pt idx="206">
                    <c:v>Corporate</c:v>
                  </c:pt>
                  <c:pt idx="207">
                    <c:v>Small Business</c:v>
                  </c:pt>
                  <c:pt idx="208">
                    <c:v>Small Business</c:v>
                  </c:pt>
                  <c:pt idx="209">
                    <c:v>Small Business</c:v>
                  </c:pt>
                  <c:pt idx="210">
                    <c:v>Consumer</c:v>
                  </c:pt>
                  <c:pt idx="211">
                    <c:v>Corporate</c:v>
                  </c:pt>
                  <c:pt idx="212">
                    <c:v>Home Office</c:v>
                  </c:pt>
                  <c:pt idx="213">
                    <c:v>Corporate</c:v>
                  </c:pt>
                  <c:pt idx="214">
                    <c:v>Home Office</c:v>
                  </c:pt>
                  <c:pt idx="215">
                    <c:v>Home Office</c:v>
                  </c:pt>
                  <c:pt idx="216">
                    <c:v>Home Office</c:v>
                  </c:pt>
                  <c:pt idx="217">
                    <c:v>Corporate</c:v>
                  </c:pt>
                  <c:pt idx="218">
                    <c:v>Small Business</c:v>
                  </c:pt>
                  <c:pt idx="219">
                    <c:v>Home Office</c:v>
                  </c:pt>
                  <c:pt idx="220">
                    <c:v>Consumer</c:v>
                  </c:pt>
                  <c:pt idx="221">
                    <c:v>Corporate</c:v>
                  </c:pt>
                  <c:pt idx="222">
                    <c:v>Corporate</c:v>
                  </c:pt>
                  <c:pt idx="223">
                    <c:v>Corporate</c:v>
                  </c:pt>
                  <c:pt idx="224">
                    <c:v>Small Business</c:v>
                  </c:pt>
                  <c:pt idx="225">
                    <c:v>Home Office</c:v>
                  </c:pt>
                  <c:pt idx="226">
                    <c:v>Consumer</c:v>
                  </c:pt>
                  <c:pt idx="227">
                    <c:v>Home Office</c:v>
                  </c:pt>
                  <c:pt idx="228">
                    <c:v>Home Office</c:v>
                  </c:pt>
                  <c:pt idx="229">
                    <c:v>Home Office</c:v>
                  </c:pt>
                  <c:pt idx="230">
                    <c:v>Consumer</c:v>
                  </c:pt>
                  <c:pt idx="231">
                    <c:v>Consumer</c:v>
                  </c:pt>
                  <c:pt idx="232">
                    <c:v>Small Business</c:v>
                  </c:pt>
                  <c:pt idx="233">
                    <c:v>Corporate</c:v>
                  </c:pt>
                  <c:pt idx="234">
                    <c:v>Home Office</c:v>
                  </c:pt>
                  <c:pt idx="235">
                    <c:v>Home Office</c:v>
                  </c:pt>
                  <c:pt idx="236">
                    <c:v>Consumer</c:v>
                  </c:pt>
                  <c:pt idx="237">
                    <c:v>Small Business</c:v>
                  </c:pt>
                  <c:pt idx="238">
                    <c:v>Corporate</c:v>
                  </c:pt>
                  <c:pt idx="239">
                    <c:v>Home Office</c:v>
                  </c:pt>
                  <c:pt idx="240">
                    <c:v>Corporate</c:v>
                  </c:pt>
                  <c:pt idx="241">
                    <c:v>Small Business</c:v>
                  </c:pt>
                  <c:pt idx="242">
                    <c:v>Corporate</c:v>
                  </c:pt>
                  <c:pt idx="243">
                    <c:v>Small Business</c:v>
                  </c:pt>
                  <c:pt idx="244">
                    <c:v>Home Office</c:v>
                  </c:pt>
                  <c:pt idx="245">
                    <c:v>Home Office</c:v>
                  </c:pt>
                  <c:pt idx="246">
                    <c:v>Corporate</c:v>
                  </c:pt>
                  <c:pt idx="247">
                    <c:v>Consumer</c:v>
                  </c:pt>
                  <c:pt idx="248">
                    <c:v>Corporate</c:v>
                  </c:pt>
                  <c:pt idx="249">
                    <c:v>Small Business</c:v>
                  </c:pt>
                  <c:pt idx="250">
                    <c:v>Home Office</c:v>
                  </c:pt>
                  <c:pt idx="251">
                    <c:v>Corporate</c:v>
                  </c:pt>
                  <c:pt idx="252">
                    <c:v>Home Office</c:v>
                  </c:pt>
                  <c:pt idx="253">
                    <c:v>Corporate</c:v>
                  </c:pt>
                  <c:pt idx="254">
                    <c:v>Small Business</c:v>
                  </c:pt>
                  <c:pt idx="255">
                    <c:v>Corporate</c:v>
                  </c:pt>
                  <c:pt idx="256">
                    <c:v>Corporate</c:v>
                  </c:pt>
                  <c:pt idx="257">
                    <c:v>Small Business</c:v>
                  </c:pt>
                  <c:pt idx="258">
                    <c:v>Corporate</c:v>
                  </c:pt>
                  <c:pt idx="259">
                    <c:v>Corporate</c:v>
                  </c:pt>
                  <c:pt idx="260">
                    <c:v>Consumer</c:v>
                  </c:pt>
                  <c:pt idx="261">
                    <c:v>Home Office</c:v>
                  </c:pt>
                  <c:pt idx="262">
                    <c:v>Small Business</c:v>
                  </c:pt>
                  <c:pt idx="263">
                    <c:v>Consumer</c:v>
                  </c:pt>
                  <c:pt idx="264">
                    <c:v>Corporate</c:v>
                  </c:pt>
                  <c:pt idx="265">
                    <c:v>Consumer</c:v>
                  </c:pt>
                  <c:pt idx="266">
                    <c:v>Corporate</c:v>
                  </c:pt>
                  <c:pt idx="267">
                    <c:v>Corporate</c:v>
                  </c:pt>
                  <c:pt idx="268">
                    <c:v>Home Office</c:v>
                  </c:pt>
                  <c:pt idx="269">
                    <c:v>Consumer</c:v>
                  </c:pt>
                  <c:pt idx="270">
                    <c:v>Small Business</c:v>
                  </c:pt>
                  <c:pt idx="271">
                    <c:v>Home Office</c:v>
                  </c:pt>
                  <c:pt idx="272">
                    <c:v>Home Office</c:v>
                  </c:pt>
                  <c:pt idx="273">
                    <c:v>Small Business</c:v>
                  </c:pt>
                  <c:pt idx="274">
                    <c:v>Corporate</c:v>
                  </c:pt>
                  <c:pt idx="275">
                    <c:v>Corporate</c:v>
                  </c:pt>
                  <c:pt idx="276">
                    <c:v>Small Business</c:v>
                  </c:pt>
                  <c:pt idx="277">
                    <c:v>Home Office</c:v>
                  </c:pt>
                  <c:pt idx="278">
                    <c:v>Consumer</c:v>
                  </c:pt>
                  <c:pt idx="279">
                    <c:v>Small Business</c:v>
                  </c:pt>
                  <c:pt idx="280">
                    <c:v>Small Business</c:v>
                  </c:pt>
                  <c:pt idx="281">
                    <c:v>Consumer</c:v>
                  </c:pt>
                  <c:pt idx="282">
                    <c:v>Consumer</c:v>
                  </c:pt>
                  <c:pt idx="283">
                    <c:v>Corporate</c:v>
                  </c:pt>
                  <c:pt idx="284">
                    <c:v>Corporate</c:v>
                  </c:pt>
                  <c:pt idx="285">
                    <c:v>Consumer</c:v>
                  </c:pt>
                  <c:pt idx="286">
                    <c:v>Small Business</c:v>
                  </c:pt>
                  <c:pt idx="287">
                    <c:v>Corporate</c:v>
                  </c:pt>
                  <c:pt idx="288">
                    <c:v>Consumer</c:v>
                  </c:pt>
                  <c:pt idx="289">
                    <c:v>Corporate</c:v>
                  </c:pt>
                  <c:pt idx="290">
                    <c:v>Corporate</c:v>
                  </c:pt>
                  <c:pt idx="291">
                    <c:v>Small Business</c:v>
                  </c:pt>
                  <c:pt idx="292">
                    <c:v>Small Business</c:v>
                  </c:pt>
                  <c:pt idx="293">
                    <c:v>Corporate</c:v>
                  </c:pt>
                  <c:pt idx="294">
                    <c:v>Consumer</c:v>
                  </c:pt>
                  <c:pt idx="295">
                    <c:v>Home Office</c:v>
                  </c:pt>
                  <c:pt idx="296">
                    <c:v>Consumer</c:v>
                  </c:pt>
                  <c:pt idx="297">
                    <c:v>Consumer</c:v>
                  </c:pt>
                  <c:pt idx="298">
                    <c:v>Corporate</c:v>
                  </c:pt>
                  <c:pt idx="299">
                    <c:v>Home Office</c:v>
                  </c:pt>
                  <c:pt idx="300">
                    <c:v>Corporate</c:v>
                  </c:pt>
                  <c:pt idx="301">
                    <c:v>Consumer</c:v>
                  </c:pt>
                  <c:pt idx="302">
                    <c:v>Corporate</c:v>
                  </c:pt>
                  <c:pt idx="303">
                    <c:v>Home Office</c:v>
                  </c:pt>
                  <c:pt idx="304">
                    <c:v>Consumer</c:v>
                  </c:pt>
                  <c:pt idx="305">
                    <c:v>Corporate</c:v>
                  </c:pt>
                  <c:pt idx="306">
                    <c:v>Corporate</c:v>
                  </c:pt>
                  <c:pt idx="307">
                    <c:v>Corporate</c:v>
                  </c:pt>
                  <c:pt idx="308">
                    <c:v>Home Office</c:v>
                  </c:pt>
                  <c:pt idx="309">
                    <c:v>Home Office</c:v>
                  </c:pt>
                  <c:pt idx="310">
                    <c:v>Consumer</c:v>
                  </c:pt>
                  <c:pt idx="311">
                    <c:v>Corporate</c:v>
                  </c:pt>
                  <c:pt idx="312">
                    <c:v>Corporate</c:v>
                  </c:pt>
                  <c:pt idx="313">
                    <c:v>Home Office</c:v>
                  </c:pt>
                  <c:pt idx="314">
                    <c:v>Corporate</c:v>
                  </c:pt>
                  <c:pt idx="315">
                    <c:v>Home Office</c:v>
                  </c:pt>
                  <c:pt idx="316">
                    <c:v>Corporate</c:v>
                  </c:pt>
                  <c:pt idx="317">
                    <c:v>Home Office</c:v>
                  </c:pt>
                  <c:pt idx="318">
                    <c:v>Corporate</c:v>
                  </c:pt>
                  <c:pt idx="319">
                    <c:v>Corporate</c:v>
                  </c:pt>
                  <c:pt idx="320">
                    <c:v>Consumer</c:v>
                  </c:pt>
                  <c:pt idx="321">
                    <c:v>Home Office</c:v>
                  </c:pt>
                  <c:pt idx="322">
                    <c:v>Corporate</c:v>
                  </c:pt>
                  <c:pt idx="323">
                    <c:v>Home Office</c:v>
                  </c:pt>
                  <c:pt idx="324">
                    <c:v>Small Business</c:v>
                  </c:pt>
                  <c:pt idx="325">
                    <c:v>Consumer</c:v>
                  </c:pt>
                  <c:pt idx="326">
                    <c:v>Corporate</c:v>
                  </c:pt>
                  <c:pt idx="327">
                    <c:v>Home Office</c:v>
                  </c:pt>
                  <c:pt idx="328">
                    <c:v>Corporate</c:v>
                  </c:pt>
                  <c:pt idx="329">
                    <c:v>Consumer</c:v>
                  </c:pt>
                  <c:pt idx="330">
                    <c:v>Corporate</c:v>
                  </c:pt>
                  <c:pt idx="331">
                    <c:v>Small Business</c:v>
                  </c:pt>
                  <c:pt idx="332">
                    <c:v>Corporate</c:v>
                  </c:pt>
                  <c:pt idx="333">
                    <c:v>Consumer</c:v>
                  </c:pt>
                  <c:pt idx="334">
                    <c:v>Consumer</c:v>
                  </c:pt>
                  <c:pt idx="335">
                    <c:v>Home Office</c:v>
                  </c:pt>
                  <c:pt idx="336">
                    <c:v>Home Office</c:v>
                  </c:pt>
                  <c:pt idx="337">
                    <c:v>Small Business</c:v>
                  </c:pt>
                  <c:pt idx="338">
                    <c:v>Home Office</c:v>
                  </c:pt>
                  <c:pt idx="339">
                    <c:v>Home Office</c:v>
                  </c:pt>
                  <c:pt idx="340">
                    <c:v>Corporate</c:v>
                  </c:pt>
                  <c:pt idx="341">
                    <c:v>Home Office</c:v>
                  </c:pt>
                  <c:pt idx="342">
                    <c:v>Corporate</c:v>
                  </c:pt>
                  <c:pt idx="343">
                    <c:v>Corporate</c:v>
                  </c:pt>
                  <c:pt idx="344">
                    <c:v>Home Office</c:v>
                  </c:pt>
                  <c:pt idx="345">
                    <c:v>Small Business</c:v>
                  </c:pt>
                  <c:pt idx="346">
                    <c:v>Consumer</c:v>
                  </c:pt>
                  <c:pt idx="347">
                    <c:v>Corporate</c:v>
                  </c:pt>
                  <c:pt idx="348">
                    <c:v>Small Business</c:v>
                  </c:pt>
                  <c:pt idx="349">
                    <c:v>Home Office</c:v>
                  </c:pt>
                  <c:pt idx="350">
                    <c:v>Consumer</c:v>
                  </c:pt>
                  <c:pt idx="351">
                    <c:v>Home Office</c:v>
                  </c:pt>
                  <c:pt idx="352">
                    <c:v>Corporate</c:v>
                  </c:pt>
                  <c:pt idx="353">
                    <c:v>Corporate</c:v>
                  </c:pt>
                  <c:pt idx="354">
                    <c:v>Home Office</c:v>
                  </c:pt>
                  <c:pt idx="355">
                    <c:v>Consumer</c:v>
                  </c:pt>
                  <c:pt idx="356">
                    <c:v>Corporate</c:v>
                  </c:pt>
                  <c:pt idx="357">
                    <c:v>Corporate</c:v>
                  </c:pt>
                  <c:pt idx="358">
                    <c:v>Home Office</c:v>
                  </c:pt>
                  <c:pt idx="359">
                    <c:v>Corporate</c:v>
                  </c:pt>
                  <c:pt idx="360">
                    <c:v>Corporate</c:v>
                  </c:pt>
                  <c:pt idx="361">
                    <c:v>Home Office</c:v>
                  </c:pt>
                  <c:pt idx="362">
                    <c:v>Corporate</c:v>
                  </c:pt>
                  <c:pt idx="363">
                    <c:v>Corporate</c:v>
                  </c:pt>
                  <c:pt idx="364">
                    <c:v>Home Office</c:v>
                  </c:pt>
                  <c:pt idx="365">
                    <c:v>Corporate</c:v>
                  </c:pt>
                  <c:pt idx="366">
                    <c:v>Home Office</c:v>
                  </c:pt>
                  <c:pt idx="367">
                    <c:v>Corporate</c:v>
                  </c:pt>
                  <c:pt idx="368">
                    <c:v>Home Office</c:v>
                  </c:pt>
                  <c:pt idx="369">
                    <c:v>Corporate</c:v>
                  </c:pt>
                  <c:pt idx="370">
                    <c:v>Home Office</c:v>
                  </c:pt>
                  <c:pt idx="371">
                    <c:v>Home Office</c:v>
                  </c:pt>
                  <c:pt idx="372">
                    <c:v>Corporate</c:v>
                  </c:pt>
                  <c:pt idx="373">
                    <c:v>Small Business</c:v>
                  </c:pt>
                  <c:pt idx="374">
                    <c:v>Home Office</c:v>
                  </c:pt>
                  <c:pt idx="375">
                    <c:v>Home Office</c:v>
                  </c:pt>
                  <c:pt idx="376">
                    <c:v>Small Business</c:v>
                  </c:pt>
                  <c:pt idx="377">
                    <c:v>Home Office</c:v>
                  </c:pt>
                  <c:pt idx="378">
                    <c:v>Corporate</c:v>
                  </c:pt>
                  <c:pt idx="379">
                    <c:v>Consumer</c:v>
                  </c:pt>
                  <c:pt idx="380">
                    <c:v>Small Business</c:v>
                  </c:pt>
                  <c:pt idx="381">
                    <c:v>Consumer</c:v>
                  </c:pt>
                  <c:pt idx="382">
                    <c:v>Corporate</c:v>
                  </c:pt>
                  <c:pt idx="383">
                    <c:v>Corporate</c:v>
                  </c:pt>
                  <c:pt idx="384">
                    <c:v>Home Office</c:v>
                  </c:pt>
                  <c:pt idx="385">
                    <c:v>Corporate</c:v>
                  </c:pt>
                  <c:pt idx="386">
                    <c:v>Corporate</c:v>
                  </c:pt>
                  <c:pt idx="387">
                    <c:v>Corporate</c:v>
                  </c:pt>
                  <c:pt idx="388">
                    <c:v>Small Business</c:v>
                  </c:pt>
                  <c:pt idx="389">
                    <c:v>Corporate</c:v>
                  </c:pt>
                  <c:pt idx="390">
                    <c:v>Consumer</c:v>
                  </c:pt>
                  <c:pt idx="391">
                    <c:v>Corporate</c:v>
                  </c:pt>
                  <c:pt idx="392">
                    <c:v>Corporate</c:v>
                  </c:pt>
                  <c:pt idx="393">
                    <c:v>Corporate</c:v>
                  </c:pt>
                  <c:pt idx="394">
                    <c:v>Small Business</c:v>
                  </c:pt>
                  <c:pt idx="395">
                    <c:v>Small Business</c:v>
                  </c:pt>
                  <c:pt idx="396">
                    <c:v>Small Business</c:v>
                  </c:pt>
                  <c:pt idx="397">
                    <c:v>Small Business</c:v>
                  </c:pt>
                  <c:pt idx="398">
                    <c:v>Home Office</c:v>
                  </c:pt>
                  <c:pt idx="399">
                    <c:v>Home Office</c:v>
                  </c:pt>
                  <c:pt idx="400">
                    <c:v>Home Office</c:v>
                  </c:pt>
                  <c:pt idx="401">
                    <c:v>Corporate</c:v>
                  </c:pt>
                  <c:pt idx="402">
                    <c:v>Corporate</c:v>
                  </c:pt>
                  <c:pt idx="403">
                    <c:v>Consumer</c:v>
                  </c:pt>
                  <c:pt idx="404">
                    <c:v>Home Office</c:v>
                  </c:pt>
                  <c:pt idx="405">
                    <c:v>Consumer</c:v>
                  </c:pt>
                  <c:pt idx="406">
                    <c:v>Corporate</c:v>
                  </c:pt>
                  <c:pt idx="407">
                    <c:v>Small Business</c:v>
                  </c:pt>
                  <c:pt idx="408">
                    <c:v>Small Business</c:v>
                  </c:pt>
                  <c:pt idx="409">
                    <c:v>Small Business</c:v>
                  </c:pt>
                  <c:pt idx="410">
                    <c:v>Corporate</c:v>
                  </c:pt>
                  <c:pt idx="411">
                    <c:v>Corporate</c:v>
                  </c:pt>
                  <c:pt idx="412">
                    <c:v>Small Business</c:v>
                  </c:pt>
                  <c:pt idx="413">
                    <c:v>Consumer</c:v>
                  </c:pt>
                  <c:pt idx="414">
                    <c:v>Home Office</c:v>
                  </c:pt>
                  <c:pt idx="415">
                    <c:v>Corporate</c:v>
                  </c:pt>
                  <c:pt idx="416">
                    <c:v>Small Business</c:v>
                  </c:pt>
                  <c:pt idx="417">
                    <c:v>Home Office</c:v>
                  </c:pt>
                  <c:pt idx="418">
                    <c:v>Consumer</c:v>
                  </c:pt>
                  <c:pt idx="419">
                    <c:v>Consumer</c:v>
                  </c:pt>
                  <c:pt idx="420">
                    <c:v>Corporate</c:v>
                  </c:pt>
                  <c:pt idx="421">
                    <c:v>Home Office</c:v>
                  </c:pt>
                  <c:pt idx="422">
                    <c:v>Corporate</c:v>
                  </c:pt>
                  <c:pt idx="423">
                    <c:v>Consumer</c:v>
                  </c:pt>
                  <c:pt idx="424">
                    <c:v>Corporate</c:v>
                  </c:pt>
                  <c:pt idx="425">
                    <c:v>Home Office</c:v>
                  </c:pt>
                  <c:pt idx="426">
                    <c:v>Corporate</c:v>
                  </c:pt>
                  <c:pt idx="427">
                    <c:v>Small Business</c:v>
                  </c:pt>
                  <c:pt idx="428">
                    <c:v>Consumer</c:v>
                  </c:pt>
                  <c:pt idx="429">
                    <c:v>Home Office</c:v>
                  </c:pt>
                  <c:pt idx="430">
                    <c:v>Small Business</c:v>
                  </c:pt>
                  <c:pt idx="431">
                    <c:v>Home Office</c:v>
                  </c:pt>
                  <c:pt idx="432">
                    <c:v>Home Office</c:v>
                  </c:pt>
                  <c:pt idx="433">
                    <c:v>Corporate</c:v>
                  </c:pt>
                  <c:pt idx="434">
                    <c:v>Small Business</c:v>
                  </c:pt>
                  <c:pt idx="435">
                    <c:v>Home Office</c:v>
                  </c:pt>
                  <c:pt idx="436">
                    <c:v>Home Office</c:v>
                  </c:pt>
                  <c:pt idx="437">
                    <c:v>Small Business</c:v>
                  </c:pt>
                  <c:pt idx="438">
                    <c:v>Small Business</c:v>
                  </c:pt>
                  <c:pt idx="439">
                    <c:v>Home Office</c:v>
                  </c:pt>
                  <c:pt idx="440">
                    <c:v>Corporate</c:v>
                  </c:pt>
                  <c:pt idx="441">
                    <c:v>Consumer</c:v>
                  </c:pt>
                  <c:pt idx="442">
                    <c:v>Consumer</c:v>
                  </c:pt>
                  <c:pt idx="443">
                    <c:v>Consumer</c:v>
                  </c:pt>
                  <c:pt idx="444">
                    <c:v>Home Office</c:v>
                  </c:pt>
                  <c:pt idx="445">
                    <c:v>Home Office</c:v>
                  </c:pt>
                  <c:pt idx="446">
                    <c:v>Home Office</c:v>
                  </c:pt>
                  <c:pt idx="447">
                    <c:v>Corporate</c:v>
                  </c:pt>
                  <c:pt idx="448">
                    <c:v>Corporate</c:v>
                  </c:pt>
                  <c:pt idx="449">
                    <c:v>Corporate</c:v>
                  </c:pt>
                  <c:pt idx="450">
                    <c:v>Corporate</c:v>
                  </c:pt>
                  <c:pt idx="451">
                    <c:v>Corporate</c:v>
                  </c:pt>
                  <c:pt idx="452">
                    <c:v>Corporate</c:v>
                  </c:pt>
                  <c:pt idx="453">
                    <c:v>Small Business</c:v>
                  </c:pt>
                  <c:pt idx="454">
                    <c:v>Consumer</c:v>
                  </c:pt>
                  <c:pt idx="455">
                    <c:v>Home Office</c:v>
                  </c:pt>
                  <c:pt idx="456">
                    <c:v>Consumer</c:v>
                  </c:pt>
                  <c:pt idx="457">
                    <c:v>Consumer</c:v>
                  </c:pt>
                  <c:pt idx="458">
                    <c:v>Corporate</c:v>
                  </c:pt>
                  <c:pt idx="459">
                    <c:v>Small Business</c:v>
                  </c:pt>
                  <c:pt idx="460">
                    <c:v>Corporate</c:v>
                  </c:pt>
                  <c:pt idx="461">
                    <c:v>Home Office</c:v>
                  </c:pt>
                  <c:pt idx="462">
                    <c:v>Home Office</c:v>
                  </c:pt>
                  <c:pt idx="463">
                    <c:v>Small Business</c:v>
                  </c:pt>
                  <c:pt idx="464">
                    <c:v>Home Office</c:v>
                  </c:pt>
                  <c:pt idx="465">
                    <c:v>Corporate</c:v>
                  </c:pt>
                  <c:pt idx="466">
                    <c:v>Small Business</c:v>
                  </c:pt>
                  <c:pt idx="467">
                    <c:v>Consumer</c:v>
                  </c:pt>
                  <c:pt idx="468">
                    <c:v>Corporate</c:v>
                  </c:pt>
                  <c:pt idx="469">
                    <c:v>Consumer</c:v>
                  </c:pt>
                  <c:pt idx="470">
                    <c:v>Home Office</c:v>
                  </c:pt>
                  <c:pt idx="471">
                    <c:v>Consumer</c:v>
                  </c:pt>
                  <c:pt idx="472">
                    <c:v>Small Business</c:v>
                  </c:pt>
                  <c:pt idx="473">
                    <c:v>Corporate</c:v>
                  </c:pt>
                  <c:pt idx="474">
                    <c:v>Corporate</c:v>
                  </c:pt>
                  <c:pt idx="475">
                    <c:v>Small Business</c:v>
                  </c:pt>
                  <c:pt idx="476">
                    <c:v>Consumer</c:v>
                  </c:pt>
                  <c:pt idx="477">
                    <c:v>Corporate</c:v>
                  </c:pt>
                  <c:pt idx="478">
                    <c:v>Corporate</c:v>
                  </c:pt>
                  <c:pt idx="479">
                    <c:v>Home Office</c:v>
                  </c:pt>
                  <c:pt idx="480">
                    <c:v>Consumer</c:v>
                  </c:pt>
                  <c:pt idx="481">
                    <c:v>Corporate</c:v>
                  </c:pt>
                  <c:pt idx="482">
                    <c:v>Corporate</c:v>
                  </c:pt>
                  <c:pt idx="483">
                    <c:v>Corporate</c:v>
                  </c:pt>
                  <c:pt idx="484">
                    <c:v>Small Business</c:v>
                  </c:pt>
                  <c:pt idx="485">
                    <c:v>Corporate</c:v>
                  </c:pt>
                  <c:pt idx="486">
                    <c:v>Consumer</c:v>
                  </c:pt>
                  <c:pt idx="487">
                    <c:v>Small Business</c:v>
                  </c:pt>
                  <c:pt idx="488">
                    <c:v>Home Office</c:v>
                  </c:pt>
                  <c:pt idx="489">
                    <c:v>Home Office</c:v>
                  </c:pt>
                  <c:pt idx="490">
                    <c:v>Corporate</c:v>
                  </c:pt>
                  <c:pt idx="491">
                    <c:v>Consumer</c:v>
                  </c:pt>
                  <c:pt idx="492">
                    <c:v>Corporate</c:v>
                  </c:pt>
                  <c:pt idx="493">
                    <c:v>Corporate</c:v>
                  </c:pt>
                  <c:pt idx="494">
                    <c:v>Corporate</c:v>
                  </c:pt>
                  <c:pt idx="495">
                    <c:v>Corporate</c:v>
                  </c:pt>
                  <c:pt idx="496">
                    <c:v>Small Business</c:v>
                  </c:pt>
                  <c:pt idx="497">
                    <c:v>Consumer</c:v>
                  </c:pt>
                  <c:pt idx="498">
                    <c:v>Corporate</c:v>
                  </c:pt>
                  <c:pt idx="499">
                    <c:v>Home Office</c:v>
                  </c:pt>
                  <c:pt idx="500">
                    <c:v>Home Office</c:v>
                  </c:pt>
                  <c:pt idx="501">
                    <c:v>Home Office</c:v>
                  </c:pt>
                  <c:pt idx="502">
                    <c:v>Home Office</c:v>
                  </c:pt>
                  <c:pt idx="503">
                    <c:v>Consumer</c:v>
                  </c:pt>
                  <c:pt idx="504">
                    <c:v>Consumer</c:v>
                  </c:pt>
                  <c:pt idx="505">
                    <c:v>Corporate</c:v>
                  </c:pt>
                  <c:pt idx="506">
                    <c:v>Small Business</c:v>
                  </c:pt>
                  <c:pt idx="507">
                    <c:v>Corporate</c:v>
                  </c:pt>
                  <c:pt idx="508">
                    <c:v>Consumer</c:v>
                  </c:pt>
                  <c:pt idx="509">
                    <c:v>Corporate</c:v>
                  </c:pt>
                  <c:pt idx="510">
                    <c:v>Consumer</c:v>
                  </c:pt>
                  <c:pt idx="511">
                    <c:v>Corporate</c:v>
                  </c:pt>
                  <c:pt idx="512">
                    <c:v>Corporate</c:v>
                  </c:pt>
                  <c:pt idx="513">
                    <c:v>Consumer</c:v>
                  </c:pt>
                  <c:pt idx="514">
                    <c:v>Corporate</c:v>
                  </c:pt>
                  <c:pt idx="515">
                    <c:v>Corporate</c:v>
                  </c:pt>
                  <c:pt idx="516">
                    <c:v>Home Office</c:v>
                  </c:pt>
                  <c:pt idx="517">
                    <c:v>Home Office</c:v>
                  </c:pt>
                  <c:pt idx="518">
                    <c:v>Small Business</c:v>
                  </c:pt>
                  <c:pt idx="519">
                    <c:v>Consumer</c:v>
                  </c:pt>
                  <c:pt idx="520">
                    <c:v>Corporate</c:v>
                  </c:pt>
                  <c:pt idx="521">
                    <c:v>Home Office</c:v>
                  </c:pt>
                  <c:pt idx="522">
                    <c:v>Corporate</c:v>
                  </c:pt>
                  <c:pt idx="523">
                    <c:v>Corporate</c:v>
                  </c:pt>
                  <c:pt idx="524">
                    <c:v>Corporate</c:v>
                  </c:pt>
                  <c:pt idx="525">
                    <c:v>Home Office</c:v>
                  </c:pt>
                  <c:pt idx="526">
                    <c:v>Small Business</c:v>
                  </c:pt>
                  <c:pt idx="527">
                    <c:v>Home Office</c:v>
                  </c:pt>
                  <c:pt idx="528">
                    <c:v>Corporate</c:v>
                  </c:pt>
                  <c:pt idx="529">
                    <c:v>Small Business</c:v>
                  </c:pt>
                  <c:pt idx="530">
                    <c:v>Corporate</c:v>
                  </c:pt>
                  <c:pt idx="531">
                    <c:v>Consumer</c:v>
                  </c:pt>
                  <c:pt idx="532">
                    <c:v>Consumer</c:v>
                  </c:pt>
                  <c:pt idx="533">
                    <c:v>Consumer</c:v>
                  </c:pt>
                  <c:pt idx="534">
                    <c:v>Corporate</c:v>
                  </c:pt>
                  <c:pt idx="535">
                    <c:v>Consumer</c:v>
                  </c:pt>
                  <c:pt idx="536">
                    <c:v>Small Business</c:v>
                  </c:pt>
                  <c:pt idx="537">
                    <c:v>Home Office</c:v>
                  </c:pt>
                  <c:pt idx="538">
                    <c:v>Consumer</c:v>
                  </c:pt>
                  <c:pt idx="539">
                    <c:v>Consumer</c:v>
                  </c:pt>
                  <c:pt idx="540">
                    <c:v>Consumer</c:v>
                  </c:pt>
                  <c:pt idx="541">
                    <c:v>Home Office</c:v>
                  </c:pt>
                  <c:pt idx="542">
                    <c:v>Corporate</c:v>
                  </c:pt>
                  <c:pt idx="543">
                    <c:v>Corporate</c:v>
                  </c:pt>
                  <c:pt idx="544">
                    <c:v>Home Office</c:v>
                  </c:pt>
                  <c:pt idx="545">
                    <c:v>Corporate</c:v>
                  </c:pt>
                  <c:pt idx="546">
                    <c:v>Home Office</c:v>
                  </c:pt>
                  <c:pt idx="547">
                    <c:v>Corporate</c:v>
                  </c:pt>
                  <c:pt idx="548">
                    <c:v>Small Business</c:v>
                  </c:pt>
                  <c:pt idx="549">
                    <c:v>Corporate</c:v>
                  </c:pt>
                  <c:pt idx="550">
                    <c:v>Consumer</c:v>
                  </c:pt>
                  <c:pt idx="551">
                    <c:v>Corporate</c:v>
                  </c:pt>
                  <c:pt idx="552">
                    <c:v>Corporate</c:v>
                  </c:pt>
                  <c:pt idx="553">
                    <c:v>Corporate</c:v>
                  </c:pt>
                  <c:pt idx="554">
                    <c:v>Consumer</c:v>
                  </c:pt>
                  <c:pt idx="555">
                    <c:v>Corporate</c:v>
                  </c:pt>
                  <c:pt idx="556">
                    <c:v>Corporate</c:v>
                  </c:pt>
                  <c:pt idx="557">
                    <c:v>Small Business</c:v>
                  </c:pt>
                  <c:pt idx="558">
                    <c:v>Home Office</c:v>
                  </c:pt>
                  <c:pt idx="559">
                    <c:v>Consumer</c:v>
                  </c:pt>
                  <c:pt idx="560">
                    <c:v>Corporate</c:v>
                  </c:pt>
                  <c:pt idx="561">
                    <c:v>Home Office</c:v>
                  </c:pt>
                  <c:pt idx="562">
                    <c:v>Consumer</c:v>
                  </c:pt>
                  <c:pt idx="563">
                    <c:v>Corporate</c:v>
                  </c:pt>
                  <c:pt idx="564">
                    <c:v>Consumer</c:v>
                  </c:pt>
                  <c:pt idx="565">
                    <c:v>Corporate</c:v>
                  </c:pt>
                  <c:pt idx="566">
                    <c:v>Home Office</c:v>
                  </c:pt>
                  <c:pt idx="567">
                    <c:v>Home Office</c:v>
                  </c:pt>
                  <c:pt idx="568">
                    <c:v>Corporate</c:v>
                  </c:pt>
                  <c:pt idx="569">
                    <c:v>Small Business</c:v>
                  </c:pt>
                  <c:pt idx="570">
                    <c:v>Small Business</c:v>
                  </c:pt>
                  <c:pt idx="571">
                    <c:v>Home Office</c:v>
                  </c:pt>
                  <c:pt idx="572">
                    <c:v>Small Business</c:v>
                  </c:pt>
                  <c:pt idx="573">
                    <c:v>Corporate</c:v>
                  </c:pt>
                  <c:pt idx="574">
                    <c:v>Small Business</c:v>
                  </c:pt>
                  <c:pt idx="575">
                    <c:v>Consumer</c:v>
                  </c:pt>
                  <c:pt idx="576">
                    <c:v>Corporate</c:v>
                  </c:pt>
                  <c:pt idx="577">
                    <c:v>Home Office</c:v>
                  </c:pt>
                  <c:pt idx="578">
                    <c:v>Small Business</c:v>
                  </c:pt>
                  <c:pt idx="579">
                    <c:v>Home Office</c:v>
                  </c:pt>
                  <c:pt idx="580">
                    <c:v>Consumer</c:v>
                  </c:pt>
                  <c:pt idx="581">
                    <c:v>Corporate</c:v>
                  </c:pt>
                  <c:pt idx="582">
                    <c:v>Consumer</c:v>
                  </c:pt>
                  <c:pt idx="583">
                    <c:v>Home Office</c:v>
                  </c:pt>
                  <c:pt idx="584">
                    <c:v>Small Business</c:v>
                  </c:pt>
                  <c:pt idx="585">
                    <c:v>Consumer</c:v>
                  </c:pt>
                  <c:pt idx="586">
                    <c:v>Small Business</c:v>
                  </c:pt>
                  <c:pt idx="587">
                    <c:v>Small Business</c:v>
                  </c:pt>
                  <c:pt idx="588">
                    <c:v>Corporate</c:v>
                  </c:pt>
                  <c:pt idx="589">
                    <c:v>Home Office</c:v>
                  </c:pt>
                  <c:pt idx="590">
                    <c:v>Consumer</c:v>
                  </c:pt>
                  <c:pt idx="591">
                    <c:v>Home Office</c:v>
                  </c:pt>
                  <c:pt idx="592">
                    <c:v>Consumer</c:v>
                  </c:pt>
                  <c:pt idx="593">
                    <c:v>Small Business</c:v>
                  </c:pt>
                  <c:pt idx="594">
                    <c:v>Corporate</c:v>
                  </c:pt>
                  <c:pt idx="595">
                    <c:v>Home Office</c:v>
                  </c:pt>
                  <c:pt idx="596">
                    <c:v>Consumer</c:v>
                  </c:pt>
                  <c:pt idx="597">
                    <c:v>Corporate</c:v>
                  </c:pt>
                  <c:pt idx="598">
                    <c:v>Home Office</c:v>
                  </c:pt>
                  <c:pt idx="599">
                    <c:v>Home Office</c:v>
                  </c:pt>
                  <c:pt idx="600">
                    <c:v>Home Office</c:v>
                  </c:pt>
                  <c:pt idx="601">
                    <c:v>Corporate</c:v>
                  </c:pt>
                  <c:pt idx="602">
                    <c:v>Corporate</c:v>
                  </c:pt>
                  <c:pt idx="603">
                    <c:v>Corporate</c:v>
                  </c:pt>
                </c:lvl>
                <c:lvl>
                  <c:pt idx="0">
                    <c:v>Aaron Bergman</c:v>
                  </c:pt>
                  <c:pt idx="1">
                    <c:v>Aaron Smayling</c:v>
                  </c:pt>
                  <c:pt idx="2">
                    <c:v>Adam Bellavance</c:v>
                  </c:pt>
                  <c:pt idx="3">
                    <c:v>Adam Hart</c:v>
                  </c:pt>
                  <c:pt idx="4">
                    <c:v>Adam Shillingsburg</c:v>
                  </c:pt>
                  <c:pt idx="5">
                    <c:v>Adrian Hane</c:v>
                  </c:pt>
                  <c:pt idx="6">
                    <c:v>Adrian Shami</c:v>
                  </c:pt>
                  <c:pt idx="7">
                    <c:v>Alan Barnes</c:v>
                  </c:pt>
                  <c:pt idx="8">
                    <c:v>Alan Dominguez</c:v>
                  </c:pt>
                  <c:pt idx="9">
                    <c:v>Alan Hwang</c:v>
                  </c:pt>
                  <c:pt idx="10">
                    <c:v>Alan Schoenberger</c:v>
                  </c:pt>
                  <c:pt idx="11">
                    <c:v>Alan Shonely</c:v>
                  </c:pt>
                  <c:pt idx="12">
                    <c:v>Alejandro Ballentine</c:v>
                  </c:pt>
                  <c:pt idx="13">
                    <c:v>Alejandro Grove</c:v>
                  </c:pt>
                  <c:pt idx="14">
                    <c:v>Aleksandra Gannaway</c:v>
                  </c:pt>
                  <c:pt idx="16">
                    <c:v>Alex Grayson</c:v>
                  </c:pt>
                  <c:pt idx="17">
                    <c:v>Alex Russell</c:v>
                  </c:pt>
                  <c:pt idx="18">
                    <c:v>Allen Armold</c:v>
                  </c:pt>
                  <c:pt idx="19">
                    <c:v>Amy Cox</c:v>
                  </c:pt>
                  <c:pt idx="21">
                    <c:v>Amy Hunt</c:v>
                  </c:pt>
                  <c:pt idx="22">
                    <c:v>Andrew Allen</c:v>
                  </c:pt>
                  <c:pt idx="23">
                    <c:v>Andy Reiter</c:v>
                  </c:pt>
                  <c:pt idx="24">
                    <c:v>Andy Yotov</c:v>
                  </c:pt>
                  <c:pt idx="25">
                    <c:v>Anemone Ratner</c:v>
                  </c:pt>
                  <c:pt idx="26">
                    <c:v>Ann Blume</c:v>
                  </c:pt>
                  <c:pt idx="27">
                    <c:v>Ann Chong</c:v>
                  </c:pt>
                  <c:pt idx="28">
                    <c:v>Ann Steele</c:v>
                  </c:pt>
                  <c:pt idx="29">
                    <c:v>Anne McFarland</c:v>
                  </c:pt>
                  <c:pt idx="30">
                    <c:v>Anne Pryor</c:v>
                  </c:pt>
                  <c:pt idx="32">
                    <c:v>Annie Cyprus</c:v>
                  </c:pt>
                  <c:pt idx="33">
                    <c:v>Annie Thurman</c:v>
                  </c:pt>
                  <c:pt idx="35">
                    <c:v>Anthony Garverick</c:v>
                  </c:pt>
                  <c:pt idx="36">
                    <c:v>Anthony Johnson</c:v>
                  </c:pt>
                  <c:pt idx="37">
                    <c:v>Anthony Rawles</c:v>
                  </c:pt>
                  <c:pt idx="38">
                    <c:v>Arianne Irving</c:v>
                  </c:pt>
                  <c:pt idx="39">
                    <c:v>Art Ferguson</c:v>
                  </c:pt>
                  <c:pt idx="40">
                    <c:v>Art Foster</c:v>
                  </c:pt>
                  <c:pt idx="41">
                    <c:v>Art Miller</c:v>
                  </c:pt>
                  <c:pt idx="42">
                    <c:v>Arthur Gainer</c:v>
                  </c:pt>
                  <c:pt idx="44">
                    <c:v>Arthur Prichep</c:v>
                  </c:pt>
                  <c:pt idx="45">
                    <c:v>Ashley Jarboe</c:v>
                  </c:pt>
                  <c:pt idx="47">
                    <c:v>Astrea Jones</c:v>
                  </c:pt>
                  <c:pt idx="48">
                    <c:v>Barbara Fisher</c:v>
                  </c:pt>
                  <c:pt idx="49">
                    <c:v>Barry Blumstein</c:v>
                  </c:pt>
                  <c:pt idx="50">
                    <c:v>Barry Franz</c:v>
                  </c:pt>
                  <c:pt idx="51">
                    <c:v>Barry Gonzalez</c:v>
                  </c:pt>
                  <c:pt idx="52">
                    <c:v>Barry Pond</c:v>
                  </c:pt>
                  <c:pt idx="53">
                    <c:v>Barry Weirich</c:v>
                  </c:pt>
                  <c:pt idx="54">
                    <c:v>Bart Folk</c:v>
                  </c:pt>
                  <c:pt idx="55">
                    <c:v>Bart Watters</c:v>
                  </c:pt>
                  <c:pt idx="56">
                    <c:v>Becky Castell</c:v>
                  </c:pt>
                  <c:pt idx="57">
                    <c:v>Becky Martin</c:v>
                  </c:pt>
                  <c:pt idx="58">
                    <c:v>Becky Pak</c:v>
                  </c:pt>
                  <c:pt idx="59">
                    <c:v>Ben Peterman</c:v>
                  </c:pt>
                  <c:pt idx="60">
                    <c:v>Ben Wallace</c:v>
                  </c:pt>
                  <c:pt idx="61">
                    <c:v>Benjamin Farhat</c:v>
                  </c:pt>
                  <c:pt idx="62">
                    <c:v>Benjamin Patterson</c:v>
                  </c:pt>
                  <c:pt idx="63">
                    <c:v>Berenike Kampe</c:v>
                  </c:pt>
                  <c:pt idx="64">
                    <c:v>Beth Fritzler</c:v>
                  </c:pt>
                  <c:pt idx="65">
                    <c:v>Beth Paige</c:v>
                  </c:pt>
                  <c:pt idx="66">
                    <c:v>Beth Thompson</c:v>
                  </c:pt>
                  <c:pt idx="67">
                    <c:v>Bill Donatelli</c:v>
                  </c:pt>
                  <c:pt idx="69">
                    <c:v>Bill Eplett</c:v>
                  </c:pt>
                  <c:pt idx="70">
                    <c:v>Bill Shonely</c:v>
                  </c:pt>
                  <c:pt idx="71">
                    <c:v>Bill Stewart</c:v>
                  </c:pt>
                  <c:pt idx="72">
                    <c:v>Bobby Elias</c:v>
                  </c:pt>
                  <c:pt idx="73">
                    <c:v>Bobby Odegard</c:v>
                  </c:pt>
                  <c:pt idx="74">
                    <c:v>Bobby Trafton</c:v>
                  </c:pt>
                  <c:pt idx="76">
                    <c:v>Brad Eason</c:v>
                  </c:pt>
                  <c:pt idx="77">
                    <c:v>Brad Norvell</c:v>
                  </c:pt>
                  <c:pt idx="78">
                    <c:v>Brad Thomas</c:v>
                  </c:pt>
                  <c:pt idx="80">
                    <c:v>Bradley Drucker</c:v>
                  </c:pt>
                  <c:pt idx="81">
                    <c:v>Bradley Nguyen</c:v>
                  </c:pt>
                  <c:pt idx="82">
                    <c:v>Brenda Bowman</c:v>
                  </c:pt>
                  <c:pt idx="83">
                    <c:v>Brendan Murry</c:v>
                  </c:pt>
                  <c:pt idx="84">
                    <c:v>Brian Dahlen</c:v>
                  </c:pt>
                  <c:pt idx="85">
                    <c:v>Brian DeCherney</c:v>
                  </c:pt>
                  <c:pt idx="86">
                    <c:v>Brian Stugart</c:v>
                  </c:pt>
                  <c:pt idx="87">
                    <c:v>Brian Thompson</c:v>
                  </c:pt>
                  <c:pt idx="88">
                    <c:v>Brooke Gillingham</c:v>
                  </c:pt>
                  <c:pt idx="89">
                    <c:v>Bruce Degenhardt</c:v>
                  </c:pt>
                  <c:pt idx="90">
                    <c:v>Bruce Stewart</c:v>
                  </c:pt>
                  <c:pt idx="91">
                    <c:v>Bryan Spruell</c:v>
                  </c:pt>
                  <c:pt idx="92">
                    <c:v>Cari Schnelling</c:v>
                  </c:pt>
                  <c:pt idx="93">
                    <c:v>Carl Jackson</c:v>
                  </c:pt>
                  <c:pt idx="95">
                    <c:v>Carl Ludwig</c:v>
                  </c:pt>
                  <c:pt idx="96">
                    <c:v>Carlos Daly</c:v>
                  </c:pt>
                  <c:pt idx="98">
                    <c:v>Carlos Meador</c:v>
                  </c:pt>
                  <c:pt idx="99">
                    <c:v>Carlos Soltero</c:v>
                  </c:pt>
                  <c:pt idx="101">
                    <c:v>Carol Adams</c:v>
                  </c:pt>
                  <c:pt idx="102">
                    <c:v>Carol Darley</c:v>
                  </c:pt>
                  <c:pt idx="103">
                    <c:v>Carol Triggs</c:v>
                  </c:pt>
                  <c:pt idx="104">
                    <c:v>Caroline Jumper</c:v>
                  </c:pt>
                  <c:pt idx="105">
                    <c:v>Cassandra Brandow</c:v>
                  </c:pt>
                  <c:pt idx="106">
                    <c:v>Catherine Glotzbach</c:v>
                  </c:pt>
                  <c:pt idx="107">
                    <c:v>Chad Cunningham</c:v>
                  </c:pt>
                  <c:pt idx="108">
                    <c:v>Chad McGuire</c:v>
                  </c:pt>
                  <c:pt idx="109">
                    <c:v>Charles Crestani</c:v>
                  </c:pt>
                  <c:pt idx="110">
                    <c:v>Charles McCrossin</c:v>
                  </c:pt>
                  <c:pt idx="111">
                    <c:v>Charles Sheldon</c:v>
                  </c:pt>
                  <c:pt idx="112">
                    <c:v>Charlotte Melton</c:v>
                  </c:pt>
                  <c:pt idx="113">
                    <c:v>Chloris Kastensmidt</c:v>
                  </c:pt>
                  <c:pt idx="114">
                    <c:v>Christina Anderson</c:v>
                  </c:pt>
                  <c:pt idx="115">
                    <c:v>Christina Vanderzanden</c:v>
                  </c:pt>
                  <c:pt idx="116">
                    <c:v>Christine Abelman</c:v>
                  </c:pt>
                  <c:pt idx="117">
                    <c:v>Christine Phan</c:v>
                  </c:pt>
                  <c:pt idx="118">
                    <c:v>Christine Sundaresam</c:v>
                  </c:pt>
                  <c:pt idx="119">
                    <c:v>Christopher Conant</c:v>
                  </c:pt>
                  <c:pt idx="120">
                    <c:v>Christopher Martinez</c:v>
                  </c:pt>
                  <c:pt idx="122">
                    <c:v>Christopher Schild</c:v>
                  </c:pt>
                  <c:pt idx="123">
                    <c:v>Christy Brittain</c:v>
                  </c:pt>
                  <c:pt idx="124">
                    <c:v>Chuck Clark</c:v>
                  </c:pt>
                  <c:pt idx="125">
                    <c:v>Chuck Magee</c:v>
                  </c:pt>
                  <c:pt idx="126">
                    <c:v>Chuck Sachs</c:v>
                  </c:pt>
                  <c:pt idx="127">
                    <c:v>Cindy Chapman</c:v>
                  </c:pt>
                  <c:pt idx="129">
                    <c:v>Cindy Schnelling</c:v>
                  </c:pt>
                  <c:pt idx="130">
                    <c:v>Cindy Stewart</c:v>
                  </c:pt>
                  <c:pt idx="132">
                    <c:v>Claire Good</c:v>
                  </c:pt>
                  <c:pt idx="133">
                    <c:v>Clay Cheatham</c:v>
                  </c:pt>
                  <c:pt idx="134">
                    <c:v>Clay Ludtke</c:v>
                  </c:pt>
                  <c:pt idx="135">
                    <c:v>Clay Rozendal</c:v>
                  </c:pt>
                  <c:pt idx="136">
                    <c:v>Clytie Kelty</c:v>
                  </c:pt>
                  <c:pt idx="137">
                    <c:v>Corey Lock</c:v>
                  </c:pt>
                  <c:pt idx="138">
                    <c:v>Corinna Mitchell</c:v>
                  </c:pt>
                  <c:pt idx="139">
                    <c:v>Craig Carroll</c:v>
                  </c:pt>
                  <c:pt idx="140">
                    <c:v>Craig Leslie</c:v>
                  </c:pt>
                  <c:pt idx="141">
                    <c:v>Craig Molinari</c:v>
                  </c:pt>
                  <c:pt idx="142">
                    <c:v>Cyma Kinney</c:v>
                  </c:pt>
                  <c:pt idx="143">
                    <c:v>Cynthia Arntzen</c:v>
                  </c:pt>
                  <c:pt idx="144">
                    <c:v>Cynthia Delaney</c:v>
                  </c:pt>
                  <c:pt idx="145">
                    <c:v>Cynthia Voltz</c:v>
                  </c:pt>
                  <c:pt idx="146">
                    <c:v>Cyra Reiten</c:v>
                  </c:pt>
                  <c:pt idx="147">
                    <c:v>Damala Kotsonis</c:v>
                  </c:pt>
                  <c:pt idx="148">
                    <c:v>Dan Campbell</c:v>
                  </c:pt>
                  <c:pt idx="150">
                    <c:v>Dan Lawera</c:v>
                  </c:pt>
                  <c:pt idx="151">
                    <c:v>Dana Kaydos</c:v>
                  </c:pt>
                  <c:pt idx="152">
                    <c:v>Daniel Byrd</c:v>
                  </c:pt>
                  <c:pt idx="153">
                    <c:v>Daniel Lacy</c:v>
                  </c:pt>
                  <c:pt idx="154">
                    <c:v>Dario Medina</c:v>
                  </c:pt>
                  <c:pt idx="155">
                    <c:v>Darren Powers</c:v>
                  </c:pt>
                  <c:pt idx="156">
                    <c:v>Darrin Martin</c:v>
                  </c:pt>
                  <c:pt idx="157">
                    <c:v>Darrin Sayre</c:v>
                  </c:pt>
                  <c:pt idx="158">
                    <c:v>Darrin Van Huff</c:v>
                  </c:pt>
                  <c:pt idx="159">
                    <c:v>Dave Hallsten</c:v>
                  </c:pt>
                  <c:pt idx="161">
                    <c:v>Dave Kipp</c:v>
                  </c:pt>
                  <c:pt idx="163">
                    <c:v>Dave Poirier</c:v>
                  </c:pt>
                  <c:pt idx="164">
                    <c:v>David Flashing</c:v>
                  </c:pt>
                  <c:pt idx="165">
                    <c:v>David Smith</c:v>
                  </c:pt>
                  <c:pt idx="166">
                    <c:v>Dean Percer</c:v>
                  </c:pt>
                  <c:pt idx="167">
                    <c:v>Deanra Eno</c:v>
                  </c:pt>
                  <c:pt idx="168">
                    <c:v>Deborah Brumfield</c:v>
                  </c:pt>
                  <c:pt idx="170">
                    <c:v>Debra Catini</c:v>
                  </c:pt>
                  <c:pt idx="171">
                    <c:v>Deirdre Greer</c:v>
                  </c:pt>
                  <c:pt idx="172">
                    <c:v>Delfina Latchford</c:v>
                  </c:pt>
                  <c:pt idx="173">
                    <c:v>Denise Leinenbach</c:v>
                  </c:pt>
                  <c:pt idx="174">
                    <c:v>Denise Monton</c:v>
                  </c:pt>
                  <c:pt idx="175">
                    <c:v>Dennis Bolton</c:v>
                  </c:pt>
                  <c:pt idx="177">
                    <c:v>Dennis Kane</c:v>
                  </c:pt>
                  <c:pt idx="178">
                    <c:v>Dennis Pardue</c:v>
                  </c:pt>
                  <c:pt idx="180">
                    <c:v>Denny Blanton</c:v>
                  </c:pt>
                  <c:pt idx="181">
                    <c:v>Denny Joy</c:v>
                  </c:pt>
                  <c:pt idx="182">
                    <c:v>Denny Ordway</c:v>
                  </c:pt>
                  <c:pt idx="183">
                    <c:v>Dianna Arnett</c:v>
                  </c:pt>
                  <c:pt idx="184">
                    <c:v>Dianna Wilson</c:v>
                  </c:pt>
                  <c:pt idx="185">
                    <c:v>Dionis Lloyd</c:v>
                  </c:pt>
                  <c:pt idx="186">
                    <c:v>Don Jones</c:v>
                  </c:pt>
                  <c:pt idx="187">
                    <c:v>Don Miller</c:v>
                  </c:pt>
                  <c:pt idx="188">
                    <c:v>Don Weiss</c:v>
                  </c:pt>
                  <c:pt idx="189">
                    <c:v>Dorris Love</c:v>
                  </c:pt>
                  <c:pt idx="190">
                    <c:v>Doug Bickford</c:v>
                  </c:pt>
                  <c:pt idx="191">
                    <c:v>Doug Jacobs</c:v>
                  </c:pt>
                  <c:pt idx="192">
                    <c:v>Duane Huffman</c:v>
                  </c:pt>
                  <c:pt idx="193">
                    <c:v>Ed Braxton</c:v>
                  </c:pt>
                  <c:pt idx="194">
                    <c:v>Ed Jacobs</c:v>
                  </c:pt>
                  <c:pt idx="195">
                    <c:v>Ed Ludwig</c:v>
                  </c:pt>
                  <c:pt idx="196">
                    <c:v>Edward Becker</c:v>
                  </c:pt>
                  <c:pt idx="198">
                    <c:v>Edward Hooks</c:v>
                  </c:pt>
                  <c:pt idx="199">
                    <c:v>Edward Nazzal</c:v>
                  </c:pt>
                  <c:pt idx="200">
                    <c:v>Eleni McCrary</c:v>
                  </c:pt>
                  <c:pt idx="201">
                    <c:v>Ellis Ballard</c:v>
                  </c:pt>
                  <c:pt idx="202">
                    <c:v>Elpida Rittenbach</c:v>
                  </c:pt>
                  <c:pt idx="203">
                    <c:v>Emily Grady</c:v>
                  </c:pt>
                  <c:pt idx="204">
                    <c:v>Eric Barreto</c:v>
                  </c:pt>
                  <c:pt idx="206">
                    <c:v>Erica Bern</c:v>
                  </c:pt>
                  <c:pt idx="207">
                    <c:v>Erica Hackney</c:v>
                  </c:pt>
                  <c:pt idx="208">
                    <c:v>Erica Hernandez</c:v>
                  </c:pt>
                  <c:pt idx="209">
                    <c:v>Erica Smith</c:v>
                  </c:pt>
                  <c:pt idx="210">
                    <c:v>Erin Ashbrook</c:v>
                  </c:pt>
                  <c:pt idx="211">
                    <c:v>Erin Creighton</c:v>
                  </c:pt>
                  <c:pt idx="212">
                    <c:v>Eudokia Martin</c:v>
                  </c:pt>
                  <c:pt idx="213">
                    <c:v>Eugene Barchas</c:v>
                  </c:pt>
                  <c:pt idx="214">
                    <c:v>Eugene Hildebrand</c:v>
                  </c:pt>
                  <c:pt idx="215">
                    <c:v>Eugene Moren</c:v>
                  </c:pt>
                  <c:pt idx="216">
                    <c:v>Eva Jacobs</c:v>
                  </c:pt>
                  <c:pt idx="217">
                    <c:v>Frank Atkinson</c:v>
                  </c:pt>
                  <c:pt idx="218">
                    <c:v>Frank Carlisle</c:v>
                  </c:pt>
                  <c:pt idx="219">
                    <c:v>Frank Hawley</c:v>
                  </c:pt>
                  <c:pt idx="220">
                    <c:v>Frank Merwin</c:v>
                  </c:pt>
                  <c:pt idx="222">
                    <c:v>Frank Price</c:v>
                  </c:pt>
                  <c:pt idx="223">
                    <c:v>Fred Chung</c:v>
                  </c:pt>
                  <c:pt idx="224">
                    <c:v>Fred McMath</c:v>
                  </c:pt>
                  <c:pt idx="225">
                    <c:v>Fred Wasserman</c:v>
                  </c:pt>
                  <c:pt idx="226">
                    <c:v>Gary Hansen</c:v>
                  </c:pt>
                  <c:pt idx="227">
                    <c:v>Gary Hwang</c:v>
                  </c:pt>
                  <c:pt idx="228">
                    <c:v>Gary McGarr</c:v>
                  </c:pt>
                  <c:pt idx="229">
                    <c:v>Gary Zandusky</c:v>
                  </c:pt>
                  <c:pt idx="230">
                    <c:v>Gene Hale</c:v>
                  </c:pt>
                  <c:pt idx="231">
                    <c:v>George Ashbrook</c:v>
                  </c:pt>
                  <c:pt idx="233">
                    <c:v>George Bell</c:v>
                  </c:pt>
                  <c:pt idx="234">
                    <c:v>George Zrebassa</c:v>
                  </c:pt>
                  <c:pt idx="235">
                    <c:v>Giulietta Baptist</c:v>
                  </c:pt>
                  <c:pt idx="236">
                    <c:v>Giulietta Dortch</c:v>
                  </c:pt>
                  <c:pt idx="238">
                    <c:v>Giulietta Weimer</c:v>
                  </c:pt>
                  <c:pt idx="240">
                    <c:v>Grant Carroll</c:v>
                  </c:pt>
                  <c:pt idx="242">
                    <c:v>Grant Thornton</c:v>
                  </c:pt>
                  <c:pt idx="243">
                    <c:v>Greg Guthrie</c:v>
                  </c:pt>
                  <c:pt idx="244">
                    <c:v>Greg Hansen</c:v>
                  </c:pt>
                  <c:pt idx="245">
                    <c:v>Greg Tran</c:v>
                  </c:pt>
                  <c:pt idx="246">
                    <c:v>Guy Armstrong</c:v>
                  </c:pt>
                  <c:pt idx="247">
                    <c:v>Harold Dahlen</c:v>
                  </c:pt>
                  <c:pt idx="249">
                    <c:v>Harold Pawlan</c:v>
                  </c:pt>
                  <c:pt idx="250">
                    <c:v>Harold Ryan</c:v>
                  </c:pt>
                  <c:pt idx="251">
                    <c:v>Harry Greene</c:v>
                  </c:pt>
                  <c:pt idx="252">
                    <c:v>Heather Kirkland</c:v>
                  </c:pt>
                  <c:pt idx="253">
                    <c:v>Helen Andreada</c:v>
                  </c:pt>
                  <c:pt idx="254">
                    <c:v>Henry Goldwyn</c:v>
                  </c:pt>
                  <c:pt idx="255">
                    <c:v>Hilary Holden</c:v>
                  </c:pt>
                  <c:pt idx="256">
                    <c:v>Hunter Glantz</c:v>
                  </c:pt>
                  <c:pt idx="257">
                    <c:v>Ionia McGrath</c:v>
                  </c:pt>
                  <c:pt idx="258">
                    <c:v>Jack Garza</c:v>
                  </c:pt>
                  <c:pt idx="259">
                    <c:v>Jack Lebron</c:v>
                  </c:pt>
                  <c:pt idx="260">
                    <c:v>Jack OBriant</c:v>
                  </c:pt>
                  <c:pt idx="263">
                    <c:v>James Galang</c:v>
                  </c:pt>
                  <c:pt idx="264">
                    <c:v>Jamie Kunitz</c:v>
                  </c:pt>
                  <c:pt idx="265">
                    <c:v>Janet Lee</c:v>
                  </c:pt>
                  <c:pt idx="266">
                    <c:v>Janet Martin</c:v>
                  </c:pt>
                  <c:pt idx="267">
                    <c:v>Jas OCarroll</c:v>
                  </c:pt>
                  <c:pt idx="268">
                    <c:v>Jasper Cacioppo</c:v>
                  </c:pt>
                  <c:pt idx="269">
                    <c:v>Jenna Caffey</c:v>
                  </c:pt>
                  <c:pt idx="270">
                    <c:v>Jennifer Braxton</c:v>
                  </c:pt>
                  <c:pt idx="271">
                    <c:v>Jennifer Jackson</c:v>
                  </c:pt>
                  <c:pt idx="272">
                    <c:v>Jennifer Patt</c:v>
                  </c:pt>
                  <c:pt idx="273">
                    <c:v>Jeremy Farry</c:v>
                  </c:pt>
                  <c:pt idx="274">
                    <c:v>Jeremy Lonsdale</c:v>
                  </c:pt>
                  <c:pt idx="275">
                    <c:v>Jeremy Pistek</c:v>
                  </c:pt>
                  <c:pt idx="276">
                    <c:v>Jesus Ocampo</c:v>
                  </c:pt>
                  <c:pt idx="277">
                    <c:v>Jill Fjeld</c:v>
                  </c:pt>
                  <c:pt idx="278">
                    <c:v>Jill Stevenson</c:v>
                  </c:pt>
                  <c:pt idx="279">
                    <c:v>Jim Epp</c:v>
                  </c:pt>
                  <c:pt idx="280">
                    <c:v>Jim Karlsson</c:v>
                  </c:pt>
                  <c:pt idx="281">
                    <c:v>Jim Kriz</c:v>
                  </c:pt>
                  <c:pt idx="282">
                    <c:v>Jim Mitchum</c:v>
                  </c:pt>
                  <c:pt idx="283">
                    <c:v>Jim Radford</c:v>
                  </c:pt>
                  <c:pt idx="284">
                    <c:v>Jim Sink</c:v>
                  </c:pt>
                  <c:pt idx="285">
                    <c:v>John Castell</c:v>
                  </c:pt>
                  <c:pt idx="287">
                    <c:v>John Dryer</c:v>
                  </c:pt>
                  <c:pt idx="288">
                    <c:v>John Huston</c:v>
                  </c:pt>
                  <c:pt idx="289">
                    <c:v>John Lee</c:v>
                  </c:pt>
                  <c:pt idx="290">
                    <c:v>John Lucas</c:v>
                  </c:pt>
                  <c:pt idx="292">
                    <c:v>John Murray</c:v>
                  </c:pt>
                  <c:pt idx="293">
                    <c:v>Jonathan Doherty</c:v>
                  </c:pt>
                  <c:pt idx="294">
                    <c:v>Jonathan Howell</c:v>
                  </c:pt>
                  <c:pt idx="295">
                    <c:v>Joni Sundaresam</c:v>
                  </c:pt>
                  <c:pt idx="296">
                    <c:v>Joni Wasserman</c:v>
                  </c:pt>
                  <c:pt idx="297">
                    <c:v>Joseph Airdo</c:v>
                  </c:pt>
                  <c:pt idx="299">
                    <c:v>Joy Bell</c:v>
                  </c:pt>
                  <c:pt idx="300">
                    <c:v>Joy Daniels</c:v>
                  </c:pt>
                  <c:pt idx="301">
                    <c:v>Joy Smith</c:v>
                  </c:pt>
                  <c:pt idx="302">
                    <c:v>Julia Barnett</c:v>
                  </c:pt>
                  <c:pt idx="304">
                    <c:v>Julia Dunbar</c:v>
                  </c:pt>
                  <c:pt idx="305">
                    <c:v>Juliana Krohn</c:v>
                  </c:pt>
                  <c:pt idx="306">
                    <c:v>Julie Creighton</c:v>
                  </c:pt>
                  <c:pt idx="307">
                    <c:v>Julie Kriz</c:v>
                  </c:pt>
                  <c:pt idx="308">
                    <c:v>Julie Prescott</c:v>
                  </c:pt>
                  <c:pt idx="309">
                    <c:v>Justin Ellison</c:v>
                  </c:pt>
                  <c:pt idx="310">
                    <c:v>Justin Hirsh</c:v>
                  </c:pt>
                  <c:pt idx="311">
                    <c:v>Justin Knight</c:v>
                  </c:pt>
                  <c:pt idx="312">
                    <c:v>Justin MacKendrick</c:v>
                  </c:pt>
                  <c:pt idx="313">
                    <c:v>Karen Ferguson</c:v>
                  </c:pt>
                  <c:pt idx="314">
                    <c:v>Karl Brown</c:v>
                  </c:pt>
                  <c:pt idx="316">
                    <c:v>Katherine Ducich</c:v>
                  </c:pt>
                  <c:pt idx="317">
                    <c:v>Katherine Murray</c:v>
                  </c:pt>
                  <c:pt idx="318">
                    <c:v>Katherine Nockton</c:v>
                  </c:pt>
                  <c:pt idx="319">
                    <c:v>Katrina Edelman</c:v>
                  </c:pt>
                  <c:pt idx="320">
                    <c:v>Katrina Willman</c:v>
                  </c:pt>
                  <c:pt idx="321">
                    <c:v>Kean Takahito</c:v>
                  </c:pt>
                  <c:pt idx="322">
                    <c:v>Kean Thornton</c:v>
                  </c:pt>
                  <c:pt idx="323">
                    <c:v>Keith Dawkins</c:v>
                  </c:pt>
                  <c:pt idx="324">
                    <c:v>Keith Herrera</c:v>
                  </c:pt>
                  <c:pt idx="325">
                    <c:v>Kelly Collister</c:v>
                  </c:pt>
                  <c:pt idx="326">
                    <c:v>Kelly Lampkin</c:v>
                  </c:pt>
                  <c:pt idx="328">
                    <c:v>Kelly Williams</c:v>
                  </c:pt>
                  <c:pt idx="329">
                    <c:v>Ken Black</c:v>
                  </c:pt>
                  <c:pt idx="330">
                    <c:v>Ken Dana</c:v>
                  </c:pt>
                  <c:pt idx="332">
                    <c:v>Ken Heidel</c:v>
                  </c:pt>
                  <c:pt idx="333">
                    <c:v>Ken Lonsdale</c:v>
                  </c:pt>
                  <c:pt idx="334">
                    <c:v>Kristina Nunn</c:v>
                  </c:pt>
                  <c:pt idx="335">
                    <c:v>Larry Hughes</c:v>
                  </c:pt>
                  <c:pt idx="336">
                    <c:v>Larry Tron</c:v>
                  </c:pt>
                  <c:pt idx="337">
                    <c:v>Laura Armstrong</c:v>
                  </c:pt>
                  <c:pt idx="338">
                    <c:v>Laurel Elliston</c:v>
                  </c:pt>
                  <c:pt idx="339">
                    <c:v>Laurel Workman</c:v>
                  </c:pt>
                  <c:pt idx="340">
                    <c:v>Lauren Leatherbury</c:v>
                  </c:pt>
                  <c:pt idx="342">
                    <c:v>Lela Donovan</c:v>
                  </c:pt>
                  <c:pt idx="343">
                    <c:v>Lena Creighton</c:v>
                  </c:pt>
                  <c:pt idx="345">
                    <c:v>Lena Radford</c:v>
                  </c:pt>
                  <c:pt idx="346">
                    <c:v>Linda Southworth</c:v>
                  </c:pt>
                  <c:pt idx="347">
                    <c:v>Lindsay Castell</c:v>
                  </c:pt>
                  <c:pt idx="349">
                    <c:v>Lindsay Shagiari</c:v>
                  </c:pt>
                  <c:pt idx="350">
                    <c:v>Lisa DeCherney</c:v>
                  </c:pt>
                  <c:pt idx="351">
                    <c:v>Lisa Hazard</c:v>
                  </c:pt>
                  <c:pt idx="352">
                    <c:v>Liz Carlisle</c:v>
                  </c:pt>
                  <c:pt idx="353">
                    <c:v>Liz MacKendrick</c:v>
                  </c:pt>
                  <c:pt idx="354">
                    <c:v>Liz Pelletier</c:v>
                  </c:pt>
                  <c:pt idx="355">
                    <c:v>Liz Price</c:v>
                  </c:pt>
                  <c:pt idx="357">
                    <c:v>Liz Willingham</c:v>
                  </c:pt>
                  <c:pt idx="359">
                    <c:v>Logan Haushalter</c:v>
                  </c:pt>
                  <c:pt idx="360">
                    <c:v>Luke Foster</c:v>
                  </c:pt>
                  <c:pt idx="361">
                    <c:v>Luke Schmidt</c:v>
                  </c:pt>
                  <c:pt idx="362">
                    <c:v>Luke Weiss</c:v>
                  </c:pt>
                  <c:pt idx="363">
                    <c:v>Lycoris Saunders</c:v>
                  </c:pt>
                  <c:pt idx="365">
                    <c:v>Lynn Smith</c:v>
                  </c:pt>
                  <c:pt idx="366">
                    <c:v>Magdelene Morse</c:v>
                  </c:pt>
                  <c:pt idx="367">
                    <c:v>Marc Crier</c:v>
                  </c:pt>
                  <c:pt idx="368">
                    <c:v>Maria Bertelson</c:v>
                  </c:pt>
                  <c:pt idx="369">
                    <c:v>Maria Zettner</c:v>
                  </c:pt>
                  <c:pt idx="370">
                    <c:v>Maribeth Dona</c:v>
                  </c:pt>
                  <c:pt idx="371">
                    <c:v>Maribeth Yedwab</c:v>
                  </c:pt>
                  <c:pt idx="372">
                    <c:v>Marina Lichtenstein</c:v>
                  </c:pt>
                  <c:pt idx="373">
                    <c:v>Mark Packer</c:v>
                  </c:pt>
                  <c:pt idx="374">
                    <c:v>Mark Van Huff</c:v>
                  </c:pt>
                  <c:pt idx="375">
                    <c:v>MaryBeth Skach</c:v>
                  </c:pt>
                  <c:pt idx="376">
                    <c:v>Mathew Reese</c:v>
                  </c:pt>
                  <c:pt idx="377">
                    <c:v>Matt Collister</c:v>
                  </c:pt>
                  <c:pt idx="378">
                    <c:v>Matt Connell</c:v>
                  </c:pt>
                  <c:pt idx="379">
                    <c:v>Matthew Clasen</c:v>
                  </c:pt>
                  <c:pt idx="380">
                    <c:v>Matthew Grinstein</c:v>
                  </c:pt>
                  <c:pt idx="381">
                    <c:v>Maureen Gastineau</c:v>
                  </c:pt>
                  <c:pt idx="382">
                    <c:v>Maurice Satty</c:v>
                  </c:pt>
                  <c:pt idx="383">
                    <c:v>Max Engle</c:v>
                  </c:pt>
                  <c:pt idx="384">
                    <c:v>Max Jones</c:v>
                  </c:pt>
                  <c:pt idx="385">
                    <c:v>Max Ludwig</c:v>
                  </c:pt>
                  <c:pt idx="386">
                    <c:v>Maxwell Schwartz</c:v>
                  </c:pt>
                  <c:pt idx="387">
                    <c:v>Maya Herman</c:v>
                  </c:pt>
                  <c:pt idx="388">
                    <c:v>Meg Tillman</c:v>
                  </c:pt>
                  <c:pt idx="389">
                    <c:v>Melanie Page</c:v>
                  </c:pt>
                  <c:pt idx="390">
                    <c:v>Michael Chen</c:v>
                  </c:pt>
                  <c:pt idx="391">
                    <c:v>Michael Grace</c:v>
                  </c:pt>
                  <c:pt idx="392">
                    <c:v>Michael Granlund</c:v>
                  </c:pt>
                  <c:pt idx="393">
                    <c:v>Michael Kennedy</c:v>
                  </c:pt>
                  <c:pt idx="394">
                    <c:v>Michael Nguyen</c:v>
                  </c:pt>
                  <c:pt idx="395">
                    <c:v>Michael Oakman</c:v>
                  </c:pt>
                  <c:pt idx="396">
                    <c:v>Michael Paige</c:v>
                  </c:pt>
                  <c:pt idx="397">
                    <c:v>Michael Stewart</c:v>
                  </c:pt>
                  <c:pt idx="398">
                    <c:v>Michelle Arnett</c:v>
                  </c:pt>
                  <c:pt idx="399">
                    <c:v>Michelle Huthwaite</c:v>
                  </c:pt>
                  <c:pt idx="400">
                    <c:v>Michelle Lonsdale</c:v>
                  </c:pt>
                  <c:pt idx="401">
                    <c:v>Michelle Moray</c:v>
                  </c:pt>
                  <c:pt idx="402">
                    <c:v>Michelle Tran</c:v>
                  </c:pt>
                  <c:pt idx="403">
                    <c:v>Mick Brown</c:v>
                  </c:pt>
                  <c:pt idx="404">
                    <c:v>Mick Crebagga</c:v>
                  </c:pt>
                  <c:pt idx="405">
                    <c:v>Mike Gockenbach</c:v>
                  </c:pt>
                  <c:pt idx="406">
                    <c:v>Mike Kennedy</c:v>
                  </c:pt>
                  <c:pt idx="408">
                    <c:v>Mike Vittorini</c:v>
                  </c:pt>
                  <c:pt idx="409">
                    <c:v>Mitch Gastineau</c:v>
                  </c:pt>
                  <c:pt idx="410">
                    <c:v>Mitch Webber</c:v>
                  </c:pt>
                  <c:pt idx="411">
                    <c:v>Monica Federle</c:v>
                  </c:pt>
                  <c:pt idx="412">
                    <c:v>Muhammed MacIntyre</c:v>
                  </c:pt>
                  <c:pt idx="413">
                    <c:v>Muhammed Yedwab</c:v>
                  </c:pt>
                  <c:pt idx="414">
                    <c:v>Nancy Lomonaco</c:v>
                  </c:pt>
                  <c:pt idx="415">
                    <c:v>Naresj Patel</c:v>
                  </c:pt>
                  <c:pt idx="417">
                    <c:v>Nat Carroll</c:v>
                  </c:pt>
                  <c:pt idx="418">
                    <c:v>Nat Gilpin</c:v>
                  </c:pt>
                  <c:pt idx="419">
                    <c:v>Natalie Webber</c:v>
                  </c:pt>
                  <c:pt idx="421">
                    <c:v>Nathan Gelder</c:v>
                  </c:pt>
                  <c:pt idx="422">
                    <c:v>Nathan Mautz</c:v>
                  </c:pt>
                  <c:pt idx="423">
                    <c:v>Neil French</c:v>
                  </c:pt>
                  <c:pt idx="424">
                    <c:v>Neil Knudson</c:v>
                  </c:pt>
                  <c:pt idx="426">
                    <c:v>Nick Crebassa</c:v>
                  </c:pt>
                  <c:pt idx="427">
                    <c:v>Nick Zandusky</c:v>
                  </c:pt>
                  <c:pt idx="428">
                    <c:v>Nicole Brennan</c:v>
                  </c:pt>
                  <c:pt idx="430">
                    <c:v>Nicole Hansen</c:v>
                  </c:pt>
                  <c:pt idx="431">
                    <c:v>Noah Childs</c:v>
                  </c:pt>
                  <c:pt idx="432">
                    <c:v>Noel Staavos</c:v>
                  </c:pt>
                  <c:pt idx="433">
                    <c:v>Nona Balk</c:v>
                  </c:pt>
                  <c:pt idx="434">
                    <c:v>Nora Paige</c:v>
                  </c:pt>
                  <c:pt idx="435">
                    <c:v>Nora Pelletier</c:v>
                  </c:pt>
                  <c:pt idx="436">
                    <c:v>Nora Price</c:v>
                  </c:pt>
                  <c:pt idx="438">
                    <c:v>Odella Nelson</c:v>
                  </c:pt>
                  <c:pt idx="439">
                    <c:v>Olvera Toch</c:v>
                  </c:pt>
                  <c:pt idx="440">
                    <c:v>Pamela Coakley</c:v>
                  </c:pt>
                  <c:pt idx="441">
                    <c:v>Pamela Stobb</c:v>
                  </c:pt>
                  <c:pt idx="442">
                    <c:v>Patrick Bzostek</c:v>
                  </c:pt>
                  <c:pt idx="443">
                    <c:v>Patrick Gardner</c:v>
                  </c:pt>
                  <c:pt idx="444">
                    <c:v>Patrick Jones</c:v>
                  </c:pt>
                  <c:pt idx="445">
                    <c:v>Patrick OBrill</c:v>
                  </c:pt>
                  <c:pt idx="446">
                    <c:v>Patrick ODonnell</c:v>
                  </c:pt>
                  <c:pt idx="447">
                    <c:v>Patrick Ryan</c:v>
                  </c:pt>
                  <c:pt idx="448">
                    <c:v>Paul Knutson</c:v>
                  </c:pt>
                  <c:pt idx="449">
                    <c:v>Paul Lucas</c:v>
                  </c:pt>
                  <c:pt idx="450">
                    <c:v>Paul MacIntyre</c:v>
                  </c:pt>
                  <c:pt idx="451">
                    <c:v>Paul Prost</c:v>
                  </c:pt>
                  <c:pt idx="452">
                    <c:v>Pauline Chand</c:v>
                  </c:pt>
                  <c:pt idx="454">
                    <c:v>Pauline Webber</c:v>
                  </c:pt>
                  <c:pt idx="455">
                    <c:v>Penelope Sewall</c:v>
                  </c:pt>
                  <c:pt idx="456">
                    <c:v>Pete Armstrong</c:v>
                  </c:pt>
                  <c:pt idx="457">
                    <c:v>Peter Buhler</c:v>
                  </c:pt>
                  <c:pt idx="458">
                    <c:v>Peter Fuller</c:v>
                  </c:pt>
                  <c:pt idx="459">
                    <c:v>Peter McVee</c:v>
                  </c:pt>
                  <c:pt idx="460">
                    <c:v>Philip Brown</c:v>
                  </c:pt>
                  <c:pt idx="462">
                    <c:v>Philip Fox</c:v>
                  </c:pt>
                  <c:pt idx="463">
                    <c:v>Phillip Flathmann</c:v>
                  </c:pt>
                  <c:pt idx="464">
                    <c:v>Pierre Wener</c:v>
                  </c:pt>
                  <c:pt idx="465">
                    <c:v>Quincy Jones</c:v>
                  </c:pt>
                  <c:pt idx="467">
                    <c:v>Ralph Arnett</c:v>
                  </c:pt>
                  <c:pt idx="468">
                    <c:v>Ralph Kennedy</c:v>
                  </c:pt>
                  <c:pt idx="469">
                    <c:v>Ralph Knight</c:v>
                  </c:pt>
                  <c:pt idx="470">
                    <c:v>Randy Ferguson</c:v>
                  </c:pt>
                  <c:pt idx="471">
                    <c:v>Raymond Book</c:v>
                  </c:pt>
                  <c:pt idx="472">
                    <c:v>Raymond Fair</c:v>
                  </c:pt>
                  <c:pt idx="473">
                    <c:v>Ricardo Block</c:v>
                  </c:pt>
                  <c:pt idx="474">
                    <c:v>Ricardo Emerson</c:v>
                  </c:pt>
                  <c:pt idx="475">
                    <c:v>Richard Bierner</c:v>
                  </c:pt>
                  <c:pt idx="476">
                    <c:v>Richard Eichhorn</c:v>
                  </c:pt>
                  <c:pt idx="477">
                    <c:v>Rick Duston</c:v>
                  </c:pt>
                  <c:pt idx="478">
                    <c:v>Rick Hansen</c:v>
                  </c:pt>
                  <c:pt idx="480">
                    <c:v>Rick Reed</c:v>
                  </c:pt>
                  <c:pt idx="481">
                    <c:v>Rick Wilson</c:v>
                  </c:pt>
                  <c:pt idx="482">
                    <c:v>Ritsa Hightower</c:v>
                  </c:pt>
                  <c:pt idx="483">
                    <c:v>Rob Haberlin</c:v>
                  </c:pt>
                  <c:pt idx="484">
                    <c:v>Robert Barroso</c:v>
                  </c:pt>
                  <c:pt idx="485">
                    <c:v>Robert Marley</c:v>
                  </c:pt>
                  <c:pt idx="486">
                    <c:v>Roger Demir</c:v>
                  </c:pt>
                  <c:pt idx="487">
                    <c:v>Roland Black</c:v>
                  </c:pt>
                  <c:pt idx="488">
                    <c:v>Roland Murray</c:v>
                  </c:pt>
                  <c:pt idx="489">
                    <c:v>Rose OBrian</c:v>
                  </c:pt>
                  <c:pt idx="490">
                    <c:v>Roy Collins</c:v>
                  </c:pt>
                  <c:pt idx="491">
                    <c:v>Roy French</c:v>
                  </c:pt>
                  <c:pt idx="492">
                    <c:v>Roy Phan</c:v>
                  </c:pt>
                  <c:pt idx="493">
                    <c:v>Roy Skaria</c:v>
                  </c:pt>
                  <c:pt idx="494">
                    <c:v>Ruben Ausman</c:v>
                  </c:pt>
                  <c:pt idx="495">
                    <c:v>Ruben Dartt</c:v>
                  </c:pt>
                  <c:pt idx="496">
                    <c:v>Ryan Crowe</c:v>
                  </c:pt>
                  <c:pt idx="497">
                    <c:v>Sally Knutson</c:v>
                  </c:pt>
                  <c:pt idx="499">
                    <c:v>Sam Craven</c:v>
                  </c:pt>
                  <c:pt idx="500">
                    <c:v>Sandra Flanagan</c:v>
                  </c:pt>
                  <c:pt idx="501">
                    <c:v>Sandra Glassco</c:v>
                  </c:pt>
                  <c:pt idx="502">
                    <c:v>Sanjit Engle</c:v>
                  </c:pt>
                  <c:pt idx="503">
                    <c:v>Sanjit Jacobs</c:v>
                  </c:pt>
                  <c:pt idx="504">
                    <c:v>Saphhira Shifley</c:v>
                  </c:pt>
                  <c:pt idx="506">
                    <c:v>Sara Luxemburg</c:v>
                  </c:pt>
                  <c:pt idx="507">
                    <c:v>Sarah Bern</c:v>
                  </c:pt>
                  <c:pt idx="508">
                    <c:v>Sarah Brown</c:v>
                  </c:pt>
                  <c:pt idx="509">
                    <c:v>Sarah Foster</c:v>
                  </c:pt>
                  <c:pt idx="510">
                    <c:v>Sarah Jordon</c:v>
                  </c:pt>
                  <c:pt idx="511">
                    <c:v>Scot Coram</c:v>
                  </c:pt>
                  <c:pt idx="512">
                    <c:v>Scot Wooten</c:v>
                  </c:pt>
                  <c:pt idx="513">
                    <c:v>Scott Cohen</c:v>
                  </c:pt>
                  <c:pt idx="514">
                    <c:v>Sean ODonnell</c:v>
                  </c:pt>
                  <c:pt idx="515">
                    <c:v>Sean Wendt</c:v>
                  </c:pt>
                  <c:pt idx="516">
                    <c:v>Seth Vernon</c:v>
                  </c:pt>
                  <c:pt idx="517">
                    <c:v>Shahid Collister</c:v>
                  </c:pt>
                  <c:pt idx="518">
                    <c:v>Shahid Hopkins</c:v>
                  </c:pt>
                  <c:pt idx="519">
                    <c:v>Shahid Shariari</c:v>
                  </c:pt>
                  <c:pt idx="521">
                    <c:v>Shaun Weien</c:v>
                  </c:pt>
                  <c:pt idx="522">
                    <c:v>Sheri Gordon</c:v>
                  </c:pt>
                  <c:pt idx="523">
                    <c:v>Shirley Jackson</c:v>
                  </c:pt>
                  <c:pt idx="524">
                    <c:v>Shirley Schmidt</c:v>
                  </c:pt>
                  <c:pt idx="525">
                    <c:v>Shui Tom</c:v>
                  </c:pt>
                  <c:pt idx="526">
                    <c:v>Sibella Parks</c:v>
                  </c:pt>
                  <c:pt idx="527">
                    <c:v>Skye Norling</c:v>
                  </c:pt>
                  <c:pt idx="528">
                    <c:v>Sonia Sunley</c:v>
                  </c:pt>
                  <c:pt idx="530">
                    <c:v>Stefania Perrino</c:v>
                  </c:pt>
                  <c:pt idx="531">
                    <c:v>Stephanie Phelps</c:v>
                  </c:pt>
                  <c:pt idx="532">
                    <c:v>Stephanie Ulpright</c:v>
                  </c:pt>
                  <c:pt idx="533">
                    <c:v>Steve Carroll</c:v>
                  </c:pt>
                  <c:pt idx="534">
                    <c:v>Steve Chapman</c:v>
                  </c:pt>
                  <c:pt idx="535">
                    <c:v>Steve Nguyen</c:v>
                  </c:pt>
                  <c:pt idx="537">
                    <c:v>Steven Cartwright</c:v>
                  </c:pt>
                  <c:pt idx="538">
                    <c:v>Stuart Calhoun</c:v>
                  </c:pt>
                  <c:pt idx="539">
                    <c:v>Stuart Van</c:v>
                  </c:pt>
                  <c:pt idx="540">
                    <c:v>Sue Ann Reed</c:v>
                  </c:pt>
                  <c:pt idx="541">
                    <c:v>Sung Chung</c:v>
                  </c:pt>
                  <c:pt idx="542">
                    <c:v>Sung Shariari</c:v>
                  </c:pt>
                  <c:pt idx="543">
                    <c:v>Susan MacKendrick</c:v>
                  </c:pt>
                  <c:pt idx="544">
                    <c:v>Susan Pistek</c:v>
                  </c:pt>
                  <c:pt idx="545">
                    <c:v>Susan Vittorini</c:v>
                  </c:pt>
                  <c:pt idx="547">
                    <c:v>Suzanne McNair</c:v>
                  </c:pt>
                  <c:pt idx="549">
                    <c:v>Sylvia Foulston</c:v>
                  </c:pt>
                  <c:pt idx="550">
                    <c:v>Tamara Chand</c:v>
                  </c:pt>
                  <c:pt idx="551">
                    <c:v>Tamara Dahlen</c:v>
                  </c:pt>
                  <c:pt idx="552">
                    <c:v>Tamara Manning</c:v>
                  </c:pt>
                  <c:pt idx="553">
                    <c:v>Tamara Willingham</c:v>
                  </c:pt>
                  <c:pt idx="554">
                    <c:v>Tanja Norvell</c:v>
                  </c:pt>
                  <c:pt idx="556">
                    <c:v>Thais Sissman</c:v>
                  </c:pt>
                  <c:pt idx="558">
                    <c:v>Thea Hendricks</c:v>
                  </c:pt>
                  <c:pt idx="559">
                    <c:v>Thea Hudgings</c:v>
                  </c:pt>
                  <c:pt idx="560">
                    <c:v>Theone Pippenger</c:v>
                  </c:pt>
                  <c:pt idx="561">
                    <c:v>Theresa Coyne</c:v>
                  </c:pt>
                  <c:pt idx="562">
                    <c:v>Theresa Swint</c:v>
                  </c:pt>
                  <c:pt idx="563">
                    <c:v>Thomas Boland</c:v>
                  </c:pt>
                  <c:pt idx="564">
                    <c:v>Thomas Thornton</c:v>
                  </c:pt>
                  <c:pt idx="565">
                    <c:v>Tim Taslimi</c:v>
                  </c:pt>
                  <c:pt idx="566">
                    <c:v>Toby Carlisle</c:v>
                  </c:pt>
                  <c:pt idx="567">
                    <c:v>Toby Grace</c:v>
                  </c:pt>
                  <c:pt idx="568">
                    <c:v>Toby Knight</c:v>
                  </c:pt>
                  <c:pt idx="569">
                    <c:v>Toby Swindell</c:v>
                  </c:pt>
                  <c:pt idx="570">
                    <c:v>Todd Boyes</c:v>
                  </c:pt>
                  <c:pt idx="571">
                    <c:v>Tom Ashbrook</c:v>
                  </c:pt>
                  <c:pt idx="572">
                    <c:v>Tom Prescott</c:v>
                  </c:pt>
                  <c:pt idx="573">
                    <c:v>Tom Stivers</c:v>
                  </c:pt>
                  <c:pt idx="575">
                    <c:v>Tonja Turnell</c:v>
                  </c:pt>
                  <c:pt idx="576">
                    <c:v>Tony Molinari</c:v>
                  </c:pt>
                  <c:pt idx="577">
                    <c:v>Tony Sayre</c:v>
                  </c:pt>
                  <c:pt idx="579">
                    <c:v>Tracy Blumstein</c:v>
                  </c:pt>
                  <c:pt idx="580">
                    <c:v>Tracy Collins</c:v>
                  </c:pt>
                  <c:pt idx="581">
                    <c:v>Tracy Poddar</c:v>
                  </c:pt>
                  <c:pt idx="582">
                    <c:v>Tracy Zic</c:v>
                  </c:pt>
                  <c:pt idx="583">
                    <c:v>Troy Blackwell</c:v>
                  </c:pt>
                  <c:pt idx="584">
                    <c:v>Troy Staebel</c:v>
                  </c:pt>
                  <c:pt idx="585">
                    <c:v>Trudy Bell</c:v>
                  </c:pt>
                  <c:pt idx="586">
                    <c:v>Trudy Brown</c:v>
                  </c:pt>
                  <c:pt idx="587">
                    <c:v>Trudy Schmidt</c:v>
                  </c:pt>
                  <c:pt idx="588">
                    <c:v>Valerie Dominguez</c:v>
                  </c:pt>
                  <c:pt idx="589">
                    <c:v>Valerie Mitchum</c:v>
                  </c:pt>
                  <c:pt idx="590">
                    <c:v>Valerie Takahito</c:v>
                  </c:pt>
                  <c:pt idx="591">
                    <c:v>Vicky Freymann</c:v>
                  </c:pt>
                  <c:pt idx="592">
                    <c:v>Victor Price</c:v>
                  </c:pt>
                  <c:pt idx="593">
                    <c:v>Victoria Brennan</c:v>
                  </c:pt>
                  <c:pt idx="594">
                    <c:v>Victoria Pisteka</c:v>
                  </c:pt>
                  <c:pt idx="595">
                    <c:v>Victoria Wilson</c:v>
                  </c:pt>
                  <c:pt idx="596">
                    <c:v>Vivek Gonzalez</c:v>
                  </c:pt>
                  <c:pt idx="597">
                    <c:v>Vivek Grady</c:v>
                  </c:pt>
                  <c:pt idx="599">
                    <c:v>Vivek Sundaresam</c:v>
                  </c:pt>
                  <c:pt idx="600">
                    <c:v>Vivian Mathis</c:v>
                  </c:pt>
                  <c:pt idx="601">
                    <c:v>William Brown</c:v>
                  </c:pt>
                  <c:pt idx="602">
                    <c:v>Xylona Price</c:v>
                  </c:pt>
                  <c:pt idx="603">
                    <c:v>Yana Sorensen</c:v>
                  </c:pt>
                </c:lvl>
              </c:multiLvlStrCache>
            </c:multiLvlStrRef>
          </c:cat>
          <c:val>
            <c:numRef>
              <c:f>'pivot table &amp; chart &amp; Slicer'!$O$4:$O$1146</c:f>
              <c:numCache>
                <c:formatCode>"$"#,##0.00</c:formatCode>
                <c:ptCount val="604"/>
                <c:pt idx="0">
                  <c:v>30.830000000000002</c:v>
                </c:pt>
                <c:pt idx="1">
                  <c:v>9.870000000000001</c:v>
                </c:pt>
                <c:pt idx="2">
                  <c:v>9.44</c:v>
                </c:pt>
                <c:pt idx="3">
                  <c:v>0.99</c:v>
                </c:pt>
                <c:pt idx="4">
                  <c:v>49</c:v>
                </c:pt>
                <c:pt idx="5">
                  <c:v>2.35</c:v>
                </c:pt>
                <c:pt idx="6">
                  <c:v>3.98</c:v>
                </c:pt>
                <c:pt idx="7">
                  <c:v>2.4</c:v>
                </c:pt>
                <c:pt idx="8">
                  <c:v>0.99</c:v>
                </c:pt>
                <c:pt idx="9">
                  <c:v>1.82</c:v>
                </c:pt>
                <c:pt idx="10">
                  <c:v>19.989999999999998</c:v>
                </c:pt>
                <c:pt idx="11">
                  <c:v>5.5</c:v>
                </c:pt>
                <c:pt idx="12">
                  <c:v>19.79</c:v>
                </c:pt>
                <c:pt idx="13">
                  <c:v>0.7</c:v>
                </c:pt>
                <c:pt idx="14">
                  <c:v>9.89</c:v>
                </c:pt>
                <c:pt idx="15">
                  <c:v>6.14</c:v>
                </c:pt>
                <c:pt idx="16">
                  <c:v>6.25</c:v>
                </c:pt>
                <c:pt idx="17">
                  <c:v>3</c:v>
                </c:pt>
                <c:pt idx="18">
                  <c:v>8.129999999999999</c:v>
                </c:pt>
                <c:pt idx="19">
                  <c:v>4.68</c:v>
                </c:pt>
                <c:pt idx="20">
                  <c:v>2.4900000000000002</c:v>
                </c:pt>
                <c:pt idx="21">
                  <c:v>8.2200000000000006</c:v>
                </c:pt>
                <c:pt idx="22">
                  <c:v>5.79</c:v>
                </c:pt>
                <c:pt idx="23">
                  <c:v>6.99</c:v>
                </c:pt>
                <c:pt idx="24">
                  <c:v>15.1</c:v>
                </c:pt>
                <c:pt idx="25">
                  <c:v>2.64</c:v>
                </c:pt>
                <c:pt idx="26">
                  <c:v>0.5</c:v>
                </c:pt>
                <c:pt idx="27">
                  <c:v>1.49</c:v>
                </c:pt>
                <c:pt idx="28">
                  <c:v>11.15</c:v>
                </c:pt>
                <c:pt idx="29">
                  <c:v>4</c:v>
                </c:pt>
                <c:pt idx="30">
                  <c:v>8.99</c:v>
                </c:pt>
                <c:pt idx="31">
                  <c:v>10.34</c:v>
                </c:pt>
                <c:pt idx="32">
                  <c:v>0.93</c:v>
                </c:pt>
                <c:pt idx="33">
                  <c:v>7.72</c:v>
                </c:pt>
                <c:pt idx="34">
                  <c:v>5.31</c:v>
                </c:pt>
                <c:pt idx="35">
                  <c:v>2.35</c:v>
                </c:pt>
                <c:pt idx="36">
                  <c:v>5.77</c:v>
                </c:pt>
                <c:pt idx="37">
                  <c:v>15.03</c:v>
                </c:pt>
                <c:pt idx="38">
                  <c:v>1.34</c:v>
                </c:pt>
                <c:pt idx="39">
                  <c:v>0.83</c:v>
                </c:pt>
                <c:pt idx="40">
                  <c:v>6.9600000000000009</c:v>
                </c:pt>
                <c:pt idx="41">
                  <c:v>25.479999999999997</c:v>
                </c:pt>
                <c:pt idx="42">
                  <c:v>0.8</c:v>
                </c:pt>
                <c:pt idx="43">
                  <c:v>11.79</c:v>
                </c:pt>
                <c:pt idx="44">
                  <c:v>19.2</c:v>
                </c:pt>
                <c:pt idx="45">
                  <c:v>6.66</c:v>
                </c:pt>
                <c:pt idx="46">
                  <c:v>5.81</c:v>
                </c:pt>
                <c:pt idx="47">
                  <c:v>10.750000000000002</c:v>
                </c:pt>
                <c:pt idx="48">
                  <c:v>7.78</c:v>
                </c:pt>
                <c:pt idx="49">
                  <c:v>1.93</c:v>
                </c:pt>
                <c:pt idx="50">
                  <c:v>35.18</c:v>
                </c:pt>
                <c:pt idx="51">
                  <c:v>4.82</c:v>
                </c:pt>
                <c:pt idx="52">
                  <c:v>13.89</c:v>
                </c:pt>
                <c:pt idx="53">
                  <c:v>10.969999999999999</c:v>
                </c:pt>
                <c:pt idx="54">
                  <c:v>5.5</c:v>
                </c:pt>
                <c:pt idx="55">
                  <c:v>13.29</c:v>
                </c:pt>
                <c:pt idx="56">
                  <c:v>6.5</c:v>
                </c:pt>
                <c:pt idx="57">
                  <c:v>4</c:v>
                </c:pt>
                <c:pt idx="58">
                  <c:v>1.39</c:v>
                </c:pt>
                <c:pt idx="59">
                  <c:v>5.86</c:v>
                </c:pt>
                <c:pt idx="60">
                  <c:v>2.64</c:v>
                </c:pt>
                <c:pt idx="61">
                  <c:v>2.56</c:v>
                </c:pt>
                <c:pt idx="62">
                  <c:v>0.7</c:v>
                </c:pt>
                <c:pt idx="63">
                  <c:v>14.15</c:v>
                </c:pt>
                <c:pt idx="64">
                  <c:v>4.68</c:v>
                </c:pt>
                <c:pt idx="65">
                  <c:v>1.49</c:v>
                </c:pt>
                <c:pt idx="66">
                  <c:v>14.61</c:v>
                </c:pt>
                <c:pt idx="67">
                  <c:v>25.84</c:v>
                </c:pt>
                <c:pt idx="68">
                  <c:v>25.49</c:v>
                </c:pt>
                <c:pt idx="69">
                  <c:v>4</c:v>
                </c:pt>
                <c:pt idx="70">
                  <c:v>5.01</c:v>
                </c:pt>
                <c:pt idx="71">
                  <c:v>12.44</c:v>
                </c:pt>
                <c:pt idx="72">
                  <c:v>1.73</c:v>
                </c:pt>
                <c:pt idx="73">
                  <c:v>2.83</c:v>
                </c:pt>
                <c:pt idx="74">
                  <c:v>1.49</c:v>
                </c:pt>
                <c:pt idx="75">
                  <c:v>2.21</c:v>
                </c:pt>
                <c:pt idx="76">
                  <c:v>2.48</c:v>
                </c:pt>
                <c:pt idx="77">
                  <c:v>7.1599999999999993</c:v>
                </c:pt>
                <c:pt idx="78">
                  <c:v>1.58</c:v>
                </c:pt>
                <c:pt idx="79">
                  <c:v>29.17</c:v>
                </c:pt>
                <c:pt idx="80">
                  <c:v>19.989999999999998</c:v>
                </c:pt>
                <c:pt idx="81">
                  <c:v>4.5</c:v>
                </c:pt>
                <c:pt idx="82">
                  <c:v>2.4</c:v>
                </c:pt>
                <c:pt idx="83">
                  <c:v>25.799999999999997</c:v>
                </c:pt>
                <c:pt idx="84">
                  <c:v>13.51</c:v>
                </c:pt>
                <c:pt idx="85">
                  <c:v>2.4900000000000002</c:v>
                </c:pt>
                <c:pt idx="86">
                  <c:v>34.479999999999997</c:v>
                </c:pt>
                <c:pt idx="87">
                  <c:v>1.39</c:v>
                </c:pt>
                <c:pt idx="88">
                  <c:v>23.869999999999997</c:v>
                </c:pt>
                <c:pt idx="89">
                  <c:v>21.479999999999997</c:v>
                </c:pt>
                <c:pt idx="90">
                  <c:v>7.18</c:v>
                </c:pt>
                <c:pt idx="91">
                  <c:v>17.73</c:v>
                </c:pt>
                <c:pt idx="92">
                  <c:v>24.49</c:v>
                </c:pt>
                <c:pt idx="93">
                  <c:v>7.72</c:v>
                </c:pt>
                <c:pt idx="94">
                  <c:v>0.5</c:v>
                </c:pt>
                <c:pt idx="95">
                  <c:v>55.64</c:v>
                </c:pt>
                <c:pt idx="96">
                  <c:v>11.37</c:v>
                </c:pt>
                <c:pt idx="97">
                  <c:v>69.3</c:v>
                </c:pt>
                <c:pt idx="98">
                  <c:v>21.479999999999997</c:v>
                </c:pt>
                <c:pt idx="99">
                  <c:v>6.83</c:v>
                </c:pt>
                <c:pt idx="100">
                  <c:v>7.18</c:v>
                </c:pt>
                <c:pt idx="101">
                  <c:v>1.49</c:v>
                </c:pt>
                <c:pt idx="102">
                  <c:v>22.340000000000003</c:v>
                </c:pt>
                <c:pt idx="103">
                  <c:v>14.46</c:v>
                </c:pt>
                <c:pt idx="104">
                  <c:v>7.34</c:v>
                </c:pt>
                <c:pt idx="105">
                  <c:v>3.6</c:v>
                </c:pt>
                <c:pt idx="106">
                  <c:v>1.49</c:v>
                </c:pt>
                <c:pt idx="107">
                  <c:v>4.92</c:v>
                </c:pt>
                <c:pt idx="108">
                  <c:v>8.77</c:v>
                </c:pt>
                <c:pt idx="109">
                  <c:v>26.7</c:v>
                </c:pt>
                <c:pt idx="110">
                  <c:v>1.02</c:v>
                </c:pt>
                <c:pt idx="111">
                  <c:v>6.5</c:v>
                </c:pt>
                <c:pt idx="112">
                  <c:v>0.71</c:v>
                </c:pt>
                <c:pt idx="113">
                  <c:v>11.28</c:v>
                </c:pt>
                <c:pt idx="114">
                  <c:v>19.989999999999998</c:v>
                </c:pt>
                <c:pt idx="115">
                  <c:v>16.71</c:v>
                </c:pt>
                <c:pt idx="116">
                  <c:v>0.5</c:v>
                </c:pt>
                <c:pt idx="117">
                  <c:v>7.78</c:v>
                </c:pt>
                <c:pt idx="118">
                  <c:v>6.25</c:v>
                </c:pt>
                <c:pt idx="119">
                  <c:v>4.7699999999999996</c:v>
                </c:pt>
                <c:pt idx="120">
                  <c:v>4.68</c:v>
                </c:pt>
                <c:pt idx="121">
                  <c:v>23.650000000000002</c:v>
                </c:pt>
                <c:pt idx="122">
                  <c:v>8.0299999999999994</c:v>
                </c:pt>
                <c:pt idx="123">
                  <c:v>7.84</c:v>
                </c:pt>
                <c:pt idx="124">
                  <c:v>12.34</c:v>
                </c:pt>
                <c:pt idx="125">
                  <c:v>12.49</c:v>
                </c:pt>
                <c:pt idx="126">
                  <c:v>49</c:v>
                </c:pt>
                <c:pt idx="127">
                  <c:v>4.97</c:v>
                </c:pt>
                <c:pt idx="128">
                  <c:v>7.1899999999999995</c:v>
                </c:pt>
                <c:pt idx="129">
                  <c:v>71.789999999999992</c:v>
                </c:pt>
                <c:pt idx="130">
                  <c:v>14</c:v>
                </c:pt>
                <c:pt idx="131">
                  <c:v>17.670000000000002</c:v>
                </c:pt>
                <c:pt idx="132">
                  <c:v>0.85</c:v>
                </c:pt>
                <c:pt idx="133">
                  <c:v>49</c:v>
                </c:pt>
                <c:pt idx="134">
                  <c:v>15.93</c:v>
                </c:pt>
                <c:pt idx="135">
                  <c:v>0.99</c:v>
                </c:pt>
                <c:pt idx="136">
                  <c:v>98</c:v>
                </c:pt>
                <c:pt idx="137">
                  <c:v>1.2</c:v>
                </c:pt>
                <c:pt idx="138">
                  <c:v>18</c:v>
                </c:pt>
                <c:pt idx="139">
                  <c:v>10.840000000000002</c:v>
                </c:pt>
                <c:pt idx="140">
                  <c:v>24.99</c:v>
                </c:pt>
                <c:pt idx="141">
                  <c:v>0.95</c:v>
                </c:pt>
                <c:pt idx="142">
                  <c:v>12.36</c:v>
                </c:pt>
                <c:pt idx="143">
                  <c:v>6.3</c:v>
                </c:pt>
                <c:pt idx="144">
                  <c:v>5.6400000000000006</c:v>
                </c:pt>
                <c:pt idx="145">
                  <c:v>4</c:v>
                </c:pt>
                <c:pt idx="146">
                  <c:v>5.63</c:v>
                </c:pt>
                <c:pt idx="147">
                  <c:v>1.63</c:v>
                </c:pt>
                <c:pt idx="148">
                  <c:v>7.71</c:v>
                </c:pt>
                <c:pt idx="149">
                  <c:v>40.89</c:v>
                </c:pt>
                <c:pt idx="150">
                  <c:v>1.49</c:v>
                </c:pt>
                <c:pt idx="151">
                  <c:v>2.85</c:v>
                </c:pt>
                <c:pt idx="152">
                  <c:v>8.74</c:v>
                </c:pt>
                <c:pt idx="153">
                  <c:v>1.2</c:v>
                </c:pt>
                <c:pt idx="154">
                  <c:v>1.39</c:v>
                </c:pt>
                <c:pt idx="155">
                  <c:v>0.7</c:v>
                </c:pt>
                <c:pt idx="156">
                  <c:v>3.8600000000000003</c:v>
                </c:pt>
                <c:pt idx="157">
                  <c:v>3.82</c:v>
                </c:pt>
                <c:pt idx="158">
                  <c:v>10.48</c:v>
                </c:pt>
                <c:pt idx="159">
                  <c:v>8.5</c:v>
                </c:pt>
                <c:pt idx="160">
                  <c:v>3.6500000000000004</c:v>
                </c:pt>
                <c:pt idx="161">
                  <c:v>2.64</c:v>
                </c:pt>
                <c:pt idx="162">
                  <c:v>4</c:v>
                </c:pt>
                <c:pt idx="163">
                  <c:v>19.989999999999998</c:v>
                </c:pt>
                <c:pt idx="164">
                  <c:v>1.01</c:v>
                </c:pt>
                <c:pt idx="165">
                  <c:v>0.71</c:v>
                </c:pt>
                <c:pt idx="166">
                  <c:v>16.049999999999997</c:v>
                </c:pt>
                <c:pt idx="167">
                  <c:v>4.8099999999999996</c:v>
                </c:pt>
                <c:pt idx="168">
                  <c:v>7.18</c:v>
                </c:pt>
                <c:pt idx="169">
                  <c:v>27.63</c:v>
                </c:pt>
                <c:pt idx="170">
                  <c:v>1.49</c:v>
                </c:pt>
                <c:pt idx="171">
                  <c:v>26.3</c:v>
                </c:pt>
                <c:pt idx="172">
                  <c:v>4.5</c:v>
                </c:pt>
                <c:pt idx="173">
                  <c:v>1.98</c:v>
                </c:pt>
                <c:pt idx="174">
                  <c:v>21.32</c:v>
                </c:pt>
                <c:pt idx="175">
                  <c:v>0.5</c:v>
                </c:pt>
                <c:pt idx="176">
                  <c:v>1.22</c:v>
                </c:pt>
                <c:pt idx="177">
                  <c:v>51.35</c:v>
                </c:pt>
                <c:pt idx="178">
                  <c:v>2.35</c:v>
                </c:pt>
                <c:pt idx="179">
                  <c:v>4.8099999999999996</c:v>
                </c:pt>
                <c:pt idx="180">
                  <c:v>2.64</c:v>
                </c:pt>
                <c:pt idx="181">
                  <c:v>50.39</c:v>
                </c:pt>
                <c:pt idx="182">
                  <c:v>0.5</c:v>
                </c:pt>
                <c:pt idx="183">
                  <c:v>1.49</c:v>
                </c:pt>
                <c:pt idx="184">
                  <c:v>7.18</c:v>
                </c:pt>
                <c:pt idx="185">
                  <c:v>35.21</c:v>
                </c:pt>
                <c:pt idx="186">
                  <c:v>2.97</c:v>
                </c:pt>
                <c:pt idx="187">
                  <c:v>0.5</c:v>
                </c:pt>
                <c:pt idx="188">
                  <c:v>25.189999999999998</c:v>
                </c:pt>
                <c:pt idx="189">
                  <c:v>21.1</c:v>
                </c:pt>
                <c:pt idx="190">
                  <c:v>19.989999999999998</c:v>
                </c:pt>
                <c:pt idx="191">
                  <c:v>44.48</c:v>
                </c:pt>
                <c:pt idx="192">
                  <c:v>3.98</c:v>
                </c:pt>
                <c:pt idx="193">
                  <c:v>26.92</c:v>
                </c:pt>
                <c:pt idx="194">
                  <c:v>7.72</c:v>
                </c:pt>
                <c:pt idx="195">
                  <c:v>3.11</c:v>
                </c:pt>
                <c:pt idx="196">
                  <c:v>7</c:v>
                </c:pt>
                <c:pt idx="197">
                  <c:v>7.6800000000000006</c:v>
                </c:pt>
                <c:pt idx="198">
                  <c:v>5.01</c:v>
                </c:pt>
                <c:pt idx="199">
                  <c:v>17.73</c:v>
                </c:pt>
                <c:pt idx="200">
                  <c:v>1</c:v>
                </c:pt>
                <c:pt idx="201">
                  <c:v>6.33</c:v>
                </c:pt>
                <c:pt idx="202">
                  <c:v>5.01</c:v>
                </c:pt>
                <c:pt idx="203">
                  <c:v>13.059999999999999</c:v>
                </c:pt>
                <c:pt idx="204">
                  <c:v>19.38</c:v>
                </c:pt>
                <c:pt idx="205">
                  <c:v>12.71</c:v>
                </c:pt>
                <c:pt idx="206">
                  <c:v>2.5</c:v>
                </c:pt>
                <c:pt idx="207">
                  <c:v>7.18</c:v>
                </c:pt>
                <c:pt idx="208">
                  <c:v>14.49</c:v>
                </c:pt>
                <c:pt idx="209">
                  <c:v>10.38</c:v>
                </c:pt>
                <c:pt idx="210">
                  <c:v>7.25</c:v>
                </c:pt>
                <c:pt idx="211">
                  <c:v>6.96</c:v>
                </c:pt>
                <c:pt idx="212">
                  <c:v>15.1</c:v>
                </c:pt>
                <c:pt idx="213">
                  <c:v>7.01</c:v>
                </c:pt>
                <c:pt idx="214">
                  <c:v>9.2099999999999991</c:v>
                </c:pt>
                <c:pt idx="215">
                  <c:v>10.42</c:v>
                </c:pt>
                <c:pt idx="216">
                  <c:v>26.249999999999996</c:v>
                </c:pt>
                <c:pt idx="217">
                  <c:v>6.21</c:v>
                </c:pt>
                <c:pt idx="218">
                  <c:v>24.49</c:v>
                </c:pt>
                <c:pt idx="219">
                  <c:v>6.76</c:v>
                </c:pt>
                <c:pt idx="220">
                  <c:v>11.37</c:v>
                </c:pt>
                <c:pt idx="221">
                  <c:v>1.34</c:v>
                </c:pt>
                <c:pt idx="222">
                  <c:v>8.2200000000000006</c:v>
                </c:pt>
                <c:pt idx="223">
                  <c:v>20.32</c:v>
                </c:pt>
                <c:pt idx="224">
                  <c:v>4.5</c:v>
                </c:pt>
                <c:pt idx="225">
                  <c:v>15.93</c:v>
                </c:pt>
                <c:pt idx="226">
                  <c:v>11.07</c:v>
                </c:pt>
                <c:pt idx="227">
                  <c:v>4.8599999999999994</c:v>
                </c:pt>
                <c:pt idx="228">
                  <c:v>4.8099999999999996</c:v>
                </c:pt>
                <c:pt idx="229">
                  <c:v>11.37</c:v>
                </c:pt>
                <c:pt idx="230">
                  <c:v>1.49</c:v>
                </c:pt>
                <c:pt idx="231">
                  <c:v>5.69</c:v>
                </c:pt>
                <c:pt idx="232">
                  <c:v>7.99</c:v>
                </c:pt>
                <c:pt idx="233">
                  <c:v>4.8099999999999996</c:v>
                </c:pt>
                <c:pt idx="234">
                  <c:v>5.71</c:v>
                </c:pt>
                <c:pt idx="235">
                  <c:v>12.68</c:v>
                </c:pt>
                <c:pt idx="236">
                  <c:v>49</c:v>
                </c:pt>
                <c:pt idx="237">
                  <c:v>6.99</c:v>
                </c:pt>
                <c:pt idx="238">
                  <c:v>6.8900000000000006</c:v>
                </c:pt>
                <c:pt idx="239">
                  <c:v>1.49</c:v>
                </c:pt>
                <c:pt idx="240">
                  <c:v>6.5</c:v>
                </c:pt>
                <c:pt idx="241">
                  <c:v>6.9799999999999995</c:v>
                </c:pt>
                <c:pt idx="242">
                  <c:v>12.01</c:v>
                </c:pt>
                <c:pt idx="243">
                  <c:v>1.39</c:v>
                </c:pt>
                <c:pt idx="244">
                  <c:v>9.11</c:v>
                </c:pt>
                <c:pt idx="245">
                  <c:v>15.59</c:v>
                </c:pt>
                <c:pt idx="246">
                  <c:v>16.39</c:v>
                </c:pt>
                <c:pt idx="247">
                  <c:v>2.14</c:v>
                </c:pt>
                <c:pt idx="248">
                  <c:v>29.259999999999998</c:v>
                </c:pt>
                <c:pt idx="249">
                  <c:v>15.4</c:v>
                </c:pt>
                <c:pt idx="250">
                  <c:v>10.5</c:v>
                </c:pt>
                <c:pt idx="251">
                  <c:v>6.83</c:v>
                </c:pt>
                <c:pt idx="252">
                  <c:v>13.89</c:v>
                </c:pt>
                <c:pt idx="253">
                  <c:v>14</c:v>
                </c:pt>
                <c:pt idx="254">
                  <c:v>7.5</c:v>
                </c:pt>
                <c:pt idx="255">
                  <c:v>1.49</c:v>
                </c:pt>
                <c:pt idx="256">
                  <c:v>15.1</c:v>
                </c:pt>
                <c:pt idx="257">
                  <c:v>4.8099999999999996</c:v>
                </c:pt>
                <c:pt idx="258">
                  <c:v>1</c:v>
                </c:pt>
                <c:pt idx="259">
                  <c:v>1.34</c:v>
                </c:pt>
                <c:pt idx="260">
                  <c:v>11.15</c:v>
                </c:pt>
                <c:pt idx="261">
                  <c:v>24.49</c:v>
                </c:pt>
                <c:pt idx="262">
                  <c:v>18.13</c:v>
                </c:pt>
                <c:pt idx="263">
                  <c:v>5.33</c:v>
                </c:pt>
                <c:pt idx="264">
                  <c:v>5.0299999999999994</c:v>
                </c:pt>
                <c:pt idx="265">
                  <c:v>69.3</c:v>
                </c:pt>
                <c:pt idx="266">
                  <c:v>9.68</c:v>
                </c:pt>
                <c:pt idx="267">
                  <c:v>6.98</c:v>
                </c:pt>
                <c:pt idx="268">
                  <c:v>36.96</c:v>
                </c:pt>
                <c:pt idx="269">
                  <c:v>7.09</c:v>
                </c:pt>
                <c:pt idx="270">
                  <c:v>2.5</c:v>
                </c:pt>
                <c:pt idx="271">
                  <c:v>4</c:v>
                </c:pt>
                <c:pt idx="272">
                  <c:v>30.7</c:v>
                </c:pt>
                <c:pt idx="273">
                  <c:v>0.7</c:v>
                </c:pt>
                <c:pt idx="274">
                  <c:v>4.1400000000000006</c:v>
                </c:pt>
                <c:pt idx="275">
                  <c:v>5.16</c:v>
                </c:pt>
                <c:pt idx="276">
                  <c:v>15.99</c:v>
                </c:pt>
                <c:pt idx="277">
                  <c:v>4.0999999999999996</c:v>
                </c:pt>
                <c:pt idx="278">
                  <c:v>4.5</c:v>
                </c:pt>
                <c:pt idx="279">
                  <c:v>1.99</c:v>
                </c:pt>
                <c:pt idx="280">
                  <c:v>19.989999999999998</c:v>
                </c:pt>
                <c:pt idx="281">
                  <c:v>32.840000000000003</c:v>
                </c:pt>
                <c:pt idx="282">
                  <c:v>1.99</c:v>
                </c:pt>
                <c:pt idx="283">
                  <c:v>24.49</c:v>
                </c:pt>
                <c:pt idx="284">
                  <c:v>1.39</c:v>
                </c:pt>
                <c:pt idx="285">
                  <c:v>3.49</c:v>
                </c:pt>
                <c:pt idx="286">
                  <c:v>8.57</c:v>
                </c:pt>
                <c:pt idx="287">
                  <c:v>1.99</c:v>
                </c:pt>
                <c:pt idx="288">
                  <c:v>3.6</c:v>
                </c:pt>
                <c:pt idx="289">
                  <c:v>15.15</c:v>
                </c:pt>
                <c:pt idx="290">
                  <c:v>8.2200000000000006</c:v>
                </c:pt>
                <c:pt idx="291">
                  <c:v>2.04</c:v>
                </c:pt>
                <c:pt idx="292">
                  <c:v>54.01</c:v>
                </c:pt>
                <c:pt idx="293">
                  <c:v>1.63</c:v>
                </c:pt>
                <c:pt idx="294">
                  <c:v>5.77</c:v>
                </c:pt>
                <c:pt idx="295">
                  <c:v>4.5</c:v>
                </c:pt>
                <c:pt idx="296">
                  <c:v>8.99</c:v>
                </c:pt>
                <c:pt idx="297">
                  <c:v>5.8999999999999995</c:v>
                </c:pt>
                <c:pt idx="298">
                  <c:v>1.49</c:v>
                </c:pt>
                <c:pt idx="299">
                  <c:v>3.14</c:v>
                </c:pt>
                <c:pt idx="300">
                  <c:v>4.17</c:v>
                </c:pt>
                <c:pt idx="301">
                  <c:v>9.0599999999999987</c:v>
                </c:pt>
                <c:pt idx="302">
                  <c:v>11.15</c:v>
                </c:pt>
                <c:pt idx="303">
                  <c:v>19.100000000000001</c:v>
                </c:pt>
                <c:pt idx="304">
                  <c:v>17.86</c:v>
                </c:pt>
                <c:pt idx="305">
                  <c:v>0.71</c:v>
                </c:pt>
                <c:pt idx="306">
                  <c:v>2.25</c:v>
                </c:pt>
                <c:pt idx="307">
                  <c:v>1.49</c:v>
                </c:pt>
                <c:pt idx="308">
                  <c:v>31.38</c:v>
                </c:pt>
                <c:pt idx="309">
                  <c:v>0.99</c:v>
                </c:pt>
                <c:pt idx="310">
                  <c:v>3.77</c:v>
                </c:pt>
                <c:pt idx="311">
                  <c:v>9.39</c:v>
                </c:pt>
                <c:pt idx="312">
                  <c:v>7.18</c:v>
                </c:pt>
                <c:pt idx="313">
                  <c:v>4.0999999999999996</c:v>
                </c:pt>
                <c:pt idx="314">
                  <c:v>1</c:v>
                </c:pt>
                <c:pt idx="315">
                  <c:v>8.67</c:v>
                </c:pt>
                <c:pt idx="316">
                  <c:v>21.38</c:v>
                </c:pt>
                <c:pt idx="317">
                  <c:v>0.95</c:v>
                </c:pt>
                <c:pt idx="318">
                  <c:v>1.99</c:v>
                </c:pt>
                <c:pt idx="319">
                  <c:v>1.34</c:v>
                </c:pt>
                <c:pt idx="320">
                  <c:v>0.75</c:v>
                </c:pt>
                <c:pt idx="321">
                  <c:v>6.27</c:v>
                </c:pt>
                <c:pt idx="322">
                  <c:v>9.09</c:v>
                </c:pt>
                <c:pt idx="323">
                  <c:v>93.789999999999992</c:v>
                </c:pt>
                <c:pt idx="324">
                  <c:v>5.33</c:v>
                </c:pt>
                <c:pt idx="325">
                  <c:v>18.93</c:v>
                </c:pt>
                <c:pt idx="326">
                  <c:v>1.63</c:v>
                </c:pt>
                <c:pt idx="327">
                  <c:v>0.76</c:v>
                </c:pt>
                <c:pt idx="328">
                  <c:v>32.22</c:v>
                </c:pt>
                <c:pt idx="329">
                  <c:v>6.64</c:v>
                </c:pt>
                <c:pt idx="330">
                  <c:v>4</c:v>
                </c:pt>
                <c:pt idx="331">
                  <c:v>1.49</c:v>
                </c:pt>
                <c:pt idx="332">
                  <c:v>5.01</c:v>
                </c:pt>
                <c:pt idx="333">
                  <c:v>7.3900000000000006</c:v>
                </c:pt>
                <c:pt idx="334">
                  <c:v>3.54</c:v>
                </c:pt>
                <c:pt idx="335">
                  <c:v>4.5</c:v>
                </c:pt>
                <c:pt idx="336">
                  <c:v>6.1</c:v>
                </c:pt>
                <c:pt idx="337">
                  <c:v>18.16</c:v>
                </c:pt>
                <c:pt idx="338">
                  <c:v>0.99</c:v>
                </c:pt>
                <c:pt idx="339">
                  <c:v>3.14</c:v>
                </c:pt>
                <c:pt idx="340">
                  <c:v>6.83</c:v>
                </c:pt>
                <c:pt idx="341">
                  <c:v>8.2200000000000006</c:v>
                </c:pt>
                <c:pt idx="342">
                  <c:v>6.19</c:v>
                </c:pt>
                <c:pt idx="343">
                  <c:v>4.5</c:v>
                </c:pt>
                <c:pt idx="344">
                  <c:v>3.54</c:v>
                </c:pt>
                <c:pt idx="345">
                  <c:v>0.7</c:v>
                </c:pt>
                <c:pt idx="346">
                  <c:v>8.6399999999999988</c:v>
                </c:pt>
                <c:pt idx="347">
                  <c:v>6.47</c:v>
                </c:pt>
                <c:pt idx="348">
                  <c:v>0.99</c:v>
                </c:pt>
                <c:pt idx="349">
                  <c:v>6.38</c:v>
                </c:pt>
                <c:pt idx="350">
                  <c:v>1.97</c:v>
                </c:pt>
                <c:pt idx="351">
                  <c:v>7.01</c:v>
                </c:pt>
                <c:pt idx="352">
                  <c:v>11.32</c:v>
                </c:pt>
                <c:pt idx="353">
                  <c:v>8.57</c:v>
                </c:pt>
                <c:pt idx="354">
                  <c:v>4.8099999999999996</c:v>
                </c:pt>
                <c:pt idx="355">
                  <c:v>7.26</c:v>
                </c:pt>
                <c:pt idx="356">
                  <c:v>0.99</c:v>
                </c:pt>
                <c:pt idx="357">
                  <c:v>0.7</c:v>
                </c:pt>
                <c:pt idx="358">
                  <c:v>0.93</c:v>
                </c:pt>
                <c:pt idx="359">
                  <c:v>27.949999999999996</c:v>
                </c:pt>
                <c:pt idx="360">
                  <c:v>2.56</c:v>
                </c:pt>
                <c:pt idx="361">
                  <c:v>7.18</c:v>
                </c:pt>
                <c:pt idx="362">
                  <c:v>31.799999999999997</c:v>
                </c:pt>
                <c:pt idx="363">
                  <c:v>3.14</c:v>
                </c:pt>
                <c:pt idx="364">
                  <c:v>1.49</c:v>
                </c:pt>
                <c:pt idx="365">
                  <c:v>3.9</c:v>
                </c:pt>
                <c:pt idx="366">
                  <c:v>4.79</c:v>
                </c:pt>
                <c:pt idx="367">
                  <c:v>2.83</c:v>
                </c:pt>
                <c:pt idx="368">
                  <c:v>8.16</c:v>
                </c:pt>
                <c:pt idx="369">
                  <c:v>8.91</c:v>
                </c:pt>
                <c:pt idx="370">
                  <c:v>12.22</c:v>
                </c:pt>
                <c:pt idx="371">
                  <c:v>4.8</c:v>
                </c:pt>
                <c:pt idx="372">
                  <c:v>5.01</c:v>
                </c:pt>
                <c:pt idx="373">
                  <c:v>15.1</c:v>
                </c:pt>
                <c:pt idx="374">
                  <c:v>0.7</c:v>
                </c:pt>
                <c:pt idx="375">
                  <c:v>2.35</c:v>
                </c:pt>
                <c:pt idx="376">
                  <c:v>7.18</c:v>
                </c:pt>
                <c:pt idx="377">
                  <c:v>17.649999999999999</c:v>
                </c:pt>
                <c:pt idx="378">
                  <c:v>2.35</c:v>
                </c:pt>
                <c:pt idx="379">
                  <c:v>16.05</c:v>
                </c:pt>
                <c:pt idx="380">
                  <c:v>2.2800000000000002</c:v>
                </c:pt>
                <c:pt idx="381">
                  <c:v>19.989999999999998</c:v>
                </c:pt>
                <c:pt idx="382">
                  <c:v>7.2</c:v>
                </c:pt>
                <c:pt idx="383">
                  <c:v>6.5</c:v>
                </c:pt>
                <c:pt idx="384">
                  <c:v>15.799999999999999</c:v>
                </c:pt>
                <c:pt idx="385">
                  <c:v>0.5</c:v>
                </c:pt>
                <c:pt idx="386">
                  <c:v>8.99</c:v>
                </c:pt>
                <c:pt idx="387">
                  <c:v>29.1</c:v>
                </c:pt>
                <c:pt idx="388">
                  <c:v>0.5</c:v>
                </c:pt>
                <c:pt idx="389">
                  <c:v>5.81</c:v>
                </c:pt>
                <c:pt idx="390">
                  <c:v>8.08</c:v>
                </c:pt>
                <c:pt idx="391">
                  <c:v>31.14</c:v>
                </c:pt>
                <c:pt idx="392">
                  <c:v>7.18</c:v>
                </c:pt>
                <c:pt idx="393">
                  <c:v>0.88</c:v>
                </c:pt>
                <c:pt idx="394">
                  <c:v>19.989999999999998</c:v>
                </c:pt>
                <c:pt idx="395">
                  <c:v>18.909999999999997</c:v>
                </c:pt>
                <c:pt idx="396">
                  <c:v>9.93</c:v>
                </c:pt>
                <c:pt idx="397">
                  <c:v>5.81</c:v>
                </c:pt>
                <c:pt idx="398">
                  <c:v>7.01</c:v>
                </c:pt>
                <c:pt idx="399">
                  <c:v>25.479999999999997</c:v>
                </c:pt>
                <c:pt idx="400">
                  <c:v>15.1</c:v>
                </c:pt>
                <c:pt idx="401">
                  <c:v>5.46</c:v>
                </c:pt>
                <c:pt idx="402">
                  <c:v>5.42</c:v>
                </c:pt>
                <c:pt idx="403">
                  <c:v>5.5</c:v>
                </c:pt>
                <c:pt idx="404">
                  <c:v>2.56</c:v>
                </c:pt>
                <c:pt idx="405">
                  <c:v>5.09</c:v>
                </c:pt>
                <c:pt idx="406">
                  <c:v>19.82</c:v>
                </c:pt>
                <c:pt idx="407">
                  <c:v>7.18</c:v>
                </c:pt>
                <c:pt idx="408">
                  <c:v>0.85</c:v>
                </c:pt>
                <c:pt idx="409">
                  <c:v>23.99</c:v>
                </c:pt>
                <c:pt idx="410">
                  <c:v>14.370000000000001</c:v>
                </c:pt>
                <c:pt idx="411">
                  <c:v>10.19</c:v>
                </c:pt>
                <c:pt idx="412">
                  <c:v>1.22</c:v>
                </c:pt>
                <c:pt idx="413">
                  <c:v>1.69</c:v>
                </c:pt>
                <c:pt idx="414">
                  <c:v>14.19</c:v>
                </c:pt>
                <c:pt idx="415">
                  <c:v>8.23</c:v>
                </c:pt>
                <c:pt idx="416">
                  <c:v>7.39</c:v>
                </c:pt>
                <c:pt idx="417">
                  <c:v>5.34</c:v>
                </c:pt>
                <c:pt idx="418">
                  <c:v>7.78</c:v>
                </c:pt>
                <c:pt idx="419">
                  <c:v>13.89</c:v>
                </c:pt>
                <c:pt idx="420">
                  <c:v>1.49</c:v>
                </c:pt>
                <c:pt idx="421">
                  <c:v>0.81</c:v>
                </c:pt>
                <c:pt idx="422">
                  <c:v>7.63</c:v>
                </c:pt>
                <c:pt idx="423">
                  <c:v>4.97</c:v>
                </c:pt>
                <c:pt idx="424">
                  <c:v>2.19</c:v>
                </c:pt>
                <c:pt idx="425">
                  <c:v>1.49</c:v>
                </c:pt>
                <c:pt idx="426">
                  <c:v>3.6</c:v>
                </c:pt>
                <c:pt idx="427">
                  <c:v>25.479999999999997</c:v>
                </c:pt>
                <c:pt idx="428">
                  <c:v>4.8099999999999996</c:v>
                </c:pt>
                <c:pt idx="429">
                  <c:v>26.42</c:v>
                </c:pt>
                <c:pt idx="430">
                  <c:v>6.64</c:v>
                </c:pt>
                <c:pt idx="431">
                  <c:v>6.35</c:v>
                </c:pt>
                <c:pt idx="432">
                  <c:v>2.97</c:v>
                </c:pt>
                <c:pt idx="433">
                  <c:v>2.35</c:v>
                </c:pt>
                <c:pt idx="434">
                  <c:v>10.290000000000001</c:v>
                </c:pt>
                <c:pt idx="435">
                  <c:v>31.32</c:v>
                </c:pt>
                <c:pt idx="436">
                  <c:v>4.5</c:v>
                </c:pt>
                <c:pt idx="437">
                  <c:v>36.369999999999997</c:v>
                </c:pt>
                <c:pt idx="438">
                  <c:v>4.26</c:v>
                </c:pt>
                <c:pt idx="439">
                  <c:v>4.4399999999999995</c:v>
                </c:pt>
                <c:pt idx="440">
                  <c:v>4.8099999999999996</c:v>
                </c:pt>
                <c:pt idx="441">
                  <c:v>6.85</c:v>
                </c:pt>
                <c:pt idx="442">
                  <c:v>5.66</c:v>
                </c:pt>
                <c:pt idx="443">
                  <c:v>4.7699999999999996</c:v>
                </c:pt>
                <c:pt idx="444">
                  <c:v>29.26</c:v>
                </c:pt>
                <c:pt idx="445">
                  <c:v>14.71</c:v>
                </c:pt>
                <c:pt idx="446">
                  <c:v>11.969999999999999</c:v>
                </c:pt>
                <c:pt idx="447">
                  <c:v>3.8899999999999997</c:v>
                </c:pt>
                <c:pt idx="448">
                  <c:v>56.18</c:v>
                </c:pt>
                <c:pt idx="449">
                  <c:v>7.78</c:v>
                </c:pt>
                <c:pt idx="450">
                  <c:v>3.8899999999999997</c:v>
                </c:pt>
                <c:pt idx="451">
                  <c:v>10.38</c:v>
                </c:pt>
                <c:pt idx="452">
                  <c:v>8.08</c:v>
                </c:pt>
                <c:pt idx="453">
                  <c:v>1.3</c:v>
                </c:pt>
                <c:pt idx="454">
                  <c:v>12.649999999999999</c:v>
                </c:pt>
                <c:pt idx="455">
                  <c:v>3.14</c:v>
                </c:pt>
                <c:pt idx="456">
                  <c:v>5.89</c:v>
                </c:pt>
                <c:pt idx="457">
                  <c:v>8.2200000000000006</c:v>
                </c:pt>
                <c:pt idx="458">
                  <c:v>1.51</c:v>
                </c:pt>
                <c:pt idx="459">
                  <c:v>1.9</c:v>
                </c:pt>
                <c:pt idx="460">
                  <c:v>82.09</c:v>
                </c:pt>
                <c:pt idx="461">
                  <c:v>1.19</c:v>
                </c:pt>
                <c:pt idx="462">
                  <c:v>20.74</c:v>
                </c:pt>
                <c:pt idx="463">
                  <c:v>21.8</c:v>
                </c:pt>
                <c:pt idx="464">
                  <c:v>4</c:v>
                </c:pt>
                <c:pt idx="465">
                  <c:v>0.7</c:v>
                </c:pt>
                <c:pt idx="466">
                  <c:v>6.26</c:v>
                </c:pt>
                <c:pt idx="467">
                  <c:v>11.15</c:v>
                </c:pt>
                <c:pt idx="468">
                  <c:v>3.77</c:v>
                </c:pt>
                <c:pt idx="469">
                  <c:v>16.71</c:v>
                </c:pt>
                <c:pt idx="470">
                  <c:v>2.85</c:v>
                </c:pt>
                <c:pt idx="471">
                  <c:v>29.93</c:v>
                </c:pt>
                <c:pt idx="472">
                  <c:v>9.9899999999999984</c:v>
                </c:pt>
                <c:pt idx="473">
                  <c:v>0.7</c:v>
                </c:pt>
                <c:pt idx="474">
                  <c:v>0.7</c:v>
                </c:pt>
                <c:pt idx="475">
                  <c:v>12.450000000000001</c:v>
                </c:pt>
                <c:pt idx="476">
                  <c:v>2.85</c:v>
                </c:pt>
                <c:pt idx="477">
                  <c:v>26.63</c:v>
                </c:pt>
                <c:pt idx="478">
                  <c:v>4.34</c:v>
                </c:pt>
                <c:pt idx="479">
                  <c:v>35.29</c:v>
                </c:pt>
                <c:pt idx="480">
                  <c:v>1</c:v>
                </c:pt>
                <c:pt idx="481">
                  <c:v>11.28</c:v>
                </c:pt>
                <c:pt idx="482">
                  <c:v>30.939999999999998</c:v>
                </c:pt>
                <c:pt idx="483">
                  <c:v>10.969999999999999</c:v>
                </c:pt>
                <c:pt idx="484">
                  <c:v>11.37</c:v>
                </c:pt>
                <c:pt idx="485">
                  <c:v>12.3</c:v>
                </c:pt>
                <c:pt idx="486">
                  <c:v>3.12</c:v>
                </c:pt>
                <c:pt idx="487">
                  <c:v>1.49</c:v>
                </c:pt>
                <c:pt idx="488">
                  <c:v>3.26</c:v>
                </c:pt>
                <c:pt idx="489">
                  <c:v>0.81</c:v>
                </c:pt>
                <c:pt idx="490">
                  <c:v>30.14</c:v>
                </c:pt>
                <c:pt idx="491">
                  <c:v>0.99</c:v>
                </c:pt>
                <c:pt idx="492">
                  <c:v>8.32</c:v>
                </c:pt>
                <c:pt idx="493">
                  <c:v>14.73</c:v>
                </c:pt>
                <c:pt idx="494">
                  <c:v>50.3</c:v>
                </c:pt>
                <c:pt idx="495">
                  <c:v>2.56</c:v>
                </c:pt>
                <c:pt idx="496">
                  <c:v>0.49</c:v>
                </c:pt>
                <c:pt idx="497">
                  <c:v>13.77</c:v>
                </c:pt>
                <c:pt idx="498">
                  <c:v>8.99</c:v>
                </c:pt>
                <c:pt idx="499">
                  <c:v>4.4400000000000004</c:v>
                </c:pt>
                <c:pt idx="500">
                  <c:v>5.77</c:v>
                </c:pt>
                <c:pt idx="501">
                  <c:v>8.5400000000000009</c:v>
                </c:pt>
                <c:pt idx="502">
                  <c:v>14.7</c:v>
                </c:pt>
                <c:pt idx="503">
                  <c:v>8.19</c:v>
                </c:pt>
                <c:pt idx="504">
                  <c:v>27.589999999999996</c:v>
                </c:pt>
                <c:pt idx="505">
                  <c:v>12.39</c:v>
                </c:pt>
                <c:pt idx="506">
                  <c:v>14.690000000000001</c:v>
                </c:pt>
                <c:pt idx="507">
                  <c:v>6.97</c:v>
                </c:pt>
                <c:pt idx="508">
                  <c:v>5.89</c:v>
                </c:pt>
                <c:pt idx="509">
                  <c:v>6.5</c:v>
                </c:pt>
                <c:pt idx="510">
                  <c:v>2.85</c:v>
                </c:pt>
                <c:pt idx="511">
                  <c:v>4.68</c:v>
                </c:pt>
                <c:pt idx="512">
                  <c:v>13.89</c:v>
                </c:pt>
                <c:pt idx="513">
                  <c:v>5.9700000000000006</c:v>
                </c:pt>
                <c:pt idx="514">
                  <c:v>28.169999999999998</c:v>
                </c:pt>
                <c:pt idx="515">
                  <c:v>19.989999999999998</c:v>
                </c:pt>
                <c:pt idx="516">
                  <c:v>5.47</c:v>
                </c:pt>
                <c:pt idx="517">
                  <c:v>6.83</c:v>
                </c:pt>
                <c:pt idx="518">
                  <c:v>7</c:v>
                </c:pt>
                <c:pt idx="519">
                  <c:v>7.78</c:v>
                </c:pt>
                <c:pt idx="520">
                  <c:v>7.3</c:v>
                </c:pt>
                <c:pt idx="521">
                  <c:v>8.49</c:v>
                </c:pt>
                <c:pt idx="522">
                  <c:v>0.5</c:v>
                </c:pt>
                <c:pt idx="523">
                  <c:v>5.01</c:v>
                </c:pt>
                <c:pt idx="524">
                  <c:v>4</c:v>
                </c:pt>
                <c:pt idx="525">
                  <c:v>11.37</c:v>
                </c:pt>
                <c:pt idx="526">
                  <c:v>8.77</c:v>
                </c:pt>
                <c:pt idx="527">
                  <c:v>3.14</c:v>
                </c:pt>
                <c:pt idx="528">
                  <c:v>0.5</c:v>
                </c:pt>
                <c:pt idx="529">
                  <c:v>0.8</c:v>
                </c:pt>
                <c:pt idx="530">
                  <c:v>1.49</c:v>
                </c:pt>
                <c:pt idx="531">
                  <c:v>7.18</c:v>
                </c:pt>
                <c:pt idx="532">
                  <c:v>32.120000000000005</c:v>
                </c:pt>
                <c:pt idx="533">
                  <c:v>4</c:v>
                </c:pt>
                <c:pt idx="534">
                  <c:v>1.63</c:v>
                </c:pt>
                <c:pt idx="535">
                  <c:v>7.88</c:v>
                </c:pt>
                <c:pt idx="536">
                  <c:v>12.19</c:v>
                </c:pt>
                <c:pt idx="537">
                  <c:v>1.29</c:v>
                </c:pt>
                <c:pt idx="538">
                  <c:v>2.83</c:v>
                </c:pt>
                <c:pt idx="539">
                  <c:v>0.95</c:v>
                </c:pt>
                <c:pt idx="540">
                  <c:v>2.56</c:v>
                </c:pt>
                <c:pt idx="541">
                  <c:v>1.69</c:v>
                </c:pt>
                <c:pt idx="542">
                  <c:v>5.33</c:v>
                </c:pt>
                <c:pt idx="543">
                  <c:v>5.47</c:v>
                </c:pt>
                <c:pt idx="544">
                  <c:v>1.98</c:v>
                </c:pt>
                <c:pt idx="545">
                  <c:v>5.47</c:v>
                </c:pt>
                <c:pt idx="546">
                  <c:v>26.3</c:v>
                </c:pt>
                <c:pt idx="547">
                  <c:v>4</c:v>
                </c:pt>
                <c:pt idx="548">
                  <c:v>2.5</c:v>
                </c:pt>
                <c:pt idx="549">
                  <c:v>29</c:v>
                </c:pt>
                <c:pt idx="550">
                  <c:v>6.14</c:v>
                </c:pt>
                <c:pt idx="551">
                  <c:v>1.93</c:v>
                </c:pt>
                <c:pt idx="552">
                  <c:v>7.18</c:v>
                </c:pt>
                <c:pt idx="553">
                  <c:v>5.99</c:v>
                </c:pt>
                <c:pt idx="554">
                  <c:v>5.5</c:v>
                </c:pt>
                <c:pt idx="555">
                  <c:v>6.69</c:v>
                </c:pt>
                <c:pt idx="556">
                  <c:v>9.33</c:v>
                </c:pt>
                <c:pt idx="557">
                  <c:v>14</c:v>
                </c:pt>
                <c:pt idx="558">
                  <c:v>20.99</c:v>
                </c:pt>
                <c:pt idx="559">
                  <c:v>1</c:v>
                </c:pt>
                <c:pt idx="560">
                  <c:v>1.56</c:v>
                </c:pt>
                <c:pt idx="561">
                  <c:v>1.3</c:v>
                </c:pt>
                <c:pt idx="562">
                  <c:v>0.7</c:v>
                </c:pt>
                <c:pt idx="563">
                  <c:v>19.36</c:v>
                </c:pt>
                <c:pt idx="564">
                  <c:v>2.59</c:v>
                </c:pt>
                <c:pt idx="565">
                  <c:v>19.989999999999998</c:v>
                </c:pt>
                <c:pt idx="566">
                  <c:v>30.99</c:v>
                </c:pt>
                <c:pt idx="567">
                  <c:v>19.989999999999998</c:v>
                </c:pt>
                <c:pt idx="568">
                  <c:v>5.04</c:v>
                </c:pt>
                <c:pt idx="569">
                  <c:v>26.14</c:v>
                </c:pt>
                <c:pt idx="570">
                  <c:v>9.43</c:v>
                </c:pt>
                <c:pt idx="571">
                  <c:v>11.15</c:v>
                </c:pt>
                <c:pt idx="572">
                  <c:v>2.04</c:v>
                </c:pt>
                <c:pt idx="573">
                  <c:v>5.81</c:v>
                </c:pt>
                <c:pt idx="574">
                  <c:v>4</c:v>
                </c:pt>
                <c:pt idx="575">
                  <c:v>0.88</c:v>
                </c:pt>
                <c:pt idx="576">
                  <c:v>6.19</c:v>
                </c:pt>
                <c:pt idx="577">
                  <c:v>2.4299999999999997</c:v>
                </c:pt>
                <c:pt idx="578">
                  <c:v>27.55</c:v>
                </c:pt>
                <c:pt idx="579">
                  <c:v>6.22</c:v>
                </c:pt>
                <c:pt idx="580">
                  <c:v>5.77</c:v>
                </c:pt>
                <c:pt idx="581">
                  <c:v>0.7</c:v>
                </c:pt>
                <c:pt idx="582">
                  <c:v>1.2</c:v>
                </c:pt>
                <c:pt idx="583">
                  <c:v>3.0999999999999996</c:v>
                </c:pt>
                <c:pt idx="584">
                  <c:v>39.5</c:v>
                </c:pt>
                <c:pt idx="585">
                  <c:v>4.68</c:v>
                </c:pt>
                <c:pt idx="586">
                  <c:v>16.670000000000002</c:v>
                </c:pt>
                <c:pt idx="587">
                  <c:v>5.01</c:v>
                </c:pt>
                <c:pt idx="588">
                  <c:v>10.6</c:v>
                </c:pt>
                <c:pt idx="589">
                  <c:v>35.29</c:v>
                </c:pt>
                <c:pt idx="590">
                  <c:v>2.5</c:v>
                </c:pt>
                <c:pt idx="591">
                  <c:v>9.01</c:v>
                </c:pt>
                <c:pt idx="592">
                  <c:v>26.3</c:v>
                </c:pt>
                <c:pt idx="593">
                  <c:v>4.5</c:v>
                </c:pt>
                <c:pt idx="594">
                  <c:v>4.2699999999999996</c:v>
                </c:pt>
                <c:pt idx="595">
                  <c:v>25.29</c:v>
                </c:pt>
                <c:pt idx="596">
                  <c:v>5.44</c:v>
                </c:pt>
                <c:pt idx="597">
                  <c:v>5.5</c:v>
                </c:pt>
                <c:pt idx="598">
                  <c:v>9.0299999999999994</c:v>
                </c:pt>
                <c:pt idx="599">
                  <c:v>5.63</c:v>
                </c:pt>
                <c:pt idx="600">
                  <c:v>4.17</c:v>
                </c:pt>
                <c:pt idx="601">
                  <c:v>20.75</c:v>
                </c:pt>
                <c:pt idx="602">
                  <c:v>6.5</c:v>
                </c:pt>
                <c:pt idx="603">
                  <c:v>8.76</c:v>
                </c:pt>
              </c:numCache>
            </c:numRef>
          </c:val>
          <c:smooth val="0"/>
          <c:extLst>
            <c:ext xmlns:c16="http://schemas.microsoft.com/office/drawing/2014/chart" uri="{C3380CC4-5D6E-409C-BE32-E72D297353CC}">
              <c16:uniqueId val="{00000004-D070-48E5-B054-46204FD44173}"/>
            </c:ext>
          </c:extLst>
        </c:ser>
        <c:dLbls>
          <c:showLegendKey val="0"/>
          <c:showVal val="0"/>
          <c:showCatName val="0"/>
          <c:showSerName val="0"/>
          <c:showPercent val="0"/>
          <c:showBubbleSize val="0"/>
        </c:dLbls>
        <c:smooth val="0"/>
        <c:axId val="1846348431"/>
        <c:axId val="1846357071"/>
      </c:lineChart>
      <c:catAx>
        <c:axId val="184634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57071"/>
        <c:crosses val="autoZero"/>
        <c:auto val="1"/>
        <c:lblAlgn val="ctr"/>
        <c:lblOffset val="100"/>
        <c:noMultiLvlLbl val="0"/>
      </c:catAx>
      <c:valAx>
        <c:axId val="184635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4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393945</xdr:colOff>
      <xdr:row>2</xdr:row>
      <xdr:rowOff>40533</xdr:rowOff>
    </xdr:from>
    <xdr:to>
      <xdr:col>4</xdr:col>
      <xdr:colOff>21738</xdr:colOff>
      <xdr:row>16</xdr:row>
      <xdr:rowOff>139230</xdr:rowOff>
    </xdr:to>
    <mc:AlternateContent xmlns:mc="http://schemas.openxmlformats.org/markup-compatibility/2006">
      <mc:Choice xmlns:a14="http://schemas.microsoft.com/office/drawing/2010/main" Requires="a14">
        <xdr:graphicFrame macro="">
          <xdr:nvGraphicFramePr>
            <xdr:cNvPr id="3" name="Customer Name">
              <a:extLst>
                <a:ext uri="{FF2B5EF4-FFF2-40B4-BE49-F238E27FC236}">
                  <a16:creationId xmlns:a16="http://schemas.microsoft.com/office/drawing/2014/main" id="{FA3F6ACA-3A24-20F2-9A92-5E87C7776DAB}"/>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393945" y="580757"/>
              <a:ext cx="2376300" cy="2885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322060</xdr:colOff>
      <xdr:row>2</xdr:row>
      <xdr:rowOff>54042</xdr:rowOff>
    </xdr:from>
    <xdr:to>
      <xdr:col>8</xdr:col>
      <xdr:colOff>294008</xdr:colOff>
      <xdr:row>16</xdr:row>
      <xdr:rowOff>172388</xdr:rowOff>
    </xdr:to>
    <mc:AlternateContent xmlns:mc="http://schemas.openxmlformats.org/markup-compatibility/2006">
      <mc:Choice xmlns:a14="http://schemas.microsoft.com/office/drawing/2010/main" Requires="a14">
        <xdr:graphicFrame macro="">
          <xdr:nvGraphicFramePr>
            <xdr:cNvPr id="4" name="Order Quantity">
              <a:extLst>
                <a:ext uri="{FF2B5EF4-FFF2-40B4-BE49-F238E27FC236}">
                  <a16:creationId xmlns:a16="http://schemas.microsoft.com/office/drawing/2014/main" id="{FC09C144-FA1F-1C7C-A200-772B297E9999}"/>
                </a:ext>
              </a:extLst>
            </xdr:cNvPr>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dr:sp macro="" textlink="">
          <xdr:nvSpPr>
            <xdr:cNvPr id="0" name=""/>
            <xdr:cNvSpPr>
              <a:spLocks noTextEdit="1"/>
            </xdr:cNvSpPr>
          </xdr:nvSpPr>
          <xdr:spPr>
            <a:xfrm>
              <a:off x="3070567" y="594266"/>
              <a:ext cx="2398217" cy="2904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303018</xdr:colOff>
      <xdr:row>20</xdr:row>
      <xdr:rowOff>27021</xdr:rowOff>
    </xdr:from>
    <xdr:to>
      <xdr:col>8</xdr:col>
      <xdr:colOff>269287</xdr:colOff>
      <xdr:row>34</xdr:row>
      <xdr:rowOff>9875</xdr:rowOff>
    </xdr:to>
    <mc:AlternateContent xmlns:mc="http://schemas.openxmlformats.org/markup-compatibility/2006">
      <mc:Choice xmlns:a14="http://schemas.microsoft.com/office/drawing/2010/main" Requires="a14">
        <xdr:graphicFrame macro="">
          <xdr:nvGraphicFramePr>
            <xdr:cNvPr id="5" name="Order Total">
              <a:extLst>
                <a:ext uri="{FF2B5EF4-FFF2-40B4-BE49-F238E27FC236}">
                  <a16:creationId xmlns:a16="http://schemas.microsoft.com/office/drawing/2014/main" id="{83A5EDF9-DD02-5A0A-D29F-4206A90F8F0D}"/>
                </a:ext>
              </a:extLst>
            </xdr:cNvPr>
            <xdr:cNvGraphicFramePr/>
          </xdr:nvGraphicFramePr>
          <xdr:xfrm>
            <a:off x="0" y="0"/>
            <a:ext cx="0" cy="0"/>
          </xdr:xfrm>
          <a:graphic>
            <a:graphicData uri="http://schemas.microsoft.com/office/drawing/2010/slicer">
              <sle:slicer xmlns:sle="http://schemas.microsoft.com/office/drawing/2010/slicer" name="Order Total"/>
            </a:graphicData>
          </a:graphic>
        </xdr:graphicFrame>
      </mc:Choice>
      <mc:Fallback>
        <xdr:sp macro="" textlink="">
          <xdr:nvSpPr>
            <xdr:cNvPr id="0" name=""/>
            <xdr:cNvSpPr>
              <a:spLocks noTextEdit="1"/>
            </xdr:cNvSpPr>
          </xdr:nvSpPr>
          <xdr:spPr>
            <a:xfrm>
              <a:off x="3051525" y="4149782"/>
              <a:ext cx="2392538" cy="2769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325756</xdr:colOff>
      <xdr:row>37</xdr:row>
      <xdr:rowOff>170458</xdr:rowOff>
    </xdr:from>
    <xdr:to>
      <xdr:col>4</xdr:col>
      <xdr:colOff>43534</xdr:colOff>
      <xdr:row>50</xdr:row>
      <xdr:rowOff>68763</xdr:rowOff>
    </xdr:to>
    <mc:AlternateContent xmlns:mc="http://schemas.openxmlformats.org/markup-compatibility/2006">
      <mc:Choice xmlns:a14="http://schemas.microsoft.com/office/drawing/2010/main" Requires="a14">
        <xdr:graphicFrame macro="">
          <xdr:nvGraphicFramePr>
            <xdr:cNvPr id="6" name="Customer Type">
              <a:extLst>
                <a:ext uri="{FF2B5EF4-FFF2-40B4-BE49-F238E27FC236}">
                  <a16:creationId xmlns:a16="http://schemas.microsoft.com/office/drawing/2014/main" id="{730CE925-44C2-A211-8409-E831E907DA6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325756" y="7676727"/>
              <a:ext cx="2466285" cy="2485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340772</xdr:colOff>
      <xdr:row>20</xdr:row>
      <xdr:rowOff>27021</xdr:rowOff>
    </xdr:from>
    <xdr:to>
      <xdr:col>4</xdr:col>
      <xdr:colOff>46792</xdr:colOff>
      <xdr:row>34</xdr:row>
      <xdr:rowOff>15717</xdr:rowOff>
    </xdr:to>
    <mc:AlternateContent xmlns:mc="http://schemas.openxmlformats.org/markup-compatibility/2006">
      <mc:Choice xmlns:a14="http://schemas.microsoft.com/office/drawing/2010/main" Requires="a14">
        <xdr:graphicFrame macro="">
          <xdr:nvGraphicFramePr>
            <xdr:cNvPr id="7" name="Shipping Cost">
              <a:extLst>
                <a:ext uri="{FF2B5EF4-FFF2-40B4-BE49-F238E27FC236}">
                  <a16:creationId xmlns:a16="http://schemas.microsoft.com/office/drawing/2014/main" id="{2191CB01-0137-664D-CF6B-A775C7ED2CBE}"/>
                </a:ext>
              </a:extLst>
            </xdr:cNvPr>
            <xdr:cNvGraphicFramePr/>
          </xdr:nvGraphicFramePr>
          <xdr:xfrm>
            <a:off x="0" y="0"/>
            <a:ext cx="0" cy="0"/>
          </xdr:xfrm>
          <a:graphic>
            <a:graphicData uri="http://schemas.microsoft.com/office/drawing/2010/slicer">
              <sle:slicer xmlns:sle="http://schemas.microsoft.com/office/drawing/2010/slicer" name="Shipping Cost"/>
            </a:graphicData>
          </a:graphic>
        </xdr:graphicFrame>
      </mc:Choice>
      <mc:Fallback>
        <xdr:sp macro="" textlink="">
          <xdr:nvSpPr>
            <xdr:cNvPr id="0" name=""/>
            <xdr:cNvSpPr>
              <a:spLocks noTextEdit="1"/>
            </xdr:cNvSpPr>
          </xdr:nvSpPr>
          <xdr:spPr>
            <a:xfrm>
              <a:off x="340772" y="4149782"/>
              <a:ext cx="2454527" cy="2775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147185</xdr:colOff>
      <xdr:row>2</xdr:row>
      <xdr:rowOff>58769</xdr:rowOff>
    </xdr:from>
    <xdr:to>
      <xdr:col>31</xdr:col>
      <xdr:colOff>567447</xdr:colOff>
      <xdr:row>35</xdr:row>
      <xdr:rowOff>-1</xdr:rowOff>
    </xdr:to>
    <xdr:graphicFrame macro="">
      <xdr:nvGraphicFramePr>
        <xdr:cNvPr id="9" name="Chart 8">
          <a:extLst>
            <a:ext uri="{FF2B5EF4-FFF2-40B4-BE49-F238E27FC236}">
              <a16:creationId xmlns:a16="http://schemas.microsoft.com/office/drawing/2014/main" id="{9F099D7D-4633-2F54-CAA6-1C8DD7F99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286351</xdr:colOff>
      <xdr:row>37</xdr:row>
      <xdr:rowOff>172261</xdr:rowOff>
    </xdr:from>
    <xdr:to>
      <xdr:col>8</xdr:col>
      <xdr:colOff>313397</xdr:colOff>
      <xdr:row>50</xdr:row>
      <xdr:rowOff>68764</xdr:rowOff>
    </xdr:to>
    <mc:AlternateContent xmlns:mc="http://schemas.openxmlformats.org/markup-compatibility/2006">
      <mc:Choice xmlns:a14="http://schemas.microsoft.com/office/drawing/2010/main" Requires="a14">
        <xdr:graphicFrame macro="">
          <xdr:nvGraphicFramePr>
            <xdr:cNvPr id="10" name="Order No">
              <a:extLst>
                <a:ext uri="{FF2B5EF4-FFF2-40B4-BE49-F238E27FC236}">
                  <a16:creationId xmlns:a16="http://schemas.microsoft.com/office/drawing/2014/main" id="{FEA32DAE-6877-9FFA-0B9C-039B53CB9F5C}"/>
                </a:ext>
              </a:extLst>
            </xdr:cNvPr>
            <xdr:cNvGraphicFramePr/>
          </xdr:nvGraphicFramePr>
          <xdr:xfrm>
            <a:off x="0" y="0"/>
            <a:ext cx="0" cy="0"/>
          </xdr:xfrm>
          <a:graphic>
            <a:graphicData uri="http://schemas.microsoft.com/office/drawing/2010/slicer">
              <sle:slicer xmlns:sle="http://schemas.microsoft.com/office/drawing/2010/slicer" name="Order No"/>
            </a:graphicData>
          </a:graphic>
        </xdr:graphicFrame>
      </mc:Choice>
      <mc:Fallback>
        <xdr:sp macro="" textlink="">
          <xdr:nvSpPr>
            <xdr:cNvPr id="0" name=""/>
            <xdr:cNvSpPr>
              <a:spLocks noTextEdit="1"/>
            </xdr:cNvSpPr>
          </xdr:nvSpPr>
          <xdr:spPr>
            <a:xfrm>
              <a:off x="3034858" y="7678530"/>
              <a:ext cx="2453315" cy="2483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8.725636689815" createdVersion="8" refreshedVersion="8" minRefreshableVersion="3" recordCount="1039" xr:uid="{5E2F39E4-6552-4FC2-B62B-1338CED5E071}">
  <cacheSource type="worksheet">
    <worksheetSource name="Table1"/>
  </cacheSource>
  <cacheFields count="27">
    <cacheField name="Order No" numFmtId="0">
      <sharedItems count="1037">
        <s v="5071-1"/>
        <s v="5071-2"/>
        <s v="5145-1"/>
        <s v="5145-2"/>
        <s v="5160-1"/>
        <s v="5160-2"/>
        <s v="5168-1"/>
        <s v="5168-2"/>
        <s v="5195-1"/>
        <s v="5195-2"/>
        <s v="5268-1"/>
        <s v="5268-2"/>
        <s v="5274-1"/>
        <s v="5274-2"/>
        <s v="5335-1"/>
        <s v="5335-2"/>
        <s v="5358-1"/>
        <s v="5358-2"/>
        <s v="5367-1"/>
        <s v="5367-2"/>
        <s v="5402-1"/>
        <s v="5402-2"/>
        <s v="5479-1"/>
        <s v="5479-2"/>
        <s v="5539-1"/>
        <s v="5539-2"/>
        <s v="5558-1"/>
        <s v="5558-2"/>
        <s v="5566-1"/>
        <s v="5566-2"/>
        <s v="5599-1"/>
        <s v="5599-2"/>
        <s v="5609-1"/>
        <s v="5609-2"/>
        <s v="5621-1"/>
        <s v="5621-2"/>
        <s v="5655-1"/>
        <s v="5655-2"/>
        <s v="5724-1"/>
        <s v="5724-2"/>
        <s v="5762-1"/>
        <s v="5762-2"/>
        <s v="5768-1"/>
        <s v="5768-2"/>
        <s v="5804-1"/>
        <s v="5804-2"/>
        <s v="5869-1"/>
        <s v="5869-2"/>
        <s v="5887-1"/>
        <s v="5887-2"/>
        <s v="5943-1"/>
        <s v="5943-2"/>
        <s v="5990-1"/>
        <s v="5990-2"/>
        <s v="5997-1"/>
        <s v="5997-2"/>
        <s v="6014-1"/>
        <s v="6014-2"/>
        <s v="6091-1"/>
        <s v="6091-2"/>
        <s v="6104-1"/>
        <s v="6104-2"/>
        <s v="6143-1"/>
        <s v="6143-2"/>
        <s v="6159-1"/>
        <s v="6159-2"/>
        <s v="6197-1"/>
        <s v="6197-2"/>
        <s v="6266-1"/>
        <s v="6266-2"/>
        <s v="6278-1"/>
        <s v="6278-2"/>
        <s v="6280-1"/>
        <s v="6280-2"/>
        <s v="6324-1"/>
        <s v="6325-1"/>
        <s v="6325-2"/>
        <s v="6328-1"/>
        <s v="6336-1"/>
        <s v="6336-2"/>
        <s v="6384-1"/>
        <s v="6384-2"/>
        <s v="6403-1"/>
        <s v="6403-2"/>
        <s v="6417-1"/>
        <s v="6417-2"/>
        <s v="6457-1"/>
        <s v="6457-2"/>
        <s v="6515-1"/>
        <s v="6515-2"/>
        <s v="5014-1"/>
        <s v="5016-1"/>
        <s v="5018-1"/>
        <s v="5019-1"/>
        <s v="5020-1"/>
        <s v="5022-1"/>
        <s v="5023-1"/>
        <s v="5024-1"/>
        <s v="5025-1"/>
        <s v="5027-1"/>
        <s v="5029-1"/>
        <s v="5030-1"/>
        <s v="5031-1"/>
        <s v="5033-1"/>
        <s v="5034-1"/>
        <s v="5036-1"/>
        <s v="5037-1"/>
        <s v="5038-1"/>
        <s v="5039-1"/>
        <s v="5040-1"/>
        <s v="5042-1"/>
        <s v="5043-1"/>
        <s v="5045-1"/>
        <s v="5047-1"/>
        <s v="5048-1"/>
        <s v="5049-1"/>
        <s v="5050-1"/>
        <s v="5052-1"/>
        <s v="5053-1"/>
        <s v="5055-1"/>
        <s v="5057-1"/>
        <s v="5059-1"/>
        <s v="5060-1"/>
        <s v="5061-1"/>
        <s v="5062-1"/>
        <s v="5063-1"/>
        <s v="5064-1"/>
        <s v="5066-1"/>
        <s v="5068-1"/>
        <s v="5070-1"/>
        <s v="5075-1"/>
        <s v="5077-1"/>
        <s v="5079-1"/>
        <s v="5081-1"/>
        <s v="5083-1"/>
        <s v="5084-1"/>
        <s v="5086-1"/>
        <s v="5087-1"/>
        <s v="5089-1"/>
        <s v="5090-1"/>
        <s v="5091-1"/>
        <s v="5093-1"/>
        <s v="5095-1"/>
        <s v="5097-1"/>
        <s v="5099-1"/>
        <s v="5101-1"/>
        <s v="5103-1"/>
        <s v="5104-1"/>
        <s v="5106-1"/>
        <s v="5108-1"/>
        <s v="5109-1"/>
        <s v="5111-1"/>
        <s v="5112-1"/>
        <s v="5113-1"/>
        <s v="5114-1"/>
        <s v="5115-1"/>
        <s v="5117-1"/>
        <s v="5119-1"/>
        <s v="5120-1"/>
        <s v="5122-1"/>
        <s v="5124-1"/>
        <s v="5125-1"/>
        <s v="5127-1"/>
        <s v="5128-1"/>
        <s v="5129-1"/>
        <s v="5131-1"/>
        <s v="5133-1"/>
        <s v="5134-1"/>
        <s v="5135-1"/>
        <s v="5137-1"/>
        <s v="5138-1"/>
        <s v="5140-1"/>
        <s v="5142-1"/>
        <s v="5144-1"/>
        <s v="5148-1"/>
        <s v="5150-1"/>
        <s v="5152-1"/>
        <s v="5154-1"/>
        <s v="5156-1"/>
        <s v="5158-1"/>
        <s v="5159-1"/>
        <s v="5163-1"/>
        <s v="5165-1"/>
        <s v="5166-1"/>
        <s v="5171-1"/>
        <s v="5173-1"/>
        <s v="5174-1"/>
        <s v="5175-1"/>
        <s v="5177-1"/>
        <s v="5178-1"/>
        <s v="5180-1"/>
        <s v="5181-1"/>
        <s v="5183-1"/>
        <s v="5185-1"/>
        <s v="5186-1"/>
        <s v="5188-1"/>
        <s v="5189-1"/>
        <s v="5191-1"/>
        <s v="5193-1"/>
        <s v="5194-1"/>
        <s v="5198-1"/>
        <s v="5200-1"/>
        <s v="5201-1"/>
        <s v="5202-1"/>
        <s v="5204-1"/>
        <s v="5206-1"/>
        <s v="5207-1"/>
        <s v="5208-1"/>
        <s v="5209-1"/>
        <s v="5211-1"/>
        <s v="5212-1"/>
        <s v="5213-1"/>
        <s v="5214-1"/>
        <s v="5215-1"/>
        <s v="5216-1"/>
        <s v="5218-1"/>
        <s v="5220-1"/>
        <s v="5221-1"/>
        <s v="5222-1"/>
        <s v="5224-1"/>
        <s v="5225-1"/>
        <s v="5226-1"/>
        <s v="5227-1"/>
        <s v="5229-1"/>
        <s v="5231-1"/>
        <s v="5232-1"/>
        <s v="5234-1"/>
        <s v="5235-1"/>
        <s v="5236-1"/>
        <s v="5238-1"/>
        <s v="5239-1"/>
        <s v="5240-1"/>
        <s v="5241-1"/>
        <s v="5242-1"/>
        <s v="5244-1"/>
        <s v="5246-1"/>
        <s v="5247-1"/>
        <s v="5248-1"/>
        <s v="5250-1"/>
        <s v="5251-1"/>
        <s v="5253-1"/>
        <s v="5254-1"/>
        <s v="5256-1"/>
        <s v="5257-1"/>
        <s v="5259-1"/>
        <s v="5260-1"/>
        <s v="5261-1"/>
        <s v="5263-1"/>
        <s v="5265-1"/>
        <s v="5267-1"/>
        <s v="5272-1"/>
        <s v="5277-1"/>
        <s v="5278-1"/>
        <s v="5279-1"/>
        <s v="5280-1"/>
        <s v="5282-1"/>
        <s v="5284-1"/>
        <s v="5286-1"/>
        <s v="5288-1"/>
        <s v="5290-1"/>
        <s v="5291-1"/>
        <s v="5292-1"/>
        <s v="5294-1"/>
        <s v="5296-1"/>
        <s v="5298-1"/>
        <s v="5299-1"/>
        <s v="5300-1"/>
        <s v="5302-1"/>
        <s v="5303-1"/>
        <s v="5304-1"/>
        <s v="5305-1"/>
        <s v="5307-1"/>
        <s v="5309-1"/>
        <s v="5310-1"/>
        <s v="5311-1"/>
        <s v="5312-1"/>
        <s v="5313-1"/>
        <s v="5314-1"/>
        <s v="5315-1"/>
        <s v="5316-1"/>
        <s v="5318-1"/>
        <s v="5319-1"/>
        <s v="5321-1"/>
        <s v="5323-1"/>
        <s v="5324-1"/>
        <s v="5326-1"/>
        <s v="5328-1"/>
        <s v="5330-1"/>
        <s v="5332-1"/>
        <s v="5334-1"/>
        <s v="5336-1"/>
        <s v="5340-1"/>
        <s v="5342-1"/>
        <s v="5343-1"/>
        <s v="5345-1"/>
        <s v="5346-1"/>
        <s v="5347-1"/>
        <s v="5349-1"/>
        <s v="5350-1"/>
        <s v="5352-1"/>
        <s v="5354-1"/>
        <s v="5355-1"/>
        <s v="5357-1"/>
        <s v="5360-1"/>
        <s v="5362-1"/>
        <s v="5364-1"/>
        <s v="5365-1"/>
        <s v="5369-1"/>
        <s v="5373-1"/>
        <s v="5375-1"/>
        <s v="5377-1"/>
        <s v="5379-1"/>
        <s v="5381-1"/>
        <s v="5383-1"/>
        <s v="5384-1"/>
        <s v="5386-1"/>
        <s v="5388-1"/>
        <s v="5389-1"/>
        <s v="5391-1"/>
        <s v="5392-1"/>
        <s v="5393-1"/>
        <s v="5394-1"/>
        <s v="5395-1"/>
        <s v="5396-1"/>
        <s v="5398-1"/>
        <s v="5400-1"/>
        <s v="5404-1"/>
        <s v="5405-1"/>
        <s v="5407-1"/>
        <s v="5409-1"/>
        <s v="5411-1"/>
        <s v="5413-1"/>
        <s v="5415-1"/>
        <s v="5416-1"/>
        <s v="5418-1"/>
        <s v="5420-1"/>
        <s v="5421-1"/>
        <s v="5423-1"/>
        <s v="5424-1"/>
        <s v="5426-1"/>
        <s v="5428-1"/>
        <s v="5430-1"/>
        <s v="5432-1"/>
        <s v="5433-1"/>
        <s v="5434-1"/>
        <s v="5435-1"/>
        <s v="5436-1"/>
        <s v="5438-1"/>
        <s v="5439-1"/>
        <s v="5440-1"/>
        <s v="5442-1"/>
        <s v="5444-1"/>
        <s v="5445-1"/>
        <s v="5446-1"/>
        <s v="5448-1"/>
        <s v="5449-1"/>
        <s v="5450-1"/>
        <s v="5451-1"/>
        <s v="5453-1"/>
        <s v="5455-1"/>
        <s v="5456-1"/>
        <s v="5457-1"/>
        <s v="5458-1"/>
        <s v="5460-1"/>
        <s v="5461-1"/>
        <s v="5463-1"/>
        <s v="5465-1"/>
        <s v="5467-1"/>
        <s v="5469-1"/>
        <s v="5470-1"/>
        <s v="5471-1"/>
        <s v="5473-1"/>
        <s v="5475-1"/>
        <s v="5476-1"/>
        <s v="5477-1"/>
        <s v="5478-1"/>
        <s v="5483-1"/>
        <s v="5485-1"/>
        <s v="5487-1"/>
        <s v="5489-1"/>
        <s v="5491-1"/>
        <s v="5493-1"/>
        <s v="5494-1"/>
        <s v="5496-1"/>
        <s v="5497-1"/>
        <s v="5498-1"/>
        <s v="5500-1"/>
        <s v="5502-1"/>
        <s v="5504-1"/>
        <s v="5505-1"/>
        <s v="5506-1"/>
        <s v="5507-1"/>
        <s v="5508-1"/>
        <s v="5510-1"/>
        <s v="5512-1"/>
        <s v="5513-1"/>
        <s v="5514-1"/>
        <s v="5516-1"/>
        <s v="5518-1"/>
        <s v="5520-1"/>
        <s v="5521-1"/>
        <s v="5523-1"/>
        <s v="5525-1"/>
        <s v="5526-1"/>
        <s v="5527-1"/>
        <s v="5529-1"/>
        <s v="5531-1"/>
        <s v="5533-1"/>
        <s v="5534-1"/>
        <s v="5536-1"/>
        <s v="5537-1"/>
        <s v="5541-1"/>
        <s v="5544-1"/>
        <s v="5546-1"/>
        <s v="5547-1"/>
        <s v="5548-1"/>
        <s v="5549-1"/>
        <s v="5551-1"/>
        <s v="5552-1"/>
        <s v="5554-1"/>
        <s v="5556-1"/>
        <s v="5560-1"/>
        <s v="5562-1"/>
        <s v="5564-1"/>
        <s v="5569-1"/>
        <s v="5570-1"/>
        <s v="5572-1"/>
        <s v="5574-1"/>
        <s v="5576-1"/>
        <s v="5578-1"/>
        <s v="5579-1"/>
        <s v="5581-1"/>
        <s v="5583-1"/>
        <s v="5584-1"/>
        <s v="5586-1"/>
        <s v="5588-1"/>
        <s v="5589-1"/>
        <s v="5591-1"/>
        <s v="5593-1"/>
        <s v="5594-1"/>
        <s v="5596-1"/>
        <s v="5597-1"/>
        <s v="5603-1"/>
        <s v="5604-1"/>
        <s v="5605-1"/>
        <s v="5606-1"/>
        <s v="5607-1"/>
        <s v="5612-1"/>
        <s v="5613-1"/>
        <s v="5615-1"/>
        <s v="5616-1"/>
        <s v="5618-1"/>
        <s v="5619-1"/>
        <s v="5625-1"/>
        <s v="5627-1"/>
        <s v="5629-1"/>
        <s v="5630-1"/>
        <s v="5631-1"/>
        <s v="5633-1"/>
        <s v="5635-1"/>
        <s v="5637-1"/>
        <s v="5639-1"/>
        <s v="5641-1"/>
        <s v="5643-1"/>
        <s v="5644-1"/>
        <s v="5645-1"/>
        <s v="5646-1"/>
        <s v="5647-1"/>
        <s v="5648-1"/>
        <s v="5650-1"/>
        <s v="5651-1"/>
        <s v="5653-1"/>
        <s v="5658-1"/>
        <s v="5659-1"/>
        <s v="5661-1"/>
        <s v="5663-1"/>
        <s v="5665-1"/>
        <s v="5667-1"/>
        <s v="5669-1"/>
        <s v="5670-1"/>
        <s v="5671-1"/>
        <s v="5672-1"/>
        <s v="5674-1"/>
        <s v="5676-1"/>
        <s v="5677-1"/>
        <s v="5679-1"/>
        <s v="5680-1"/>
        <s v="5681-1"/>
        <s v="5682-1"/>
        <s v="5684-1"/>
        <s v="5685-1"/>
        <s v="5686-1"/>
        <s v="5687-1"/>
        <s v="5689-1"/>
        <s v="5690-1"/>
        <s v="5692-1"/>
        <s v="5693-1"/>
        <s v="5695-1"/>
        <s v="5696-1"/>
        <s v="5698-1"/>
        <s v="5699-1"/>
        <s v="5701-1"/>
        <s v="5702-1"/>
        <s v="5703-1"/>
        <s v="5705-1"/>
        <s v="5706-1"/>
        <s v="5708-1"/>
        <s v="5710-1"/>
        <s v="5711-1"/>
        <s v="5712-1"/>
        <s v="5713-1"/>
        <s v="5715-1"/>
        <s v="5717-1"/>
        <s v="5718-1"/>
        <s v="5719-1"/>
        <s v="5720-1"/>
        <s v="5721-1"/>
        <s v="5722-1"/>
        <s v="5728-1"/>
        <s v="5730-1"/>
        <s v="5731-1"/>
        <s v="5732-1"/>
        <s v="5734-1"/>
        <s v="5736-1"/>
        <s v="5737-1"/>
        <s v="5738-1"/>
        <s v="5740-1"/>
        <s v="5741-1"/>
        <s v="5742-1"/>
        <s v="5743-1"/>
        <s v="5745-1"/>
        <s v="5747-1"/>
        <s v="5749-1"/>
        <s v="5750-1"/>
        <s v="5752-1"/>
        <s v="5754-1"/>
        <s v="5755-1"/>
        <s v="5757-1"/>
        <s v="5759-1"/>
        <s v="5760-1"/>
        <s v="5766-1"/>
        <s v="5773-1"/>
        <s v="5775-1"/>
        <s v="5777-1"/>
        <s v="5778-1"/>
        <s v="5779-1"/>
        <s v="5781-1"/>
        <s v="5782-1"/>
        <s v="5783-1"/>
        <s v="5784-1"/>
        <s v="5786-1"/>
        <s v="5787-1"/>
        <s v="5788-1"/>
        <s v="5790-1"/>
        <s v="5791-1"/>
        <s v="5793-1"/>
        <s v="5795-1"/>
        <s v="5797-1"/>
        <s v="5799-1"/>
        <s v="5800-1"/>
        <s v="5801-1"/>
        <s v="5803-1"/>
        <s v="5806-1"/>
        <s v="5807-1"/>
        <s v="5809-1"/>
        <s v="5811-1"/>
        <s v="5813-1"/>
        <s v="5814-1"/>
        <s v="5815-1"/>
        <s v="5816-1"/>
        <s v="5818-1"/>
        <s v="5819-1"/>
        <s v="5821-1"/>
        <s v="5822-1"/>
        <s v="5824-1"/>
        <s v="5826-1"/>
        <s v="5827-1"/>
        <s v="5829-1"/>
        <s v="5831-1"/>
        <s v="5832-1"/>
        <s v="5834-1"/>
        <s v="5835-1"/>
        <s v="5837-1"/>
        <s v="5838-1"/>
        <s v="5840-1"/>
        <s v="5841-1"/>
        <s v="5842-1"/>
        <s v="5843-1"/>
        <s v="5845-1"/>
        <s v="5847-1"/>
        <s v="5848-1"/>
        <s v="5850-1"/>
        <s v="5851-1"/>
        <s v="5852-1"/>
        <s v="5854-1"/>
        <s v="5856-1"/>
        <s v="5857-1"/>
        <s v="5859-1"/>
        <s v="5861-1"/>
        <s v="5863-1"/>
        <s v="5865-1"/>
        <s v="5867-1"/>
        <s v="5868-1"/>
        <s v="5870-1"/>
        <s v="5872-1"/>
        <s v="5873-1"/>
        <s v="5875-1"/>
        <s v="5877-1"/>
        <s v="5879-1"/>
        <s v="5881-1"/>
        <s v="5882-1"/>
        <s v="5884-1"/>
        <s v="5885-1"/>
        <s v="5886-1"/>
        <s v="5891-1"/>
        <s v="5893-1"/>
        <s v="5894-1"/>
        <s v="5896-1"/>
        <s v="5897-1"/>
        <s v="5898-1"/>
        <s v="5900-1"/>
        <s v="5902-1"/>
        <s v="5904-1"/>
        <s v="5906-1"/>
        <s v="5907-1"/>
        <s v="5908-1"/>
        <s v="5909-1"/>
        <s v="5911-1"/>
        <s v="5913-1"/>
        <s v="5914-1"/>
        <s v="5916-1"/>
        <s v="5917-1"/>
        <s v="5919-1"/>
        <s v="5921-1"/>
        <s v="5923-1"/>
        <s v="5925-1"/>
        <s v="5927-1"/>
        <s v="5928-1"/>
        <s v="5930-1"/>
        <s v="5931-1"/>
        <s v="5932-1"/>
        <s v="5933-1"/>
        <s v="5935-1"/>
        <s v="5937-1"/>
        <s v="5938-1"/>
        <s v="5939-1"/>
        <s v="5941-1"/>
        <s v="5944-1"/>
        <s v="5947-1"/>
        <s v="5949-1"/>
        <s v="5951-1"/>
        <s v="5952-1"/>
        <s v="5953-1"/>
        <s v="5955-1"/>
        <s v="5956-1"/>
        <s v="5958-1"/>
        <s v="5960-1"/>
        <s v="5962-1"/>
        <s v="5964-1"/>
        <s v="5965-1"/>
        <s v="5967-1"/>
        <s v="5968-1"/>
        <s v="5969-1"/>
        <s v="5971-1"/>
        <s v="5973-1"/>
        <s v="5974-1"/>
        <s v="5976-1"/>
        <s v="5977-1"/>
        <s v="5978-1"/>
        <s v="5980-1"/>
        <s v="5982-1"/>
        <s v="5983-1"/>
        <s v="5984-1"/>
        <s v="5985-1"/>
        <s v="5987-1"/>
        <s v="5988-1"/>
        <s v="5993-1"/>
        <s v="5994-1"/>
        <s v="5996-1"/>
        <s v="6000-1"/>
        <s v="6001-1"/>
        <s v="6002-1"/>
        <s v="6003-1"/>
        <s v="6005-1"/>
        <s v="6006-1"/>
        <s v="6007-1"/>
        <s v="6009-1"/>
        <s v="6011-1"/>
        <s v="6012-1"/>
        <s v="6017-1"/>
        <s v="6019-1"/>
        <s v="6021-1"/>
        <s v="6023-1"/>
        <s v="6025-1"/>
        <s v="6027-1"/>
        <s v="6029-1"/>
        <s v="6030-1"/>
        <s v="6032-1"/>
        <s v="6034-1"/>
        <s v="6036-1"/>
        <s v="6037-1"/>
        <s v="6038-1"/>
        <s v="6039-1"/>
        <s v="6041-1"/>
        <s v="6042-1"/>
        <s v="6044-1"/>
        <s v="6046-1"/>
        <s v="6048-1"/>
        <s v="6050-1"/>
        <s v="6052-1"/>
        <s v="6054-1"/>
        <s v="6055-1"/>
        <s v="6056-1"/>
        <s v="6057-1"/>
        <s v="6058-1"/>
        <s v="6059-1"/>
        <s v="6061-1"/>
        <s v="6063-1"/>
        <s v="6065-1"/>
        <s v="6066-1"/>
        <s v="6067-1"/>
        <s v="6068-1"/>
        <s v="6070-1"/>
        <s v="6071-1"/>
        <s v="6072-1"/>
        <s v="6074-1"/>
        <s v="6076-1"/>
        <s v="6077-1"/>
        <s v="6079-1"/>
        <s v="6081-1"/>
        <s v="6083-1"/>
        <s v="6085-1"/>
        <s v="6086-1"/>
        <s v="6088-1"/>
        <s v="6090-1"/>
        <s v="6094-1"/>
        <s v="6095-1"/>
        <s v="6096-1"/>
        <s v="6098-1"/>
        <s v="6099-1"/>
        <s v="6100-1"/>
        <s v="6102-1"/>
        <s v="6103-1"/>
        <s v="6108-1"/>
        <s v="6109-1"/>
        <s v="6110-1"/>
        <s v="6112-1"/>
        <s v="6113-1"/>
        <s v="6114-1"/>
        <s v="6116-1"/>
        <s v="6118-1"/>
        <s v="6119-1"/>
        <s v="6121-1"/>
        <s v="6123-1"/>
        <s v="6124-1"/>
        <s v="6125-1"/>
        <s v="6127-1"/>
        <s v="6128-1"/>
        <s v="6129-1"/>
        <s v="6130-1"/>
        <s v="6132-1"/>
        <s v="6134-1"/>
        <s v="6135-1"/>
        <s v="6136-1"/>
        <s v="6138-1"/>
        <s v="6140-1"/>
        <s v="6141-1"/>
        <s v="6142-1"/>
        <s v="6144-1"/>
        <s v="6146-1"/>
        <s v="6148-1"/>
        <s v="6150-1"/>
        <s v="6151-1"/>
        <s v="6152-1"/>
        <s v="6154-1"/>
        <s v="6155-1"/>
        <s v="6157-1"/>
        <s v="6158-1"/>
        <s v="6165-1"/>
        <s v="6166-1"/>
        <s v="6167-1"/>
        <s v="6169-1"/>
        <s v="6170-1"/>
        <s v="6172-1"/>
        <s v="6174-1"/>
        <s v="6175-1"/>
        <s v="6176-1"/>
        <s v="6177-1"/>
        <s v="6179-1"/>
        <s v="6181-1"/>
        <s v="6183-1"/>
        <s v="6184-1"/>
        <s v="6186-1"/>
        <s v="6187-1"/>
        <s v="6189-1"/>
        <s v="6190-1"/>
        <s v="6191-1"/>
        <s v="6193-1"/>
        <s v="6194-1"/>
        <s v="6196-1"/>
        <s v="6201-1"/>
        <s v="6203-1"/>
        <s v="6204-1"/>
        <s v="6206-1"/>
        <s v="6208-1"/>
        <s v="6209-1"/>
        <s v="6211-1"/>
        <s v="6213-1"/>
        <s v="6214-1"/>
        <s v="6215-1"/>
        <s v="6217-1"/>
        <s v="6219-1"/>
        <s v="6220-1"/>
        <s v="6221-1"/>
        <s v="6222-1"/>
        <s v="6223-1"/>
        <s v="6224-1"/>
        <s v="6225-1"/>
        <s v="6226-1"/>
        <s v="6227-1"/>
        <s v="6228-1"/>
        <s v="6230-1"/>
        <s v="6231-1"/>
        <s v="6232-1"/>
        <s v="6234-1"/>
        <s v="6235-1"/>
        <s v="6237-1"/>
        <s v="6238-1"/>
        <s v="6240-1"/>
        <s v="6242-1"/>
        <s v="6243-1"/>
        <s v="6244-1"/>
        <s v="6246-1"/>
        <s v="6248-1"/>
        <s v="6250-1"/>
        <s v="6252-1"/>
        <s v="6254-1"/>
        <s v="6256-1"/>
        <s v="6258-1"/>
        <s v="6260-1"/>
        <s v="6261-1"/>
        <s v="6263-1"/>
        <s v="6264-1"/>
        <s v="6269-1"/>
        <s v="6270-1"/>
        <s v="6272-1"/>
        <s v="6273-1"/>
        <s v="6274-1"/>
        <s v="6275-1"/>
        <s v="6276-1"/>
        <s v="6281-1"/>
        <s v="6285-1"/>
        <s v="6287-1"/>
        <s v="6288-1"/>
        <s v="6290-1"/>
        <s v="6291-1"/>
        <s v="6293-1"/>
        <s v="6294-1"/>
        <s v="6295-1"/>
        <s v="6296-1"/>
        <s v="6298-1"/>
        <s v="6300-1"/>
        <s v="6301-1"/>
        <s v="6302-1"/>
        <s v="6303-1"/>
        <s v="6304-1"/>
        <s v="6306-1"/>
        <s v="6307-1"/>
        <s v="6309-1"/>
        <s v="6311-1"/>
        <s v="6313-1"/>
        <s v="6315-1"/>
        <s v="6316-1"/>
        <s v="6317-1"/>
        <s v="6319-1"/>
        <s v="6320-1"/>
        <s v="6321-1"/>
        <s v="6322-1"/>
        <s v="6327-1"/>
        <s v="6329-1"/>
        <s v="6330-1"/>
        <s v="6332-1"/>
        <s v="6333-1"/>
        <s v="6335-1"/>
        <s v="6339-1"/>
        <s v="6340-1"/>
        <s v="6342-1"/>
        <s v="6343-1"/>
        <s v="6345-1"/>
        <s v="6346-1"/>
        <s v="6348-1"/>
        <s v="6349-1"/>
        <s v="6351-1"/>
        <s v="6352-1"/>
        <s v="6353-1"/>
        <s v="6354-1"/>
        <s v="6355-1"/>
        <s v="6356-1"/>
        <s v="6358-1"/>
        <s v="6359-1"/>
        <s v="6361-1"/>
        <s v="6362-1"/>
        <s v="6364-1"/>
        <s v="6365-1"/>
        <s v="6367-1"/>
        <s v="6369-1"/>
        <s v="6370-1"/>
        <s v="6371-1"/>
        <s v="6373-1"/>
        <s v="6374-1"/>
        <s v="6376-1"/>
        <s v="6377-1"/>
        <s v="6379-1"/>
        <s v="6380-1"/>
        <s v="6382-1"/>
        <s v="6387-1"/>
        <s v="6389-1"/>
        <s v="6390-1"/>
        <s v="6391-1"/>
        <s v="6392-1"/>
        <s v="6393-1"/>
        <s v="6394-1"/>
        <s v="6396-1"/>
        <s v="6397-1"/>
        <s v="6399-1"/>
        <s v="6401-1"/>
        <s v="6402-1"/>
        <s v="6407-1"/>
        <s v="6409-1"/>
        <s v="6411-1"/>
        <s v="6413-1"/>
        <s v="6414-1"/>
        <s v="6415-1"/>
        <s v="6418-1"/>
        <s v="6422-1"/>
        <s v="6423-1"/>
        <s v="6425-1"/>
        <s v="6426-1"/>
        <s v="6427-1"/>
        <s v="6429-1"/>
        <s v="6430-1"/>
        <s v="6432-1"/>
        <s v="6433-1"/>
        <s v="6434-1"/>
        <s v="6436-1"/>
        <s v="6438-1"/>
        <s v="6440-1"/>
        <s v="6442-1"/>
        <s v="6443-1"/>
        <s v="6445-1"/>
        <s v="6447-1"/>
        <s v="6449-1"/>
        <s v="6451-1"/>
        <s v="6453-1"/>
        <s v="6455-1"/>
        <s v="6460-1"/>
        <s v="6461-1"/>
        <s v="6463-1"/>
        <s v="6465-1"/>
        <s v="6467-1"/>
        <s v="6469-1"/>
        <s v="6471-1"/>
        <s v="6472-1"/>
        <s v="6473-1"/>
        <s v="6475-1"/>
        <s v="6477-1"/>
        <s v="6479-1"/>
        <s v="6480-1"/>
        <s v="6482-1"/>
        <s v="6483-1"/>
        <s v="6484-1"/>
        <s v="6485-1"/>
        <s v="6487-1"/>
        <s v="6489-1"/>
        <s v="6491-1"/>
        <s v="6493-1"/>
        <s v="6495-1"/>
        <s v="6496-1"/>
        <s v="6497-1"/>
        <s v="6498-1"/>
        <s v="6499-1"/>
        <s v="6500-1"/>
        <s v="6502-1"/>
        <s v="6503-1"/>
        <s v="6504-1"/>
        <s v="6505-1"/>
        <s v="6506-1"/>
        <s v="6507-1"/>
        <s v="6509-1"/>
        <s v="6510-1"/>
        <s v="6511-1"/>
        <s v="6512-1"/>
        <s v="6514-1"/>
        <s v="6517-1"/>
        <s v="6521-1"/>
        <s v="6523-1"/>
        <s v="6525-1"/>
        <s v="6527-1"/>
        <s v="6528-1"/>
        <s v="6529-1"/>
        <s v="6530-1"/>
        <s v="6531-1"/>
        <s v="6532-1"/>
        <s v="6534-1"/>
        <s v="6535-1"/>
        <s v="6536-1"/>
        <s v="6538-1"/>
        <s v="6540-1"/>
        <s v="6541-1"/>
        <s v="6542-1"/>
        <s v="6543-1"/>
        <s v="6544-1"/>
        <s v="6546-1"/>
        <s v="6548-1"/>
        <s v="6550-1"/>
        <s v="6552-1"/>
        <s v="6553-1"/>
        <s v="6555-1"/>
        <s v="6557-1"/>
        <s v="6558-1"/>
        <s v="6560-1"/>
        <s v="6561-1"/>
        <s v="6562-1"/>
        <s v="6564-1"/>
        <s v="6565-1"/>
        <s v="6567-1"/>
        <s v="6569-1"/>
        <s v="6571-1"/>
        <s v="6572-1"/>
        <s v="6574-1"/>
        <s v="6576-1"/>
        <s v="6577-1"/>
        <s v="6579-1"/>
        <s v="6581-1"/>
        <s v="6582-1"/>
        <s v="6584-1"/>
        <s v="6586-1"/>
      </sharedItems>
    </cacheField>
    <cacheField name="Order Date" numFmtId="14">
      <sharedItems containsSemiMixedTypes="0" containsNonDate="0" containsDate="1" containsString="0" minDate="2013-02-11T00:00:00" maxDate="2017-02-08T00:00:00"/>
    </cacheField>
    <cacheField name="Customer Name" numFmtId="0">
      <sharedItems count="538">
        <s v="Christopher Schild"/>
        <s v="Cyma Kinney"/>
        <s v="Berenike Kampe"/>
        <s v="Christy Brittain"/>
        <s v="Alex Grayson"/>
        <s v="Stephanie Ulpright"/>
        <s v="Sylvia Foulston"/>
        <s v="Patrick Jones"/>
        <s v="Saphhira Shifley"/>
        <s v="Anne Pryor"/>
        <s v="Logan Haushalter"/>
        <s v="Tracy Blumstein"/>
        <s v="Daniel Byrd"/>
        <s v="Julia Dunbar"/>
        <s v="Victoria Wilson"/>
        <s v="Ruben Ausman"/>
        <s v="Eugene Moren"/>
        <s v="George Ashbrook"/>
        <s v="Sam Craven"/>
        <s v="Todd Boyes"/>
        <s v="Bill Donatelli"/>
        <s v="Sandra Glassco"/>
        <s v="Peter McVee"/>
        <s v="Bill Stewart"/>
        <s v="Denise Monton"/>
        <s v="Annie Thurman"/>
        <s v="Michael Oakman"/>
        <s v="Nora Price"/>
        <s v="Lisa DeCherney"/>
        <s v="Bobby Trafton"/>
        <s v="Patrick OBrill"/>
        <s v="Matt Collister"/>
        <s v="Alejandro Ballentine"/>
        <s v="Don Weiss"/>
        <s v="Sally Knutson"/>
        <s v="Greg Hansen"/>
        <s v="Vivek Grady"/>
        <s v="Edward Nazzal"/>
        <s v="Harold Dahlen"/>
        <s v="Jasper Cacioppo"/>
        <s v="Christopher Martinez"/>
        <s v="Erica Hernandez"/>
        <s v="Alex Russell"/>
        <s v="Tamara Dahlen"/>
        <s v="Susan Vittorini"/>
        <s v="Muhammed Yedwab"/>
        <s v="Olvera Toch"/>
        <s v="Sean Wendt"/>
        <s v="Rick Reed"/>
        <s v="Toby Swindell"/>
        <s v="Giulietta Weimer"/>
        <s v="Paul Prost"/>
        <s v="Katherine Ducich"/>
        <s v="Natalie Webber"/>
        <s v="Sean ODonnell"/>
        <s v="Art Foster"/>
        <s v="Darren Powers"/>
        <s v="Michael Grace"/>
        <s v="Christina Vanderzanden"/>
        <s v="Thais Sissman"/>
        <s v="Aaron Smayling"/>
        <s v="Mick Brown"/>
        <s v="Edward Becker"/>
        <s v="Erica Smith"/>
        <s v="Justin Knight"/>
        <s v="Craig Carroll"/>
        <s v="Laura Armstrong"/>
        <s v="Thomas Boland"/>
        <s v="Noah Childs"/>
        <s v="Rob Haberlin"/>
        <s v="Barry Weirich"/>
        <s v="Kelly Williams"/>
        <s v="Jack OBriant"/>
        <s v="Pamela Stobb"/>
        <s v="William Brown"/>
        <s v="Nat Carroll"/>
        <s v="Troy Staebel"/>
        <s v="Dario Medina"/>
        <s v="Lynn Smith"/>
        <s v="Dave Kipp"/>
        <s v="Grant Carroll"/>
        <s v="Liz Pelletier"/>
        <s v="Thea Hudgings"/>
        <s v="Eudokia Martin"/>
        <s v="Scot Wooten"/>
        <s v="Jenna Caffey"/>
        <s v="Roy Collins"/>
        <s v="Brad Thomas"/>
        <s v="Roy Skaria"/>
        <s v="Brad Eason"/>
        <s v="Andy Reiter"/>
        <s v="Becky Martin"/>
        <s v="Denny Ordway"/>
        <s v="Luke Schmidt"/>
        <s v="Kelly Lampkin"/>
        <s v="Anthony Rawles"/>
        <s v="Rick Duston"/>
        <s v="Raymond Fair"/>
        <s v="Joy Smith"/>
        <s v="Jim Epp"/>
        <s v="Mike Vittorini"/>
        <s v="Neil Knudson"/>
        <s v="Deborah Brumfield"/>
        <s v="Janet Martin"/>
        <s v="Beth Thompson"/>
        <s v="Nora Paige"/>
        <s v="Jim Kriz"/>
        <s v="Steve Nguyen"/>
        <s v="Scott Cohen"/>
        <s v="Liz MacKendrick"/>
        <s v="Carlos Meador"/>
        <s v="Giulietta Dortch"/>
        <s v="Paul Lucas"/>
        <s v="Aleksandra Gannaway"/>
        <s v="Eugene Hildebrand"/>
        <s v="Adam Bellavance"/>
        <s v="Mitch Gastineau"/>
        <s v="Stuart Calhoun"/>
        <s v="Denise Leinenbach"/>
        <s v="Mitch Webber"/>
        <s v="Sara Luxemburg"/>
        <s v="Julie Kriz"/>
        <s v="George Zrebassa"/>
        <s v="Pauline Webber"/>
        <s v="Ben Wallace"/>
        <s v="Adam Shillingsburg"/>
        <s v="Rick Hansen"/>
        <s v="Karl Brown"/>
        <s v="Eric Barreto"/>
        <s v="Charles Sheldon"/>
        <s v="Jesus Ocampo"/>
        <s v="Nick Zandusky"/>
        <s v="Corinna Mitchell"/>
        <s v="Chuck Magee"/>
        <s v="Seth Vernon"/>
        <s v="Vivian Mathis"/>
        <s v="Harold Ryan"/>
        <s v="Kean Takahito"/>
        <s v="Tony Sayre"/>
        <s v="Aaron Bergman"/>
        <s v="Edward Hooks"/>
        <s v="Liz Willingham"/>
        <s v="Dave Poirier"/>
        <s v="Valerie Dominguez"/>
        <s v="Jennifer Patt"/>
        <s v="Cynthia Arntzen"/>
        <s v="Bradley Drucker"/>
        <s v="Skye Norling"/>
        <s v="Bruce Degenhardt"/>
        <s v="John Castell"/>
        <s v="Neil French"/>
        <s v="Nancy Lomonaco"/>
        <s v="Carol Triggs"/>
        <s v="Andrew Allen"/>
        <s v="Darrin Martin"/>
        <s v="Max Ludwig"/>
        <s v="Liz Price"/>
        <s v="Grant Thornton"/>
        <s v="Victoria Brennan"/>
        <s v="Sarah Brown"/>
        <s v="Michael Granlund"/>
        <s v="Marina Lichtenstein"/>
        <s v="Fred Wasserman"/>
        <s v="Ann Chong"/>
        <s v="Mick Crebagga"/>
        <s v="Chloris Kastensmidt"/>
        <s v="Maribeth Dona"/>
        <s v="Cynthia Delaney"/>
        <s v="John Dryer"/>
        <s v="Carlos Daly"/>
        <s v="Joni Wasserman"/>
        <s v="Frank Merwin"/>
        <s v="Amy Cox"/>
        <s v="Paul MacIntyre"/>
        <s v="Cindy Stewart"/>
        <s v="Tamara Willingham"/>
        <s v="Darrin Sayre"/>
        <s v="Ed Jacobs"/>
        <s v="Dan Campbell"/>
        <s v="Shahid Shariari"/>
        <s v="Toby Knight"/>
        <s v="Sung Chung"/>
        <s v="Kristina Nunn"/>
        <s v="Jeremy Lonsdale"/>
        <s v="Victoria Pisteka"/>
        <s v="Liz Carlisle"/>
        <s v="Dennis Kane"/>
        <s v="Tom Prescott"/>
        <s v="Jas OCarroll"/>
        <s v="Peter Fuller"/>
        <s v="Erin Ashbrook"/>
        <s v="Allen Armold"/>
        <s v="Eugene Barchas"/>
        <s v="Phillip Flathmann"/>
        <s v="Justin Hirsh"/>
        <s v="Sarah Foster"/>
        <s v="Tanja Norvell"/>
        <s v="Maya Herman"/>
        <s v="Trudy Brown"/>
        <s v="Gary Hwang"/>
        <s v="Larry Tron"/>
        <s v="Joseph Airdo"/>
        <s v="Ben Peterman"/>
        <s v="Henry Goldwyn"/>
        <s v="Tony Molinari"/>
        <s v="Brian Dahlen"/>
        <s v="Don Miller"/>
        <s v="Duane Huffman"/>
        <s v="Philip Fox"/>
        <s v="Charlotte Melton"/>
        <s v="Dionis Lloyd"/>
        <s v="Ashley Jarboe"/>
        <s v="Nat Gilpin"/>
        <s v="Sanjit Engle"/>
        <s v="Mark Van Huff"/>
        <s v="Helen Andreada"/>
        <s v="Darrin Van Huff"/>
        <s v="Sarah Jordon"/>
        <s v="Bill Eplett"/>
        <s v="Ken Lonsdale"/>
        <s v="Michael Nguyen"/>
        <s v="Hilary Holden"/>
        <s v="Brooke Gillingham"/>
        <s v="Suzanne McNair"/>
        <s v="Mathew Reese"/>
        <s v="Susan MacKendrick"/>
        <s v="Dennis Pardue"/>
        <s v="Elpida Rittenbach"/>
        <s v="Julie Prescott"/>
        <s v="Yana Sorensen"/>
        <s v="Pamela Coakley"/>
        <s v="Sanjit Jacobs"/>
        <s v="Erica Hackney"/>
        <s v="Chad McGuire"/>
        <s v="Pauline Chand"/>
        <s v="Bobby Elias"/>
        <s v="Lena Radford"/>
        <s v="Delfina Latchford"/>
        <s v="Adam Hart"/>
        <s v="Troy Blackwell"/>
        <s v="Carl Ludwig"/>
        <s v="Chad Cunningham"/>
        <s v="Michael Paige"/>
        <s v="Justin Ellison"/>
        <s v="Ralph Knight"/>
        <s v="Roland Murray"/>
        <s v="Patrick Bzostek"/>
        <s v="Steve Chapman"/>
        <s v="Mike Kennedy"/>
        <s v="Brenda Bowman"/>
        <s v="Xylona Price"/>
        <s v="Kelly Collister"/>
        <s v="Dean Percer"/>
        <s v="Anemone Ratner"/>
        <s v="Brian Stugart"/>
        <s v="Michelle Tran"/>
        <s v="Vivek Sundaresam"/>
        <s v="Ritsa Hightower"/>
        <s v="Michelle Moray"/>
        <s v="Jim Radford"/>
        <s v="Richard Eichhorn"/>
        <s v="Juliana Krohn"/>
        <s v="Clytie Kelty"/>
        <s v="Ken Dana"/>
        <s v="Andy Yotov"/>
        <s v="Melanie Page"/>
        <s v="Arthur Gainer"/>
        <s v="Dianna Wilson"/>
        <s v="Lindsay Castell"/>
        <s v="Chuck Sachs"/>
        <s v="John Lee"/>
        <s v="Fred Chung"/>
        <s v="Barry Pond"/>
        <s v="Jim Mitchum"/>
        <s v="Luke Weiss"/>
        <s v="Craig Leslie"/>
        <s v="Frank Hawley"/>
        <s v="Christine Abelman"/>
        <s v="Monica Federle"/>
        <s v="Mike Gockenbach"/>
        <s v="James Galang"/>
        <s v="Raymond Book"/>
        <s v="Bobby Odegard"/>
        <s v="Art Miller"/>
        <s v="Gene Hale"/>
        <s v="Sonia Sunley"/>
        <s v="Philip Brown"/>
        <s v="Maria Zettner"/>
        <s v="Keith Herrera"/>
        <s v="Mark Packer"/>
        <s v="Denny Joy"/>
        <s v="Shirley Jackson"/>
        <s v="Ed Ludwig"/>
        <s v="Carol Adams"/>
        <s v="John Lucas"/>
        <s v="Benjamin Patterson"/>
        <s v="Adrian Hane"/>
        <s v="Tonja Turnell"/>
        <s v="Dorris Love"/>
        <s v="Jill Fjeld"/>
        <s v="Maribeth Yedwab"/>
        <s v="Odella Nelson"/>
        <s v="Kean Thornton"/>
        <s v="Jack Garza"/>
        <s v="Gary Hansen"/>
        <s v="Bart Watters"/>
        <s v="Nathan Mautz"/>
        <s v="Cindy Chapman"/>
        <s v="Charles McCrossin"/>
        <s v="Giulietta Baptist"/>
        <s v="Jamie Kunitz"/>
        <s v="Carl Jackson"/>
        <s v="Trudy Bell"/>
        <s v="Arthur Prichep"/>
        <s v="Vicky Freymann"/>
        <s v="Barry Franz"/>
        <s v="Roger Demir"/>
        <s v="Caroline Jumper"/>
        <s v="Catherine Glotzbach"/>
        <s v="Brendan Murry"/>
        <s v="John Murray"/>
        <s v="Lindsay Shagiari"/>
        <s v="Pete Armstrong"/>
        <s v="Becky Castell"/>
        <s v="Toby Carlisle"/>
        <s v="Jill Stevenson"/>
        <s v="Julia Barnett"/>
        <s v="Nicole Hansen"/>
        <s v="Maurice Satty"/>
        <s v="Lena Creighton"/>
        <s v="Ed Braxton"/>
        <s v="Vivek Gonzalez"/>
        <s v="Robert Barroso"/>
        <s v="Linda Southworth"/>
        <s v="Marc Crier"/>
        <s v="Harry Greene"/>
        <s v="Theone Pippenger"/>
        <s v="Greg Guthrie"/>
        <s v="Matthew Grinstein"/>
        <s v="Charles Crestani"/>
        <s v="Tim Taslimi"/>
        <s v="Christine Sundaresam"/>
        <s v="Ellis Ballard"/>
        <s v="Dave Hallsten"/>
        <s v="Katrina Willman"/>
        <s v="Max Jones"/>
        <s v="Katherine Nockton"/>
        <s v="Jim Sink"/>
        <s v="Clay Rozendal"/>
        <s v="Doug Jacobs"/>
        <s v="Jennifer Braxton"/>
        <s v="Cari Schnelling"/>
        <s v="Paul Knutson"/>
        <s v="Ionia McGrath"/>
        <s v="Claire Good"/>
        <s v="Tom Stivers"/>
        <s v="David Smith"/>
        <s v="Carlos Soltero"/>
        <s v="Doug Bickford"/>
        <s v="Ralph Arnett"/>
        <s v="Jeremy Pistek"/>
        <s v="Brian Thompson"/>
        <s v="Ann Blume"/>
        <s v="Roy French"/>
        <s v="Anne McFarland"/>
        <s v="Sarah Bern"/>
        <s v="Thomas Thornton"/>
        <s v="Nicole Brennan"/>
        <s v="Tracy Poddar"/>
        <s v="Anthony Garverick"/>
        <s v="Susan Pistek"/>
        <s v="Keith Dawkins"/>
        <s v="Harold Pawlan"/>
        <s v="Jonathan Howell"/>
        <s v="Erin Creighton"/>
        <s v="Sibella Parks"/>
        <s v="Tom Ashbrook"/>
        <s v="Astrea Jones"/>
        <s v="Brad Norvell"/>
        <s v="Valerie Mitchum"/>
        <s v="Craig Molinari"/>
        <s v="Bradley Nguyen"/>
        <s v="Katrina Edelman"/>
        <s v="Alejandro Grove"/>
        <s v="Trudy Schmidt"/>
        <s v="Art Ferguson"/>
        <s v="Frank Carlisle"/>
        <s v="Greg Tran"/>
        <s v="Dianna Arnett"/>
        <s v="Cindy Schnelling"/>
        <s v="Chuck Clark"/>
        <s v="Denny Blanton"/>
        <s v="Guy Armstrong"/>
        <s v="Michelle Lonsdale"/>
        <s v="Ricardo Block"/>
        <s v="Shui Tom"/>
        <s v="Penelope Sewall"/>
        <s v="Muhammed MacIntyre"/>
        <s v="Brian DeCherney"/>
        <s v="Alan Shonely"/>
        <s v="Patrick Ryan"/>
        <s v="George Bell"/>
        <s v="Lauren Leatherbury"/>
        <s v="Michael Chen"/>
        <s v="Alan Schoenberger"/>
        <s v="Tamara Chand"/>
        <s v="Annie Cyprus"/>
        <s v="Richard Bierner"/>
        <s v="Erica Bern"/>
        <s v="Beth Paige"/>
        <s v="Stefania Perrino"/>
        <s v="Arianne Irving"/>
        <s v="Max Engle"/>
        <s v="Michelle Huthwaite"/>
        <s v="Randy Ferguson"/>
        <s v="Karen Ferguson"/>
        <s v="Ralph Kennedy"/>
        <s v="Bryan Spruell"/>
        <s v="Barry Gonzalez"/>
        <s v="Barry Blumstein"/>
        <s v="Magdelene Morse"/>
        <s v="Frank Atkinson"/>
        <s v="Christopher Conant"/>
        <s v="Jack Lebron"/>
        <s v="Toby Grace"/>
        <s v="Lycoris Saunders"/>
        <s v="Nora Pelletier"/>
        <s v="Tracy Collins"/>
        <s v="Steve Carroll"/>
        <s v="Nona Balk"/>
        <s v="Fred McMath"/>
        <s v="Eleni McCrary"/>
        <s v="Maxwell Schwartz"/>
        <s v="Larry Hughes"/>
        <s v="Meg Tillman"/>
        <s v="Victor Price"/>
        <s v="Naresj Patel"/>
        <s v="Cyra Reiten"/>
        <s v="Ricardo Emerson"/>
        <s v="Roy Phan"/>
        <s v="Anthony Johnson"/>
        <s v="Maria Bertelson"/>
        <s v="Damala Kotsonis"/>
        <s v="Janet Lee"/>
        <s v="Barbara Fisher"/>
        <s v="Eva Jacobs"/>
        <s v="Sung Shariari"/>
        <s v="Shahid Hopkins"/>
        <s v="Gary Zandusky"/>
        <s v="Tamara Manning"/>
        <s v="Alan Hwang"/>
        <s v="Beth Fritzler"/>
        <s v="Dennis Bolton"/>
        <s v="Julie Creighton"/>
        <s v="Dan Lawera"/>
        <s v="Gary McGarr"/>
        <s v="Bart Folk"/>
        <s v="Sue Ann Reed"/>
        <s v="Justin MacKendrick"/>
        <s v="Joy Bell"/>
        <s v="Patrick ODonnell"/>
        <s v="Noel Staavos"/>
        <s v="Patrick Gardner"/>
        <s v="Scot Coram"/>
        <s v="Don Jones"/>
        <s v="Clay Cheatham"/>
        <s v="Quincy Jones"/>
        <s v="Steven Cartwright"/>
        <s v="Robert Marley"/>
        <s v="Shirley Schmidt"/>
        <s v="Sandra Flanagan"/>
        <s v="Carol Darley"/>
        <s v="MaryBeth Skach"/>
        <s v="Michael Kennedy"/>
        <s v="Deanra Eno"/>
        <s v="Nick Crebassa"/>
        <s v="Deirdre Greer"/>
        <s v="Alan Dominguez"/>
        <s v="Ruben Dartt"/>
        <s v="Hunter Glantz"/>
        <s v="Adrian Shami"/>
        <s v="Emily Grady"/>
        <s v="Corey Lock"/>
        <s v="Heather Kirkland"/>
        <s v="Shahid Collister"/>
        <s v="Stuart Van"/>
        <s v="Valerie Takahito"/>
        <s v="Shaun Weien"/>
        <s v="Frank Price"/>
        <s v="Rose OBrian"/>
        <s v="Dana Kaydos"/>
        <s v="Daniel Lacy"/>
        <s v="Jim Karlsson"/>
        <s v="Lela Donovan"/>
        <s v="Peter Buhler"/>
        <s v="Jeremy Farry"/>
        <s v="Christina Anderson"/>
        <s v="John Huston"/>
        <s v="Clay Ludtke"/>
        <s v="Matthew Clasen"/>
        <s v="Thea Hendricks"/>
        <s v="Katherine Murray"/>
        <s v="Debra Catini"/>
        <s v="Michael Stewart"/>
        <s v="Bruce Stewart"/>
        <s v="Maureen Gastineau"/>
        <s v="Michelle Arnett"/>
        <s v="Cynthia Voltz"/>
        <s v="Nathan Gelder"/>
        <s v="Christine Phan"/>
        <s v="David Flashing"/>
        <s v="Joni Sundaresam"/>
        <s v="Pierre Wener"/>
        <s v="Rick Wilson"/>
        <s v="Cassandra Brandow"/>
        <s v="Sheri Gordon"/>
        <s v="Bill Shonely"/>
        <s v="Ken Black"/>
        <s v="Luke Foster"/>
        <s v="Ryan Crowe"/>
        <s v="Alan Barnes"/>
        <s v="Jonathan Doherty"/>
        <s v="Becky Pak"/>
        <s v="Matt Connell"/>
        <s v="Laurel Elliston"/>
        <s v="Jennifer Jackson"/>
        <s v="Amy Hunt"/>
        <s v="Theresa Coyne"/>
        <s v="Benjamin Farhat"/>
        <s v="Lisa Hazard"/>
        <s v="Tracy Zic"/>
        <s v="Stephanie Phelps"/>
        <s v="Ann Steele"/>
        <s v="Laurel Workman"/>
        <s v="Ken Heidel"/>
        <s v="Joy Daniels"/>
        <s v="Roland Black"/>
        <s v="Theresa Swint"/>
      </sharedItems>
    </cacheField>
    <cacheField name="Address" numFmtId="0">
      <sharedItems/>
    </cacheField>
    <cacheField name="City" numFmtId="0">
      <sharedItems count="2">
        <s v="Sydney"/>
        <s v="Melbourne"/>
      </sharedItems>
    </cacheField>
    <cacheField name="State" numFmtId="0">
      <sharedItems/>
    </cacheField>
    <cacheField name="Customer Type" numFmtId="0">
      <sharedItems count="4">
        <s v="Corporate"/>
        <s v="Small Business"/>
        <s v="Consumer"/>
        <s v="Home Office"/>
      </sharedItems>
    </cacheField>
    <cacheField name="Account Manager" numFmtId="0">
      <sharedItems count="14">
        <s v="Tina Carlton"/>
        <s v="Phoebe Gour"/>
        <s v="Connor Betts"/>
        <s v="Mihael Khan"/>
        <s v="Radhya Staples"/>
        <s v="Yvette Biti"/>
        <s v="Preston Senome"/>
        <s v="Aanya Zhang"/>
        <s v="Samantha Chairs"/>
        <s v="Natasha Song"/>
        <s v="Nicholas Fernandes"/>
        <s v="Leighton Forrest"/>
        <s v="Stevie Bacata"/>
        <s v="Charlie Bui"/>
      </sharedItems>
    </cacheField>
    <cacheField name="Order Priority" numFmtId="0">
      <sharedItems count="5">
        <s v="Medium"/>
        <s v="Low"/>
        <s v="Not Specified"/>
        <s v="Critical"/>
        <s v="High"/>
      </sharedItems>
    </cacheField>
    <cacheField name="Product Name" numFmtId="0">
      <sharedItems count="147">
        <s v="Laser Neon Mac Format Diskettes, 10/Pack"/>
        <s v="Steady Liquid Accent Highlighters"/>
        <s v="Alto Memo Cubes"/>
        <s v="Artisan Hi-Liter Smear-Safe Highlighters"/>
        <s v="1726 Digital Answering Machine"/>
        <s v="3Max Organizer Strips"/>
        <s v="Smiths Pen Style Liquid Stix; Assorted (yellow, pink, green, blue, orange), 5/Pack"/>
        <s v="Steady Liquid Accent Tank-Style Highlighters"/>
        <s v="Artisan Durable Binders"/>
        <s v="Beekin 105-Key Black Keyboard"/>
        <s v="Artisan Binder Labels"/>
        <s v="Economy Rollaway Files"/>
        <s v="300 Series Non-Flip"/>
        <s v="Artisan Printable Repositionable Plastic Tabs"/>
        <s v="OIC Colored Binder Clips, Assorted Sizes"/>
        <s v="Artisan Heavy-Duty EZD  Binder With Locking Rings"/>
        <s v="Desktop 3-Pocket Hot File"/>
        <s v="Office Shears by Apex"/>
        <s v="HFX LaserJet 3310 Copier"/>
        <s v="Unpadded Memo Slips"/>
        <s v="Artisan Poly Binder Pockets"/>
        <s v="Assorted Color Push Pins"/>
        <s v="Angle-D Binders with Locking Rings, Label Holders"/>
        <s v="Smiths Paper Clips"/>
        <s v="Colored Push Pins"/>
        <s v="Steady Colorific Eraseable Coloring Pencils, 12 Count"/>
        <s v="Smiths Metal Binder Clips"/>
        <s v="Cando PC940 Copier"/>
        <s v="EcoTones Memo Sheets"/>
        <s v="Smiths General Use 3-Ring Binders"/>
        <s v="600 Series Non-Flip"/>
        <s v="Binder Clips by OIC"/>
        <s v="Apex Straight Scissors"/>
        <s v="Multi-Use Personal File Cart and Caster Set, Three Stacking Bins"/>
        <s v="Smiths Bulldog Clip"/>
        <s v="Artisan Hi-Liter EverBold Pen Style Fluorescent Highlighters, 4/Pack"/>
        <s v="Artisan Flip-Chart Easel Binder, Black"/>
        <s v="Artisan Durable Poly Binders"/>
        <s v="Artisan Hi-Liter Pen Style Six-Color Fluorescent Set"/>
        <s v="Bagged Rubber Bands"/>
        <s v="DrawIt Pizazz Watercolor Pencils, 10-Color Set with Brush"/>
        <s v="Apex Box Cutter Scissors"/>
        <s v="Artisan Hanging File Binders"/>
        <s v="12 Colored Short Pencils"/>
        <s v="TechSavi Cordless Navigator Duo"/>
        <s v="Adams &quot;While You Were Out&quot; Message Pads"/>
        <s v="Barrel Sharpener"/>
        <s v="PastelOcean Color Pencil Set"/>
        <s v="Alto 3-Hole Punch"/>
        <s v="Apex Forged Steel Scissors with Black Enamel Handles"/>
        <s v="Wirebound Message Book, 4 per Page"/>
        <s v="Steady Colorific Colored Pencils, 12/Box"/>
        <s v="Artisan 487 Labels"/>
        <s v="DrawIt Colored Pencils"/>
        <s v="Lumi Crayons"/>
        <s v="Pizazz Colored Pencils"/>
        <s v="3Max Polarizing Task Lamp with Clamp Arm, Light Gray"/>
        <s v="Beekin 6 Outlet Metallic Surge Strip"/>
        <s v="Aluminum Document Frame"/>
        <s v="Adesso Programmable 142-Key Keyboard"/>
        <s v="Laser DVD-RAM discs"/>
        <s v="OIC Thumb-Tacks"/>
        <s v="Pizazz Drawing Pencil Set"/>
        <s v="TechSavi Cordless Access Keyboard"/>
        <s v="UGen Ultra Cordless Optical Suite"/>
        <s v="Alto Parchment Paper, Assorted Colors"/>
        <s v="Message Book, One Form per Page"/>
        <s v="Cando S750 Color Inkjet Printer"/>
        <s v="Steady EarthWrite Recycled Pencils, Medium Soft, #2"/>
        <s v="Artisan Reinforcements for Hole-Punch Pages"/>
        <s v="Multimedia Mailers"/>
        <s v="Pizazz Dustless Chalk Sticks"/>
        <s v="TypeRight Side-Opening Peel &amp; Seel Expanding Envelopes"/>
        <s v="Security-Tint Envelopes"/>
        <s v="Artisan Arch Ring Binders"/>
        <s v="Apex Elite Stainless Steel Scissors"/>
        <s v="Smiths Gold Paper Clips"/>
        <s v="UGen RF Keyboard"/>
        <s v="Smiths Standard Envelopes"/>
        <s v="Smiths Premium Bright 1-Part Blank Computer Paper"/>
        <s v="Artisan 479 Labels"/>
        <s v="TechSavi Access Keyboard"/>
        <s v="Smiths SlimLine Pencil Sharpener"/>
        <s v="Artisan Premier Heavy-Duty Binder with Round Locking Rings"/>
        <s v="DrawIt Colored Pencils, 48-Color Set"/>
        <s v="210 Trimline Phone, White"/>
        <s v="Steady Major Accent Highlighters"/>
        <s v="Artisan Legal 4-Ring Binder"/>
        <s v="Alto Keyboard-In-A-Box"/>
        <s v="Artisan 48 Labels"/>
        <s v="UGen Ultra Professional Cordless Optical Suite"/>
        <s v="Colored Envelopes"/>
        <s v="Xit Blank Computer Paper"/>
        <s v="Alto Perma 2700 Stacking Storage Drawers"/>
        <s v="TechSavi Cordless Elite Duo"/>
        <s v="Artisan Hi-Liter Fluorescent Desk Style Markers"/>
        <s v="Deluxe Rollaway Locking File with Drawer"/>
        <s v="Smiths Colored Interoffice Envelopes"/>
        <s v="Wirebound Voice Message Log Book"/>
        <s v="Economy Binders"/>
        <s v="HFX 6S Scientific Calculator"/>
        <s v="Self-Adhesive Removable Labels"/>
        <s v="TypeRight  Top-Opening Peel &amp; Seel Envelopes, Plain White"/>
        <s v="TypeRight  Top-Opening Peel &amp; Seel  Envelopes, Gray"/>
        <s v="Artisan Non-Stick Binders"/>
        <s v="TechSavi Internet Navigator Keyboard"/>
        <s v="Fluorescent Highlighters by DrawIt"/>
        <s v="Artisan 481 Labels"/>
        <s v="Emerson C82 Color Inkjet Printer"/>
        <s v="Binding Machine Supplies"/>
        <s v="Binder Posts"/>
        <s v="Self-Adhesive Ring Binder Labels"/>
        <s v="Apex Preferred Stainless Steel Scissors"/>
        <s v="600 Series Flip"/>
        <s v="Brown Kraft Recycled Envelopes"/>
        <s v="Steady 52201 APSCO Electric Pencil Sharpener"/>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Emerson LQ-870 Dot Matrix Printer"/>
        <s v="Ames Color-File Green Diamond Border X-ray Mailers"/>
        <s v="Blackstonian Pencils"/>
        <s v="Creator Colored Pencil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Creator Anti Dust Chalk, 12/Pack"/>
        <s v="Artisan 474 Labels"/>
        <s v="Artisan File Folder Labels"/>
        <s v="Artisan Round Ring Poly Binders"/>
        <s v="Smiths File Caddy"/>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cacheField>
    <cacheField name="Product Container" numFmtId="0">
      <sharedItems/>
    </cacheField>
    <cacheField name="Ship Mode" numFmtId="0">
      <sharedItems/>
    </cacheField>
    <cacheField name="Ship Date" numFmtId="14">
      <sharedItems containsSemiMixedTypes="0" containsNonDate="0" containsDate="1" containsString="0" minDate="2013-02-12T00:00:00" maxDate="2017-02-08T00:00:00" count="731">
        <d v="2013-05-06T00:00:00"/>
        <d v="2013-07-04T00:00:00"/>
        <d v="2013-07-03T00:00:00"/>
        <d v="2013-07-07T00:00:00"/>
        <d v="2013-07-16T00:00:00"/>
        <d v="2013-07-17T00:00:00"/>
        <d v="2013-08-01T00:00:00"/>
        <d v="2013-08-02T00:00:00"/>
        <d v="2013-10-13T00:00:00"/>
        <d v="2013-10-12T00:00:00"/>
        <d v="2013-10-14T00:00:00"/>
        <d v="2013-12-13T00:00:00"/>
        <d v="2013-12-15T00:00:00"/>
        <d v="2014-01-06T00:00:00"/>
        <d v="2014-01-05T00:00:00"/>
        <d v="2014-01-10T00:00:00"/>
        <d v="2014-01-11T00:00:00"/>
        <d v="2014-02-16T00:00:00"/>
        <d v="2014-02-12T00:00:00"/>
        <d v="2014-05-08T00:00:00"/>
        <d v="2014-06-30T00:00:00"/>
        <d v="2014-07-20T00:00:00"/>
        <d v="2014-07-25T00:00:00"/>
        <d v="2014-08-04T00:00:00"/>
        <d v="2014-08-02T00:00:00"/>
        <d v="2014-08-28T00:00:00"/>
        <d v="2014-08-29T00:00:00"/>
        <d v="2014-09-07T00:00:00"/>
        <d v="2014-09-09T00:00:00"/>
        <d v="2014-09-23T00:00:00"/>
        <d v="2014-09-22T00:00:00"/>
        <d v="2014-10-17T00:00:00"/>
        <d v="2014-10-19T00:00:00"/>
        <d v="2014-12-27T00:00:00"/>
        <d v="2014-12-29T00:00:00"/>
        <d v="2015-01-21T00:00:00"/>
        <d v="2015-01-23T00:00:00"/>
        <d v="2015-01-22T00:00:00"/>
        <d v="2015-01-24T00:00:00"/>
        <d v="2015-02-21T00:00:00"/>
        <d v="2015-02-19T00:00:00"/>
        <d v="2015-04-26T00:00:00"/>
        <d v="2015-04-27T00:00:00"/>
        <d v="2015-05-13T00:00:00"/>
        <d v="2015-06-25T00:00:00"/>
        <d v="2015-06-27T00:00:00"/>
        <d v="2015-07-26T00:00:00"/>
        <d v="2015-07-27T00:00:00"/>
        <d v="2015-07-31T00:00:00"/>
        <d v="2015-08-01T00:00:00"/>
        <d v="2015-08-11T00:00:00"/>
        <d v="2015-08-13T00:00:00"/>
        <d v="2015-10-15T00:00:00"/>
        <d v="2015-10-19T00:00:00"/>
        <d v="2015-11-03T00:00:00"/>
        <d v="2015-11-06T00:00:00"/>
        <d v="2015-12-18T00:00:00"/>
        <d v="2016-01-01T00:00:00"/>
        <d v="2016-02-13T00:00:00"/>
        <d v="2016-04-19T00:00:00"/>
        <d v="2016-04-20T00:00:00"/>
        <d v="2016-05-03T00:00:00"/>
        <d v="2016-05-02T00:00:00"/>
        <d v="2016-05-04T00:00:00"/>
        <d v="2016-06-14T00:00:00"/>
        <d v="2016-06-16T00:00:00"/>
        <d v="2016-06-19T00:00:00"/>
        <d v="2016-06-20T00:00:00"/>
        <d v="2016-06-23T00:00:00"/>
        <d v="2016-09-02T00:00:00"/>
        <d v="2016-09-20T00:00:00"/>
        <d v="2016-09-19T00:00:00"/>
        <d v="2016-09-28T00:00:00"/>
        <d v="2016-09-27T00:00:00"/>
        <d v="2016-10-28T00:00:00"/>
        <d v="2016-10-27T00:00:00"/>
        <d v="2016-12-15T00:00:00"/>
        <d v="2016-12-12T00:00:00"/>
        <d v="2013-02-12T00:00:00"/>
        <d v="2013-02-14T00:00:00"/>
        <d v="2013-02-15T00:00:00"/>
        <d v="2013-02-16T00:00:00"/>
        <d v="2013-02-22T00:00:00"/>
        <d v="2013-02-20T00:00:00"/>
        <d v="2013-02-23T00:00:00"/>
        <d v="2013-02-25T00:00:00"/>
        <d v="2013-02-27T00:00:00"/>
        <d v="2013-02-26T00:00:00"/>
        <d v="2013-03-10T00:00:00"/>
        <d v="2013-03-13T00:00:00"/>
        <d v="2013-03-16T00:00:00"/>
        <d v="2013-03-20T00:00:00"/>
        <d v="2013-03-28T00:00:00"/>
        <d v="2013-03-26T00:00:00"/>
        <d v="2013-04-03T00:00:00"/>
        <d v="2013-03-27T00:00:00"/>
        <d v="2013-03-31T00:00:00"/>
        <d v="2013-04-20T00:00:00"/>
        <d v="2013-04-22T00:00:00"/>
        <d v="2013-04-26T00:00:00"/>
        <d v="2013-04-28T00:00:00"/>
        <d v="2013-04-30T00:00:00"/>
        <d v="2013-05-01T00:00:00"/>
        <d v="2013-05-02T00:00:00"/>
        <d v="2013-05-03T00:00:00"/>
        <d v="2013-05-05T00:00:00"/>
        <d v="2013-05-10T00:00:00"/>
        <d v="2013-05-09T00:00:00"/>
        <d v="2013-05-11T00:00:00"/>
        <d v="2013-05-15T00:00:00"/>
        <d v="2013-05-16T00:00:00"/>
        <d v="2013-05-20T00:00:00"/>
        <d v="2013-05-21T00:00:00"/>
        <d v="2013-05-22T00:00:00"/>
        <d v="2013-05-23T00:00:00"/>
        <d v="2013-05-24T00:00:00"/>
        <d v="2013-05-25T00:00:00"/>
        <d v="2013-05-26T00:00:00"/>
        <d v="2013-05-28T00:00:00"/>
        <d v="2013-06-01T00:00:00"/>
        <d v="2013-05-29T00:00:00"/>
        <d v="2013-05-31T00:00:00"/>
        <d v="2013-06-02T00:00:00"/>
        <d v="2013-06-04T00:00:00"/>
        <d v="2013-06-06T00:00:00"/>
        <d v="2013-06-07T00:00:00"/>
        <d v="2013-06-05T00:00:00"/>
        <d v="2013-06-08T00:00:00"/>
        <d v="2013-06-09T00:00:00"/>
        <d v="2013-06-12T00:00:00"/>
        <d v="2013-06-13T00:00:00"/>
        <d v="2013-06-17T00:00:00"/>
        <d v="2013-06-16T00:00:00"/>
        <d v="2013-06-21T00:00:00"/>
        <d v="2013-06-22T00:00:00"/>
        <d v="2013-06-23T00:00:00"/>
        <d v="2013-06-25T00:00:00"/>
        <d v="2013-06-26T00:00:00"/>
        <d v="2013-06-27T00:00:00"/>
        <d v="2013-07-01T00:00:00"/>
        <d v="2013-07-05T00:00:00"/>
        <d v="2013-07-06T00:00:00"/>
        <d v="2013-07-10T00:00:00"/>
        <d v="2013-07-13T00:00:00"/>
        <d v="2013-07-20T00:00:00"/>
        <d v="2013-07-22T00:00:00"/>
        <d v="2013-07-23T00:00:00"/>
        <d v="2013-07-26T00:00:00"/>
        <d v="2013-07-25T00:00:00"/>
        <d v="2013-07-31T00:00:00"/>
        <d v="2013-07-28T00:00:00"/>
        <d v="2013-07-29T00:00:00"/>
        <d v="2013-07-30T00:00:00"/>
        <d v="2013-08-04T00:00:00"/>
        <d v="2013-08-08T00:00:00"/>
        <d v="2013-08-09T00:00:00"/>
        <d v="2013-08-10T00:00:00"/>
        <d v="2013-08-13T00:00:00"/>
        <d v="2013-08-16T00:00:00"/>
        <d v="2013-08-12T00:00:00"/>
        <d v="2013-08-14T00:00:00"/>
        <d v="2013-08-23T00:00:00"/>
        <d v="2013-08-17T00:00:00"/>
        <d v="2013-08-22T00:00:00"/>
        <d v="2013-08-24T00:00:00"/>
        <d v="2013-08-27T00:00:00"/>
        <d v="2013-08-26T00:00:00"/>
        <d v="2013-08-29T00:00:00"/>
        <d v="2013-08-30T00:00:00"/>
        <d v="2013-09-03T00:00:00"/>
        <d v="2013-09-01T00:00:00"/>
        <d v="2013-09-02T00:00:00"/>
        <d v="2013-09-05T00:00:00"/>
        <d v="2013-09-06T00:00:00"/>
        <d v="2013-09-09T00:00:00"/>
        <d v="2013-09-10T00:00:00"/>
        <d v="2013-09-12T00:00:00"/>
        <d v="2013-09-14T00:00:00"/>
        <d v="2013-09-15T00:00:00"/>
        <d v="2013-09-18T00:00:00"/>
        <d v="2013-09-19T00:00:00"/>
        <d v="2013-09-25T00:00:00"/>
        <d v="2013-09-21T00:00:00"/>
        <d v="2013-09-24T00:00:00"/>
        <d v="2013-09-30T00:00:00"/>
        <d v="2013-09-28T00:00:00"/>
        <d v="2013-10-02T00:00:00"/>
        <d v="2013-10-04T00:00:00"/>
        <d v="2013-10-05T00:00:00"/>
        <d v="2013-10-07T00:00:00"/>
        <d v="2013-10-11T00:00:00"/>
        <d v="2013-10-22T00:00:00"/>
        <d v="2013-10-20T00:00:00"/>
        <d v="2013-10-21T00:00:00"/>
        <d v="2013-10-23T00:00:00"/>
        <d v="2013-10-27T00:00:00"/>
        <d v="2013-10-28T00:00:00"/>
        <d v="2013-10-29T00:00:00"/>
        <d v="2013-10-30T00:00:00"/>
        <d v="2013-11-02T00:00:00"/>
        <d v="2013-11-03T00:00:00"/>
        <d v="2013-11-07T00:00:00"/>
        <d v="2013-11-06T00:00:00"/>
        <d v="2013-11-08T00:00:00"/>
        <d v="2013-11-09T00:00:00"/>
        <d v="2013-11-14T00:00:00"/>
        <d v="2013-11-17T00:00:00"/>
        <d v="2013-11-16T00:00:00"/>
        <d v="2013-11-19T00:00:00"/>
        <d v="2013-11-18T00:00:00"/>
        <d v="2013-11-20T00:00:00"/>
        <d v="2013-11-21T00:00:00"/>
        <d v="2013-11-27T00:00:00"/>
        <d v="2013-11-24T00:00:00"/>
        <d v="2013-11-25T00:00:00"/>
        <d v="2013-11-29T00:00:00"/>
        <d v="2013-12-01T00:00:00"/>
        <d v="2013-12-07T00:00:00"/>
        <d v="2013-12-08T00:00:00"/>
        <d v="2013-12-09T00:00:00"/>
        <d v="2013-12-12T00:00:00"/>
        <d v="2013-12-14T00:00:00"/>
        <d v="2013-12-19T00:00:00"/>
        <d v="2013-12-21T00:00:00"/>
        <d v="2013-12-25T00:00:00"/>
        <d v="2013-12-23T00:00:00"/>
        <d v="2013-12-29T00:00:00"/>
        <d v="2013-12-30T00:00:00"/>
        <d v="2013-12-31T00:00:00"/>
        <d v="2014-01-07T00:00:00"/>
        <d v="2014-01-08T00:00:00"/>
        <d v="2014-01-15T00:00:00"/>
        <d v="2014-01-12T00:00:00"/>
        <d v="2014-01-18T00:00:00"/>
        <d v="2014-01-16T00:00:00"/>
        <d v="2014-01-17T00:00:00"/>
        <d v="2014-01-19T00:00:00"/>
        <d v="2014-01-25T00:00:00"/>
        <d v="2014-01-26T00:00:00"/>
        <d v="2014-01-27T00:00:00"/>
        <d v="2014-02-02T00:00:00"/>
        <d v="2014-02-01T00:00:00"/>
        <d v="2014-02-07T00:00:00"/>
        <d v="2014-02-04T00:00:00"/>
        <d v="2014-02-06T00:00:00"/>
        <d v="2014-02-13T00:00:00"/>
        <d v="2014-02-11T00:00:00"/>
        <d v="2014-02-20T00:00:00"/>
        <d v="2014-02-18T00:00:00"/>
        <d v="2014-02-23T00:00:00"/>
        <d v="2014-02-26T00:00:00"/>
        <d v="2014-02-25T00:00:00"/>
        <d v="2014-02-27T00:00:00"/>
        <d v="2014-03-01T00:00:00"/>
        <d v="2014-03-03T00:00:00"/>
        <d v="2014-03-07T00:00:00"/>
        <d v="2014-03-11T00:00:00"/>
        <d v="2014-03-12T00:00:00"/>
        <d v="2014-03-13T00:00:00"/>
        <d v="2014-03-15T00:00:00"/>
        <d v="2014-03-18T00:00:00"/>
        <d v="2014-03-21T00:00:00"/>
        <d v="2014-03-26T00:00:00"/>
        <d v="2014-03-28T00:00:00"/>
        <d v="2014-03-30T00:00:00"/>
        <d v="2014-03-31T00:00:00"/>
        <d v="2014-04-02T00:00:00"/>
        <d v="2014-04-04T00:00:00"/>
        <d v="2014-04-05T00:00:00"/>
        <d v="2014-04-11T00:00:00"/>
        <d v="2014-04-07T00:00:00"/>
        <d v="2014-04-09T00:00:00"/>
        <d v="2014-04-12T00:00:00"/>
        <d v="2014-04-16T00:00:00"/>
        <d v="2014-04-19T00:00:00"/>
        <d v="2014-04-18T00:00:00"/>
        <d v="2014-05-04T00:00:00"/>
        <d v="2014-05-03T00:00:00"/>
        <d v="2014-05-07T00:00:00"/>
        <d v="2014-05-13T00:00:00"/>
        <d v="2014-05-12T00:00:00"/>
        <d v="2014-05-10T00:00:00"/>
        <d v="2014-05-14T00:00:00"/>
        <d v="2014-05-16T00:00:00"/>
        <d v="2014-05-18T00:00:00"/>
        <d v="2014-05-20T00:00:00"/>
        <d v="2014-05-24T00:00:00"/>
        <d v="2014-05-29T00:00:00"/>
        <d v="2014-06-02T00:00:00"/>
        <d v="2014-06-04T00:00:00"/>
        <d v="2014-06-05T00:00:00"/>
        <d v="2014-06-07T00:00:00"/>
        <d v="2014-06-08T00:00:00"/>
        <d v="2014-06-10T00:00:00"/>
        <d v="2014-06-09T00:00:00"/>
        <d v="2014-06-22T00:00:00"/>
        <d v="2014-06-21T00:00:00"/>
        <d v="2014-06-18T00:00:00"/>
        <d v="2014-06-24T00:00:00"/>
        <d v="2014-06-23T00:00:00"/>
        <d v="2014-06-25T00:00:00"/>
        <d v="2014-06-28T00:00:00"/>
        <d v="2014-06-29T00:00:00"/>
        <d v="2014-07-03T00:00:00"/>
        <d v="2014-07-06T00:00:00"/>
        <d v="2014-07-08T00:00:00"/>
        <d v="2014-07-13T00:00:00"/>
        <d v="2014-07-14T00:00:00"/>
        <d v="2014-07-17T00:00:00"/>
        <d v="2014-07-18T00:00:00"/>
        <d v="2014-07-19T00:00:00"/>
        <d v="2014-07-24T00:00:00"/>
        <d v="2014-07-26T00:00:00"/>
        <d v="2014-07-27T00:00:00"/>
        <d v="2014-07-30T00:00:00"/>
        <d v="2014-07-31T00:00:00"/>
        <d v="2014-08-01T00:00:00"/>
        <d v="2014-08-07T00:00:00"/>
        <d v="2014-08-06T00:00:00"/>
        <d v="2014-08-09T00:00:00"/>
        <d v="2014-08-12T00:00:00"/>
        <d v="2014-08-14T00:00:00"/>
        <d v="2014-08-13T00:00:00"/>
        <d v="2014-08-19T00:00:00"/>
        <d v="2014-08-23T00:00:00"/>
        <d v="2014-08-27T00:00:00"/>
        <d v="2014-08-26T00:00:00"/>
        <d v="2014-09-01T00:00:00"/>
        <d v="2014-09-04T00:00:00"/>
        <d v="2014-09-05T00:00:00"/>
        <d v="2014-09-10T00:00:00"/>
        <d v="2014-09-12T00:00:00"/>
        <d v="2014-09-13T00:00:00"/>
        <d v="2014-09-19T00:00:00"/>
        <d v="2014-09-17T00:00:00"/>
        <d v="2014-09-18T00:00:00"/>
        <d v="2014-09-25T00:00:00"/>
        <d v="2014-10-02T00:00:00"/>
        <d v="2014-09-29T00:00:00"/>
        <d v="2014-10-03T00:00:00"/>
        <d v="2014-10-04T00:00:00"/>
        <d v="2014-10-05T00:00:00"/>
        <d v="2014-10-11T00:00:00"/>
        <d v="2014-10-06T00:00:00"/>
        <d v="2014-10-07T00:00:00"/>
        <d v="2014-10-10T00:00:00"/>
        <d v="2014-10-09T00:00:00"/>
        <d v="2014-10-20T00:00:00"/>
        <d v="2014-10-22T00:00:00"/>
        <d v="2014-10-21T00:00:00"/>
        <d v="2014-10-23T00:00:00"/>
        <d v="2014-10-25T00:00:00"/>
        <d v="2014-10-27T00:00:00"/>
        <d v="2014-10-31T00:00:00"/>
        <d v="2014-10-29T00:00:00"/>
        <d v="2014-11-03T00:00:00"/>
        <d v="2014-11-04T00:00:00"/>
        <d v="2014-11-07T00:00:00"/>
        <d v="2014-11-09T00:00:00"/>
        <d v="2014-11-12T00:00:00"/>
        <d v="2014-11-18T00:00:00"/>
        <d v="2014-11-21T00:00:00"/>
        <d v="2014-11-19T00:00:00"/>
        <d v="2014-11-20T00:00:00"/>
        <d v="2014-11-23T00:00:00"/>
        <d v="2014-11-22T00:00:00"/>
        <d v="2014-11-24T00:00:00"/>
        <d v="2014-11-26T00:00:00"/>
        <d v="2014-11-27T00:00:00"/>
        <d v="2014-11-28T00:00:00"/>
        <d v="2014-12-02T00:00:00"/>
        <d v="2014-12-05T00:00:00"/>
        <d v="2014-12-08T00:00:00"/>
        <d v="2014-12-06T00:00:00"/>
        <d v="2014-12-10T00:00:00"/>
        <d v="2014-12-11T00:00:00"/>
        <d v="2014-12-12T00:00:00"/>
        <d v="2014-12-15T00:00:00"/>
        <d v="2014-12-18T00:00:00"/>
        <d v="2014-12-23T00:00:00"/>
        <d v="2014-12-28T00:00:00"/>
        <d v="2014-12-30T00:00:00"/>
        <d v="2014-12-31T00:00:00"/>
        <d v="2015-01-03T00:00:00"/>
        <d v="2015-01-04T00:00:00"/>
        <d v="2015-01-09T00:00:00"/>
        <d v="2015-01-11T00:00:00"/>
        <d v="2015-01-12T00:00:00"/>
        <d v="2015-01-10T00:00:00"/>
        <d v="2015-01-13T00:00:00"/>
        <d v="2015-01-14T00:00:00"/>
        <d v="2015-01-15T00:00:00"/>
        <d v="2015-01-17T00:00:00"/>
        <d v="2015-01-18T00:00:00"/>
        <d v="2015-01-19T00:00:00"/>
        <d v="2015-01-25T00:00:00"/>
        <d v="2015-01-28T00:00:00"/>
        <d v="2015-01-29T00:00:00"/>
        <d v="2015-01-31T00:00:00"/>
        <d v="2015-02-02T00:00:00"/>
        <d v="2015-02-03T00:00:00"/>
        <d v="2015-02-06T00:00:00"/>
        <d v="2015-03-02T00:00:00"/>
        <d v="2015-02-18T00:00:00"/>
        <d v="2015-02-10T00:00:00"/>
        <d v="2015-02-16T00:00:00"/>
        <d v="2015-02-12T00:00:00"/>
        <d v="2015-02-13T00:00:00"/>
        <d v="2015-02-15T00:00:00"/>
        <d v="2015-02-20T00:00:00"/>
        <d v="2015-02-26T00:00:00"/>
        <d v="2015-02-24T00:00:00"/>
        <d v="2015-02-28T00:00:00"/>
        <d v="2015-03-01T00:00:00"/>
        <d v="2015-03-03T00:00:00"/>
        <d v="2015-03-04T00:00:00"/>
        <d v="2015-03-06T00:00:00"/>
        <d v="2015-03-07T00:00:00"/>
        <d v="2015-03-12T00:00:00"/>
        <d v="2015-03-13T00:00:00"/>
        <d v="2015-03-17T00:00:00"/>
        <d v="2015-03-16T00:00:00"/>
        <d v="2015-03-19T00:00:00"/>
        <d v="2015-03-21T00:00:00"/>
        <d v="2015-03-22T00:00:00"/>
        <d v="2015-03-23T00:00:00"/>
        <d v="2015-03-26T00:00:00"/>
        <d v="2015-03-25T00:00:00"/>
        <d v="2015-03-27T00:00:00"/>
        <d v="2015-04-01T00:00:00"/>
        <d v="2015-04-05T00:00:00"/>
        <d v="2015-04-09T00:00:00"/>
        <d v="2015-04-13T00:00:00"/>
        <d v="2015-04-12T00:00:00"/>
        <d v="2015-04-11T00:00:00"/>
        <d v="2015-04-14T00:00:00"/>
        <d v="2015-04-19T00:00:00"/>
        <d v="2015-04-18T00:00:00"/>
        <d v="2015-04-22T00:00:00"/>
        <d v="2015-04-23T00:00:00"/>
        <d v="2015-04-24T00:00:00"/>
        <d v="2015-04-28T00:00:00"/>
        <d v="2015-04-30T00:00:00"/>
        <d v="2015-05-01T00:00:00"/>
        <d v="2015-05-04T00:00:00"/>
        <d v="2015-05-02T00:00:00"/>
        <d v="2015-05-03T00:00:00"/>
        <d v="2015-05-05T00:00:00"/>
        <d v="2015-05-08T00:00:00"/>
        <d v="2015-05-14T00:00:00"/>
        <d v="2015-05-16T00:00:00"/>
        <d v="2015-05-17T00:00:00"/>
        <d v="2015-05-18T00:00:00"/>
        <d v="2015-05-20T00:00:00"/>
        <d v="2015-05-25T00:00:00"/>
        <d v="2015-05-23T00:00:00"/>
        <d v="2015-05-22T00:00:00"/>
        <d v="2015-05-21T00:00:00"/>
        <d v="2015-05-24T00:00:00"/>
        <d v="2015-05-28T00:00:00"/>
        <d v="2015-05-29T00:00:00"/>
        <d v="2015-05-31T00:00:00"/>
        <d v="2015-06-02T00:00:00"/>
        <d v="2015-06-01T00:00:00"/>
        <d v="2015-06-05T00:00:00"/>
        <d v="2015-06-06T00:00:00"/>
        <d v="2015-06-10T00:00:00"/>
        <d v="2015-06-09T00:00:00"/>
        <d v="2015-06-12T00:00:00"/>
        <d v="2015-06-14T00:00:00"/>
        <d v="2015-06-11T00:00:00"/>
        <d v="2015-06-13T00:00:00"/>
        <d v="2015-06-16T00:00:00"/>
        <d v="2015-06-15T00:00:00"/>
        <d v="2015-06-22T00:00:00"/>
        <d v="2015-06-23T00:00:00"/>
        <d v="2015-06-26T00:00:00"/>
        <d v="2015-06-29T00:00:00"/>
        <d v="2015-06-30T00:00:00"/>
        <d v="2015-07-03T00:00:00"/>
        <d v="2015-07-09T00:00:00"/>
        <d v="2015-07-04T00:00:00"/>
        <d v="2015-07-05T00:00:00"/>
        <d v="2015-07-07T00:00:00"/>
        <d v="2015-07-10T00:00:00"/>
        <d v="2015-07-13T00:00:00"/>
        <d v="2015-07-14T00:00:00"/>
        <d v="2015-07-19T00:00:00"/>
        <d v="2015-07-20T00:00:00"/>
        <d v="2015-07-17T00:00:00"/>
        <d v="2015-07-23T00:00:00"/>
        <d v="2015-07-30T00:00:00"/>
        <d v="2015-07-24T00:00:00"/>
        <d v="2015-07-28T00:00:00"/>
        <d v="2015-08-03T00:00:00"/>
        <d v="2015-08-04T00:00:00"/>
        <d v="2015-08-08T00:00:00"/>
        <d v="2015-08-09T00:00:00"/>
        <d v="2015-08-12T00:00:00"/>
        <d v="2015-08-14T00:00:00"/>
        <d v="2015-08-15T00:00:00"/>
        <d v="2015-08-16T00:00:00"/>
        <d v="2015-08-17T00:00:00"/>
        <d v="2015-08-23T00:00:00"/>
        <d v="2015-08-27T00:00:00"/>
        <d v="2015-08-30T00:00:00"/>
        <d v="2015-08-25T00:00:00"/>
        <d v="2015-08-28T00:00:00"/>
        <d v="2015-08-26T00:00:00"/>
        <d v="2015-09-01T00:00:00"/>
        <d v="2015-08-31T00:00:00"/>
        <d v="2015-09-05T00:00:00"/>
        <d v="2015-09-04T00:00:00"/>
        <d v="2015-09-07T00:00:00"/>
        <d v="2015-09-06T00:00:00"/>
        <d v="2015-09-09T00:00:00"/>
        <d v="2015-09-10T00:00:00"/>
        <d v="2015-09-11T00:00:00"/>
        <d v="2015-09-13T00:00:00"/>
        <d v="2015-09-17T00:00:00"/>
        <d v="2015-09-21T00:00:00"/>
        <d v="2015-09-26T00:00:00"/>
        <d v="2015-09-27T00:00:00"/>
        <d v="2015-09-28T00:00:00"/>
        <d v="2015-09-29T00:00:00"/>
        <d v="2015-09-30T00:00:00"/>
        <d v="2015-10-10T00:00:00"/>
        <d v="2015-10-11T00:00:00"/>
        <d v="2015-10-14T00:00:00"/>
        <d v="2015-10-16T00:00:00"/>
        <d v="2015-10-24T00:00:00"/>
        <d v="2015-10-23T00:00:00"/>
        <d v="2015-10-26T00:00:00"/>
        <d v="2015-10-30T00:00:00"/>
        <d v="2015-10-31T00:00:00"/>
        <d v="2015-11-01T00:00:00"/>
        <d v="2015-11-13T00:00:00"/>
        <d v="2015-11-08T00:00:00"/>
        <d v="2015-11-14T00:00:00"/>
        <d v="2015-11-10T00:00:00"/>
        <d v="2015-11-24T00:00:00"/>
        <d v="2015-11-17T00:00:00"/>
        <d v="2015-11-19T00:00:00"/>
        <d v="2015-11-22T00:00:00"/>
        <d v="2015-11-23T00:00:00"/>
        <d v="2015-11-30T00:00:00"/>
        <d v="2015-12-01T00:00:00"/>
        <d v="2015-12-05T00:00:00"/>
        <d v="2015-12-08T00:00:00"/>
        <d v="2015-12-07T00:00:00"/>
        <d v="2015-12-12T00:00:00"/>
        <d v="2015-12-09T00:00:00"/>
        <d v="2015-12-10T00:00:00"/>
        <d v="2015-12-17T00:00:00"/>
        <d v="2015-12-21T00:00:00"/>
        <d v="2015-12-24T00:00:00"/>
        <d v="2015-12-26T00:00:00"/>
        <d v="2015-12-29T00:00:00"/>
        <d v="2015-12-30T00:00:00"/>
        <d v="2016-01-04T00:00:00"/>
        <d v="2016-01-03T00:00:00"/>
        <d v="2016-01-11T00:00:00"/>
        <d v="2016-01-14T00:00:00"/>
        <d v="2016-01-17T00:00:00"/>
        <d v="2016-01-19T00:00:00"/>
        <d v="2016-01-20T00:00:00"/>
        <d v="2016-01-25T00:00:00"/>
        <d v="2016-01-28T00:00:00"/>
        <d v="2016-01-29T00:00:00"/>
        <d v="2016-01-30T00:00:00"/>
        <d v="2016-01-31T00:00:00"/>
        <d v="2016-02-02T00:00:00"/>
        <d v="2016-02-05T00:00:00"/>
        <d v="2016-02-09T00:00:00"/>
        <d v="2016-02-14T00:00:00"/>
        <d v="2016-02-11T00:00:00"/>
        <d v="2016-02-20T00:00:00"/>
        <d v="2016-02-16T00:00:00"/>
        <d v="2016-02-17T00:00:00"/>
        <d v="2016-02-21T00:00:00"/>
        <d v="2016-02-18T00:00:00"/>
        <d v="2016-02-22T00:00:00"/>
        <d v="2016-02-23T00:00:00"/>
        <d v="2016-02-24T00:00:00"/>
        <d v="2016-03-04T00:00:00"/>
        <d v="2016-02-29T00:00:00"/>
        <d v="2016-03-09T00:00:00"/>
        <d v="2016-03-11T00:00:00"/>
        <d v="2016-03-07T00:00:00"/>
        <d v="2016-03-08T00:00:00"/>
        <d v="2016-03-10T00:00:00"/>
        <d v="2016-03-13T00:00:00"/>
        <d v="2016-03-12T00:00:00"/>
        <d v="2016-03-17T00:00:00"/>
        <d v="2016-03-18T00:00:00"/>
        <d v="2016-03-20T00:00:00"/>
        <d v="2016-03-23T00:00:00"/>
        <d v="2016-03-22T00:00:00"/>
        <d v="2016-03-25T00:00:00"/>
        <d v="2016-03-28T00:00:00"/>
        <d v="2016-04-03T00:00:00"/>
        <d v="2016-03-30T00:00:00"/>
        <d v="2016-03-31T00:00:00"/>
        <d v="2016-04-10T00:00:00"/>
        <d v="2016-04-11T00:00:00"/>
        <d v="2016-04-08T00:00:00"/>
        <d v="2016-04-13T00:00:00"/>
        <d v="2016-04-12T00:00:00"/>
        <d v="2016-04-15T00:00:00"/>
        <d v="2016-04-24T00:00:00"/>
        <d v="2016-04-25T00:00:00"/>
        <d v="2016-04-26T00:00:00"/>
        <d v="2016-04-27T00:00:00"/>
        <d v="2016-04-28T00:00:00"/>
        <d v="2016-05-07T00:00:00"/>
        <d v="2016-05-12T00:00:00"/>
        <d v="2016-05-08T00:00:00"/>
        <d v="2016-05-11T00:00:00"/>
        <d v="2016-05-14T00:00:00"/>
        <d v="2016-05-16T00:00:00"/>
        <d v="2016-05-20T00:00:00"/>
        <d v="2016-05-22T00:00:00"/>
        <d v="2016-05-21T00:00:00"/>
        <d v="2016-05-24T00:00:00"/>
        <d v="2016-05-23T00:00:00"/>
        <d v="2016-05-27T00:00:00"/>
        <d v="2016-05-30T00:00:00"/>
        <d v="2016-06-02T00:00:00"/>
        <d v="2016-06-03T00:00:00"/>
        <d v="2016-06-04T00:00:00"/>
        <d v="2016-06-05T00:00:00"/>
        <d v="2016-06-12T00:00:00"/>
        <d v="2016-06-15T00:00:00"/>
        <d v="2016-06-17T00:00:00"/>
        <d v="2016-06-21T00:00:00"/>
        <d v="2016-06-27T00:00:00"/>
        <d v="2016-07-01T00:00:00"/>
        <d v="2016-07-02T00:00:00"/>
        <d v="2016-07-04T00:00:00"/>
        <d v="2016-07-05T00:00:00"/>
        <d v="2016-07-07T00:00:00"/>
        <d v="2016-07-08T00:00:00"/>
        <d v="2016-07-12T00:00:00"/>
        <d v="2016-07-13T00:00:00"/>
        <d v="2016-07-18T00:00:00"/>
        <d v="2016-07-29T00:00:00"/>
        <d v="2016-07-30T00:00:00"/>
        <d v="2016-08-04T00:00:00"/>
        <d v="2016-08-06T00:00:00"/>
        <d v="2016-08-08T00:00:00"/>
        <d v="2016-08-09T00:00:00"/>
        <d v="2016-08-13T00:00:00"/>
        <d v="2016-08-20T00:00:00"/>
        <d v="2016-08-18T00:00:00"/>
        <d v="2016-08-22T00:00:00"/>
        <d v="2016-08-25T00:00:00"/>
        <d v="2016-08-24T00:00:00"/>
        <d v="2016-08-27T00:00:00"/>
        <d v="2016-09-05T00:00:00"/>
        <d v="2016-09-07T00:00:00"/>
        <d v="2016-09-08T00:00:00"/>
        <d v="2016-09-16T00:00:00"/>
        <d v="2016-09-18T00:00:00"/>
        <d v="2016-09-21T00:00:00"/>
        <d v="2016-09-23T00:00:00"/>
        <d v="2016-09-26T00:00:00"/>
        <d v="2016-10-05T00:00:00"/>
        <d v="2016-09-30T00:00:00"/>
        <d v="2016-10-02T00:00:00"/>
        <d v="2016-10-08T00:00:00"/>
        <d v="2016-10-15T00:00:00"/>
        <d v="2016-10-14T00:00:00"/>
        <d v="2016-10-18T00:00:00"/>
        <d v="2016-10-17T00:00:00"/>
        <d v="2016-10-21T00:00:00"/>
        <d v="2016-10-20T00:00:00"/>
        <d v="2016-10-24T00:00:00"/>
        <d v="2016-10-25T00:00:00"/>
        <d v="2016-10-30T00:00:00"/>
        <d v="2016-11-06T00:00:00"/>
        <d v="2016-10-31T00:00:00"/>
        <d v="2016-11-01T00:00:00"/>
        <d v="2016-11-03T00:00:00"/>
        <d v="2016-11-04T00:00:00"/>
        <d v="2016-11-12T00:00:00"/>
        <d v="2016-11-13T00:00:00"/>
        <d v="2016-11-10T00:00:00"/>
        <d v="2016-11-08T00:00:00"/>
        <d v="2016-11-11T00:00:00"/>
        <d v="2016-11-15T00:00:00"/>
        <d v="2016-11-16T00:00:00"/>
        <d v="2016-11-19T00:00:00"/>
        <d v="2016-11-21T00:00:00"/>
        <d v="2016-11-27T00:00:00"/>
        <d v="2016-11-25T00:00:00"/>
        <d v="2016-11-28T00:00:00"/>
        <d v="2016-11-30T00:00:00"/>
        <d v="2016-11-29T00:00:00"/>
        <d v="2016-12-02T00:00:00"/>
        <d v="2016-12-05T00:00:00"/>
        <d v="2016-12-07T00:00:00"/>
        <d v="2016-12-08T00:00:00"/>
        <d v="2016-12-10T00:00:00"/>
        <d v="2016-12-14T00:00:00"/>
        <d v="2016-12-24T00:00:00"/>
        <d v="2016-12-19T00:00:00"/>
        <d v="2016-12-21T00:00:00"/>
        <d v="2016-12-22T00:00:00"/>
        <d v="2016-12-23T00:00:00"/>
        <d v="2016-12-25T00:00:00"/>
        <d v="2016-12-26T00:00:00"/>
        <d v="2016-12-30T00:00:00"/>
        <d v="2016-12-29T00:00:00"/>
        <d v="2017-01-04T00:00:00"/>
        <d v="2017-01-05T00:00:00"/>
        <d v="2017-01-06T00:00:00"/>
        <d v="2017-01-07T00:00:00"/>
        <d v="2017-01-11T00:00:00"/>
        <d v="2017-01-13T00:00:00"/>
        <d v="2017-01-15T00:00:00"/>
        <d v="2017-01-18T00:00:00"/>
        <d v="2017-01-20T00:00:00"/>
        <d v="2017-01-21T00:00:00"/>
        <d v="2017-01-26T00:00:00"/>
        <d v="2017-01-25T00:00:00"/>
        <d v="2017-01-27T00:00:00"/>
        <d v="2017-01-28T00:00:00"/>
        <d v="2017-02-02T00:00:00"/>
        <d v="2017-02-05T00:00:00"/>
        <d v="2017-02-04T00:00:00"/>
        <d v="2017-02-07T00:00:00"/>
      </sharedItems>
      <fieldGroup par="26"/>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ount="50">
        <n v="41"/>
        <n v="2"/>
        <n v="1"/>
        <n v="4"/>
        <n v="26"/>
        <n v="20"/>
        <n v="39"/>
        <n v="11"/>
        <n v="43"/>
        <n v="6"/>
        <n v="48"/>
        <n v="8"/>
        <n v="30"/>
        <n v="49"/>
        <n v="42"/>
        <n v="9"/>
        <n v="25"/>
        <n v="45"/>
        <n v="50"/>
        <n v="10"/>
        <n v="15"/>
        <n v="14"/>
        <n v="47"/>
        <n v="23"/>
        <n v="33"/>
        <n v="19"/>
        <n v="3"/>
        <n v="12"/>
        <n v="35"/>
        <n v="46"/>
        <n v="34"/>
        <n v="37"/>
        <n v="28"/>
        <n v="24"/>
        <n v="17"/>
        <n v="18"/>
        <n v="38"/>
        <n v="21"/>
        <n v="31"/>
        <n v="16"/>
        <n v="36"/>
        <n v="29"/>
        <n v="32"/>
        <n v="22"/>
        <n v="5"/>
        <n v="7"/>
        <n v="27"/>
        <n v="13"/>
        <n v="44"/>
        <n v="40"/>
      </sharedItems>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2.1652" maxValue="27324.035" count="1033">
        <n v="88.593062000000003"/>
        <n v="14.7264"/>
        <n v="7.1163999999999996"/>
        <n v="22.087599999999998"/>
        <n v="848.18819999999982"/>
        <n v="141.16"/>
        <n v="128.03200000000001"/>
        <n v="103.93679999999999"/>
        <n v="30.3188"/>
        <n v="777.226"/>
        <n v="14.2454"/>
        <n v="921.98199999999997"/>
        <n v="7196.0992000000006"/>
        <n v="47.524000000000001"/>
        <n v="55.725999999999992"/>
        <n v="107.956"/>
        <n v="270.94160000000005"/>
        <n v="2246.7460000000001"/>
        <n v="52.006"/>
        <n v="87.528000000000006"/>
        <n v="26520.048400000003"/>
        <n v="42.372"/>
        <n v="94.97"/>
        <n v="75.683999999999997"/>
        <n v="365.42"/>
        <n v="105.1058"/>
        <n v="15.316000000000001"/>
        <n v="129.70599999999999"/>
        <n v="13974.2575"/>
        <n v="24.904000000000003"/>
        <n v="6528.8560000000007"/>
        <n v="53.94"/>
        <n v="84.548400000000001"/>
        <n v="102.8292"/>
        <n v="956.98299999999995"/>
        <n v="46.6096"/>
        <n v="134.49759999999998"/>
        <n v="76.539999999999992"/>
        <n v="345.392"/>
        <n v="152.59039999999999"/>
        <n v="177.23460000000003"/>
        <n v="60.428000000000004"/>
        <n v="67.150300000000001"/>
        <n v="889.26279999999997"/>
        <n v="849.154"/>
        <n v="69.358400000000003"/>
        <n v="42.280000000000008"/>
        <n v="40.39"/>
        <n v="31.871999999999996"/>
        <n v="451.73100000000005"/>
        <n v="23.735600000000002"/>
        <n v="64.592000000000013"/>
        <n v="2705.4335999999998"/>
        <n v="126.7086"/>
        <n v="66.573599999999999"/>
        <n v="53.269600000000004"/>
        <n v="515.17840000000001"/>
        <n v="109.2276"/>
        <n v="274.90100000000001"/>
        <n v="104.3895"/>
        <n v="60.68"/>
        <n v="187.40459999999999"/>
        <n v="45.563600000000001"/>
        <n v="349.25439999999998"/>
        <n v="1463.2735999999998"/>
        <n v="271.25"/>
        <n v="150.27709999999999"/>
        <n v="187.82069999999999"/>
        <n v="435.06799999999993"/>
        <n v="53.200800000000001"/>
        <n v="1942.2099999999998"/>
        <n v="4.6959999999999997"/>
        <n v="128.49799999999999"/>
        <n v="403.72740000000005"/>
        <n v="531.24279999999999"/>
        <n v="31.532399999999999"/>
        <n v="46.370199999999997"/>
        <n v="5081.5839999999989"/>
        <n v="979.30599999999993"/>
        <n v="33.566200000000002"/>
        <n v="118.934"/>
        <n v="75.47"/>
        <n v="9624.33"/>
        <n v="770.12239999999997"/>
        <n v="22.873999999999999"/>
        <n v="1539.83"/>
        <n v="722.75559999999996"/>
        <n v="1052.7507999999998"/>
        <n v="2788.9034999999999"/>
        <n v="17.4572"/>
        <n v="130.3964"/>
        <n v="29.747199999999996"/>
        <n v="159.9554"/>
        <n v="121.0338"/>
        <n v="146.8426"/>
        <n v="694.05439999999987"/>
        <n v="35.329000000000008"/>
        <n v="10.413"/>
        <n v="112.38000000000001"/>
        <n v="4764.5115999999998"/>
        <n v="54.2224"/>
        <n v="693.16120000000001"/>
        <n v="418.98999999999995"/>
        <n v="72.733700000000013"/>
        <n v="125.15799999999999"/>
        <n v="283.28680000000003"/>
        <n v="2761.24"/>
        <n v="54.279999999999994"/>
        <n v="132.07679999999999"/>
        <n v="43.153599999999997"/>
        <n v="169.70840000000001"/>
        <n v="129.57319999999999"/>
        <n v="61.506"/>
        <n v="64.517600000000002"/>
        <n v="4757.2030000000004"/>
        <n v="311.66199999999998"/>
        <n v="129.53079999999997"/>
        <n v="10.713600000000001"/>
        <n v="297.21399999999994"/>
        <n v="124.06"/>
        <n v="399.63189999999997"/>
        <n v="362.47"/>
        <n v="22.580599999999997"/>
        <n v="142.46140000000003"/>
        <n v="2199.712"/>
        <n v="327.96320000000003"/>
        <n v="571.13020000000006"/>
        <n v="85.410500000000013"/>
        <n v="542.774"/>
        <n v="1309.3300000000002"/>
        <n v="107.038"/>
        <n v="253.46959999999999"/>
        <n v="492.98800000000006"/>
        <n v="204.03320000000002"/>
        <n v="157.6172"/>
        <n v="29.425599999999999"/>
        <n v="1370.2750000000001"/>
        <n v="70.459999999999994"/>
        <n v="538.79200000000003"/>
        <n v="1494.165"/>
        <n v="635.97280000000001"/>
        <n v="975.45880000000011"/>
        <n v="119.85210000000001"/>
        <n v="199.4572"/>
        <n v="430.55000000000007"/>
        <n v="888.94400000000007"/>
        <n v="182.78399999999999"/>
        <n v="24.545200000000001"/>
        <n v="3.2759999999999998"/>
        <n v="954.69700000000012"/>
        <n v="246.57799999999997"/>
        <n v="3799.4019999999996"/>
        <n v="129.5076"/>
        <n v="127.77550000000001"/>
        <n v="239.53600000000003"/>
        <n v="414.67279999999994"/>
        <n v="3172.9029999999998"/>
        <n v="147.39709999999999"/>
        <n v="1307.2025999999998"/>
        <n v="107.7256"/>
        <n v="530.20000000000005"/>
        <n v="10414.722600000001"/>
        <n v="247.83599999999998"/>
        <n v="2847.7473999999997"/>
        <n v="784.90679999999998"/>
        <n v="144.82000000000002"/>
        <n v="1400.9082000000001"/>
        <n v="1406.6905000000002"/>
        <n v="120.40359999999998"/>
        <n v="290.09180000000003"/>
        <n v="35.64"/>
        <n v="1126.2846999999999"/>
        <n v="82.753599999999992"/>
        <n v="130.63"/>
        <n v="483.83120000000008"/>
        <n v="9.7153999999999989"/>
        <n v="89.34920000000001"/>
        <n v="601.39430000000004"/>
        <n v="353.25040000000001"/>
        <n v="241.8828"/>
        <n v="72.215499999999992"/>
        <n v="839.93799999999999"/>
        <n v="53.069000000000003"/>
        <n v="1002.9167999999999"/>
        <n v="46.928800000000003"/>
        <n v="54.723599999999998"/>
        <n v="12.04"/>
        <n v="58.428399999999996"/>
        <n v="3364.4324999999994"/>
        <n v="127.74"/>
        <n v="200.03399999999999"/>
        <n v="5124.8872000000001"/>
        <n v="24.141200000000001"/>
        <n v="877.9674"/>
        <n v="64.427599999999998"/>
        <n v="77.67519999999999"/>
        <n v="383.25420000000003"/>
        <n v="251.86160000000001"/>
        <n v="4402.4984000000004"/>
        <n v="108.29"/>
        <n v="113.3484"/>
        <n v="2836.1647999999996"/>
        <n v="109.20399999999999"/>
        <n v="160.26920000000001"/>
        <n v="78.890100000000004"/>
        <n v="1342.3576"/>
        <n v="234.96280000000002"/>
        <n v="17304.106"/>
        <n v="3921.5340000000001"/>
        <n v="263.31"/>
        <n v="26.289200000000001"/>
        <n v="5887.8939999999993"/>
        <n v="47.380400000000002"/>
        <n v="37.480800000000002"/>
        <n v="162.02000000000001"/>
        <n v="5416.0227999999988"/>
        <n v="31.893999999999998"/>
        <n v="3553.6179999999995"/>
        <n v="575.55799999999999"/>
        <n v="80.449999999999989"/>
        <n v="174.06199999999998"/>
        <n v="134.04599999999999"/>
        <n v="116.08759999999999"/>
        <n v="1170.4696000000001"/>
        <n v="120.28680000000001"/>
        <n v="79.90479999999998"/>
        <n v="99.569700000000012"/>
        <n v="93.277199999999993"/>
        <n v="180.28379999999999"/>
        <n v="221.63"/>
        <n v="71.953199999999995"/>
        <n v="84.80919999999999"/>
        <n v="367.137"/>
        <n v="334.18839999999994"/>
        <n v="2567.7676000000001"/>
        <n v="238.75199999999998"/>
        <n v="20.852399999999999"/>
        <n v="373.18"/>
        <n v="367.52"/>
        <n v="438.6927"/>
        <n v="115.223"/>
        <n v="482.69400000000002"/>
        <n v="945.10000000000014"/>
        <n v="53.321999999999996"/>
        <n v="568.54999999999995"/>
        <n v="1611.125"/>
        <n v="776.58920000000001"/>
        <n v="1493.9552999999999"/>
        <n v="33.438800000000001"/>
        <n v="503.32249999999999"/>
        <n v="17.853200000000001"/>
        <n v="60.371199999999995"/>
        <n v="96.000000000000014"/>
        <n v="2.9533999999999998"/>
        <n v="124.55840000000001"/>
        <n v="240.69000000000003"/>
        <n v="59.187199999999997"/>
        <n v="227.23099999999999"/>
        <n v="425.00400000000002"/>
        <n v="253.96600000000001"/>
        <n v="303.27"/>
        <n v="446.13989999999995"/>
        <n v="122.2188"/>
        <n v="128.85239999999999"/>
        <n v="323.08000000000004"/>
        <n v="496.38000000000005"/>
        <n v="149.2808"/>
        <n v="244.17499999999998"/>
        <n v="193.29759999999999"/>
        <n v="40.993599999999994"/>
        <n v="99.109800000000007"/>
        <n v="907.26760000000002"/>
        <n v="309.69420000000002"/>
        <n v="63.696600000000004"/>
        <n v="305.36079999999998"/>
        <n v="199.47919999999999"/>
        <n v="189.84"/>
        <n v="62.789200000000001"/>
        <n v="628.06259999999986"/>
        <n v="32.771599999999999"/>
        <n v="465.16239999999999"/>
        <n v="98.693999999999988"/>
        <n v="333.31549999999993"/>
        <n v="147.5916"/>
        <n v="7605.0249999999996"/>
        <n v="887.52719999999999"/>
        <n v="1835.8423"/>
        <n v="111.62599999999999"/>
        <n v="37.29"/>
        <n v="11.359599999999999"/>
        <n v="146.505"/>
        <n v="440.31959999999998"/>
        <n v="56.899999999999991"/>
        <n v="21.224399999999999"/>
        <n v="153.26600000000002"/>
        <n v="1028.3378"/>
        <n v="5820.5623999999998"/>
        <n v="57.063200000000002"/>
        <n v="988.4239"/>
        <n v="100.884"/>
        <n v="98.062000000000012"/>
        <n v="169.88419999999999"/>
        <n v="469.55380000000002"/>
        <n v="7710.0499999999993"/>
        <n v="174.8168"/>
        <n v="466.2808"/>
        <n v="128.1908"/>
        <n v="2440.8171999999995"/>
        <n v="431.83019999999999"/>
        <n v="76.576000000000008"/>
        <n v="152.58740000000003"/>
        <n v="426.80719999999997"/>
        <n v="523.55799999999999"/>
        <n v="194.036"/>
        <n v="40.660000000000004"/>
        <n v="1511.4751999999999"/>
        <n v="66.282000000000011"/>
        <n v="214.13380000000001"/>
        <n v="126.7264"/>
        <n v="39.213999999999999"/>
        <n v="2462.9499999999998"/>
        <n v="593.33580000000006"/>
        <n v="10.723999999999998"/>
        <n v="70.396000000000001"/>
        <n v="1400.566"/>
        <n v="16194.6412"/>
        <n v="154.32640000000001"/>
        <n v="824.67939999999987"/>
        <n v="723.03899999999999"/>
        <n v="2229.4409999999998"/>
        <n v="109.30850000000001"/>
        <n v="50.068099999999994"/>
        <n v="145.29999999999998"/>
        <n v="503.5324"/>
        <n v="90.30510000000001"/>
        <n v="68.78"/>
        <n v="459.86340000000001"/>
        <n v="3651.28"/>
        <n v="27.6218"/>
        <n v="122.74"/>
        <n v="79.437600000000003"/>
        <n v="215.32679999999999"/>
        <n v="43.036000000000001"/>
        <n v="34.8566"/>
        <n v="318.13200000000001"/>
        <n v="3.8235999999999999"/>
        <n v="3796.8399999999997"/>
        <n v="501.98200000000003"/>
        <n v="235.8484"/>
        <n v="113.08200000000001"/>
        <n v="750.14"/>
        <n v="749.16"/>
        <n v="145.09"/>
        <n v="15.466000000000001"/>
        <n v="522.97860000000003"/>
        <n v="132.55000000000001"/>
        <n v="10.449"/>
        <n v="1667.4555999999998"/>
        <n v="790.91120000000001"/>
        <n v="146.1489"/>
        <n v="159.69460000000001"/>
        <n v="102.55999999999999"/>
        <n v="60.870999999999995"/>
        <n v="40.831000000000003"/>
        <n v="14667.5658"/>
        <n v="16404.217000000001"/>
        <n v="7.4440000000000008"/>
        <n v="1121.78"/>
        <n v="85.624400000000009"/>
        <n v="213.98580000000001"/>
        <n v="130.74239999999998"/>
        <n v="6073.83"/>
        <n v="269.76800000000003"/>
        <n v="52.645000000000003"/>
        <n v="123.61799999999999"/>
        <n v="46.121200000000002"/>
        <n v="84.69"/>
        <n v="5569.4403999999995"/>
        <n v="190"/>
        <n v="123.06839999999998"/>
        <n v="28.432799999999997"/>
        <n v="252.35599999999999"/>
        <n v="214.01160000000002"/>
        <n v="55.708999999999996"/>
        <n v="19083.576999999997"/>
        <n v="7251.3743999999997"/>
        <n v="556.24840000000006"/>
        <n v="517.88659999999993"/>
        <n v="214.70999999999998"/>
        <n v="66.52"/>
        <n v="301.83400000000006"/>
        <n v="16642.411199999999"/>
        <n v="1740.7672000000002"/>
        <n v="185.59"/>
        <n v="2276.4504999999999"/>
        <n v="153.53880000000001"/>
        <n v="305.89999999999998"/>
        <n v="1387.5867999999998"/>
        <n v="164.97399999999999"/>
        <n v="34.709600000000002"/>
        <n v="137.93860000000001"/>
        <n v="98.60560000000001"/>
        <n v="1645.482"/>
        <n v="738.1638999999999"/>
        <n v="2366.1819999999998"/>
        <n v="2353.1499999999996"/>
        <n v="117.16160000000001"/>
        <n v="22.417199999999998"/>
        <n v="1819.0445999999999"/>
        <n v="166.74779999999998"/>
        <n v="105.00439999999999"/>
        <n v="605.29999999999995"/>
        <n v="119.652"/>
        <n v="218.09779999999998"/>
        <n v="136.6292"/>
        <n v="626.524"/>
        <n v="59.399999999999991"/>
        <n v="33.036399999999993"/>
        <n v="82.684799999999996"/>
        <n v="29.501999999999995"/>
        <n v="41.426000000000002"/>
        <n v="60.405000000000001"/>
        <n v="130.9"/>
        <n v="178.60720000000001"/>
        <n v="36.376399999999997"/>
        <n v="768.41079999999999"/>
        <n v="51.661200000000001"/>
        <n v="43.582799999999999"/>
        <n v="107.492"/>
        <n v="173.71400000000003"/>
        <n v="88.338800000000006"/>
        <n v="3.0688000000000004"/>
        <n v="829.68599999999992"/>
        <n v="301.834"/>
        <n v="49.051200000000001"/>
        <n v="94.909000000000006"/>
        <n v="152.3886"/>
        <n v="414.29740000000004"/>
        <n v="526.28880000000004"/>
        <n v="724.37840000000006"/>
        <n v="117.521"/>
        <n v="1118.3722"/>
        <n v="448.88319999999999"/>
        <n v="102.91999999999999"/>
        <n v="116.46199999999999"/>
        <n v="132.93359999999998"/>
        <n v="133.0145"/>
        <n v="22.233999999999998"/>
        <n v="60.623199999999997"/>
        <n v="1154.6047999999998"/>
        <n v="191.82599999999999"/>
        <n v="73.489999999999995"/>
        <n v="413.29319999999996"/>
        <n v="76.691199999999995"/>
        <n v="118.41910000000001"/>
        <n v="97.691999999999993"/>
        <n v="9.8199999999999985"/>
        <n v="7032.7783999999992"/>
        <n v="301.70000000000005"/>
        <n v="101.23700000000001"/>
        <n v="1001.8471999999999"/>
        <n v="5.26"/>
        <n v="193.1232"/>
        <n v="179.04"/>
        <n v="137.00280000000001"/>
        <n v="13.848000000000001"/>
        <n v="352.9092"/>
        <n v="76.24799999999999"/>
        <n v="831.62639999999999"/>
        <n v="2689.0108000000005"/>
        <n v="143.86000000000001"/>
        <n v="50.396000000000001"/>
        <n v="45.882000000000005"/>
        <n v="553.01599999999996"/>
        <n v="377.56000000000006"/>
        <n v="98.697200000000009"/>
        <n v="114.70000000000002"/>
        <n v="515.19399999999996"/>
        <n v="113.9738"/>
        <n v="36.89"/>
        <n v="928.88610000000006"/>
        <n v="278.36689999999999"/>
        <n v="1919.7539999999999"/>
        <n v="91.236399999999989"/>
        <n v="117.78"/>
        <n v="378.26"/>
        <n v="22902.108700000001"/>
        <n v="11184.303999999998"/>
        <n v="61.701999999999991"/>
        <n v="925.30120000000011"/>
        <n v="83.779200000000003"/>
        <n v="40.482399999999998"/>
        <n v="31.601999999999997"/>
        <n v="7467.2059999999992"/>
        <n v="4027.9472000000001"/>
        <n v="236.66199999999998"/>
        <n v="106.152"/>
        <n v="926.79559999999992"/>
        <n v="15042.666799999999"/>
        <n v="80.00800000000001"/>
        <n v="44.464199999999998"/>
        <n v="16.4316"/>
        <n v="1857.5563999999999"/>
        <n v="266.83440000000002"/>
        <n v="141.68680000000001"/>
        <n v="64.483599999999996"/>
        <n v="1624.9843999999998"/>
        <n v="955.2195999999999"/>
        <n v="470.55420000000004"/>
        <n v="86.79079999999999"/>
        <n v="260.12599999999998"/>
        <n v="82.122799999999998"/>
        <n v="79.751999999999995"/>
        <n v="4479.3909999999996"/>
        <n v="96.770600000000002"/>
        <n v="228.02199999999999"/>
        <n v="88.378699999999995"/>
        <n v="981.61940000000004"/>
        <n v="279.67"/>
        <n v="79.819599999999994"/>
        <n v="241.42599999999999"/>
        <n v="2304.4899999999998"/>
        <n v="176.274"/>
        <n v="410.73399999999998"/>
        <n v="407.43"/>
        <n v="15.573899999999998"/>
        <n v="1055.77"/>
        <n v="60.57"/>
        <n v="37.4"/>
        <n v="46.102000000000004"/>
        <n v="97.495599999999996"/>
        <n v="186.80559999999997"/>
        <n v="168.03279999999998"/>
        <n v="70.672000000000011"/>
        <n v="826.82259999999997"/>
        <n v="74.084399999999988"/>
        <n v="18605.189999999999"/>
        <n v="357.75519999999995"/>
        <n v="7527.8044"/>
        <n v="48.0715"/>
        <n v="49.195399999999999"/>
        <n v="45.7072"/>
        <n v="15.112399999999999"/>
        <n v="3110.0176000000001"/>
        <n v="11186.252500000001"/>
        <n v="276.53319999999997"/>
        <n v="1197.8645000000001"/>
        <n v="6600.8544000000002"/>
        <n v="439.303"/>
        <n v="16.398"/>
        <n v="203.1953"/>
        <n v="1219.309"/>
        <n v="125.37439999999998"/>
        <n v="1267.4104"/>
        <n v="6183.6319000000003"/>
        <n v="55.601199999999999"/>
        <n v="600.22"/>
        <n v="11112.973"/>
        <n v="45.73"/>
        <n v="336.18200000000002"/>
        <n v="58.514000000000003"/>
        <n v="231.20119999999997"/>
        <n v="43.894400000000005"/>
        <n v="26.909999999999997"/>
        <n v="415.3252"/>
        <n v="29.398"/>
        <n v="112.46599999999999"/>
        <n v="388.47749999999996"/>
        <n v="14.714"/>
        <n v="22.53"/>
        <n v="78.814000000000007"/>
        <n v="12.9404"/>
        <n v="165.51160000000002"/>
        <n v="1482.0354"/>
        <n v="1502.8999999999999"/>
        <n v="84.796999999999997"/>
        <n v="613.16200000000003"/>
        <n v="239.03199999999998"/>
        <n v="1328.05"/>
        <n v="219.6352"/>
        <n v="290.70199999999994"/>
        <n v="121.45100000000001"/>
        <n v="45.921199999999999"/>
        <n v="921.0234999999999"/>
        <n v="95.86"/>
        <n v="1241.0334"/>
        <n v="4209.4426000000003"/>
        <n v="10.611600000000001"/>
        <n v="52.270700000000005"/>
        <n v="70.128200000000007"/>
        <n v="405.32999999999993"/>
        <n v="633.37000000000012"/>
        <n v="50.9908"/>
        <n v="636.80799999999999"/>
        <n v="160.78300000000002"/>
        <n v="171.221"/>
        <n v="150.3176"/>
        <n v="129.1088"/>
        <n v="114.28959999999999"/>
        <n v="69.508399999999995"/>
        <n v="27324.035"/>
        <n v="101.4388"/>
        <n v="852.47160000000008"/>
        <n v="149.38"/>
        <n v="273.58"/>
        <n v="20128.138800000001"/>
        <n v="82.00439999999999"/>
        <n v="28.2746"/>
        <n v="274.79759999999999"/>
        <n v="172.52579999999998"/>
        <n v="407.01560000000001"/>
        <n v="3610.395"/>
        <n v="971.84499999999991"/>
        <n v="158.13999999999999"/>
        <n v="42.154000000000003"/>
        <n v="4311.5691999999999"/>
        <n v="298.69459999999998"/>
        <n v="45.604199999999999"/>
        <n v="605.76940000000002"/>
        <n v="57.022199999999998"/>
        <n v="33.858999999999995"/>
        <n v="45.265999999999998"/>
        <n v="70.379599999999996"/>
        <n v="1702.3781999999999"/>
        <n v="2741.3290000000002"/>
        <n v="70.375399999999985"/>
        <n v="33.187000000000005"/>
        <n v="349.27000000000004"/>
        <n v="22.367999999999999"/>
        <n v="131.27260000000001"/>
        <n v="106.14000000000001"/>
        <n v="65.271599999999992"/>
        <n v="382.63"/>
        <n v="26.459200000000003"/>
        <n v="1383.3255999999999"/>
        <n v="359.14950000000005"/>
        <n v="3021.8067999999998"/>
        <n v="22410.116900000001"/>
        <n v="5357.5768000000007"/>
        <n v="44.558"/>
        <n v="175.82599999999999"/>
        <n v="38.154000000000003"/>
        <n v="90.834000000000003"/>
        <n v="62.330799999999996"/>
        <n v="119.47640000000001"/>
        <n v="148.18119999999999"/>
        <n v="10.137999999999998"/>
        <n v="294.51"/>
        <n v="115.0976"/>
        <n v="10.209199999999999"/>
        <n v="119.04200000000002"/>
        <n v="70.61"/>
        <n v="190.52119999999999"/>
        <n v="140.69880000000001"/>
        <n v="548.10640000000001"/>
        <n v="22.948"/>
        <n v="799.75199999999995"/>
        <n v="65.472500000000011"/>
        <n v="971.60939999999994"/>
        <n v="964.17279999999994"/>
        <n v="39.254799999999996"/>
        <n v="28.860600000000002"/>
        <n v="248.55799999999996"/>
        <n v="190.98499999999999"/>
        <n v="86.702399999999997"/>
        <n v="47.266199999999998"/>
        <n v="114.5304"/>
        <n v="147.09479999999999"/>
        <n v="221.52279999999999"/>
        <n v="231.5164"/>
        <n v="2074.6783999999998"/>
        <n v="7.22"/>
        <n v="15.777999999999999"/>
        <n v="45.934200000000004"/>
        <n v="94.448999999999998"/>
        <n v="51.362499999999997"/>
        <n v="142.19"/>
        <n v="92.691999999999993"/>
        <n v="96.415999999999997"/>
        <n v="1363.6180000000002"/>
        <n v="159.90800000000002"/>
        <n v="774.74349999999993"/>
        <n v="1610.5840000000003"/>
        <n v="13074.2"/>
        <n v="823.35159999999996"/>
        <n v="38.93"/>
        <n v="60.918799999999997"/>
        <n v="130.03"/>
        <n v="25692.062200000004"/>
        <n v="110.8836"/>
        <n v="111.3856"/>
        <n v="239.46960000000001"/>
        <n v="331.99480000000005"/>
        <n v="173.9956"/>
        <n v="128.55160000000001"/>
        <n v="90.292000000000002"/>
        <n v="73.459999999999994"/>
        <n v="410.03500000000003"/>
        <n v="71.324799999999996"/>
        <n v="1110.2635999999998"/>
        <n v="271.78000000000003"/>
        <n v="140.09270000000001"/>
        <n v="521.04199999999992"/>
        <n v="19.1004"/>
        <n v="2454.8151999999995"/>
        <n v="81.868000000000009"/>
        <n v="499.995"/>
        <n v="825.11800000000005"/>
        <n v="5725.6100000000006"/>
        <n v="34.556399999999996"/>
        <n v="242.42"/>
        <n v="5201.3966"/>
        <n v="4050.4191999999998"/>
        <n v="568.87879999999996"/>
        <n v="99.424000000000007"/>
        <n v="37.416400000000003"/>
        <n v="85.672600000000003"/>
        <n v="133.46280000000002"/>
        <n v="10.8498"/>
        <n v="2.1652"/>
        <n v="421.8707"/>
        <n v="10.1624"/>
        <n v="198.70200000000003"/>
        <n v="48.929199999999994"/>
        <n v="59.620000000000005"/>
        <n v="385.39"/>
        <n v="644.33080000000007"/>
        <n v="243.35319999999999"/>
        <n v="149.77279999999999"/>
        <n v="8.7279999999999998"/>
        <n v="12343.064999999999"/>
        <n v="50.558"/>
        <n v="20775.539399999998"/>
        <n v="50.980000000000004"/>
        <n v="12.0564"/>
        <n v="11.125300000000001"/>
        <n v="11.980399999999999"/>
        <n v="248.47399999999999"/>
        <n v="175.93"/>
        <n v="601.00459999999998"/>
        <n v="7958.8367999999991"/>
        <n v="6514.1514000000006"/>
        <n v="581.30799999999999"/>
        <n v="4231.8339999999998"/>
        <n v="76.850399999999993"/>
        <n v="28.82"/>
        <n v="221.14400000000001"/>
        <n v="101.76799999999999"/>
        <n v="437.61360000000002"/>
        <n v="243.6216"/>
        <n v="137.8664"/>
        <n v="165.08640000000003"/>
        <n v="102.51"/>
        <n v="31.820800000000002"/>
        <n v="56.217199999999998"/>
        <n v="2494.9735999999998"/>
        <n v="103.70479999999999"/>
        <n v="43.685400000000001"/>
        <n v="1460.3810000000001"/>
        <n v="267.35099999999994"/>
        <n v="73.565999999999988"/>
        <n v="104.199"/>
        <n v="36.457999999999998"/>
        <n v="63.470399999999998"/>
        <n v="35.887999999999998"/>
        <n v="10.596"/>
        <n v="2294.5520000000001"/>
        <n v="6633.3186999999998"/>
        <n v="118.59"/>
        <n v="305.06400000000002"/>
        <n v="475.46770000000004"/>
        <n v="69.677599999999984"/>
        <n v="9408.3335999999999"/>
        <n v="39.304000000000002"/>
        <n v="615.61899999999991"/>
        <n v="3.2008000000000001"/>
        <n v="1815.7670000000001"/>
        <n v="408.56559999999996"/>
        <n v="62.955999999999996"/>
        <n v="664.87760000000003"/>
        <n v="265.91799999999995"/>
        <n v="330.91520000000003"/>
        <n v="64.667200000000008"/>
        <n v="268.58249999999998"/>
        <n v="67.768000000000001"/>
        <n v="11913.553200000002"/>
        <n v="55.353999999999999"/>
        <n v="3711.7640000000001"/>
        <n v="149.83199999999999"/>
        <n v="106.97999999999999"/>
        <n v="26.866799999999998"/>
        <n v="234.19759999999999"/>
        <n v="1936.2187999999999"/>
        <n v="230.99699999999996"/>
        <n v="186.05"/>
        <n v="192.58"/>
        <n v="1299.0955999999999"/>
        <n v="3353.5377999999996"/>
        <n v="112.83"/>
        <n v="183.50040000000001"/>
        <n v="148.53519999999997"/>
        <n v="244.24"/>
        <n v="46.312199999999997"/>
        <n v="113.98399999999999"/>
        <n v="308.99879999999996"/>
        <n v="16977.623799999998"/>
        <n v="1569.9503999999999"/>
        <n v="110.68039999999999"/>
        <n v="1467.67"/>
        <n v="69.402000000000001"/>
        <n v="3656.6099999999997"/>
        <n v="196.11279999999999"/>
        <n v="582.56999999999994"/>
        <n v="744.25900000000001"/>
        <n v="852.88800000000003"/>
        <n v="65.762799999999999"/>
        <n v="64.650000000000006"/>
        <n v="944.83"/>
        <n v="55.7746"/>
        <n v="300.26560000000001"/>
        <n v="56.133199999999995"/>
        <n v="113.36439999999999"/>
        <n v="104.88599999999998"/>
        <n v="43.851399999999998"/>
        <n v="106.54999999999998"/>
        <n v="256.64400000000001"/>
        <n v="20.962399999999999"/>
        <n v="20751.029400000003"/>
        <n v="5107.04"/>
        <n v="558.03499999999997"/>
        <n v="118.70760000000001"/>
        <n v="6.6783999999999999"/>
        <n v="340.95280000000002"/>
        <n v="49.084000000000003"/>
        <n v="313.53750000000002"/>
        <n v="28.861999999999998"/>
        <n v="131.25850000000003"/>
        <n v="37.796199999999999"/>
        <n v="141.69479999999999"/>
        <n v="18237.595799999999"/>
        <n v="42.443500000000007"/>
        <n v="14.559999999999999"/>
        <n v="579.31849999999986"/>
        <n v="95.986400000000003"/>
        <n v="111.5852"/>
        <n v="265.37599999999998"/>
        <n v="183.77809999999999"/>
        <n v="165.4504"/>
        <n v="131.4"/>
        <n v="71.177599999999998"/>
        <n v="101.8424"/>
        <n v="21.447999999999997"/>
        <n v="810.08"/>
        <n v="182.9228"/>
        <n v="148.75640000000001"/>
        <n v="165.2585"/>
        <n v="86.457999999999998"/>
        <n v="286.3"/>
        <n v="88.304400000000001"/>
        <n v="123.828"/>
        <n v="3636.3052000000007"/>
        <n v="1494.9051999999999"/>
        <n v="15.39"/>
        <n v="39.127600000000001"/>
        <n v="22.286999999999995"/>
        <n v="422.85400000000004"/>
        <n v="14.274000000000001"/>
        <n v="1098.2936"/>
        <n v="688.03840000000002"/>
        <n v="96.326400000000007"/>
        <n v="34.290399999999998"/>
        <n v="278.45999999999998"/>
        <n v="33.853600000000007"/>
        <n v="3.7779999999999996"/>
        <n v="24.4452"/>
        <n v="1650.7839999999997"/>
        <n v="5592.1959999999999"/>
        <n v="258.81819999999999"/>
        <n v="60.592000000000013"/>
        <n v="4915.5931"/>
        <n v="152.35919999999999"/>
        <n v="1132.32"/>
        <n v="22.537999999999997"/>
        <n v="126.98160000000001"/>
        <n v="210.47739999999999"/>
        <n v="59.92"/>
        <n v="51.274799999999999"/>
        <n v="38.947199999999995"/>
        <n v="84.01"/>
        <n v="129.19480000000001"/>
        <n v="77.44"/>
        <n v="11.4842"/>
        <n v="123.8408"/>
        <n v="299.81119999999999"/>
        <n v="57.45"/>
        <n v="1293.4618"/>
        <n v="397.798"/>
        <n v="1608.3491999999999"/>
        <n v="539.55230000000006"/>
        <n v="4022.7568999999994"/>
        <n v="17.713200000000001"/>
        <n v="3032.2377000000001"/>
        <n v="74.229200000000006"/>
        <n v="46.551200000000001"/>
        <n v="43.540000000000006"/>
        <n v="113.20700000000001"/>
        <n v="5.5447999999999995"/>
        <n v="292.05500000000006"/>
        <n v="60.359200000000001"/>
        <n v="100.19959999999999"/>
        <n v="414.39120000000003"/>
        <n v="1908.9759999999999"/>
        <n v="89.24"/>
        <n v="64.640599999999992"/>
        <n v="1340.05"/>
        <n v="157.85439999999997"/>
        <n v="445.048"/>
        <n v="140.04079999999999"/>
        <n v="3371.2244000000001"/>
        <n v="123.2624"/>
        <n v="399.92680000000001"/>
        <n v="74.956800000000001"/>
        <n v="22875.815200000001"/>
        <n v="856.74639999999999"/>
        <n v="63.691699999999997"/>
        <n v="451.57280000000003"/>
        <n v="65.458399999999997"/>
        <n v="185.95"/>
        <n v="81.38"/>
        <n v="206.82400000000001"/>
        <n v="196.92630000000003"/>
        <n v="1548.6864"/>
        <n v="921.02800000000002"/>
        <n v="371.51"/>
        <n v="1154.3073999999999"/>
        <n v="126.866"/>
        <n v="129.41719999999998"/>
        <n v="676.81740000000002"/>
        <n v="75.553999999999988"/>
        <n v="2236.75"/>
        <n v="1030.7415999999998"/>
        <n v="173.0308"/>
        <n v="3390.0885999999996"/>
        <n v="32.040000000000006"/>
        <n v="2757.2409999999995"/>
        <n v="581.91819999999996"/>
        <n v="118.6696"/>
        <n v="107.30119999999999"/>
        <n v="361.64"/>
        <n v="394.33599999999996"/>
        <n v="92.728399999999993"/>
        <n v="63.14"/>
        <n v="66.534999999999997"/>
        <n v="74.577999999999989"/>
        <n v="167.6362"/>
        <n v="533.67329999999993"/>
        <n v="137.65460000000002"/>
        <n v="266.75399999999996"/>
        <n v="6514.3464000000004"/>
        <n v="196.72"/>
        <n v="1010.2968000000001"/>
        <n v="107.282"/>
        <n v="214.38499999999999"/>
        <n v="31.701000000000001"/>
        <n v="928.57999999999993"/>
        <n v="70.16"/>
        <n v="55.132000000000005"/>
        <n v="80.435200000000009"/>
        <n v="678.67509999999993"/>
        <n v="484.21"/>
        <n v="121.89100000000001"/>
        <n v="28.426000000000002"/>
        <n v="105.8796"/>
        <n v="794.53399999999999"/>
        <n v="723.17280000000005"/>
        <n v="38.29"/>
        <n v="53.077999999999996"/>
        <n v="13.18"/>
        <n v="17.2332"/>
        <n v="31.3752"/>
        <n v="3602.0896000000002"/>
        <n v="7419.8361999999997"/>
        <n v="55.321199999999997"/>
        <n v="275.25640000000004"/>
        <n v="3823.8459999999995"/>
        <n v="116.68999999999998"/>
        <n v="548.65480000000002"/>
        <n v="39.512999999999998"/>
        <n v="6947.9391999999998"/>
        <n v="334.964"/>
        <n v="22.783999999999999"/>
        <n v="45.921399999999998"/>
        <n v="186.76559999999998"/>
        <n v="69.951999999999998"/>
        <n v="128.97499999999999"/>
        <n v="615.1203999999999"/>
        <n v="208.51259999999999"/>
        <n v="108.82"/>
        <n v="189.33150000000001"/>
        <n v="1705.6767999999997"/>
        <n v="97.345600000000005"/>
        <n v="35.066800000000001"/>
        <n v="18.68"/>
        <n v="3196.2500000000005"/>
        <n v="247.30999999999997"/>
        <n v="130.63679999999999"/>
        <n v="216.53399999999999"/>
        <n v="41.195599999999999"/>
        <n v="6737.5168000000003"/>
        <n v="75.121199999999988"/>
        <n v="88.831999999999994"/>
        <n v="1218.94"/>
        <n v="63.082799999999999"/>
        <n v="626.43959999999993"/>
        <n v="137.4288"/>
        <n v="272.35640000000001"/>
        <n v="16.66"/>
        <n v="595.25869999999986"/>
        <n v="126.45000000000002"/>
        <n v="1238.8828000000001"/>
        <n v="168.398"/>
        <n v="67.227999999999994"/>
        <n v="255.84800000000001"/>
        <n v="8473.4661000000015"/>
        <n v="151.8175"/>
        <n v="476.30840000000001"/>
        <n v="92.527500000000003"/>
        <n v="295.46200000000005"/>
        <n v="95.712799999999987"/>
        <n v="818.66100000000006"/>
        <n v="43.0304"/>
        <n v="623.38"/>
        <n v="14.02"/>
      </sharedItems>
    </cacheField>
    <cacheField name="Shipping Cost" numFmtId="164">
      <sharedItems containsSemiMixedTypes="0" containsString="0" containsNumber="1" minValue="0.49" maxValue="69.3" count="110">
        <n v="2.83"/>
        <n v="1.5"/>
        <n v="2.04"/>
        <n v="0.83"/>
        <n v="4.8099999999999996"/>
        <n v="7.78"/>
        <n v="1.22"/>
        <n v="0.93"/>
        <n v="1.49"/>
        <n v="4"/>
        <n v="7.01"/>
        <n v="19.989999999999998"/>
        <n v="8.08"/>
        <n v="6.19"/>
        <n v="1.63"/>
        <n v="2.99"/>
        <n v="2.56"/>
        <n v="24.49"/>
        <n v="2.97"/>
        <n v="5.47"/>
        <n v="0.75"/>
        <n v="7.72"/>
        <n v="1.02"/>
        <n v="1.56"/>
        <n v="1.95"/>
        <n v="0.8"/>
        <n v="49"/>
        <n v="1.3"/>
        <n v="4.99"/>
        <n v="0.7"/>
        <n v="3.14"/>
        <n v="8.2200000000000006"/>
        <n v="0.71"/>
        <n v="3.12"/>
        <n v="15.1"/>
        <n v="6.98"/>
        <n v="1.2"/>
        <n v="4.68"/>
        <n v="2.4"/>
        <n v="7.18"/>
        <n v="1.1399999999999999"/>
        <n v="4.17"/>
        <n v="4.0999999999999996"/>
        <n v="6.21"/>
        <n v="3.98"/>
        <n v="0.95"/>
        <n v="1.01"/>
        <n v="0.5"/>
        <n v="2.25"/>
        <n v="4.82"/>
        <n v="0.81"/>
        <n v="4.5"/>
        <n v="2.85"/>
        <n v="1.99"/>
        <n v="1.34"/>
        <n v="5.5"/>
        <n v="11.15"/>
        <n v="1.93"/>
        <n v="26.3"/>
        <n v="4.7699999999999996"/>
        <n v="1"/>
        <n v="1.39"/>
        <n v="2.64"/>
        <n v="1.58"/>
        <n v="6.35"/>
        <n v="5.81"/>
        <n v="13.89"/>
        <n v="11.28"/>
        <n v="2.35"/>
        <n v="2.5"/>
        <n v="5.77"/>
        <n v="6.64"/>
        <n v="0.85"/>
        <n v="11.37"/>
        <n v="19.510000000000002"/>
        <n v="0.88"/>
        <n v="9.44"/>
        <n v="0.49"/>
        <n v="8.23"/>
        <n v="6.66"/>
        <n v="6.5"/>
        <n v="0.99"/>
        <n v="14"/>
        <n v="6.27"/>
        <n v="5.01"/>
        <n v="6.83"/>
        <n v="3.6"/>
        <n v="8.99"/>
        <n v="12.39"/>
        <n v="6.14"/>
        <n v="3.77"/>
        <n v="1.29"/>
        <n v="4.97"/>
        <n v="1.86"/>
        <n v="14.7"/>
        <n v="0.86"/>
        <n v="0.98"/>
        <n v="4.92"/>
        <n v="5.42"/>
        <n v="0.76"/>
        <n v="69.3"/>
        <n v="9.99"/>
        <n v="5.33"/>
        <n v="5.44"/>
        <n v="7.28"/>
        <n v="0.79"/>
        <n v="4.42"/>
        <n v="1.17"/>
        <n v="6.97"/>
        <n v="1.82"/>
      </sharedItems>
    </cacheField>
    <cacheField name="Total" numFmtId="164">
      <sharedItems containsSemiMixedTypes="0" containsString="0" containsNumber="1" minValue="2.8651999999999997" maxValue="27348.525000000001"/>
    </cacheField>
    <cacheField name="Months (Ship Date)" numFmtId="0" databaseField="0">
      <fieldGroup base="13">
        <rangePr groupBy="months" startDate="2013-02-12T00:00:00" endDate="2017-02-08T00:00:00"/>
        <groupItems count="14">
          <s v="&lt;2/12/2013"/>
          <s v="Jan"/>
          <s v="Feb"/>
          <s v="Mar"/>
          <s v="Apr"/>
          <s v="May"/>
          <s v="Jun"/>
          <s v="Jul"/>
          <s v="Aug"/>
          <s v="Sep"/>
          <s v="Oct"/>
          <s v="Nov"/>
          <s v="Dec"/>
          <s v="&gt;2/8/2017"/>
        </groupItems>
      </fieldGroup>
    </cacheField>
    <cacheField name="Quarters (Ship Date)" numFmtId="0" databaseField="0">
      <fieldGroup base="13">
        <rangePr groupBy="quarters" startDate="2013-02-12T00:00:00" endDate="2017-02-08T00:00:00"/>
        <groupItems count="6">
          <s v="&lt;2/12/2013"/>
          <s v="Qtr1"/>
          <s v="Qtr2"/>
          <s v="Qtr3"/>
          <s v="Qtr4"/>
          <s v="&gt;2/8/2017"/>
        </groupItems>
      </fieldGroup>
    </cacheField>
    <cacheField name="Years (Ship Date)" numFmtId="0" databaseField="0">
      <fieldGroup base="13">
        <rangePr groupBy="years" startDate="2013-02-12T00:00:00" endDate="2017-02-08T00:00:00"/>
        <groupItems count="7">
          <s v="&lt;2/12/2013"/>
          <s v="2013"/>
          <s v="2014"/>
          <s v="2015"/>
          <s v="2016"/>
          <s v="2017"/>
          <s v="&gt;2/8/2017"/>
        </groupItems>
      </fieldGroup>
    </cacheField>
  </cacheFields>
  <extLst>
    <ext xmlns:x14="http://schemas.microsoft.com/office/spreadsheetml/2009/9/main" uri="{725AE2AE-9491-48be-B2B4-4EB974FC3084}">
      <x14:pivotCacheDefinition pivotCacheId="779622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x v="0"/>
    <d v="2013-05-05T00:00:00"/>
    <x v="0"/>
    <s v="4A Lyons St,Strathfield"/>
    <x v="0"/>
    <s v="NSW"/>
    <x v="0"/>
    <x v="0"/>
    <x v="0"/>
    <x v="0"/>
    <s v="Technology"/>
    <s v="Small Pack"/>
    <s v="Regular Air"/>
    <x v="0"/>
    <n v="1.87"/>
    <n v="2.2253000000000003"/>
    <n v="0.35530000000000017"/>
    <x v="0"/>
    <n v="91.237300000000005"/>
    <n v="0.06"/>
    <n v="5.4742379999999997"/>
    <x v="0"/>
    <x v="0"/>
    <n v="91.423062000000002"/>
  </r>
  <r>
    <x v="1"/>
    <d v="2013-05-05T00:00:00"/>
    <x v="0"/>
    <s v="4A Lyons St,Strathfield"/>
    <x v="0"/>
    <s v="NSW"/>
    <x v="0"/>
    <x v="0"/>
    <x v="0"/>
    <x v="1"/>
    <s v="Office Supplies"/>
    <s v="Wrap Bag"/>
    <s v="Regular Air"/>
    <x v="0"/>
    <n v="3.47"/>
    <n v="6.68"/>
    <n v="3.2099999999999995"/>
    <x v="1"/>
    <n v="13.36"/>
    <n v="0.01"/>
    <n v="0.1336"/>
    <x v="1"/>
    <x v="1"/>
    <n v="16.226399999999998"/>
  </r>
  <r>
    <x v="2"/>
    <d v="2013-06-29T00:00:00"/>
    <x v="1"/>
    <s v="Sydney Fish Market, Bank Street, Sydney"/>
    <x v="0"/>
    <s v="NSW"/>
    <x v="1"/>
    <x v="1"/>
    <x v="1"/>
    <x v="2"/>
    <s v="Office Supplies"/>
    <s v="Wrap Bag"/>
    <s v="Express Air"/>
    <x v="1"/>
    <n v="3.32"/>
    <n v="5.18"/>
    <n v="1.8599999999999999"/>
    <x v="2"/>
    <n v="5.18"/>
    <n v="0.02"/>
    <n v="0.1036"/>
    <x v="2"/>
    <x v="2"/>
    <n v="9.1563999999999997"/>
  </r>
  <r>
    <x v="3"/>
    <d v="2013-06-29T00:00:00"/>
    <x v="1"/>
    <s v="Sydney Fish Market, Bank Street, Sydney"/>
    <x v="0"/>
    <s v="NSW"/>
    <x v="1"/>
    <x v="1"/>
    <x v="1"/>
    <x v="3"/>
    <s v="Office Supplies"/>
    <s v="Wrap Bag"/>
    <s v="Regular Air"/>
    <x v="2"/>
    <n v="2.98"/>
    <n v="5.84"/>
    <n v="2.86"/>
    <x v="3"/>
    <n v="23.36"/>
    <n v="0.09"/>
    <n v="2.1023999999999998"/>
    <x v="3"/>
    <x v="3"/>
    <n v="22.917599999999997"/>
  </r>
  <r>
    <x v="4"/>
    <d v="2013-07-05T00:00:00"/>
    <x v="2"/>
    <s v="180 High Street,Windsor"/>
    <x v="1"/>
    <s v="VIC"/>
    <x v="0"/>
    <x v="2"/>
    <x v="2"/>
    <x v="4"/>
    <s v="Technology"/>
    <s v="Medium Box"/>
    <s v="Regular Air"/>
    <x v="3"/>
    <n v="8.82"/>
    <n v="20.99"/>
    <n v="12.169999999999998"/>
    <x v="0"/>
    <n v="860.58999999999992"/>
    <n v="0.02"/>
    <n v="17.2118"/>
    <x v="4"/>
    <x v="4"/>
    <n v="852.99819999999977"/>
  </r>
  <r>
    <x v="5"/>
    <d v="2013-07-05T00:00:00"/>
    <x v="2"/>
    <s v="180 High Street,Windsor"/>
    <x v="1"/>
    <s v="VIC"/>
    <x v="0"/>
    <x v="2"/>
    <x v="2"/>
    <x v="5"/>
    <s v="Office Supplies"/>
    <s v="Small Box"/>
    <s v="Express Air"/>
    <x v="3"/>
    <n v="3.4"/>
    <n v="5.4"/>
    <n v="2.0000000000000004"/>
    <x v="4"/>
    <n v="140.4"/>
    <n v="0.05"/>
    <n v="7.0200000000000005"/>
    <x v="5"/>
    <x v="5"/>
    <n v="148.94"/>
  </r>
  <r>
    <x v="6"/>
    <d v="2013-07-15T00:00:00"/>
    <x v="3"/>
    <s v="Shop 1, 186-190 Church Street,Parramatta;46a Macleay Street,Potts Point"/>
    <x v="0"/>
    <s v="NSW"/>
    <x v="2"/>
    <x v="3"/>
    <x v="3"/>
    <x v="6"/>
    <s v="Office Supplies"/>
    <s v="Wrap Bag"/>
    <s v="Regular Air"/>
    <x v="4"/>
    <n v="3.88"/>
    <n v="6.47"/>
    <n v="2.59"/>
    <x v="5"/>
    <n v="129.4"/>
    <n v="0.02"/>
    <n v="2.5880000000000001"/>
    <x v="6"/>
    <x v="6"/>
    <n v="129.25200000000001"/>
  </r>
  <r>
    <x v="7"/>
    <d v="2013-07-15T00:00:00"/>
    <x v="3"/>
    <s v="Shop 1, 186-190 Church Street,Parramatta;46a Macleay Street,Potts Point"/>
    <x v="0"/>
    <s v="NSW"/>
    <x v="2"/>
    <x v="3"/>
    <x v="3"/>
    <x v="7"/>
    <s v="Office Supplies"/>
    <s v="Wrap Bag"/>
    <s v="Regular Air"/>
    <x v="5"/>
    <n v="1.31"/>
    <n v="2.84"/>
    <n v="1.5299999999999998"/>
    <x v="6"/>
    <n v="110.75999999999999"/>
    <n v="7.0000000000000007E-2"/>
    <n v="7.7532000000000005"/>
    <x v="7"/>
    <x v="7"/>
    <n v="104.8668"/>
  </r>
  <r>
    <x v="8"/>
    <d v="2013-07-31T00:00:00"/>
    <x v="4"/>
    <s v="644 George St,Sydney"/>
    <x v="0"/>
    <s v="NSW"/>
    <x v="2"/>
    <x v="4"/>
    <x v="0"/>
    <x v="8"/>
    <s v="Office Supplies"/>
    <s v="Small Box"/>
    <s v="Regular Air"/>
    <x v="6"/>
    <n v="1.84"/>
    <n v="2.88"/>
    <n v="1.0399999999999998"/>
    <x v="7"/>
    <n v="31.68"/>
    <n v="0.09"/>
    <n v="2.8512"/>
    <x v="8"/>
    <x v="8"/>
    <n v="31.808799999999998"/>
  </r>
  <r>
    <x v="9"/>
    <d v="2013-07-31T00:00:00"/>
    <x v="4"/>
    <s v="644 George St,Sydney"/>
    <x v="0"/>
    <s v="NSW"/>
    <x v="2"/>
    <x v="4"/>
    <x v="0"/>
    <x v="9"/>
    <s v="Technology"/>
    <s v="Small Box"/>
    <s v="Regular Air"/>
    <x v="7"/>
    <n v="6.39"/>
    <n v="19.98"/>
    <n v="13.59"/>
    <x v="8"/>
    <n v="859.14"/>
    <n v="0.1"/>
    <n v="85.914000000000001"/>
    <x v="9"/>
    <x v="9"/>
    <n v="781.226"/>
  </r>
  <r>
    <x v="10"/>
    <d v="2013-10-11T00:00:00"/>
    <x v="5"/>
    <s v="541 Church St ,Richmond"/>
    <x v="1"/>
    <s v="VIC"/>
    <x v="2"/>
    <x v="5"/>
    <x v="2"/>
    <x v="10"/>
    <s v="Office Supplies"/>
    <s v="Small Box"/>
    <s v="Regular Air"/>
    <x v="8"/>
    <n v="2.4500000000000002"/>
    <n v="3.89"/>
    <n v="1.44"/>
    <x v="1"/>
    <n v="7.78"/>
    <n v="7.0000000000000007E-2"/>
    <n v="0.54460000000000008"/>
    <x v="10"/>
    <x v="10"/>
    <n v="21.255400000000002"/>
  </r>
  <r>
    <x v="11"/>
    <d v="2013-10-11T00:00:00"/>
    <x v="5"/>
    <s v="541 Church St ,Richmond"/>
    <x v="1"/>
    <s v="VIC"/>
    <x v="2"/>
    <x v="5"/>
    <x v="2"/>
    <x v="11"/>
    <s v="Office Supplies"/>
    <s v="Small Box"/>
    <s v="Regular Air"/>
    <x v="9"/>
    <n v="67.73"/>
    <n v="165.2"/>
    <n v="97.469999999999985"/>
    <x v="9"/>
    <n v="991.19999999999993"/>
    <n v="0.09"/>
    <n v="89.207999999999984"/>
    <x v="11"/>
    <x v="11"/>
    <n v="941.97199999999998"/>
  </r>
  <r>
    <x v="12"/>
    <d v="2013-10-13T00:00:00"/>
    <x v="6"/>
    <s v="152 Bunnerong Road,Eastgardens"/>
    <x v="0"/>
    <s v="NSW"/>
    <x v="0"/>
    <x v="0"/>
    <x v="3"/>
    <x v="12"/>
    <s v="Technology"/>
    <s v="Small Box"/>
    <s v="Regular Air"/>
    <x v="10"/>
    <n v="62.4"/>
    <n v="155.99"/>
    <n v="93.59"/>
    <x v="10"/>
    <n v="7487.52"/>
    <n v="0.04"/>
    <n v="299.50080000000003"/>
    <x v="12"/>
    <x v="12"/>
    <n v="7204.1792000000005"/>
  </r>
  <r>
    <x v="13"/>
    <d v="2013-10-13T00:00:00"/>
    <x v="6"/>
    <s v="152 Bunnerong Road,Eastgardens"/>
    <x v="0"/>
    <s v="NSW"/>
    <x v="0"/>
    <x v="0"/>
    <x v="3"/>
    <x v="5"/>
    <s v="Office Supplies"/>
    <s v="Small Box"/>
    <s v="Regular Air"/>
    <x v="8"/>
    <n v="3.4"/>
    <n v="5.4"/>
    <n v="2.0000000000000004"/>
    <x v="11"/>
    <n v="43.2"/>
    <n v="0.08"/>
    <n v="3.4560000000000004"/>
    <x v="13"/>
    <x v="5"/>
    <n v="55.304000000000002"/>
  </r>
  <r>
    <x v="14"/>
    <d v="2013-12-11T00:00:00"/>
    <x v="7"/>
    <s v="221 Barkly St,St Kilda"/>
    <x v="1"/>
    <s v="VIC"/>
    <x v="3"/>
    <x v="5"/>
    <x v="1"/>
    <x v="13"/>
    <s v="Office Supplies"/>
    <s v="Small Box"/>
    <s v="Regular Air"/>
    <x v="11"/>
    <n v="5.33"/>
    <n v="8.6"/>
    <n v="3.2699999999999996"/>
    <x v="9"/>
    <n v="51.599999999999994"/>
    <n v="0.04"/>
    <n v="2.0639999999999996"/>
    <x v="14"/>
    <x v="13"/>
    <n v="61.91599999999999"/>
  </r>
  <r>
    <x v="15"/>
    <d v="2013-12-11T00:00:00"/>
    <x v="7"/>
    <s v="221 Barkly St,St Kilda"/>
    <x v="1"/>
    <s v="VIC"/>
    <x v="3"/>
    <x v="5"/>
    <x v="1"/>
    <x v="14"/>
    <s v="Office Supplies"/>
    <s v="Wrap Bag"/>
    <s v="Regular Air"/>
    <x v="12"/>
    <n v="2.29"/>
    <n v="3.58"/>
    <n v="1.29"/>
    <x v="12"/>
    <n v="107.4"/>
    <n v="0.01"/>
    <n v="1.0740000000000001"/>
    <x v="15"/>
    <x v="14"/>
    <n v="109.586"/>
  </r>
  <r>
    <x v="16"/>
    <d v="2014-01-04T00:00:00"/>
    <x v="8"/>
    <s v="Westfield Miranda, 600 Kingsway,Miranda"/>
    <x v="0"/>
    <s v="NSW"/>
    <x v="2"/>
    <x v="6"/>
    <x v="3"/>
    <x v="15"/>
    <s v="Office Supplies"/>
    <s v="Small Box"/>
    <s v="Regular Air"/>
    <x v="13"/>
    <n v="3.52"/>
    <n v="5.58"/>
    <n v="2.06"/>
    <x v="13"/>
    <n v="273.42"/>
    <n v="0.02"/>
    <n v="5.4684000000000008"/>
    <x v="16"/>
    <x v="15"/>
    <n v="273.93160000000006"/>
  </r>
  <r>
    <x v="17"/>
    <d v="2014-01-04T00:00:00"/>
    <x v="8"/>
    <s v="Westfield Miranda, 600 Kingsway,Miranda"/>
    <x v="0"/>
    <s v="NSW"/>
    <x v="2"/>
    <x v="6"/>
    <x v="3"/>
    <x v="16"/>
    <s v="Office Supplies"/>
    <s v="Small Box"/>
    <s v="Regular Air"/>
    <x v="14"/>
    <n v="22.18"/>
    <n v="54.1"/>
    <n v="31.92"/>
    <x v="14"/>
    <n v="2272.2000000000003"/>
    <n v="0.02"/>
    <n v="45.44400000000001"/>
    <x v="17"/>
    <x v="11"/>
    <n v="2266.7359999999999"/>
  </r>
  <r>
    <x v="18"/>
    <d v="2014-01-10T00:00:00"/>
    <x v="9"/>
    <s v="1-2/299 Sussex St,Sydney"/>
    <x v="0"/>
    <s v="NSW"/>
    <x v="3"/>
    <x v="7"/>
    <x v="0"/>
    <x v="5"/>
    <s v="Office Supplies"/>
    <s v="Small Box"/>
    <s v="Express Air"/>
    <x v="15"/>
    <n v="3.4"/>
    <n v="5.4"/>
    <n v="2.0000000000000004"/>
    <x v="15"/>
    <n v="48.6"/>
    <n v="0.09"/>
    <n v="4.3739999999999997"/>
    <x v="18"/>
    <x v="5"/>
    <n v="59.786000000000001"/>
  </r>
  <r>
    <x v="19"/>
    <d v="2014-01-10T00:00:00"/>
    <x v="9"/>
    <s v="1-2/299 Sussex St,Sydney"/>
    <x v="0"/>
    <s v="NSW"/>
    <x v="3"/>
    <x v="7"/>
    <x v="0"/>
    <x v="17"/>
    <s v="Office Supplies"/>
    <s v="Small Pack"/>
    <s v="Regular Air"/>
    <x v="16"/>
    <n v="0.94"/>
    <n v="2.08"/>
    <n v="1.1400000000000001"/>
    <x v="8"/>
    <n v="89.44"/>
    <n v="0.05"/>
    <n v="4.4720000000000004"/>
    <x v="19"/>
    <x v="16"/>
    <n v="90.088000000000008"/>
  </r>
  <r>
    <x v="20"/>
    <d v="2014-02-07T00:00:00"/>
    <x v="10"/>
    <s v="222 Barkly St,St Kilda"/>
    <x v="1"/>
    <s v="VIC"/>
    <x v="0"/>
    <x v="5"/>
    <x v="1"/>
    <x v="18"/>
    <s v="Technology"/>
    <s v="Large Box"/>
    <s v="Regular Air"/>
    <x v="17"/>
    <n v="377.99"/>
    <n v="599.99"/>
    <n v="222"/>
    <x v="10"/>
    <n v="28799.52"/>
    <n v="0.08"/>
    <n v="2303.9616000000001"/>
    <x v="20"/>
    <x v="17"/>
    <n v="26544.538400000005"/>
  </r>
  <r>
    <x v="21"/>
    <d v="2014-02-07T00:00:00"/>
    <x v="10"/>
    <s v="222 Barkly St,St Kilda"/>
    <x v="1"/>
    <s v="VIC"/>
    <x v="0"/>
    <x v="5"/>
    <x v="1"/>
    <x v="19"/>
    <s v="Office Supplies"/>
    <s v="Wrap Bag"/>
    <s v="Express Air"/>
    <x v="18"/>
    <n v="2.59"/>
    <n v="3.98"/>
    <n v="1.3900000000000001"/>
    <x v="7"/>
    <n v="43.78"/>
    <n v="0.1"/>
    <n v="4.3780000000000001"/>
    <x v="21"/>
    <x v="18"/>
    <n v="45.341999999999999"/>
  </r>
  <r>
    <x v="22"/>
    <d v="2014-05-06T00:00:00"/>
    <x v="11"/>
    <s v="Hoyts Entertainment Quarter 122 Lang Road,Moore Park"/>
    <x v="0"/>
    <s v="NSW"/>
    <x v="3"/>
    <x v="0"/>
    <x v="2"/>
    <x v="20"/>
    <s v="Office Supplies"/>
    <s v="Small Box"/>
    <s v="Regular Air"/>
    <x v="19"/>
    <n v="2.2599999999999998"/>
    <n v="3.58"/>
    <n v="1.3200000000000003"/>
    <x v="16"/>
    <n v="89.5"/>
    <n v="0"/>
    <n v="0"/>
    <x v="22"/>
    <x v="19"/>
    <n v="100.44"/>
  </r>
  <r>
    <x v="23"/>
    <d v="2014-05-06T00:00:00"/>
    <x v="11"/>
    <s v="Hoyts Entertainment Quarter 122 Lang Road,Moore Park"/>
    <x v="0"/>
    <s v="NSW"/>
    <x v="3"/>
    <x v="0"/>
    <x v="2"/>
    <x v="21"/>
    <s v="Office Supplies"/>
    <s v="Wrap Bag"/>
    <s v="Regular Air"/>
    <x v="19"/>
    <n v="0.87"/>
    <n v="1.81"/>
    <n v="0.94000000000000006"/>
    <x v="17"/>
    <n v="81.45"/>
    <n v="0.08"/>
    <n v="6.516"/>
    <x v="23"/>
    <x v="20"/>
    <n v="76.433999999999997"/>
  </r>
  <r>
    <x v="24"/>
    <d v="2014-06-29T00:00:00"/>
    <x v="12"/>
    <s v="127 Liverpool St,Sydney"/>
    <x v="0"/>
    <s v="NSW"/>
    <x v="3"/>
    <x v="8"/>
    <x v="2"/>
    <x v="22"/>
    <s v="Office Supplies"/>
    <s v="Small Box"/>
    <s v="Regular Air"/>
    <x v="20"/>
    <n v="4.53"/>
    <n v="7.3"/>
    <n v="2.7699999999999996"/>
    <x v="18"/>
    <n v="365"/>
    <n v="0.02"/>
    <n v="7.3"/>
    <x v="24"/>
    <x v="21"/>
    <n v="373.14000000000004"/>
  </r>
  <r>
    <x v="25"/>
    <d v="2014-06-29T00:00:00"/>
    <x v="12"/>
    <s v="127 Liverpool St,Sydney"/>
    <x v="0"/>
    <s v="NSW"/>
    <x v="3"/>
    <x v="8"/>
    <x v="2"/>
    <x v="23"/>
    <s v="Office Supplies"/>
    <s v="Wrap Bag"/>
    <s v="Regular Air"/>
    <x v="20"/>
    <n v="1.53"/>
    <n v="2.4700000000000002"/>
    <n v="0.94000000000000017"/>
    <x v="8"/>
    <n v="106.21000000000001"/>
    <n v="0.02"/>
    <n v="2.1242000000000001"/>
    <x v="25"/>
    <x v="22"/>
    <n v="106.1258"/>
  </r>
  <r>
    <x v="26"/>
    <d v="2014-07-18T00:00:00"/>
    <x v="13"/>
    <s v="Qantas Domestic Terminal,Mascot"/>
    <x v="0"/>
    <s v="NSW"/>
    <x v="2"/>
    <x v="1"/>
    <x v="1"/>
    <x v="24"/>
    <s v="Office Supplies"/>
    <s v="Wrap Bag"/>
    <s v="Regular Air"/>
    <x v="21"/>
    <n v="0.92"/>
    <n v="1.81"/>
    <n v="0.89"/>
    <x v="11"/>
    <n v="14.48"/>
    <n v="0.05"/>
    <n v="0.72400000000000009"/>
    <x v="26"/>
    <x v="23"/>
    <n v="16.876000000000001"/>
  </r>
  <r>
    <x v="27"/>
    <d v="2014-07-18T00:00:00"/>
    <x v="13"/>
    <s v="Qantas Domestic Terminal,Mascot"/>
    <x v="0"/>
    <s v="NSW"/>
    <x v="2"/>
    <x v="1"/>
    <x v="1"/>
    <x v="25"/>
    <s v="Office Supplies"/>
    <s v="Wrap Bag"/>
    <s v="Regular Air"/>
    <x v="22"/>
    <n v="1.9"/>
    <n v="3.28"/>
    <n v="1.38"/>
    <x v="0"/>
    <n v="134.47999999999999"/>
    <n v="0.05"/>
    <n v="6.7240000000000002"/>
    <x v="27"/>
    <x v="24"/>
    <n v="131.65599999999998"/>
  </r>
  <r>
    <x v="28"/>
    <d v="2014-07-26T00:00:00"/>
    <x v="14"/>
    <s v="1/160 Anzac Parade,Kensington"/>
    <x v="0"/>
    <s v="NSW"/>
    <x v="3"/>
    <x v="9"/>
    <x v="1"/>
    <x v="18"/>
    <s v="Technology"/>
    <s v="Large Box"/>
    <s v="Regular Air"/>
    <x v="23"/>
    <n v="377.99"/>
    <n v="599.99"/>
    <n v="222"/>
    <x v="16"/>
    <n v="14999.75"/>
    <n v="7.0000000000000007E-2"/>
    <n v="1049.9825000000001"/>
    <x v="28"/>
    <x v="17"/>
    <n v="13998.747499999999"/>
  </r>
  <r>
    <x v="29"/>
    <d v="2014-07-26T00:00:00"/>
    <x v="14"/>
    <s v="1/160 Anzac Parade,Kensington"/>
    <x v="0"/>
    <s v="NSW"/>
    <x v="3"/>
    <x v="9"/>
    <x v="1"/>
    <x v="26"/>
    <s v="Office Supplies"/>
    <s v="Wrap Bag"/>
    <s v="Regular Air"/>
    <x v="24"/>
    <n v="1.6"/>
    <n v="2.62"/>
    <n v="1.02"/>
    <x v="19"/>
    <n v="26.200000000000003"/>
    <n v="0.08"/>
    <n v="2.0960000000000001"/>
    <x v="29"/>
    <x v="25"/>
    <n v="25.704000000000004"/>
  </r>
  <r>
    <x v="30"/>
    <d v="2014-08-28T00:00:00"/>
    <x v="15"/>
    <s v="Crown Complex,Southbank"/>
    <x v="1"/>
    <s v="VIC"/>
    <x v="0"/>
    <x v="5"/>
    <x v="4"/>
    <x v="27"/>
    <s v="Technology"/>
    <s v="Jumbo Drum"/>
    <s v="Delivery Truck"/>
    <x v="25"/>
    <n v="278.99"/>
    <n v="449.99"/>
    <n v="171"/>
    <x v="20"/>
    <n v="6749.85"/>
    <n v="0.04"/>
    <n v="269.99400000000003"/>
    <x v="30"/>
    <x v="26"/>
    <n v="6577.8560000000007"/>
  </r>
  <r>
    <x v="31"/>
    <d v="2014-08-28T00:00:00"/>
    <x v="15"/>
    <s v="Crown Complex,Southbank"/>
    <x v="1"/>
    <s v="VIC"/>
    <x v="0"/>
    <x v="5"/>
    <x v="4"/>
    <x v="28"/>
    <s v="Office Supplies"/>
    <s v="Wrap Bag"/>
    <s v="Regular Air"/>
    <x v="26"/>
    <n v="2.52"/>
    <n v="4"/>
    <n v="1.48"/>
    <x v="21"/>
    <n v="56"/>
    <n v="0.06"/>
    <n v="3.36"/>
    <x v="31"/>
    <x v="27"/>
    <n v="55.239999999999995"/>
  </r>
  <r>
    <x v="32"/>
    <d v="2014-09-07T00:00:00"/>
    <x v="16"/>
    <s v="85-113 Dunning Ave,Rosebery"/>
    <x v="0"/>
    <s v="NSW"/>
    <x v="3"/>
    <x v="3"/>
    <x v="2"/>
    <x v="29"/>
    <s v="Office Supplies"/>
    <s v="Small Box"/>
    <s v="Regular Air"/>
    <x v="27"/>
    <n v="1.18"/>
    <n v="1.88"/>
    <n v="0.7"/>
    <x v="22"/>
    <n v="88.36"/>
    <n v="0.06"/>
    <n v="5.3015999999999996"/>
    <x v="32"/>
    <x v="8"/>
    <n v="86.038399999999996"/>
  </r>
  <r>
    <x v="33"/>
    <d v="2014-09-07T00:00:00"/>
    <x v="16"/>
    <s v="85-113 Dunning Ave,Rosebery"/>
    <x v="0"/>
    <s v="NSW"/>
    <x v="3"/>
    <x v="3"/>
    <x v="2"/>
    <x v="7"/>
    <s v="Office Supplies"/>
    <s v="Wrap Bag"/>
    <s v="Regular Air"/>
    <x v="28"/>
    <n v="1.31"/>
    <n v="2.84"/>
    <n v="1.5299999999999998"/>
    <x v="6"/>
    <n v="110.75999999999999"/>
    <n v="0.08"/>
    <n v="8.8607999999999993"/>
    <x v="33"/>
    <x v="7"/>
    <n v="103.75920000000001"/>
  </r>
  <r>
    <x v="34"/>
    <d v="2014-09-21T00:00:00"/>
    <x v="17"/>
    <s v="506 Swan Street,Richmond"/>
    <x v="1"/>
    <s v="VIC"/>
    <x v="2"/>
    <x v="2"/>
    <x v="0"/>
    <x v="30"/>
    <s v="Technology"/>
    <s v="Small Box"/>
    <s v="Regular Air"/>
    <x v="29"/>
    <n v="19.78"/>
    <n v="45.99"/>
    <n v="26.21"/>
    <x v="23"/>
    <n v="1057.77"/>
    <n v="0.1"/>
    <n v="105.777"/>
    <x v="34"/>
    <x v="28"/>
    <n v="961.97299999999996"/>
  </r>
  <r>
    <x v="35"/>
    <d v="2014-09-21T00:00:00"/>
    <x v="17"/>
    <s v="506 Swan Street,Richmond"/>
    <x v="1"/>
    <s v="VIC"/>
    <x v="2"/>
    <x v="2"/>
    <x v="0"/>
    <x v="31"/>
    <s v="Office Supplies"/>
    <s v="Wrap Bag"/>
    <s v="Regular Air"/>
    <x v="30"/>
    <n v="0.93"/>
    <n v="1.48"/>
    <n v="0.54999999999999993"/>
    <x v="24"/>
    <n v="48.839999999999996"/>
    <n v="0.06"/>
    <n v="2.9303999999999997"/>
    <x v="35"/>
    <x v="29"/>
    <n v="47.309600000000003"/>
  </r>
  <r>
    <x v="36"/>
    <d v="2014-10-17T00:00:00"/>
    <x v="18"/>
    <s v="8 Rankins Lane ,Melbourne"/>
    <x v="1"/>
    <s v="VIC"/>
    <x v="3"/>
    <x v="2"/>
    <x v="0"/>
    <x v="32"/>
    <s v="Office Supplies"/>
    <s v="Small Pack"/>
    <s v="Regular Air"/>
    <x v="31"/>
    <n v="5.19"/>
    <n v="12.98"/>
    <n v="7.79"/>
    <x v="7"/>
    <n v="142.78"/>
    <n v="0.08"/>
    <n v="11.4224"/>
    <x v="36"/>
    <x v="30"/>
    <n v="137.63759999999996"/>
  </r>
  <r>
    <x v="37"/>
    <d v="2014-10-17T00:00:00"/>
    <x v="18"/>
    <s v="8 Rankins Lane ,Melbourne"/>
    <x v="1"/>
    <s v="VIC"/>
    <x v="3"/>
    <x v="2"/>
    <x v="0"/>
    <x v="28"/>
    <s v="Office Supplies"/>
    <s v="Wrap Bag"/>
    <s v="Regular Air"/>
    <x v="32"/>
    <n v="2.52"/>
    <n v="4"/>
    <n v="1.48"/>
    <x v="25"/>
    <n v="76"/>
    <n v="0.01"/>
    <n v="0.76"/>
    <x v="37"/>
    <x v="27"/>
    <n v="77.839999999999989"/>
  </r>
  <r>
    <x v="38"/>
    <d v="2014-12-27T00:00:00"/>
    <x v="19"/>
    <s v="Westfield Miranda, 600 Kingsway,Miranda"/>
    <x v="0"/>
    <s v="NSW"/>
    <x v="1"/>
    <x v="6"/>
    <x v="4"/>
    <x v="33"/>
    <s v="Office Supplies"/>
    <s v="Small Box"/>
    <s v="Regular Air"/>
    <x v="33"/>
    <n v="14.95"/>
    <n v="34.76"/>
    <n v="19.809999999999999"/>
    <x v="19"/>
    <n v="347.59999999999997"/>
    <n v="0.03"/>
    <n v="10.427999999999999"/>
    <x v="38"/>
    <x v="31"/>
    <n v="353.61200000000002"/>
  </r>
  <r>
    <x v="39"/>
    <d v="2014-12-27T00:00:00"/>
    <x v="19"/>
    <s v="Westfield Miranda, 600 Kingsway,Miranda"/>
    <x v="0"/>
    <s v="NSW"/>
    <x v="1"/>
    <x v="6"/>
    <x v="4"/>
    <x v="34"/>
    <s v="Office Supplies"/>
    <s v="Wrap Bag"/>
    <s v="Regular Air"/>
    <x v="34"/>
    <n v="2.31"/>
    <n v="3.78"/>
    <n v="1.4699999999999998"/>
    <x v="0"/>
    <n v="154.97999999999999"/>
    <n v="0.02"/>
    <n v="3.0995999999999997"/>
    <x v="39"/>
    <x v="32"/>
    <n v="153.3004"/>
  </r>
  <r>
    <x v="40"/>
    <d v="2015-01-20T00:00:00"/>
    <x v="8"/>
    <s v="Westfield Miranda, 600 Kingsway,Miranda"/>
    <x v="0"/>
    <s v="NSW"/>
    <x v="2"/>
    <x v="6"/>
    <x v="2"/>
    <x v="35"/>
    <s v="Office Supplies"/>
    <s v="Wrap Bag"/>
    <s v="Regular Air"/>
    <x v="35"/>
    <n v="4.4800000000000004"/>
    <n v="8.14"/>
    <n v="3.66"/>
    <x v="23"/>
    <n v="187.22000000000003"/>
    <n v="7.0000000000000007E-2"/>
    <n v="13.105400000000003"/>
    <x v="40"/>
    <x v="33"/>
    <n v="180.35460000000003"/>
  </r>
  <r>
    <x v="41"/>
    <d v="2015-01-20T00:00:00"/>
    <x v="8"/>
    <s v="Westfield Miranda, 600 Kingsway,Miranda"/>
    <x v="0"/>
    <s v="NSW"/>
    <x v="2"/>
    <x v="6"/>
    <x v="2"/>
    <x v="29"/>
    <s v="Office Supplies"/>
    <s v="Small Box"/>
    <s v="Regular Air"/>
    <x v="35"/>
    <n v="1.18"/>
    <n v="1.88"/>
    <n v="0.7"/>
    <x v="24"/>
    <n v="62.04"/>
    <n v="0.05"/>
    <n v="3.1020000000000003"/>
    <x v="41"/>
    <x v="8"/>
    <n v="61.918000000000006"/>
  </r>
  <r>
    <x v="42"/>
    <d v="2015-01-22T00:00:00"/>
    <x v="20"/>
    <s v="359 Crown Street,Surry Hills"/>
    <x v="0"/>
    <s v="NSW"/>
    <x v="0"/>
    <x v="1"/>
    <x v="3"/>
    <x v="4"/>
    <s v="Technology"/>
    <s v="Medium Box"/>
    <s v="Regular Air"/>
    <x v="36"/>
    <n v="8.82"/>
    <n v="20.99"/>
    <n v="12.169999999999998"/>
    <x v="26"/>
    <n v="62.97"/>
    <n v="0.01"/>
    <n v="0.62970000000000004"/>
    <x v="42"/>
    <x v="4"/>
    <n v="71.960300000000004"/>
  </r>
  <r>
    <x v="43"/>
    <d v="2015-01-22T00:00:00"/>
    <x v="20"/>
    <s v="359 Crown Street,Surry Hills"/>
    <x v="0"/>
    <s v="NSW"/>
    <x v="0"/>
    <x v="1"/>
    <x v="3"/>
    <x v="36"/>
    <s v="Office Supplies"/>
    <s v="Small Box"/>
    <s v="Express Air"/>
    <x v="37"/>
    <n v="13.88"/>
    <n v="22.38"/>
    <n v="8.4999999999999982"/>
    <x v="14"/>
    <n v="939.95999999999992"/>
    <n v="7.0000000000000007E-2"/>
    <n v="65.797200000000004"/>
    <x v="43"/>
    <x v="34"/>
    <n v="904.36279999999999"/>
  </r>
  <r>
    <x v="43"/>
    <d v="2015-01-22T00:00:00"/>
    <x v="20"/>
    <s v="359 Crown Street,Surry Hills"/>
    <x v="0"/>
    <s v="NSW"/>
    <x v="0"/>
    <x v="1"/>
    <x v="3"/>
    <x v="9"/>
    <s v="Technology"/>
    <s v="Small Box"/>
    <s v="Regular Air"/>
    <x v="38"/>
    <n v="6.39"/>
    <n v="19.98"/>
    <n v="13.59"/>
    <x v="17"/>
    <n v="899.1"/>
    <n v="0.06"/>
    <n v="53.945999999999998"/>
    <x v="44"/>
    <x v="9"/>
    <n v="853.154"/>
  </r>
  <r>
    <x v="44"/>
    <d v="2015-02-18T00:00:00"/>
    <x v="21"/>
    <s v="224A Gertrude St,Fitzroy"/>
    <x v="1"/>
    <s v="VIC"/>
    <x v="3"/>
    <x v="2"/>
    <x v="4"/>
    <x v="37"/>
    <s v="Office Supplies"/>
    <s v="Small Box"/>
    <s v="Regular Air"/>
    <x v="39"/>
    <n v="3.37"/>
    <n v="5.53"/>
    <n v="2.16"/>
    <x v="27"/>
    <n v="66.36"/>
    <n v="0.06"/>
    <n v="3.9815999999999998"/>
    <x v="45"/>
    <x v="35"/>
    <n v="76.338400000000007"/>
  </r>
  <r>
    <x v="45"/>
    <d v="2015-02-18T00:00:00"/>
    <x v="21"/>
    <s v="224A Gertrude St,Fitzroy"/>
    <x v="1"/>
    <s v="VIC"/>
    <x v="3"/>
    <x v="2"/>
    <x v="4"/>
    <x v="38"/>
    <s v="Office Supplies"/>
    <s v="Wrap Bag"/>
    <s v="Regular Air"/>
    <x v="40"/>
    <n v="2.16"/>
    <n v="3.85"/>
    <n v="1.69"/>
    <x v="27"/>
    <n v="46.2"/>
    <n v="0.1"/>
    <n v="4.62"/>
    <x v="46"/>
    <x v="29"/>
    <n v="42.980000000000011"/>
  </r>
  <r>
    <x v="46"/>
    <d v="2015-04-25T00:00:00"/>
    <x v="22"/>
    <s v="8 Rankins Lane ,Melbourne"/>
    <x v="1"/>
    <s v="VIC"/>
    <x v="1"/>
    <x v="2"/>
    <x v="3"/>
    <x v="39"/>
    <s v="Office Supplies"/>
    <s v="Wrap Bag"/>
    <s v="Regular Air"/>
    <x v="41"/>
    <n v="0.24"/>
    <n v="1.26"/>
    <n v="1.02"/>
    <x v="28"/>
    <n v="44.1"/>
    <n v="0.1"/>
    <n v="4.41"/>
    <x v="47"/>
    <x v="29"/>
    <n v="41.09"/>
  </r>
  <r>
    <x v="47"/>
    <d v="2015-04-25T00:00:00"/>
    <x v="22"/>
    <s v="8 Rankins Lane ,Melbourne"/>
    <x v="1"/>
    <s v="VIC"/>
    <x v="1"/>
    <x v="2"/>
    <x v="3"/>
    <x v="40"/>
    <s v="Office Supplies"/>
    <s v="Wrap Bag"/>
    <s v="Regular Air"/>
    <x v="42"/>
    <n v="2.39"/>
    <n v="4.26"/>
    <n v="1.8699999999999997"/>
    <x v="11"/>
    <n v="34.08"/>
    <n v="0.1"/>
    <n v="3.4079999999999999"/>
    <x v="48"/>
    <x v="36"/>
    <n v="33.071999999999996"/>
  </r>
  <r>
    <x v="48"/>
    <d v="2015-05-11T00:00:00"/>
    <x v="23"/>
    <s v="188 Pitt Street,Sydney"/>
    <x v="0"/>
    <s v="NSW"/>
    <x v="0"/>
    <x v="0"/>
    <x v="0"/>
    <x v="41"/>
    <s v="Office Supplies"/>
    <s v="Small Pack"/>
    <s v="Regular Air"/>
    <x v="43"/>
    <n v="4.1900000000000004"/>
    <n v="10.23"/>
    <n v="6.04"/>
    <x v="29"/>
    <n v="470.58000000000004"/>
    <n v="0.05"/>
    <n v="23.529000000000003"/>
    <x v="49"/>
    <x v="37"/>
    <n v="456.41100000000006"/>
  </r>
  <r>
    <x v="49"/>
    <d v="2015-05-11T00:00:00"/>
    <x v="23"/>
    <s v="188 Pitt Street,Sydney"/>
    <x v="0"/>
    <s v="NSW"/>
    <x v="0"/>
    <x v="0"/>
    <x v="0"/>
    <x v="42"/>
    <s v="Office Supplies"/>
    <s v="Small Box"/>
    <s v="Regular Air"/>
    <x v="43"/>
    <n v="3.65"/>
    <n v="5.98"/>
    <n v="2.3300000000000005"/>
    <x v="3"/>
    <n v="23.92"/>
    <n v="7.0000000000000007E-2"/>
    <n v="1.6744000000000003"/>
    <x v="50"/>
    <x v="8"/>
    <n v="25.2256"/>
  </r>
  <r>
    <x v="50"/>
    <d v="2015-06-25T00:00:00"/>
    <x v="24"/>
    <s v="2/797 Botany Rd,Rosebery"/>
    <x v="0"/>
    <s v="NSW"/>
    <x v="3"/>
    <x v="8"/>
    <x v="0"/>
    <x v="43"/>
    <s v="Office Supplies"/>
    <s v="Wrap Bag"/>
    <s v="Regular Air"/>
    <x v="44"/>
    <n v="1.0900000000000001"/>
    <n v="2.6"/>
    <n v="1.51"/>
    <x v="4"/>
    <n v="67.600000000000009"/>
    <n v="0.08"/>
    <n v="5.4080000000000004"/>
    <x v="51"/>
    <x v="38"/>
    <n v="66.992000000000019"/>
  </r>
  <r>
    <x v="51"/>
    <d v="2015-06-25T00:00:00"/>
    <x v="24"/>
    <s v="2/797 Botany Rd,Rosebery"/>
    <x v="0"/>
    <s v="NSW"/>
    <x v="3"/>
    <x v="8"/>
    <x v="0"/>
    <x v="44"/>
    <s v="Technology"/>
    <s v="Small Box"/>
    <s v="Regular Air"/>
    <x v="45"/>
    <n v="42.11"/>
    <n v="80.98"/>
    <n v="38.870000000000005"/>
    <x v="30"/>
    <n v="2753.32"/>
    <n v="0.02"/>
    <n v="55.066400000000002"/>
    <x v="52"/>
    <x v="39"/>
    <n v="2712.6135999999997"/>
  </r>
  <r>
    <x v="52"/>
    <d v="2015-07-25T00:00:00"/>
    <x v="25"/>
    <s v="499-501 Lygon Street,Carlton North"/>
    <x v="1"/>
    <s v="VIC"/>
    <x v="3"/>
    <x v="5"/>
    <x v="4"/>
    <x v="45"/>
    <s v="Office Supplies"/>
    <s v="Wrap Bag"/>
    <s v="Express Air"/>
    <x v="46"/>
    <n v="1.88"/>
    <n v="3.14"/>
    <n v="1.2600000000000002"/>
    <x v="8"/>
    <n v="135.02000000000001"/>
    <n v="7.0000000000000007E-2"/>
    <n v="9.4514000000000014"/>
    <x v="53"/>
    <x v="40"/>
    <n v="127.8486"/>
  </r>
  <r>
    <x v="53"/>
    <d v="2015-07-25T00:00:00"/>
    <x v="25"/>
    <s v="499-501 Lygon Street,Carlton North"/>
    <x v="1"/>
    <s v="VIC"/>
    <x v="3"/>
    <x v="5"/>
    <x v="4"/>
    <x v="46"/>
    <s v="Office Supplies"/>
    <s v="Small Pack"/>
    <s v="Regular Air"/>
    <x v="47"/>
    <n v="1.46"/>
    <n v="3.57"/>
    <n v="2.11"/>
    <x v="25"/>
    <n v="67.83"/>
    <n v="0.08"/>
    <n v="5.4264000000000001"/>
    <x v="54"/>
    <x v="41"/>
    <n v="70.743600000000001"/>
  </r>
  <r>
    <x v="54"/>
    <d v="2015-07-27T00:00:00"/>
    <x v="26"/>
    <s v="8 Rankins Lane ,Melbourne"/>
    <x v="1"/>
    <s v="VIC"/>
    <x v="1"/>
    <x v="2"/>
    <x v="1"/>
    <x v="31"/>
    <s v="Office Supplies"/>
    <s v="Wrap Bag"/>
    <s v="Express Air"/>
    <x v="48"/>
    <n v="0.93"/>
    <n v="1.48"/>
    <n v="0.54999999999999993"/>
    <x v="31"/>
    <n v="54.76"/>
    <n v="0.04"/>
    <n v="2.1903999999999999"/>
    <x v="55"/>
    <x v="29"/>
    <n v="53.969600000000007"/>
  </r>
  <r>
    <x v="55"/>
    <d v="2015-07-27T00:00:00"/>
    <x v="26"/>
    <s v="8 Rankins Lane ,Melbourne"/>
    <x v="1"/>
    <s v="VIC"/>
    <x v="1"/>
    <x v="2"/>
    <x v="1"/>
    <x v="47"/>
    <s v="Office Supplies"/>
    <s v="Wrap Bag"/>
    <s v="Regular Air"/>
    <x v="49"/>
    <n v="11.11"/>
    <n v="19.84"/>
    <n v="8.73"/>
    <x v="32"/>
    <n v="555.52"/>
    <n v="0.08"/>
    <n v="44.441600000000001"/>
    <x v="56"/>
    <x v="42"/>
    <n v="519.27840000000003"/>
  </r>
  <r>
    <x v="56"/>
    <d v="2015-08-10T00:00:00"/>
    <x v="27"/>
    <s v="7 Khartoum Rd,Macquarie Park"/>
    <x v="0"/>
    <s v="NSW"/>
    <x v="1"/>
    <x v="6"/>
    <x v="2"/>
    <x v="48"/>
    <s v="Office Supplies"/>
    <s v="Small Box"/>
    <s v="Regular Air"/>
    <x v="50"/>
    <n v="2.76"/>
    <n v="4.38"/>
    <n v="1.62"/>
    <x v="33"/>
    <n v="105.12"/>
    <n v="0.02"/>
    <n v="2.1024000000000003"/>
    <x v="57"/>
    <x v="43"/>
    <n v="115.43759999999999"/>
  </r>
  <r>
    <x v="57"/>
    <d v="2015-08-10T00:00:00"/>
    <x v="27"/>
    <s v="7 Khartoum Rd,Macquarie Park"/>
    <x v="0"/>
    <s v="NSW"/>
    <x v="1"/>
    <x v="6"/>
    <x v="2"/>
    <x v="49"/>
    <s v="Office Supplies"/>
    <s v="Small Pack"/>
    <s v="Regular Air"/>
    <x v="51"/>
    <n v="4.0999999999999996"/>
    <n v="9.31"/>
    <n v="5.2100000000000009"/>
    <x v="12"/>
    <n v="279.3"/>
    <n v="0.03"/>
    <n v="8.3789999999999996"/>
    <x v="58"/>
    <x v="44"/>
    <n v="278.88100000000003"/>
  </r>
  <r>
    <x v="58"/>
    <d v="2015-10-15T00:00:00"/>
    <x v="28"/>
    <s v="324A King St,Newtown"/>
    <x v="0"/>
    <s v="NSW"/>
    <x v="2"/>
    <x v="3"/>
    <x v="1"/>
    <x v="23"/>
    <s v="Office Supplies"/>
    <s v="Wrap Bag"/>
    <s v="Express Air"/>
    <x v="52"/>
    <n v="1.53"/>
    <n v="2.4700000000000002"/>
    <n v="0.94000000000000017"/>
    <x v="17"/>
    <n v="111.15"/>
    <n v="7.0000000000000007E-2"/>
    <n v="7.7805000000000009"/>
    <x v="59"/>
    <x v="22"/>
    <n v="105.40949999999999"/>
  </r>
  <r>
    <x v="59"/>
    <d v="2015-10-15T00:00:00"/>
    <x v="28"/>
    <s v="324A King St,Newtown"/>
    <x v="0"/>
    <s v="NSW"/>
    <x v="2"/>
    <x v="3"/>
    <x v="1"/>
    <x v="50"/>
    <s v="Office Supplies"/>
    <s v="Wrap Bag"/>
    <s v="Regular Air"/>
    <x v="53"/>
    <n v="3.48"/>
    <n v="5.43"/>
    <n v="1.9499999999999997"/>
    <x v="7"/>
    <n v="59.73"/>
    <n v="0"/>
    <n v="0"/>
    <x v="60"/>
    <x v="45"/>
    <n v="61.63"/>
  </r>
  <r>
    <x v="60"/>
    <d v="2015-11-01T00:00:00"/>
    <x v="29"/>
    <s v="85-113 Dunning Ave,Rosebery"/>
    <x v="0"/>
    <s v="NSW"/>
    <x v="1"/>
    <x v="3"/>
    <x v="1"/>
    <x v="40"/>
    <s v="Office Supplies"/>
    <s v="Wrap Bag"/>
    <s v="Regular Air"/>
    <x v="54"/>
    <n v="2.39"/>
    <n v="4.26"/>
    <n v="1.8699999999999997"/>
    <x v="22"/>
    <n v="200.22"/>
    <n v="7.0000000000000007E-2"/>
    <n v="14.015400000000001"/>
    <x v="61"/>
    <x v="36"/>
    <n v="188.60459999999998"/>
  </r>
  <r>
    <x v="61"/>
    <d v="2015-11-01T00:00:00"/>
    <x v="29"/>
    <s v="85-113 Dunning Ave,Rosebery"/>
    <x v="0"/>
    <s v="NSW"/>
    <x v="1"/>
    <x v="3"/>
    <x v="1"/>
    <x v="51"/>
    <s v="Office Supplies"/>
    <s v="Wrap Bag"/>
    <s v="Regular Air"/>
    <x v="55"/>
    <n v="1.3"/>
    <n v="2.88"/>
    <n v="1.5799999999999998"/>
    <x v="34"/>
    <n v="48.96"/>
    <n v="0.09"/>
    <n v="4.4063999999999997"/>
    <x v="62"/>
    <x v="46"/>
    <n v="46.573599999999999"/>
  </r>
  <r>
    <x v="62"/>
    <d v="2015-12-16T00:00:00"/>
    <x v="30"/>
    <s v="53 Riley Street,Woolloomooloo"/>
    <x v="0"/>
    <s v="NSW"/>
    <x v="3"/>
    <x v="0"/>
    <x v="3"/>
    <x v="9"/>
    <s v="Technology"/>
    <s v="Small Box"/>
    <s v="Express Air"/>
    <x v="56"/>
    <n v="6.39"/>
    <n v="19.98"/>
    <n v="13.59"/>
    <x v="35"/>
    <n v="359.64"/>
    <n v="0.04"/>
    <n v="14.3856"/>
    <x v="63"/>
    <x v="9"/>
    <n v="353.25439999999998"/>
  </r>
  <r>
    <x v="63"/>
    <d v="2015-12-16T00:00:00"/>
    <x v="30"/>
    <s v="53 Riley Street,Woolloomooloo"/>
    <x v="0"/>
    <s v="NSW"/>
    <x v="3"/>
    <x v="0"/>
    <x v="3"/>
    <x v="33"/>
    <s v="Office Supplies"/>
    <s v="Small Box"/>
    <s v="Regular Air"/>
    <x v="56"/>
    <n v="14.95"/>
    <n v="34.76"/>
    <n v="19.809999999999999"/>
    <x v="29"/>
    <n v="1598.9599999999998"/>
    <n v="0.09"/>
    <n v="143.90639999999999"/>
    <x v="64"/>
    <x v="31"/>
    <n v="1471.4935999999998"/>
  </r>
  <r>
    <x v="64"/>
    <d v="2015-12-31T00:00:00"/>
    <x v="31"/>
    <s v="99 Glebe Point Rd,Glebe"/>
    <x v="0"/>
    <s v="NSW"/>
    <x v="3"/>
    <x v="9"/>
    <x v="4"/>
    <x v="22"/>
    <s v="Office Supplies"/>
    <s v="Small Box"/>
    <s v="Regular Air"/>
    <x v="57"/>
    <n v="4.53"/>
    <n v="7.3"/>
    <n v="2.7699999999999996"/>
    <x v="36"/>
    <n v="277.39999999999998"/>
    <n v="0.05"/>
    <n v="13.87"/>
    <x v="65"/>
    <x v="21"/>
    <n v="278.97000000000003"/>
  </r>
  <r>
    <x v="65"/>
    <d v="2015-12-31T00:00:00"/>
    <x v="31"/>
    <s v="99 Glebe Point Rd,Glebe"/>
    <x v="0"/>
    <s v="NSW"/>
    <x v="3"/>
    <x v="9"/>
    <x v="0"/>
    <x v="52"/>
    <s v="Office Supplies"/>
    <s v="Small Box"/>
    <s v="Regular Air"/>
    <x v="57"/>
    <n v="2.29"/>
    <n v="3.69"/>
    <n v="1.4"/>
    <x v="0"/>
    <n v="151.29"/>
    <n v="0.01"/>
    <n v="1.5128999999999999"/>
    <x v="66"/>
    <x v="47"/>
    <n v="150.77709999999999"/>
  </r>
  <r>
    <x v="65"/>
    <d v="2015-12-31T00:00:00"/>
    <x v="31"/>
    <s v="99 Glebe Point Rd,Glebe"/>
    <x v="0"/>
    <s v="NSW"/>
    <x v="3"/>
    <x v="9"/>
    <x v="4"/>
    <x v="53"/>
    <s v="Office Supplies"/>
    <s v="Wrap Bag"/>
    <s v="Express Air"/>
    <x v="57"/>
    <n v="4.37"/>
    <n v="9.11"/>
    <n v="4.7399999999999993"/>
    <x v="37"/>
    <n v="191.31"/>
    <n v="0.03"/>
    <n v="5.7393000000000001"/>
    <x v="67"/>
    <x v="48"/>
    <n v="190.07069999999999"/>
  </r>
  <r>
    <x v="66"/>
    <d v="2016-02-12T00:00:00"/>
    <x v="32"/>
    <s v="412 Brunswick St,Fitzroy"/>
    <x v="1"/>
    <s v="VIC"/>
    <x v="1"/>
    <x v="2"/>
    <x v="3"/>
    <x v="54"/>
    <s v="Office Supplies"/>
    <s v="Wrap Bag"/>
    <s v="Regular Air"/>
    <x v="58"/>
    <n v="5.22"/>
    <n v="9.85"/>
    <n v="4.63"/>
    <x v="10"/>
    <n v="472.79999999999995"/>
    <n v="0.09"/>
    <n v="42.551999999999992"/>
    <x v="68"/>
    <x v="49"/>
    <n v="439.88799999999992"/>
  </r>
  <r>
    <x v="67"/>
    <d v="2016-02-12T00:00:00"/>
    <x v="32"/>
    <s v="412 Brunswick St,Fitzroy"/>
    <x v="1"/>
    <s v="VIC"/>
    <x v="1"/>
    <x v="2"/>
    <x v="3"/>
    <x v="55"/>
    <s v="Office Supplies"/>
    <s v="Wrap Bag"/>
    <s v="Regular Air"/>
    <x v="58"/>
    <n v="1.76"/>
    <n v="2.94"/>
    <n v="1.18"/>
    <x v="35"/>
    <n v="52.92"/>
    <n v="0.01"/>
    <n v="0.5292"/>
    <x v="69"/>
    <x v="50"/>
    <n v="54.010800000000003"/>
  </r>
  <r>
    <x v="68"/>
    <d v="2016-04-18T00:00:00"/>
    <x v="33"/>
    <s v="79 Elliott St,Balmain"/>
    <x v="0"/>
    <s v="NSW"/>
    <x v="0"/>
    <x v="7"/>
    <x v="0"/>
    <x v="56"/>
    <s v="Furniture"/>
    <s v="Large Box"/>
    <s v="Regular Air"/>
    <x v="59"/>
    <n v="56.16"/>
    <n v="136.97999999999999"/>
    <n v="80.819999999999993"/>
    <x v="21"/>
    <n v="1917.7199999999998"/>
    <n v="0"/>
    <n v="0"/>
    <x v="70"/>
    <x v="17"/>
    <n v="1966.6999999999998"/>
  </r>
  <r>
    <x v="69"/>
    <d v="2016-04-18T00:00:00"/>
    <x v="33"/>
    <s v="79 Elliott St,Balmain"/>
    <x v="0"/>
    <s v="NSW"/>
    <x v="0"/>
    <x v="7"/>
    <x v="0"/>
    <x v="31"/>
    <s v="Office Supplies"/>
    <s v="Wrap Bag"/>
    <s v="Regular Air"/>
    <x v="60"/>
    <n v="0.93"/>
    <n v="1.48"/>
    <n v="0.54999999999999993"/>
    <x v="26"/>
    <n v="4.4399999999999995"/>
    <n v="0.1"/>
    <n v="0.44399999999999995"/>
    <x v="71"/>
    <x v="29"/>
    <n v="5.3959999999999999"/>
  </r>
  <r>
    <x v="70"/>
    <d v="2016-05-01T00:00:00"/>
    <x v="34"/>
    <s v="Shop 1, 186-190 Church Street,Parramatta;46a Macleay Street,Potts Point"/>
    <x v="0"/>
    <s v="NSW"/>
    <x v="2"/>
    <x v="3"/>
    <x v="2"/>
    <x v="8"/>
    <s v="Office Supplies"/>
    <s v="Small Box"/>
    <s v="Regular Air"/>
    <x v="61"/>
    <n v="1.84"/>
    <n v="2.88"/>
    <n v="1.0399999999999998"/>
    <x v="17"/>
    <n v="129.6"/>
    <n v="0.02"/>
    <n v="2.5920000000000001"/>
    <x v="72"/>
    <x v="8"/>
    <n v="129.988"/>
  </r>
  <r>
    <x v="71"/>
    <d v="2016-05-01T00:00:00"/>
    <x v="34"/>
    <s v="Shop 1, 186-190 Church Street,Parramatta;46a Macleay Street,Potts Point"/>
    <x v="0"/>
    <s v="NSW"/>
    <x v="2"/>
    <x v="3"/>
    <x v="2"/>
    <x v="57"/>
    <s v="Office Supplies"/>
    <s v="Small Box"/>
    <s v="Regular Air"/>
    <x v="62"/>
    <n v="4.46"/>
    <n v="10.89"/>
    <n v="6.4300000000000006"/>
    <x v="6"/>
    <n v="424.71000000000004"/>
    <n v="0.06"/>
    <n v="25.482600000000001"/>
    <x v="73"/>
    <x v="51"/>
    <n v="408.22740000000005"/>
  </r>
  <r>
    <x v="72"/>
    <d v="2016-05-02T00:00:00"/>
    <x v="35"/>
    <s v="221 Barkly St,St Kilda"/>
    <x v="1"/>
    <s v="VIC"/>
    <x v="3"/>
    <x v="5"/>
    <x v="4"/>
    <x v="58"/>
    <s v="Furniture"/>
    <s v="Small Pack"/>
    <s v="Regular Air"/>
    <x v="63"/>
    <n v="5.5"/>
    <n v="12.22"/>
    <n v="6.7200000000000006"/>
    <x v="29"/>
    <n v="562.12"/>
    <n v="0.06"/>
    <n v="33.727199999999996"/>
    <x v="74"/>
    <x v="52"/>
    <n v="534.09280000000001"/>
  </r>
  <r>
    <x v="73"/>
    <d v="2016-05-02T00:00:00"/>
    <x v="35"/>
    <s v="221 Barkly St,St Kilda"/>
    <x v="1"/>
    <s v="VIC"/>
    <x v="3"/>
    <x v="5"/>
    <x v="4"/>
    <x v="20"/>
    <s v="Office Supplies"/>
    <s v="Small Box"/>
    <s v="Regular Air"/>
    <x v="61"/>
    <n v="2.2599999999999998"/>
    <n v="3.58"/>
    <n v="1.3200000000000003"/>
    <x v="11"/>
    <n v="28.64"/>
    <n v="0.09"/>
    <n v="2.5775999999999999"/>
    <x v="75"/>
    <x v="19"/>
    <n v="37.002400000000002"/>
  </r>
  <r>
    <x v="74"/>
    <d v="2016-06-14T00:00:00"/>
    <x v="36"/>
    <s v="99 Lygon Street,East Brunswick"/>
    <x v="1"/>
    <s v="VIC"/>
    <x v="3"/>
    <x v="2"/>
    <x v="1"/>
    <x v="4"/>
    <s v="Technology"/>
    <s v="Medium Box"/>
    <s v="Regular Air"/>
    <x v="64"/>
    <n v="8.82"/>
    <n v="20.99"/>
    <n v="12.169999999999998"/>
    <x v="1"/>
    <n v="41.98"/>
    <n v="0.01"/>
    <n v="0.41979999999999995"/>
    <x v="76"/>
    <x v="4"/>
    <n v="51.180199999999999"/>
  </r>
  <r>
    <x v="75"/>
    <d v="2016-06-14T00:00:00"/>
    <x v="37"/>
    <s v="2a/285A Crown St,Surry Hills"/>
    <x v="0"/>
    <s v="NSW"/>
    <x v="3"/>
    <x v="1"/>
    <x v="4"/>
    <x v="59"/>
    <s v="Technology"/>
    <s v="Small Box"/>
    <s v="Regular Air"/>
    <x v="65"/>
    <n v="32.020000000000003"/>
    <n v="152.47999999999999"/>
    <n v="120.45999999999998"/>
    <x v="31"/>
    <n v="5641.7599999999993"/>
    <n v="0.1"/>
    <n v="564.17599999999993"/>
    <x v="77"/>
    <x v="9"/>
    <n v="5085.5839999999989"/>
  </r>
  <r>
    <x v="76"/>
    <d v="2016-06-14T00:00:00"/>
    <x v="37"/>
    <s v="2a/285A Crown St,Surry Hills"/>
    <x v="0"/>
    <s v="NSW"/>
    <x v="3"/>
    <x v="1"/>
    <x v="4"/>
    <x v="60"/>
    <s v="Technology"/>
    <s v="Small Pack"/>
    <s v="Regular Air"/>
    <x v="65"/>
    <n v="20.18"/>
    <n v="35.409999999999997"/>
    <n v="15.229999999999997"/>
    <x v="12"/>
    <n v="1062.3"/>
    <n v="0.08"/>
    <n v="84.983999999999995"/>
    <x v="78"/>
    <x v="53"/>
    <n v="981.29599999999994"/>
  </r>
  <r>
    <x v="77"/>
    <d v="2016-06-14T00:00:00"/>
    <x v="36"/>
    <s v="99 Lygon Street,East Brunswick"/>
    <x v="1"/>
    <s v="VIC"/>
    <x v="3"/>
    <x v="2"/>
    <x v="1"/>
    <x v="61"/>
    <s v="Office Supplies"/>
    <s v="Wrap Bag"/>
    <s v="Regular Air"/>
    <x v="66"/>
    <n v="0.71"/>
    <n v="1.1399999999999999"/>
    <n v="0.42999999999999994"/>
    <x v="38"/>
    <n v="35.339999999999996"/>
    <n v="7.0000000000000007E-2"/>
    <n v="2.4737999999999998"/>
    <x v="79"/>
    <x v="29"/>
    <n v="34.266200000000005"/>
  </r>
  <r>
    <x v="78"/>
    <d v="2016-06-20T00:00:00"/>
    <x v="38"/>
    <s v="53-55 Liverpool St,Sydney"/>
    <x v="0"/>
    <s v="NSW"/>
    <x v="2"/>
    <x v="0"/>
    <x v="0"/>
    <x v="62"/>
    <s v="Office Supplies"/>
    <s v="Wrap Bag"/>
    <s v="Express Air"/>
    <x v="67"/>
    <n v="1.53"/>
    <n v="2.78"/>
    <n v="1.2499999999999998"/>
    <x v="22"/>
    <n v="130.66"/>
    <n v="0.1"/>
    <n v="13.066000000000001"/>
    <x v="80"/>
    <x v="54"/>
    <n v="120.274"/>
  </r>
  <r>
    <x v="79"/>
    <d v="2016-06-20T00:00:00"/>
    <x v="38"/>
    <s v="53-55 Liverpool St,Sydney"/>
    <x v="0"/>
    <s v="NSW"/>
    <x v="2"/>
    <x v="0"/>
    <x v="0"/>
    <x v="26"/>
    <s v="Office Supplies"/>
    <s v="Wrap Bag"/>
    <s v="Regular Air"/>
    <x v="68"/>
    <n v="1.6"/>
    <n v="2.62"/>
    <n v="1.02"/>
    <x v="12"/>
    <n v="78.600000000000009"/>
    <n v="0.05"/>
    <n v="3.9300000000000006"/>
    <x v="81"/>
    <x v="25"/>
    <n v="76.27"/>
  </r>
  <r>
    <x v="80"/>
    <d v="2016-08-24T00:00:00"/>
    <x v="39"/>
    <s v="24 Addison Rd,Marrickville"/>
    <x v="0"/>
    <s v="NSW"/>
    <x v="3"/>
    <x v="4"/>
    <x v="1"/>
    <x v="18"/>
    <s v="Technology"/>
    <s v="Large Box"/>
    <s v="Regular Air"/>
    <x v="69"/>
    <n v="377.99"/>
    <n v="599.99"/>
    <n v="222"/>
    <x v="39"/>
    <n v="9599.84"/>
    <n v="0"/>
    <n v="0"/>
    <x v="82"/>
    <x v="17"/>
    <n v="9648.82"/>
  </r>
  <r>
    <x v="81"/>
    <d v="2016-08-24T00:00:00"/>
    <x v="39"/>
    <s v="24 Addison Rd,Marrickville"/>
    <x v="0"/>
    <s v="NSW"/>
    <x v="3"/>
    <x v="4"/>
    <x v="1"/>
    <x v="47"/>
    <s v="Office Supplies"/>
    <s v="Wrap Bag"/>
    <s v="Regular Air"/>
    <x v="69"/>
    <n v="11.11"/>
    <n v="19.84"/>
    <n v="8.73"/>
    <x v="6"/>
    <n v="773.76"/>
    <n v="0.01"/>
    <n v="7.7376000000000005"/>
    <x v="83"/>
    <x v="42"/>
    <n v="774.22239999999999"/>
  </r>
  <r>
    <x v="82"/>
    <d v="2016-09-18T00:00:00"/>
    <x v="27"/>
    <s v="7 Khartoum Rd,Macquarie Park"/>
    <x v="0"/>
    <s v="NSW"/>
    <x v="1"/>
    <x v="6"/>
    <x v="0"/>
    <x v="13"/>
    <s v="Office Supplies"/>
    <s v="Small Box"/>
    <s v="Regular Air"/>
    <x v="70"/>
    <n v="5.33"/>
    <n v="8.6"/>
    <n v="3.2699999999999996"/>
    <x v="1"/>
    <n v="17.2"/>
    <n v="0.03"/>
    <n v="0.51600000000000001"/>
    <x v="84"/>
    <x v="13"/>
    <n v="29.064"/>
  </r>
  <r>
    <x v="83"/>
    <d v="2016-09-18T00:00:00"/>
    <x v="27"/>
    <s v="7 Khartoum Rd,Macquarie Park"/>
    <x v="0"/>
    <s v="NSW"/>
    <x v="1"/>
    <x v="6"/>
    <x v="0"/>
    <x v="11"/>
    <s v="Office Supplies"/>
    <s v="Small Box"/>
    <s v="Regular Air"/>
    <x v="71"/>
    <n v="67.73"/>
    <n v="165.2"/>
    <n v="97.469999999999985"/>
    <x v="19"/>
    <n v="1652"/>
    <n v="0.08"/>
    <n v="132.16"/>
    <x v="85"/>
    <x v="11"/>
    <n v="1559.82"/>
  </r>
  <r>
    <x v="84"/>
    <d v="2016-09-26T00:00:00"/>
    <x v="40"/>
    <s v="188 Pitt Street,Sydney"/>
    <x v="0"/>
    <s v="NSW"/>
    <x v="1"/>
    <x v="0"/>
    <x v="0"/>
    <x v="36"/>
    <s v="Office Supplies"/>
    <s v="Small Box"/>
    <s v="Regular Air"/>
    <x v="72"/>
    <n v="13.88"/>
    <n v="22.38"/>
    <n v="8.4999999999999982"/>
    <x v="30"/>
    <n v="760.92"/>
    <n v="7.0000000000000007E-2"/>
    <n v="53.264400000000002"/>
    <x v="86"/>
    <x v="34"/>
    <n v="737.85559999999998"/>
  </r>
  <r>
    <x v="85"/>
    <d v="2016-09-26T00:00:00"/>
    <x v="40"/>
    <s v="188 Pitt Street,Sydney"/>
    <x v="0"/>
    <s v="NSW"/>
    <x v="1"/>
    <x v="0"/>
    <x v="0"/>
    <x v="63"/>
    <s v="Technology"/>
    <s v="Small Box"/>
    <s v="Express Air"/>
    <x v="73"/>
    <n v="14.7"/>
    <n v="29.99"/>
    <n v="15.29"/>
    <x v="40"/>
    <n v="1079.6399999999999"/>
    <n v="0.03"/>
    <n v="32.389199999999995"/>
    <x v="87"/>
    <x v="55"/>
    <n v="1058.2507999999998"/>
  </r>
  <r>
    <x v="86"/>
    <d v="2016-10-27T00:00:00"/>
    <x v="7"/>
    <s v="221 Barkly St,St Kilda"/>
    <x v="1"/>
    <s v="VIC"/>
    <x v="3"/>
    <x v="5"/>
    <x v="0"/>
    <x v="64"/>
    <s v="Technology"/>
    <s v="Small Box"/>
    <s v="Regular Air"/>
    <x v="74"/>
    <n v="54.52"/>
    <n v="100.97"/>
    <n v="46.449999999999996"/>
    <x v="41"/>
    <n v="2928.13"/>
    <n v="0.05"/>
    <n v="146.40650000000002"/>
    <x v="88"/>
    <x v="39"/>
    <n v="2796.0834999999997"/>
  </r>
  <r>
    <x v="87"/>
    <d v="2016-10-27T00:00:00"/>
    <x v="7"/>
    <s v="221 Barkly St,St Kilda"/>
    <x v="1"/>
    <s v="VIC"/>
    <x v="3"/>
    <x v="5"/>
    <x v="0"/>
    <x v="19"/>
    <s v="Office Supplies"/>
    <s v="Wrap Bag"/>
    <s v="Regular Air"/>
    <x v="75"/>
    <n v="2.59"/>
    <n v="3.98"/>
    <n v="1.3900000000000001"/>
    <x v="3"/>
    <n v="15.92"/>
    <n v="0.09"/>
    <n v="1.4327999999999999"/>
    <x v="89"/>
    <x v="18"/>
    <n v="20.427199999999999"/>
  </r>
  <r>
    <x v="88"/>
    <d v="2016-12-08T00:00:00"/>
    <x v="41"/>
    <s v="12 Princess Hwy,Sylvania"/>
    <x v="0"/>
    <s v="NSW"/>
    <x v="1"/>
    <x v="10"/>
    <x v="1"/>
    <x v="65"/>
    <s v="Office Supplies"/>
    <s v="Small Box"/>
    <s v="Regular Air"/>
    <x v="76"/>
    <n v="4.59"/>
    <n v="7.28"/>
    <n v="2.6900000000000004"/>
    <x v="35"/>
    <n v="131.04"/>
    <n v="0.09"/>
    <n v="11.7936"/>
    <x v="90"/>
    <x v="56"/>
    <n v="141.54640000000001"/>
  </r>
  <r>
    <x v="89"/>
    <d v="2016-12-08T00:00:00"/>
    <x v="41"/>
    <s v="12 Princess Hwy,Sylvania"/>
    <x v="0"/>
    <s v="NSW"/>
    <x v="1"/>
    <x v="10"/>
    <x v="1"/>
    <x v="61"/>
    <s v="Office Supplies"/>
    <s v="Wrap Bag"/>
    <s v="Regular Air"/>
    <x v="77"/>
    <n v="0.71"/>
    <n v="1.1399999999999999"/>
    <n v="0.42999999999999994"/>
    <x v="32"/>
    <n v="31.919999999999998"/>
    <n v="0.09"/>
    <n v="2.8727999999999998"/>
    <x v="91"/>
    <x v="29"/>
    <n v="30.447199999999995"/>
  </r>
  <r>
    <x v="90"/>
    <d v="2013-02-11T00:00:00"/>
    <x v="7"/>
    <s v="221 Barkly St,St Kilda"/>
    <x v="1"/>
    <s v="VIC"/>
    <x v="3"/>
    <x v="5"/>
    <x v="4"/>
    <x v="15"/>
    <s v="Office Supplies"/>
    <s v="Small Box"/>
    <s v="Regular Air"/>
    <x v="78"/>
    <n v="3.52"/>
    <n v="5.58"/>
    <n v="2.06"/>
    <x v="41"/>
    <n v="161.82"/>
    <n v="0.03"/>
    <n v="4.8545999999999996"/>
    <x v="92"/>
    <x v="15"/>
    <n v="162.94540000000001"/>
  </r>
  <r>
    <x v="91"/>
    <d v="2013-02-11T00:00:00"/>
    <x v="42"/>
    <s v="99 Lygon Street,East Brunswick"/>
    <x v="1"/>
    <s v="VIC"/>
    <x v="3"/>
    <x v="2"/>
    <x v="4"/>
    <x v="40"/>
    <s v="Office Supplies"/>
    <s v="Wrap Bag"/>
    <s v="Regular Air"/>
    <x v="78"/>
    <n v="2.39"/>
    <n v="4.26"/>
    <n v="1.8699999999999997"/>
    <x v="41"/>
    <n v="123.53999999999999"/>
    <n v="0.03"/>
    <n v="3.7061999999999995"/>
    <x v="93"/>
    <x v="36"/>
    <n v="122.2338"/>
  </r>
  <r>
    <x v="92"/>
    <d v="2013-02-12T00:00:00"/>
    <x v="43"/>
    <s v="61 York St,Sydney"/>
    <x v="0"/>
    <s v="NSW"/>
    <x v="0"/>
    <x v="11"/>
    <x v="3"/>
    <x v="66"/>
    <s v="Office Supplies"/>
    <s v="Wrap Bag"/>
    <s v="Express Air"/>
    <x v="79"/>
    <n v="2.41"/>
    <n v="3.71"/>
    <n v="1.2999999999999998"/>
    <x v="14"/>
    <n v="155.82"/>
    <n v="7.0000000000000007E-2"/>
    <n v="10.907400000000001"/>
    <x v="94"/>
    <x v="57"/>
    <n v="148.77260000000001"/>
  </r>
  <r>
    <x v="93"/>
    <d v="2013-02-13T00:00:00"/>
    <x v="44"/>
    <s v="3 Carrington Road ,Box Hill"/>
    <x v="1"/>
    <s v="VIC"/>
    <x v="3"/>
    <x v="5"/>
    <x v="4"/>
    <x v="67"/>
    <s v="Technology"/>
    <s v="Jumbo Drum"/>
    <s v="Delivery Truck"/>
    <x v="80"/>
    <n v="75"/>
    <n v="120.97"/>
    <n v="45.97"/>
    <x v="9"/>
    <n v="725.81999999999994"/>
    <n v="0.08"/>
    <n v="58.065599999999996"/>
    <x v="95"/>
    <x v="58"/>
    <n v="720.35439999999983"/>
  </r>
  <r>
    <x v="94"/>
    <d v="2013-02-14T00:00:00"/>
    <x v="45"/>
    <s v="18 Whistler St,Sydney"/>
    <x v="0"/>
    <s v="NSW"/>
    <x v="2"/>
    <x v="10"/>
    <x v="3"/>
    <x v="68"/>
    <s v="Office Supplies"/>
    <s v="Wrap Bag"/>
    <s v="Regular Air"/>
    <x v="80"/>
    <n v="0.9"/>
    <n v="2.1"/>
    <n v="1.2000000000000002"/>
    <x v="34"/>
    <n v="35.700000000000003"/>
    <n v="0.03"/>
    <n v="1.071"/>
    <x v="96"/>
    <x v="29"/>
    <n v="36.029000000000011"/>
  </r>
  <r>
    <x v="95"/>
    <d v="2013-02-15T00:00:00"/>
    <x v="39"/>
    <s v="24 Addison Rd,Marrickville"/>
    <x v="0"/>
    <s v="NSW"/>
    <x v="3"/>
    <x v="4"/>
    <x v="0"/>
    <x v="69"/>
    <s v="Office Supplies"/>
    <s v="Small Box"/>
    <s v="Regular Air"/>
    <x v="81"/>
    <n v="1.19"/>
    <n v="1.98"/>
    <n v="0.79"/>
    <x v="26"/>
    <n v="5.9399999999999995"/>
    <n v="0.05"/>
    <n v="0.29699999999999999"/>
    <x v="97"/>
    <x v="59"/>
    <n v="15.183"/>
  </r>
  <r>
    <x v="96"/>
    <d v="2013-02-17T00:00:00"/>
    <x v="46"/>
    <s v="3 Carrington Road ,Box Hill"/>
    <x v="1"/>
    <s v="VIC"/>
    <x v="3"/>
    <x v="5"/>
    <x v="1"/>
    <x v="43"/>
    <s v="Office Supplies"/>
    <s v="Wrap Bag"/>
    <s v="Regular Air"/>
    <x v="82"/>
    <n v="1.0900000000000001"/>
    <n v="2.6"/>
    <n v="1.51"/>
    <x v="22"/>
    <n v="122.2"/>
    <n v="0.1"/>
    <n v="12.22"/>
    <x v="98"/>
    <x v="38"/>
    <n v="114.78000000000002"/>
  </r>
  <r>
    <x v="97"/>
    <d v="2013-02-18T00:00:00"/>
    <x v="47"/>
    <s v="145 Ramsay St,Haberfield"/>
    <x v="0"/>
    <s v="NSW"/>
    <x v="0"/>
    <x v="1"/>
    <x v="3"/>
    <x v="70"/>
    <s v="Office Supplies"/>
    <s v="Small Box"/>
    <s v="Regular Air"/>
    <x v="83"/>
    <n v="99.39"/>
    <n v="162.93"/>
    <n v="63.540000000000006"/>
    <x v="42"/>
    <n v="5213.76"/>
    <n v="0.09"/>
    <n v="469.23840000000001"/>
    <x v="99"/>
    <x v="11"/>
    <n v="4784.5015999999996"/>
  </r>
  <r>
    <x v="98"/>
    <d v="2013-02-20T00:00:00"/>
    <x v="48"/>
    <s v="Sydney Fish Market, Bank Street, Sydney"/>
    <x v="0"/>
    <s v="NSW"/>
    <x v="2"/>
    <x v="1"/>
    <x v="3"/>
    <x v="71"/>
    <s v="Office Supplies"/>
    <s v="Wrap Bag"/>
    <s v="Regular Air"/>
    <x v="82"/>
    <n v="1.0900000000000001"/>
    <n v="1.68"/>
    <n v="0.58999999999999986"/>
    <x v="24"/>
    <n v="55.44"/>
    <n v="0.04"/>
    <n v="2.2176"/>
    <x v="100"/>
    <x v="60"/>
    <n v="55.2224"/>
  </r>
  <r>
    <x v="99"/>
    <d v="2013-02-22T00:00:00"/>
    <x v="49"/>
    <s v="273 George Street,Sydney"/>
    <x v="0"/>
    <s v="NSW"/>
    <x v="1"/>
    <x v="11"/>
    <x v="2"/>
    <x v="72"/>
    <s v="Office Supplies"/>
    <s v="Small Box"/>
    <s v="Regular Air"/>
    <x v="84"/>
    <n v="54.29"/>
    <n v="90.48"/>
    <n v="36.190000000000005"/>
    <x v="11"/>
    <n v="723.84"/>
    <n v="7.0000000000000007E-2"/>
    <n v="50.668800000000005"/>
    <x v="101"/>
    <x v="11"/>
    <n v="713.15120000000002"/>
  </r>
  <r>
    <x v="100"/>
    <d v="2013-02-23T00:00:00"/>
    <x v="50"/>
    <s v="48 Albion St,Surry Hills"/>
    <x v="0"/>
    <s v="NSW"/>
    <x v="0"/>
    <x v="9"/>
    <x v="2"/>
    <x v="13"/>
    <s v="Office Supplies"/>
    <s v="Small Box"/>
    <s v="Regular Air"/>
    <x v="84"/>
    <n v="5.33"/>
    <n v="8.6"/>
    <n v="3.2699999999999996"/>
    <x v="10"/>
    <n v="412.79999999999995"/>
    <n v="0"/>
    <n v="0"/>
    <x v="102"/>
    <x v="13"/>
    <n v="425.17999999999995"/>
  </r>
  <r>
    <x v="101"/>
    <d v="2013-02-24T00:00:00"/>
    <x v="6"/>
    <s v="152 Bunnerong Road,Eastgardens"/>
    <x v="0"/>
    <s v="NSW"/>
    <x v="0"/>
    <x v="0"/>
    <x v="0"/>
    <x v="21"/>
    <s v="Office Supplies"/>
    <s v="Wrap Bag"/>
    <s v="Regular Air"/>
    <x v="85"/>
    <n v="0.87"/>
    <n v="1.81"/>
    <n v="0.94000000000000006"/>
    <x v="0"/>
    <n v="74.210000000000008"/>
    <n v="0.03"/>
    <n v="2.2263000000000002"/>
    <x v="103"/>
    <x v="20"/>
    <n v="73.483700000000013"/>
  </r>
  <r>
    <x v="102"/>
    <d v="2013-02-25T00:00:00"/>
    <x v="51"/>
    <s v="120 Hardware St,Melbourne"/>
    <x v="1"/>
    <s v="VIC"/>
    <x v="0"/>
    <x v="2"/>
    <x v="0"/>
    <x v="73"/>
    <s v="Office Supplies"/>
    <s v="Small Box"/>
    <s v="Regular Air"/>
    <x v="86"/>
    <n v="4.8899999999999997"/>
    <n v="7.64"/>
    <n v="2.75"/>
    <x v="35"/>
    <n v="137.51999999999998"/>
    <n v="0.1"/>
    <n v="13.751999999999999"/>
    <x v="104"/>
    <x v="61"/>
    <n v="126.54799999999999"/>
  </r>
  <r>
    <x v="103"/>
    <d v="2013-02-25T00:00:00"/>
    <x v="52"/>
    <s v="61A Bay Road,Wollstonecraft"/>
    <x v="0"/>
    <s v="NSW"/>
    <x v="0"/>
    <x v="8"/>
    <x v="0"/>
    <x v="72"/>
    <s v="Office Supplies"/>
    <s v="Small Box"/>
    <s v="Regular Air"/>
    <x v="86"/>
    <n v="54.29"/>
    <n v="90.48"/>
    <n v="36.190000000000005"/>
    <x v="26"/>
    <n v="271.44"/>
    <n v="0.03"/>
    <n v="8.1432000000000002"/>
    <x v="105"/>
    <x v="11"/>
    <n v="303.27680000000004"/>
  </r>
  <r>
    <x v="104"/>
    <d v="2013-02-26T00:00:00"/>
    <x v="53"/>
    <s v="98-104 Parramatta Rd,Camperdown"/>
    <x v="0"/>
    <s v="NSW"/>
    <x v="0"/>
    <x v="1"/>
    <x v="4"/>
    <x v="74"/>
    <s v="Office Supplies"/>
    <s v="Small Box"/>
    <s v="Regular Air"/>
    <x v="87"/>
    <n v="36.020000000000003"/>
    <n v="58.1"/>
    <n v="22.08"/>
    <x v="18"/>
    <n v="2905"/>
    <n v="0.05"/>
    <n v="145.25"/>
    <x v="106"/>
    <x v="8"/>
    <n v="2762.7299999999996"/>
  </r>
  <r>
    <x v="105"/>
    <d v="2013-03-07T00:00:00"/>
    <x v="54"/>
    <s v="541 Church St ,Richmond"/>
    <x v="1"/>
    <s v="VIC"/>
    <x v="0"/>
    <x v="5"/>
    <x v="3"/>
    <x v="61"/>
    <s v="Office Supplies"/>
    <s v="Wrap Bag"/>
    <s v="Regular Air"/>
    <x v="88"/>
    <n v="0.71"/>
    <n v="1.1399999999999999"/>
    <n v="0.42999999999999994"/>
    <x v="18"/>
    <n v="56.999999999999993"/>
    <n v="0.06"/>
    <n v="3.4199999999999995"/>
    <x v="107"/>
    <x v="29"/>
    <n v="54.98"/>
  </r>
  <r>
    <x v="106"/>
    <d v="2013-03-11T00:00:00"/>
    <x v="55"/>
    <s v="Westfield Parramatta,Parramatta"/>
    <x v="0"/>
    <s v="NSW"/>
    <x v="3"/>
    <x v="12"/>
    <x v="3"/>
    <x v="75"/>
    <s v="Office Supplies"/>
    <s v="Small Pack"/>
    <s v="Regular Air"/>
    <x v="89"/>
    <n v="3.42"/>
    <n v="8.34"/>
    <n v="4.92"/>
    <x v="39"/>
    <n v="133.44"/>
    <n v="0.03"/>
    <n v="4.0031999999999996"/>
    <x v="108"/>
    <x v="62"/>
    <n v="134.71679999999998"/>
  </r>
  <r>
    <x v="107"/>
    <d v="2013-03-13T00:00:00"/>
    <x v="56"/>
    <s v="120 Hardware St,Melbourne"/>
    <x v="1"/>
    <s v="VIC"/>
    <x v="0"/>
    <x v="2"/>
    <x v="1"/>
    <x v="61"/>
    <s v="Office Supplies"/>
    <s v="Wrap Bag"/>
    <s v="Regular Air"/>
    <x v="89"/>
    <n v="0.71"/>
    <n v="1.1399999999999999"/>
    <n v="0.42999999999999994"/>
    <x v="36"/>
    <n v="43.319999999999993"/>
    <n v="0.02"/>
    <n v="0.86639999999999984"/>
    <x v="109"/>
    <x v="29"/>
    <n v="43.8536"/>
  </r>
  <r>
    <x v="108"/>
    <d v="2013-03-15T00:00:00"/>
    <x v="57"/>
    <s v="402 Argyle St,Moss Vale"/>
    <x v="0"/>
    <s v="NSW"/>
    <x v="0"/>
    <x v="9"/>
    <x v="0"/>
    <x v="65"/>
    <s v="Office Supplies"/>
    <s v="Small Box"/>
    <s v="Regular Air"/>
    <x v="90"/>
    <n v="4.59"/>
    <n v="7.28"/>
    <n v="2.6900000000000004"/>
    <x v="43"/>
    <n v="160.16"/>
    <n v="0.01"/>
    <n v="1.6015999999999999"/>
    <x v="110"/>
    <x v="56"/>
    <n v="180.85840000000002"/>
  </r>
  <r>
    <x v="109"/>
    <d v="2013-03-16T00:00:00"/>
    <x v="58"/>
    <s v="188 Pitt Street,Sydney"/>
    <x v="0"/>
    <s v="NSW"/>
    <x v="1"/>
    <x v="0"/>
    <x v="1"/>
    <x v="51"/>
    <s v="Office Supplies"/>
    <s v="Wrap Bag"/>
    <s v="Regular Air"/>
    <x v="91"/>
    <n v="1.3"/>
    <n v="2.88"/>
    <n v="1.5799999999999998"/>
    <x v="10"/>
    <n v="138.24"/>
    <n v="7.0000000000000007E-2"/>
    <n v="9.6768000000000018"/>
    <x v="111"/>
    <x v="46"/>
    <n v="130.58319999999998"/>
  </r>
  <r>
    <x v="110"/>
    <d v="2013-03-21T00:00:00"/>
    <x v="59"/>
    <s v="53-55 Liverpool St,Sydney"/>
    <x v="0"/>
    <s v="NSW"/>
    <x v="1"/>
    <x v="0"/>
    <x v="1"/>
    <x v="58"/>
    <s v="Furniture"/>
    <s v="Small Pack"/>
    <s v="Regular Air"/>
    <x v="92"/>
    <n v="5.5"/>
    <n v="12.22"/>
    <n v="6.7200000000000006"/>
    <x v="44"/>
    <n v="61.1"/>
    <n v="0.04"/>
    <n v="2.444"/>
    <x v="112"/>
    <x v="52"/>
    <n v="64.355999999999995"/>
  </r>
  <r>
    <x v="111"/>
    <d v="2013-03-23T00:00:00"/>
    <x v="60"/>
    <s v="1737 Botany Rd,Banksmeadow"/>
    <x v="0"/>
    <s v="NSW"/>
    <x v="1"/>
    <x v="10"/>
    <x v="4"/>
    <x v="76"/>
    <s v="Office Supplies"/>
    <s v="Wrap Bag"/>
    <s v="Regular Air"/>
    <x v="93"/>
    <n v="1.82"/>
    <n v="2.98"/>
    <n v="1.1599999999999999"/>
    <x v="43"/>
    <n v="65.56"/>
    <n v="0.04"/>
    <n v="2.6224000000000003"/>
    <x v="113"/>
    <x v="63"/>
    <n v="66.0976"/>
  </r>
  <r>
    <x v="112"/>
    <d v="2013-03-26T00:00:00"/>
    <x v="61"/>
    <s v="523 King St,Newtown"/>
    <x v="0"/>
    <s v="NSW"/>
    <x v="2"/>
    <x v="7"/>
    <x v="2"/>
    <x v="77"/>
    <s v="Technology"/>
    <s v="Small Box"/>
    <s v="Regular Air"/>
    <x v="92"/>
    <n v="81.59"/>
    <n v="159.99"/>
    <n v="78.400000000000006"/>
    <x v="12"/>
    <n v="4799.7000000000007"/>
    <n v="0.01"/>
    <n v="47.997000000000007"/>
    <x v="114"/>
    <x v="55"/>
    <n v="4762.7030000000004"/>
  </r>
  <r>
    <x v="113"/>
    <d v="2013-03-27T00:00:00"/>
    <x v="62"/>
    <s v="501 George St,Sydney"/>
    <x v="0"/>
    <s v="NSW"/>
    <x v="3"/>
    <x v="8"/>
    <x v="1"/>
    <x v="13"/>
    <s v="Office Supplies"/>
    <s v="Small Box"/>
    <s v="Regular Air"/>
    <x v="94"/>
    <n v="5.33"/>
    <n v="8.6"/>
    <n v="3.2699999999999996"/>
    <x v="31"/>
    <n v="318.2"/>
    <n v="0.04"/>
    <n v="12.728"/>
    <x v="115"/>
    <x v="13"/>
    <n v="317.85199999999998"/>
  </r>
  <r>
    <x v="114"/>
    <d v="2013-03-27T00:00:00"/>
    <x v="63"/>
    <s v="188 Pitt Street,Sydney"/>
    <x v="0"/>
    <s v="NSW"/>
    <x v="1"/>
    <x v="0"/>
    <x v="0"/>
    <x v="78"/>
    <s v="Office Supplies"/>
    <s v="Small Box"/>
    <s v="Regular Air"/>
    <x v="95"/>
    <n v="3.52"/>
    <n v="5.68"/>
    <n v="2.1599999999999997"/>
    <x v="33"/>
    <n v="136.32"/>
    <n v="0.06"/>
    <n v="8.1791999999999998"/>
    <x v="116"/>
    <x v="61"/>
    <n v="130.92079999999996"/>
  </r>
  <r>
    <x v="115"/>
    <d v="2013-03-30T00:00:00"/>
    <x v="64"/>
    <s v="Macquarie Centre Cnr Herring Road &amp; Waterloo Road,Macquarie Park"/>
    <x v="0"/>
    <s v="NSW"/>
    <x v="0"/>
    <x v="10"/>
    <x v="2"/>
    <x v="17"/>
    <s v="Office Supplies"/>
    <s v="Small Pack"/>
    <s v="Regular Air"/>
    <x v="96"/>
    <n v="0.94"/>
    <n v="2.08"/>
    <n v="1.1400000000000001"/>
    <x v="3"/>
    <n v="8.32"/>
    <n v="0.02"/>
    <n v="0.16640000000000002"/>
    <x v="117"/>
    <x v="16"/>
    <n v="13.273600000000002"/>
  </r>
  <r>
    <x v="116"/>
    <d v="2013-04-19T00:00:00"/>
    <x v="65"/>
    <s v="99 Lygon Street,East Brunswick"/>
    <x v="1"/>
    <s v="VIC"/>
    <x v="0"/>
    <x v="2"/>
    <x v="2"/>
    <x v="13"/>
    <s v="Office Supplies"/>
    <s v="Small Box"/>
    <s v="Regular Air"/>
    <x v="97"/>
    <n v="5.33"/>
    <n v="8.6"/>
    <n v="3.2699999999999996"/>
    <x v="40"/>
    <n v="309.59999999999997"/>
    <n v="0.06"/>
    <n v="18.575999999999997"/>
    <x v="118"/>
    <x v="13"/>
    <n v="303.40399999999994"/>
  </r>
  <r>
    <x v="117"/>
    <d v="2013-04-20T00:00:00"/>
    <x v="66"/>
    <s v="240-242 Johnston Street,Fitzroy"/>
    <x v="1"/>
    <s v="VIC"/>
    <x v="1"/>
    <x v="2"/>
    <x v="2"/>
    <x v="28"/>
    <s v="Office Supplies"/>
    <s v="Wrap Bag"/>
    <s v="Regular Air"/>
    <x v="98"/>
    <n v="2.52"/>
    <n v="4"/>
    <n v="1.48"/>
    <x v="38"/>
    <n v="124"/>
    <n v="0.01"/>
    <n v="1.24"/>
    <x v="119"/>
    <x v="27"/>
    <n v="125.36"/>
  </r>
  <r>
    <x v="118"/>
    <d v="2013-04-26T00:00:00"/>
    <x v="67"/>
    <s v="3/219 Canley Vale Road,Canley Heights"/>
    <x v="0"/>
    <s v="NSW"/>
    <x v="0"/>
    <x v="3"/>
    <x v="3"/>
    <x v="4"/>
    <s v="Technology"/>
    <s v="Medium Box"/>
    <s v="Regular Air"/>
    <x v="99"/>
    <n v="8.82"/>
    <n v="20.99"/>
    <n v="12.169999999999998"/>
    <x v="25"/>
    <n v="398.80999999999995"/>
    <n v="0.01"/>
    <n v="3.9880999999999998"/>
    <x v="120"/>
    <x v="4"/>
    <n v="404.44189999999998"/>
  </r>
  <r>
    <x v="119"/>
    <d v="2013-04-27T00:00:00"/>
    <x v="68"/>
    <s v="78 Stanley St,Darlinghurst"/>
    <x v="0"/>
    <s v="NSW"/>
    <x v="3"/>
    <x v="1"/>
    <x v="4"/>
    <x v="79"/>
    <s v="Office Supplies"/>
    <s v="Small Box"/>
    <s v="Express Air"/>
    <x v="100"/>
    <n v="7.61"/>
    <n v="12.28"/>
    <n v="4.669999999999999"/>
    <x v="41"/>
    <n v="356.12"/>
    <n v="0"/>
    <n v="0"/>
    <x v="121"/>
    <x v="64"/>
    <n v="368.82000000000005"/>
  </r>
  <r>
    <x v="120"/>
    <d v="2013-04-28T00:00:00"/>
    <x v="69"/>
    <s v="8 Rankins Lane ,Melbourne"/>
    <x v="1"/>
    <s v="VIC"/>
    <x v="0"/>
    <x v="2"/>
    <x v="0"/>
    <x v="80"/>
    <s v="Office Supplies"/>
    <s v="Small Box"/>
    <s v="Regular Air"/>
    <x v="101"/>
    <n v="1.59"/>
    <n v="2.61"/>
    <n v="1.0199999999999998"/>
    <x v="15"/>
    <n v="23.49"/>
    <n v="0.06"/>
    <n v="1.4093999999999998"/>
    <x v="122"/>
    <x v="47"/>
    <n v="23.080599999999997"/>
  </r>
  <r>
    <x v="121"/>
    <d v="2013-04-28T00:00:00"/>
    <x v="70"/>
    <s v="105 Pitt St,Sydney"/>
    <x v="0"/>
    <s v="NSW"/>
    <x v="0"/>
    <x v="13"/>
    <x v="0"/>
    <x v="9"/>
    <s v="Technology"/>
    <s v="Small Box"/>
    <s v="Regular Air"/>
    <x v="100"/>
    <n v="6.39"/>
    <n v="19.98"/>
    <n v="13.59"/>
    <x v="45"/>
    <n v="139.86000000000001"/>
    <n v="0.01"/>
    <n v="1.3986000000000001"/>
    <x v="123"/>
    <x v="9"/>
    <n v="146.46140000000003"/>
  </r>
  <r>
    <x v="122"/>
    <d v="2013-04-30T00:00:00"/>
    <x v="71"/>
    <s v="499-501 Lygon Street,Carlton North"/>
    <x v="1"/>
    <s v="VIC"/>
    <x v="0"/>
    <x v="5"/>
    <x v="0"/>
    <x v="59"/>
    <s v="Technology"/>
    <s v="Small Box"/>
    <s v="Express Air"/>
    <x v="102"/>
    <n v="32.020000000000003"/>
    <n v="152.47999999999999"/>
    <n v="120.45999999999998"/>
    <x v="39"/>
    <n v="2439.6799999999998"/>
    <n v="0.1"/>
    <n v="243.96799999999999"/>
    <x v="124"/>
    <x v="9"/>
    <n v="2203.712"/>
  </r>
  <r>
    <x v="123"/>
    <d v="2013-04-30T00:00:00"/>
    <x v="72"/>
    <s v="85-113 Dunning Ave,Rosebery"/>
    <x v="0"/>
    <s v="NSW"/>
    <x v="1"/>
    <x v="3"/>
    <x v="2"/>
    <x v="79"/>
    <s v="Office Supplies"/>
    <s v="Small Box"/>
    <s v="Regular Air"/>
    <x v="103"/>
    <n v="7.61"/>
    <n v="12.28"/>
    <n v="4.669999999999999"/>
    <x v="46"/>
    <n v="331.56"/>
    <n v="0.03"/>
    <n v="9.9467999999999996"/>
    <x v="125"/>
    <x v="64"/>
    <n v="334.31320000000005"/>
  </r>
  <r>
    <x v="124"/>
    <d v="2013-04-30T00:00:00"/>
    <x v="73"/>
    <s v="273 George Street,Sydney"/>
    <x v="0"/>
    <s v="NSW"/>
    <x v="2"/>
    <x v="11"/>
    <x v="2"/>
    <x v="81"/>
    <s v="Technology"/>
    <s v="Small Box"/>
    <s v="Regular Air"/>
    <x v="103"/>
    <n v="10.07"/>
    <n v="15.98"/>
    <n v="5.91"/>
    <x v="6"/>
    <n v="623.22"/>
    <n v="0.09"/>
    <n v="56.089800000000004"/>
    <x v="126"/>
    <x v="9"/>
    <n v="575.13020000000006"/>
  </r>
  <r>
    <x v="125"/>
    <d v="2013-05-01T00:00:00"/>
    <x v="74"/>
    <s v="3 Carrington Road ,Box Hill"/>
    <x v="1"/>
    <s v="VIC"/>
    <x v="0"/>
    <x v="5"/>
    <x v="2"/>
    <x v="82"/>
    <s v="Office Supplies"/>
    <s v="Small Pack"/>
    <s v="Regular Air"/>
    <x v="104"/>
    <n v="4.79"/>
    <n v="11.97"/>
    <n v="7.1800000000000006"/>
    <x v="45"/>
    <n v="83.79"/>
    <n v="0.05"/>
    <n v="4.1895000000000007"/>
    <x v="127"/>
    <x v="65"/>
    <n v="91.220500000000015"/>
  </r>
  <r>
    <x v="126"/>
    <d v="2013-05-02T00:00:00"/>
    <x v="75"/>
    <s v="499-501 Lygon Street,Carlton North"/>
    <x v="1"/>
    <s v="VIC"/>
    <x v="3"/>
    <x v="5"/>
    <x v="2"/>
    <x v="83"/>
    <s v="Office Supplies"/>
    <s v="Small Box"/>
    <s v="Regular Air"/>
    <x v="104"/>
    <n v="8.7100000000000009"/>
    <n v="14.28"/>
    <n v="5.5699999999999985"/>
    <x v="14"/>
    <n v="599.76"/>
    <n v="0.1"/>
    <n v="59.975999999999999"/>
    <x v="128"/>
    <x v="15"/>
    <n v="545.76400000000001"/>
  </r>
  <r>
    <x v="127"/>
    <d v="2013-05-02T00:00:00"/>
    <x v="76"/>
    <s v="1-2/299 Sussex St,Sydney"/>
    <x v="0"/>
    <s v="NSW"/>
    <x v="1"/>
    <x v="7"/>
    <x v="3"/>
    <x v="72"/>
    <s v="Office Supplies"/>
    <s v="Small Box"/>
    <s v="Regular Air"/>
    <x v="104"/>
    <n v="54.29"/>
    <n v="90.48"/>
    <n v="36.190000000000005"/>
    <x v="20"/>
    <n v="1357.2"/>
    <n v="0.05"/>
    <n v="67.86"/>
    <x v="129"/>
    <x v="11"/>
    <n v="1329.3200000000002"/>
  </r>
  <r>
    <x v="128"/>
    <d v="2013-05-03T00:00:00"/>
    <x v="77"/>
    <s v="60 York St,Sydney"/>
    <x v="0"/>
    <s v="NSW"/>
    <x v="1"/>
    <x v="13"/>
    <x v="3"/>
    <x v="78"/>
    <s v="Office Supplies"/>
    <s v="Small Box"/>
    <s v="Regular Air"/>
    <x v="105"/>
    <n v="3.52"/>
    <n v="5.68"/>
    <n v="2.1599999999999997"/>
    <x v="5"/>
    <n v="113.6"/>
    <n v="7.0000000000000007E-2"/>
    <n v="7.952"/>
    <x v="130"/>
    <x v="61"/>
    <n v="108.428"/>
  </r>
  <r>
    <x v="129"/>
    <d v="2013-05-04T00:00:00"/>
    <x v="78"/>
    <s v="61A Bay Road,Wollstonecraft"/>
    <x v="0"/>
    <s v="NSW"/>
    <x v="0"/>
    <x v="8"/>
    <x v="3"/>
    <x v="1"/>
    <s v="Office Supplies"/>
    <s v="Wrap Bag"/>
    <s v="Regular Air"/>
    <x v="0"/>
    <n v="3.47"/>
    <n v="6.68"/>
    <n v="3.2099999999999995"/>
    <x v="0"/>
    <n v="273.88"/>
    <n v="0.08"/>
    <n v="21.910399999999999"/>
    <x v="131"/>
    <x v="1"/>
    <n v="254.96959999999999"/>
  </r>
  <r>
    <x v="130"/>
    <d v="2013-05-05T00:00:00"/>
    <x v="79"/>
    <s v="221 Barkly St,St Kilda"/>
    <x v="1"/>
    <s v="VIC"/>
    <x v="0"/>
    <x v="5"/>
    <x v="1"/>
    <x v="81"/>
    <s v="Technology"/>
    <s v="Small Box"/>
    <s v="Regular Air"/>
    <x v="106"/>
    <n v="10.07"/>
    <n v="15.98"/>
    <n v="5.91"/>
    <x v="30"/>
    <n v="543.32000000000005"/>
    <n v="0.1"/>
    <n v="54.332000000000008"/>
    <x v="132"/>
    <x v="9"/>
    <n v="496.98800000000006"/>
  </r>
  <r>
    <x v="131"/>
    <d v="2013-05-07T00:00:00"/>
    <x v="80"/>
    <s v="10 O'Connell St,Sydney"/>
    <x v="0"/>
    <s v="NSW"/>
    <x v="1"/>
    <x v="7"/>
    <x v="2"/>
    <x v="82"/>
    <s v="Office Supplies"/>
    <s v="Small Pack"/>
    <s v="Regular Air"/>
    <x v="107"/>
    <n v="4.79"/>
    <n v="11.97"/>
    <n v="7.1800000000000006"/>
    <x v="35"/>
    <n v="215.46"/>
    <n v="0.08"/>
    <n v="17.236800000000002"/>
    <x v="133"/>
    <x v="65"/>
    <n v="209.84320000000002"/>
  </r>
  <r>
    <x v="132"/>
    <d v="2013-05-09T00:00:00"/>
    <x v="81"/>
    <s v="79 Elliott St,Balmain"/>
    <x v="0"/>
    <s v="NSW"/>
    <x v="3"/>
    <x v="7"/>
    <x v="3"/>
    <x v="4"/>
    <s v="Technology"/>
    <s v="Medium Box"/>
    <s v="Express Air"/>
    <x v="106"/>
    <n v="8.82"/>
    <n v="20.99"/>
    <n v="12.169999999999998"/>
    <x v="11"/>
    <n v="167.92"/>
    <n v="0.09"/>
    <n v="15.112799999999998"/>
    <x v="134"/>
    <x v="4"/>
    <n v="162.4272"/>
  </r>
  <r>
    <x v="133"/>
    <d v="2013-05-09T00:00:00"/>
    <x v="82"/>
    <s v="240-242 Johnston Street,Fitzroy"/>
    <x v="1"/>
    <s v="VIC"/>
    <x v="2"/>
    <x v="2"/>
    <x v="3"/>
    <x v="71"/>
    <s v="Office Supplies"/>
    <s v="Wrap Bag"/>
    <s v="Regular Air"/>
    <x v="108"/>
    <n v="1.0900000000000001"/>
    <n v="1.68"/>
    <n v="0.58999999999999986"/>
    <x v="35"/>
    <n v="30.24"/>
    <n v="0.06"/>
    <n v="1.8143999999999998"/>
    <x v="135"/>
    <x v="60"/>
    <n v="30.425599999999999"/>
  </r>
  <r>
    <x v="134"/>
    <d v="2013-05-10T00:00:00"/>
    <x v="67"/>
    <s v="3/219 Canley Vale Road,Canley Heights"/>
    <x v="0"/>
    <s v="NSW"/>
    <x v="0"/>
    <x v="3"/>
    <x v="2"/>
    <x v="64"/>
    <s v="Technology"/>
    <s v="Small Box"/>
    <s v="Regular Air"/>
    <x v="108"/>
    <n v="54.52"/>
    <n v="100.97"/>
    <n v="46.449999999999996"/>
    <x v="20"/>
    <n v="1514.55"/>
    <n v="0.1"/>
    <n v="151.45500000000001"/>
    <x v="136"/>
    <x v="39"/>
    <n v="1377.4550000000002"/>
  </r>
  <r>
    <x v="135"/>
    <d v="2013-05-13T00:00:00"/>
    <x v="42"/>
    <s v="99 Lygon Street,East Brunswick"/>
    <x v="1"/>
    <s v="VIC"/>
    <x v="3"/>
    <x v="2"/>
    <x v="0"/>
    <x v="28"/>
    <s v="Office Supplies"/>
    <s v="Wrap Bag"/>
    <s v="Express Air"/>
    <x v="109"/>
    <n v="2.52"/>
    <n v="4"/>
    <n v="1.48"/>
    <x v="25"/>
    <n v="76"/>
    <n v="0.09"/>
    <n v="6.84"/>
    <x v="137"/>
    <x v="27"/>
    <n v="71.759999999999991"/>
  </r>
  <r>
    <x v="136"/>
    <d v="2013-05-14T00:00:00"/>
    <x v="83"/>
    <s v="412 Brunswick St,Fitzroy"/>
    <x v="1"/>
    <s v="VIC"/>
    <x v="3"/>
    <x v="2"/>
    <x v="4"/>
    <x v="36"/>
    <s v="Office Supplies"/>
    <s v="Small Box"/>
    <s v="Regular Air"/>
    <x v="109"/>
    <n v="13.88"/>
    <n v="22.38"/>
    <n v="8.4999999999999982"/>
    <x v="4"/>
    <n v="581.88"/>
    <n v="0.1"/>
    <n v="58.188000000000002"/>
    <x v="138"/>
    <x v="34"/>
    <n v="553.89200000000005"/>
  </r>
  <r>
    <x v="137"/>
    <d v="2013-05-14T00:00:00"/>
    <x v="84"/>
    <s v="438 Victoria Avenue,Chatswood"/>
    <x v="0"/>
    <s v="NSW"/>
    <x v="0"/>
    <x v="9"/>
    <x v="2"/>
    <x v="84"/>
    <s v="Office Supplies"/>
    <s v="Wrap Bag"/>
    <s v="Regular Air"/>
    <x v="110"/>
    <n v="21.56"/>
    <n v="36.549999999999997"/>
    <n v="14.989999999999998"/>
    <x v="17"/>
    <n v="1644.7499999999998"/>
    <n v="0.1"/>
    <n v="164.47499999999999"/>
    <x v="139"/>
    <x v="66"/>
    <n v="1508.0550000000001"/>
  </r>
  <r>
    <x v="138"/>
    <d v="2013-05-15T00:00:00"/>
    <x v="85"/>
    <s v="470 Anzac Parade,Kingsford"/>
    <x v="0"/>
    <s v="NSW"/>
    <x v="2"/>
    <x v="0"/>
    <x v="4"/>
    <x v="30"/>
    <s v="Technology"/>
    <s v="Small Box"/>
    <s v="Express Air"/>
    <x v="110"/>
    <n v="19.78"/>
    <n v="45.99"/>
    <n v="26.21"/>
    <x v="21"/>
    <n v="643.86"/>
    <n v="0.02"/>
    <n v="12.8772"/>
    <x v="140"/>
    <x v="28"/>
    <n v="640.96280000000002"/>
  </r>
  <r>
    <x v="139"/>
    <d v="2013-05-18T00:00:00"/>
    <x v="86"/>
    <s v="Westfield Sydney,Sydney"/>
    <x v="0"/>
    <s v="NSW"/>
    <x v="0"/>
    <x v="9"/>
    <x v="2"/>
    <x v="72"/>
    <s v="Office Supplies"/>
    <s v="Small Box"/>
    <s v="Regular Air"/>
    <x v="111"/>
    <n v="54.29"/>
    <n v="90.48"/>
    <n v="36.190000000000005"/>
    <x v="7"/>
    <n v="995.28000000000009"/>
    <n v="0.04"/>
    <n v="39.811200000000007"/>
    <x v="141"/>
    <x v="11"/>
    <n v="995.44880000000012"/>
  </r>
  <r>
    <x v="140"/>
    <d v="2013-05-19T00:00:00"/>
    <x v="87"/>
    <s v="152 Bunnerong Road,Eastgardens"/>
    <x v="0"/>
    <s v="NSW"/>
    <x v="3"/>
    <x v="0"/>
    <x v="4"/>
    <x v="85"/>
    <s v="Technology"/>
    <s v="Medium Box"/>
    <s v="Regular Air"/>
    <x v="111"/>
    <n v="9.91"/>
    <n v="15.99"/>
    <n v="6.08"/>
    <x v="45"/>
    <n v="111.93"/>
    <n v="0.03"/>
    <n v="3.3578999999999999"/>
    <x v="142"/>
    <x v="67"/>
    <n v="131.13210000000001"/>
  </r>
  <r>
    <x v="141"/>
    <d v="2013-05-19T00:00:00"/>
    <x v="75"/>
    <s v="499-501 Lygon Street,Carlton North"/>
    <x v="1"/>
    <s v="VIC"/>
    <x v="3"/>
    <x v="5"/>
    <x v="2"/>
    <x v="86"/>
    <s v="Office Supplies"/>
    <s v="Wrap Bag"/>
    <s v="Regular Air"/>
    <x v="111"/>
    <n v="3.75"/>
    <n v="7.08"/>
    <n v="3.33"/>
    <x v="41"/>
    <n v="205.32"/>
    <n v="0.04"/>
    <n v="8.2127999999999997"/>
    <x v="143"/>
    <x v="68"/>
    <n v="201.80719999999999"/>
  </r>
  <r>
    <x v="142"/>
    <d v="2013-05-20T00:00:00"/>
    <x v="88"/>
    <s v="2/797 Botany Rd,Rosebery"/>
    <x v="0"/>
    <s v="NSW"/>
    <x v="0"/>
    <x v="8"/>
    <x v="4"/>
    <x v="58"/>
    <s v="Furniture"/>
    <s v="Small Pack"/>
    <s v="Regular Air"/>
    <x v="112"/>
    <n v="5.5"/>
    <n v="12.22"/>
    <n v="6.7200000000000006"/>
    <x v="28"/>
    <n v="427.70000000000005"/>
    <n v="0"/>
    <n v="0"/>
    <x v="144"/>
    <x v="52"/>
    <n v="433.40000000000009"/>
  </r>
  <r>
    <x v="143"/>
    <d v="2013-05-20T00:00:00"/>
    <x v="89"/>
    <s v="1737 Botany Rd,Banksmeadow"/>
    <x v="0"/>
    <s v="NSW"/>
    <x v="1"/>
    <x v="10"/>
    <x v="2"/>
    <x v="87"/>
    <s v="Office Supplies"/>
    <s v="Small Box"/>
    <s v="Regular Air"/>
    <x v="113"/>
    <n v="13.64"/>
    <n v="20.98"/>
    <n v="7.34"/>
    <x v="22"/>
    <n v="986.06000000000006"/>
    <n v="0.1"/>
    <n v="98.606000000000009"/>
    <x v="145"/>
    <x v="8"/>
    <n v="890.43400000000008"/>
  </r>
  <r>
    <x v="144"/>
    <d v="2013-05-21T00:00:00"/>
    <x v="79"/>
    <s v="221 Barkly St,St Kilda"/>
    <x v="1"/>
    <s v="VIC"/>
    <x v="2"/>
    <x v="5"/>
    <x v="4"/>
    <x v="75"/>
    <s v="Office Supplies"/>
    <s v="Small Pack"/>
    <s v="Regular Air"/>
    <x v="112"/>
    <n v="3.42"/>
    <n v="8.34"/>
    <n v="4.92"/>
    <x v="33"/>
    <n v="200.16"/>
    <n v="0.1"/>
    <n v="20.016000000000002"/>
    <x v="146"/>
    <x v="62"/>
    <n v="185.42399999999998"/>
  </r>
  <r>
    <x v="145"/>
    <d v="2013-05-22T00:00:00"/>
    <x v="59"/>
    <s v="53-55 Liverpool St,Sydney"/>
    <x v="0"/>
    <s v="NSW"/>
    <x v="1"/>
    <x v="0"/>
    <x v="3"/>
    <x v="65"/>
    <s v="Office Supplies"/>
    <s v="Small Box"/>
    <s v="Express Air"/>
    <x v="114"/>
    <n v="4.59"/>
    <n v="7.28"/>
    <n v="2.6900000000000004"/>
    <x v="1"/>
    <n v="14.56"/>
    <n v="0.08"/>
    <n v="1.1648000000000001"/>
    <x v="147"/>
    <x v="56"/>
    <n v="35.6952"/>
  </r>
  <r>
    <x v="146"/>
    <d v="2013-05-22T00:00:00"/>
    <x v="90"/>
    <s v="Cnr Williams Road &amp; Lechlade Ave,South Yarra"/>
    <x v="1"/>
    <s v="VIC"/>
    <x v="0"/>
    <x v="5"/>
    <x v="3"/>
    <x v="29"/>
    <s v="Office Supplies"/>
    <s v="Small Box"/>
    <s v="Regular Air"/>
    <x v="115"/>
    <n v="1.18"/>
    <n v="1.88"/>
    <n v="0.7"/>
    <x v="2"/>
    <n v="1.88"/>
    <n v="0.05"/>
    <n v="9.4E-2"/>
    <x v="148"/>
    <x v="8"/>
    <n v="4.766"/>
  </r>
  <r>
    <x v="147"/>
    <d v="2013-05-23T00:00:00"/>
    <x v="91"/>
    <s v="53-55 Liverpool Street,Sydney"/>
    <x v="0"/>
    <s v="NSW"/>
    <x v="3"/>
    <x v="0"/>
    <x v="0"/>
    <x v="88"/>
    <s v="Technology"/>
    <s v="Small Box"/>
    <s v="Express Air"/>
    <x v="116"/>
    <n v="6.4"/>
    <n v="29.1"/>
    <n v="22.700000000000003"/>
    <x v="24"/>
    <n v="960.30000000000007"/>
    <n v="0.01"/>
    <n v="9.6030000000000015"/>
    <x v="149"/>
    <x v="9"/>
    <n v="958.69700000000012"/>
  </r>
  <r>
    <x v="148"/>
    <d v="2013-05-26T00:00:00"/>
    <x v="92"/>
    <s v="523 King St,Newtown"/>
    <x v="0"/>
    <s v="NSW"/>
    <x v="1"/>
    <x v="7"/>
    <x v="3"/>
    <x v="89"/>
    <s v="Office Supplies"/>
    <s v="Small Box"/>
    <s v="Regular Air"/>
    <x v="117"/>
    <n v="3.84"/>
    <n v="6.3"/>
    <n v="2.46"/>
    <x v="14"/>
    <n v="264.59999999999997"/>
    <n v="7.0000000000000007E-2"/>
    <n v="18.521999999999998"/>
    <x v="150"/>
    <x v="47"/>
    <n v="247.07799999999997"/>
  </r>
  <r>
    <x v="149"/>
    <d v="2013-05-27T00:00:00"/>
    <x v="93"/>
    <s v="73 York St,Sydney"/>
    <x v="0"/>
    <s v="NSW"/>
    <x v="3"/>
    <x v="0"/>
    <x v="0"/>
    <x v="90"/>
    <s v="Technology"/>
    <s v="Small Box"/>
    <s v="Regular Air"/>
    <x v="118"/>
    <n v="156.5"/>
    <n v="300.97000000000003"/>
    <n v="144.47000000000003"/>
    <x v="21"/>
    <n v="4213.58"/>
    <n v="0.1"/>
    <n v="421.358"/>
    <x v="151"/>
    <x v="39"/>
    <n v="3806.5819999999994"/>
  </r>
  <r>
    <x v="150"/>
    <d v="2013-05-28T00:00:00"/>
    <x v="94"/>
    <s v="310 Wattle St,Ultimo"/>
    <x v="0"/>
    <s v="NSW"/>
    <x v="0"/>
    <x v="7"/>
    <x v="1"/>
    <x v="14"/>
    <s v="Office Supplies"/>
    <s v="Wrap Bag"/>
    <s v="Regular Air"/>
    <x v="119"/>
    <n v="2.29"/>
    <n v="3.58"/>
    <n v="1.29"/>
    <x v="36"/>
    <n v="136.04"/>
    <n v="0.06"/>
    <n v="8.1623999999999999"/>
    <x v="152"/>
    <x v="14"/>
    <n v="131.13759999999999"/>
  </r>
  <r>
    <x v="151"/>
    <d v="2013-05-29T00:00:00"/>
    <x v="16"/>
    <s v="85-113 Dunning Ave,Rosebery"/>
    <x v="0"/>
    <s v="NSW"/>
    <x v="3"/>
    <x v="3"/>
    <x v="4"/>
    <x v="91"/>
    <s v="Office Supplies"/>
    <s v="Small Box"/>
    <s v="Express Air"/>
    <x v="120"/>
    <n v="2.25"/>
    <n v="3.69"/>
    <n v="1.44"/>
    <x v="28"/>
    <n v="129.15"/>
    <n v="0.03"/>
    <n v="3.8744999999999998"/>
    <x v="153"/>
    <x v="69"/>
    <n v="130.27550000000002"/>
  </r>
  <r>
    <x v="152"/>
    <d v="2013-05-29T00:00:00"/>
    <x v="95"/>
    <s v="Shop 1, 186-190 Church Street,Parramatta;46a Macleay Street,Potts Point"/>
    <x v="0"/>
    <s v="NSW"/>
    <x v="1"/>
    <x v="3"/>
    <x v="0"/>
    <x v="92"/>
    <s v="Office Supplies"/>
    <s v="Small Box"/>
    <s v="Express Air"/>
    <x v="120"/>
    <n v="12.39"/>
    <n v="19.98"/>
    <n v="7.59"/>
    <x v="47"/>
    <n v="259.74"/>
    <n v="0.1"/>
    <n v="25.974000000000004"/>
    <x v="154"/>
    <x v="70"/>
    <n v="245.30600000000004"/>
  </r>
  <r>
    <x v="153"/>
    <d v="2013-05-31T00:00:00"/>
    <x v="96"/>
    <s v="260 Marrickville Rd,Marrickville"/>
    <x v="0"/>
    <s v="NSW"/>
    <x v="0"/>
    <x v="10"/>
    <x v="0"/>
    <x v="93"/>
    <s v="Office Supplies"/>
    <s v="Small Box"/>
    <s v="Regular Air"/>
    <x v="121"/>
    <n v="8.92"/>
    <n v="29.74"/>
    <n v="20.82"/>
    <x v="21"/>
    <n v="416.35999999999996"/>
    <n v="0.02"/>
    <n v="8.3271999999999995"/>
    <x v="155"/>
    <x v="71"/>
    <n v="421.31279999999992"/>
  </r>
  <r>
    <x v="154"/>
    <d v="2013-05-31T00:00:00"/>
    <x v="97"/>
    <s v="188 Pitt Street,Sydney"/>
    <x v="0"/>
    <s v="NSW"/>
    <x v="1"/>
    <x v="0"/>
    <x v="2"/>
    <x v="94"/>
    <s v="Technology"/>
    <s v="Small Box"/>
    <s v="Regular Air"/>
    <x v="122"/>
    <n v="60.59"/>
    <n v="100.98"/>
    <n v="40.39"/>
    <x v="24"/>
    <n v="3332.34"/>
    <n v="0.05"/>
    <n v="166.61700000000002"/>
    <x v="156"/>
    <x v="39"/>
    <n v="3180.0829999999996"/>
  </r>
  <r>
    <x v="155"/>
    <d v="2013-05-31T00:00:00"/>
    <x v="98"/>
    <s v="221 Barkly St,St Kilda"/>
    <x v="1"/>
    <s v="VIC"/>
    <x v="2"/>
    <x v="5"/>
    <x v="1"/>
    <x v="50"/>
    <s v="Office Supplies"/>
    <s v="Wrap Bag"/>
    <s v="Regular Air"/>
    <x v="123"/>
    <n v="3.48"/>
    <n v="5.43"/>
    <n v="1.9499999999999997"/>
    <x v="41"/>
    <n v="157.47"/>
    <n v="7.0000000000000007E-2"/>
    <n v="11.022900000000002"/>
    <x v="157"/>
    <x v="45"/>
    <n v="148.34709999999998"/>
  </r>
  <r>
    <x v="156"/>
    <d v="2013-06-02T00:00:00"/>
    <x v="99"/>
    <s v="Macquarie Centre Cnr Herring Road &amp; Waterloo Road,Macquarie Park"/>
    <x v="0"/>
    <s v="NSW"/>
    <x v="1"/>
    <x v="10"/>
    <x v="1"/>
    <x v="60"/>
    <s v="Technology"/>
    <s v="Small Pack"/>
    <s v="Regular Air"/>
    <x v="123"/>
    <n v="20.18"/>
    <n v="35.409999999999997"/>
    <n v="15.229999999999997"/>
    <x v="36"/>
    <n v="1345.58"/>
    <n v="0.03"/>
    <n v="40.367399999999996"/>
    <x v="158"/>
    <x v="53"/>
    <n v="1309.1925999999999"/>
  </r>
  <r>
    <x v="157"/>
    <d v="2013-06-04T00:00:00"/>
    <x v="100"/>
    <s v="211/25-29 Dixon St,Haymarket"/>
    <x v="0"/>
    <s v="NSW"/>
    <x v="1"/>
    <x v="6"/>
    <x v="2"/>
    <x v="95"/>
    <s v="Office Supplies"/>
    <s v="Wrap Bag"/>
    <s v="Regular Air"/>
    <x v="124"/>
    <n v="1.76"/>
    <n v="3.38"/>
    <n v="1.6199999999999999"/>
    <x v="30"/>
    <n v="114.92"/>
    <n v="7.0000000000000007E-2"/>
    <n v="8.0444000000000013"/>
    <x v="159"/>
    <x v="72"/>
    <n v="108.57559999999999"/>
  </r>
  <r>
    <x v="158"/>
    <d v="2013-06-05T00:00:00"/>
    <x v="101"/>
    <s v="4A Lyons St,Strathfield"/>
    <x v="0"/>
    <s v="NSW"/>
    <x v="3"/>
    <x v="0"/>
    <x v="3"/>
    <x v="74"/>
    <s v="Office Supplies"/>
    <s v="Small Box"/>
    <s v="Express Air"/>
    <x v="125"/>
    <n v="36.020000000000003"/>
    <n v="58.1"/>
    <n v="22.08"/>
    <x v="19"/>
    <n v="581"/>
    <n v="0.09"/>
    <n v="52.29"/>
    <x v="160"/>
    <x v="8"/>
    <n v="531.69000000000005"/>
  </r>
  <r>
    <x v="159"/>
    <d v="2013-06-05T00:00:00"/>
    <x v="102"/>
    <s v="501 George St,Sydney"/>
    <x v="0"/>
    <s v="NSW"/>
    <x v="0"/>
    <x v="8"/>
    <x v="1"/>
    <x v="90"/>
    <s v="Technology"/>
    <s v="Small Box"/>
    <s v="Regular Air"/>
    <x v="126"/>
    <n v="156.5"/>
    <n v="300.97000000000003"/>
    <n v="144.47000000000003"/>
    <x v="36"/>
    <n v="11436.86"/>
    <n v="0.09"/>
    <n v="1029.3173999999999"/>
    <x v="161"/>
    <x v="39"/>
    <n v="10421.902600000001"/>
  </r>
  <r>
    <x v="160"/>
    <d v="2013-06-06T00:00:00"/>
    <x v="41"/>
    <s v="12 Princess Hwy,Sylvania"/>
    <x v="0"/>
    <s v="NSW"/>
    <x v="1"/>
    <x v="10"/>
    <x v="0"/>
    <x v="75"/>
    <s v="Office Supplies"/>
    <s v="Small Pack"/>
    <s v="Regular Air"/>
    <x v="127"/>
    <n v="3.42"/>
    <n v="8.34"/>
    <n v="4.92"/>
    <x v="12"/>
    <n v="250.2"/>
    <n v="0.02"/>
    <n v="5.0039999999999996"/>
    <x v="162"/>
    <x v="62"/>
    <n v="250.47599999999997"/>
  </r>
  <r>
    <x v="161"/>
    <d v="2013-06-07T00:00:00"/>
    <x v="103"/>
    <s v="24 Addison Rd,Marrickville"/>
    <x v="0"/>
    <s v="NSW"/>
    <x v="0"/>
    <x v="4"/>
    <x v="2"/>
    <x v="94"/>
    <s v="Technology"/>
    <s v="Small Box"/>
    <s v="Regular Air"/>
    <x v="127"/>
    <n v="60.59"/>
    <n v="100.98"/>
    <n v="40.39"/>
    <x v="41"/>
    <n v="2928.42"/>
    <n v="0.03"/>
    <n v="87.852599999999995"/>
    <x v="163"/>
    <x v="39"/>
    <n v="2854.9273999999996"/>
  </r>
  <r>
    <x v="162"/>
    <d v="2013-06-09T00:00:00"/>
    <x v="104"/>
    <s v="85-113 Dunning Ave,Roseberry"/>
    <x v="0"/>
    <s v="NSW"/>
    <x v="0"/>
    <x v="3"/>
    <x v="2"/>
    <x v="96"/>
    <s v="Office Supplies"/>
    <s v="Small Box"/>
    <s v="Regular Air"/>
    <x v="128"/>
    <n v="178.83"/>
    <n v="415.88"/>
    <n v="237.04999999999998"/>
    <x v="1"/>
    <n v="831.76"/>
    <n v="7.0000000000000007E-2"/>
    <n v="58.223200000000006"/>
    <x v="164"/>
    <x v="73"/>
    <n v="796.27679999999998"/>
  </r>
  <r>
    <x v="163"/>
    <d v="2013-06-10T00:00:00"/>
    <x v="105"/>
    <s v="85-113 Dunning Ave,Roseberry"/>
    <x v="0"/>
    <s v="NSW"/>
    <x v="1"/>
    <x v="3"/>
    <x v="0"/>
    <x v="28"/>
    <s v="Office Supplies"/>
    <s v="Wrap Bag"/>
    <s v="Regular Air"/>
    <x v="129"/>
    <n v="2.52"/>
    <n v="4"/>
    <n v="1.48"/>
    <x v="6"/>
    <n v="156"/>
    <n v="0.08"/>
    <n v="12.48"/>
    <x v="165"/>
    <x v="27"/>
    <n v="146.12000000000003"/>
  </r>
  <r>
    <x v="164"/>
    <d v="2013-06-11T00:00:00"/>
    <x v="106"/>
    <s v="85-113 Dunning Ave,Roseberry"/>
    <x v="0"/>
    <s v="NSW"/>
    <x v="2"/>
    <x v="3"/>
    <x v="1"/>
    <x v="97"/>
    <s v="Office Supplies"/>
    <s v="Small Box"/>
    <s v="Regular Air"/>
    <x v="130"/>
    <n v="19.829999999999998"/>
    <n v="30.98"/>
    <n v="11.150000000000002"/>
    <x v="13"/>
    <n v="1518.02"/>
    <n v="0.09"/>
    <n v="136.62180000000001"/>
    <x v="166"/>
    <x v="74"/>
    <n v="1420.4182000000001"/>
  </r>
  <r>
    <x v="165"/>
    <d v="2013-06-15T00:00:00"/>
    <x v="107"/>
    <s v="61 York St,Sydney"/>
    <x v="0"/>
    <s v="NSW"/>
    <x v="1"/>
    <x v="11"/>
    <x v="0"/>
    <x v="90"/>
    <s v="Technology"/>
    <s v="Small Box"/>
    <s v="Regular Air"/>
    <x v="131"/>
    <n v="156.5"/>
    <n v="300.97000000000003"/>
    <n v="144.47000000000003"/>
    <x v="44"/>
    <n v="1504.8500000000001"/>
    <n v="7.0000000000000007E-2"/>
    <n v="105.33950000000002"/>
    <x v="167"/>
    <x v="39"/>
    <n v="1413.8705000000002"/>
  </r>
  <r>
    <x v="166"/>
    <d v="2013-06-15T00:00:00"/>
    <x v="108"/>
    <s v="240-242 Johnston Street,Fitzroy"/>
    <x v="1"/>
    <s v="VIC"/>
    <x v="2"/>
    <x v="2"/>
    <x v="4"/>
    <x v="98"/>
    <s v="Office Supplies"/>
    <s v="Wrap Bag"/>
    <s v="Express Air"/>
    <x v="131"/>
    <n v="2.9"/>
    <n v="4.76"/>
    <n v="1.8599999999999999"/>
    <x v="46"/>
    <n v="128.51999999999998"/>
    <n v="7.0000000000000007E-2"/>
    <n v="8.9963999999999995"/>
    <x v="168"/>
    <x v="75"/>
    <n v="121.28359999999998"/>
  </r>
  <r>
    <x v="167"/>
    <d v="2013-06-16T00:00:00"/>
    <x v="109"/>
    <s v="224A Gertrude St,Fitzroy"/>
    <x v="1"/>
    <s v="VIC"/>
    <x v="0"/>
    <x v="2"/>
    <x v="1"/>
    <x v="90"/>
    <s v="Technology"/>
    <s v="Small Box"/>
    <s v="Regular Air"/>
    <x v="132"/>
    <n v="156.5"/>
    <n v="300.97000000000003"/>
    <n v="144.47000000000003"/>
    <x v="2"/>
    <n v="300.97000000000003"/>
    <n v="0.06"/>
    <n v="18.058199999999999"/>
    <x v="169"/>
    <x v="39"/>
    <n v="297.27180000000004"/>
  </r>
  <r>
    <x v="168"/>
    <d v="2013-06-20T00:00:00"/>
    <x v="60"/>
    <s v="1737 Botany Rd,Banksmeadow"/>
    <x v="0"/>
    <s v="NSW"/>
    <x v="1"/>
    <x v="10"/>
    <x v="0"/>
    <x v="14"/>
    <s v="Office Supplies"/>
    <s v="Wrap Bag"/>
    <s v="Regular Air"/>
    <x v="133"/>
    <n v="2.29"/>
    <n v="3.58"/>
    <n v="1.29"/>
    <x v="19"/>
    <n v="35.799999999999997"/>
    <n v="0.05"/>
    <n v="1.79"/>
    <x v="170"/>
    <x v="14"/>
    <n v="37.270000000000003"/>
  </r>
  <r>
    <x v="169"/>
    <d v="2013-06-21T00:00:00"/>
    <x v="110"/>
    <s v="152 Bunnerong Road,Eastgardens"/>
    <x v="0"/>
    <s v="NSW"/>
    <x v="0"/>
    <x v="0"/>
    <x v="0"/>
    <x v="70"/>
    <s v="Office Supplies"/>
    <s v="Small Box"/>
    <s v="Regular Air"/>
    <x v="134"/>
    <n v="99.39"/>
    <n v="162.93"/>
    <n v="63.540000000000006"/>
    <x v="45"/>
    <n v="1140.51"/>
    <n v="0.03"/>
    <n v="34.215299999999999"/>
    <x v="171"/>
    <x v="11"/>
    <n v="1146.2746999999999"/>
  </r>
  <r>
    <x v="170"/>
    <d v="2013-06-21T00:00:00"/>
    <x v="111"/>
    <s v="180 High Street,Windsor"/>
    <x v="1"/>
    <s v="VIC"/>
    <x v="1"/>
    <x v="2"/>
    <x v="4"/>
    <x v="26"/>
    <s v="Office Supplies"/>
    <s v="Wrap Bag"/>
    <s v="Express Air"/>
    <x v="135"/>
    <n v="1.6"/>
    <n v="2.62"/>
    <n v="1.02"/>
    <x v="30"/>
    <n v="89.08"/>
    <n v="0.08"/>
    <n v="7.1264000000000003"/>
    <x v="172"/>
    <x v="25"/>
    <n v="83.553599999999989"/>
  </r>
  <r>
    <x v="171"/>
    <d v="2013-06-24T00:00:00"/>
    <x v="112"/>
    <s v="8 Quay Street,Haymarket"/>
    <x v="0"/>
    <s v="NSW"/>
    <x v="0"/>
    <x v="11"/>
    <x v="4"/>
    <x v="5"/>
    <s v="Office Supplies"/>
    <s v="Small Box"/>
    <s v="Regular Air"/>
    <x v="136"/>
    <n v="3.4"/>
    <n v="5.4"/>
    <n v="2.0000000000000004"/>
    <x v="16"/>
    <n v="135"/>
    <n v="0.09"/>
    <n v="12.15"/>
    <x v="173"/>
    <x v="5"/>
    <n v="138.41"/>
  </r>
  <r>
    <x v="172"/>
    <d v="2013-06-25T00:00:00"/>
    <x v="113"/>
    <s v="Hoyts Entertainment Quarter 122 Lang Road,Moore Park"/>
    <x v="0"/>
    <s v="NSW"/>
    <x v="3"/>
    <x v="0"/>
    <x v="4"/>
    <x v="47"/>
    <s v="Office Supplies"/>
    <s v="Wrap Bag"/>
    <s v="Regular Air"/>
    <x v="137"/>
    <n v="11.11"/>
    <n v="19.84"/>
    <n v="8.73"/>
    <x v="4"/>
    <n v="515.84"/>
    <n v="7.0000000000000007E-2"/>
    <n v="36.108800000000002"/>
    <x v="174"/>
    <x v="42"/>
    <n v="487.9312000000001"/>
  </r>
  <r>
    <x v="173"/>
    <d v="2013-06-26T00:00:00"/>
    <x v="86"/>
    <s v="Westfield Sydney,Sydney"/>
    <x v="0"/>
    <s v="NSW"/>
    <x v="0"/>
    <x v="9"/>
    <x v="3"/>
    <x v="76"/>
    <s v="Office Supplies"/>
    <s v="Wrap Bag"/>
    <s v="Regular Air"/>
    <x v="138"/>
    <n v="1.82"/>
    <n v="2.98"/>
    <n v="1.1599999999999999"/>
    <x v="26"/>
    <n v="8.94"/>
    <n v="0.09"/>
    <n v="0.80459999999999987"/>
    <x v="175"/>
    <x v="63"/>
    <n v="11.295399999999999"/>
  </r>
  <r>
    <x v="174"/>
    <d v="2013-06-29T00:00:00"/>
    <x v="114"/>
    <s v="120 Hardware St,Melbourne"/>
    <x v="1"/>
    <s v="VIC"/>
    <x v="3"/>
    <x v="5"/>
    <x v="0"/>
    <x v="99"/>
    <s v="Office Supplies"/>
    <s v="Small Box"/>
    <s v="Regular Air"/>
    <x v="139"/>
    <n v="1.33"/>
    <n v="2.08"/>
    <n v="0.75"/>
    <x v="48"/>
    <n v="91.52000000000001"/>
    <n v="0.04"/>
    <n v="3.6608000000000005"/>
    <x v="176"/>
    <x v="8"/>
    <n v="90.839200000000005"/>
  </r>
  <r>
    <x v="175"/>
    <d v="2013-06-29T00:00:00"/>
    <x v="115"/>
    <s v="106 Ebley Street,Bondi Junction"/>
    <x v="0"/>
    <s v="NSW"/>
    <x v="1"/>
    <x v="11"/>
    <x v="2"/>
    <x v="100"/>
    <s v="Technology"/>
    <s v="Medium Box"/>
    <s v="Regular Air"/>
    <x v="139"/>
    <n v="7.92"/>
    <n v="12.99"/>
    <n v="5.07"/>
    <x v="13"/>
    <n v="636.51"/>
    <n v="7.0000000000000007E-2"/>
    <n v="44.555700000000002"/>
    <x v="177"/>
    <x v="76"/>
    <n v="610.8343000000001"/>
  </r>
  <r>
    <x v="176"/>
    <d v="2013-06-30T00:00:00"/>
    <x v="116"/>
    <s v="85-113 Dunning Ave,Rosebery"/>
    <x v="0"/>
    <s v="NSW"/>
    <x v="1"/>
    <x v="3"/>
    <x v="1"/>
    <x v="9"/>
    <s v="Technology"/>
    <s v="Small Box"/>
    <s v="Regular Air"/>
    <x v="1"/>
    <n v="6.39"/>
    <n v="19.98"/>
    <n v="13.59"/>
    <x v="25"/>
    <n v="379.62"/>
    <n v="0.08"/>
    <n v="30.369600000000002"/>
    <x v="178"/>
    <x v="9"/>
    <n v="357.25040000000001"/>
  </r>
  <r>
    <x v="177"/>
    <d v="2013-07-02T00:00:00"/>
    <x v="117"/>
    <s v="359 Crown Street,Surry Hills"/>
    <x v="0"/>
    <s v="NSW"/>
    <x v="2"/>
    <x v="1"/>
    <x v="4"/>
    <x v="0"/>
    <s v="Technology"/>
    <s v="Small Pack"/>
    <s v="Express Air"/>
    <x v="2"/>
    <n v="1.87"/>
    <n v="8.1199999999999992"/>
    <n v="6.2499999999999991"/>
    <x v="42"/>
    <n v="259.83999999999997"/>
    <n v="0.08"/>
    <n v="20.787199999999999"/>
    <x v="179"/>
    <x v="0"/>
    <n v="244.71280000000002"/>
  </r>
  <r>
    <x v="178"/>
    <d v="2013-07-03T00:00:00"/>
    <x v="118"/>
    <s v="8 Rankins Lane ,Melbourne"/>
    <x v="1"/>
    <s v="VIC"/>
    <x v="3"/>
    <x v="2"/>
    <x v="4"/>
    <x v="101"/>
    <s v="Office Supplies"/>
    <s v="Small Box"/>
    <s v="Regular Air"/>
    <x v="140"/>
    <n v="1.98"/>
    <n v="3.15"/>
    <n v="1.17"/>
    <x v="23"/>
    <n v="72.45"/>
    <n v="0.01"/>
    <n v="0.72450000000000003"/>
    <x v="180"/>
    <x v="77"/>
    <n v="72.705499999999986"/>
  </r>
  <r>
    <x v="179"/>
    <d v="2013-07-03T00:00:00"/>
    <x v="119"/>
    <s v="Hoyts Entertainment Quarter 122 Lang Road,Moore Park"/>
    <x v="0"/>
    <s v="NSW"/>
    <x v="0"/>
    <x v="0"/>
    <x v="2"/>
    <x v="102"/>
    <s v="Office Supplies"/>
    <s v="Small Box"/>
    <s v="Regular Air"/>
    <x v="140"/>
    <n v="16.850000000000001"/>
    <n v="27.18"/>
    <n v="10.329999999999998"/>
    <x v="30"/>
    <n v="924.12"/>
    <n v="0.1"/>
    <n v="92.412000000000006"/>
    <x v="181"/>
    <x v="78"/>
    <n v="848.16800000000001"/>
  </r>
  <r>
    <x v="180"/>
    <d v="2013-07-04T00:00:00"/>
    <x v="120"/>
    <s v="180 High Street,Windsor"/>
    <x v="1"/>
    <s v="VIC"/>
    <x v="1"/>
    <x v="2"/>
    <x v="3"/>
    <x v="26"/>
    <s v="Office Supplies"/>
    <s v="Wrap Bag"/>
    <s v="Regular Air"/>
    <x v="140"/>
    <n v="1.6"/>
    <n v="2.62"/>
    <n v="1.02"/>
    <x v="37"/>
    <n v="55.02"/>
    <n v="0.05"/>
    <n v="2.7510000000000003"/>
    <x v="182"/>
    <x v="25"/>
    <n v="53.869"/>
  </r>
  <r>
    <x v="181"/>
    <d v="2013-07-06T00:00:00"/>
    <x v="60"/>
    <s v="1737 Botany Rd,Banksmeadow"/>
    <x v="0"/>
    <s v="NSW"/>
    <x v="1"/>
    <x v="10"/>
    <x v="0"/>
    <x v="103"/>
    <s v="Office Supplies"/>
    <s v="Small Box"/>
    <s v="Regular Air"/>
    <x v="141"/>
    <n v="21.56"/>
    <n v="35.94"/>
    <n v="14.379999999999999"/>
    <x v="32"/>
    <n v="1006.3199999999999"/>
    <n v="0.01"/>
    <n v="10.0632"/>
    <x v="183"/>
    <x v="79"/>
    <n v="1009.5767999999998"/>
  </r>
  <r>
    <x v="182"/>
    <d v="2013-07-10T00:00:00"/>
    <x v="121"/>
    <s v="Macquarie Centre Cnr Herring Road &amp; Waterloo Road,Macquarie Park"/>
    <x v="0"/>
    <s v="NSW"/>
    <x v="0"/>
    <x v="10"/>
    <x v="3"/>
    <x v="104"/>
    <s v="Office Supplies"/>
    <s v="Small Box"/>
    <s v="Regular Air"/>
    <x v="142"/>
    <n v="2.74"/>
    <n v="4.49"/>
    <n v="1.75"/>
    <x v="7"/>
    <n v="49.39"/>
    <n v="0.08"/>
    <n v="3.9512"/>
    <x v="184"/>
    <x v="8"/>
    <n v="48.418800000000005"/>
  </r>
  <r>
    <x v="183"/>
    <d v="2013-07-10T00:00:00"/>
    <x v="65"/>
    <s v="99 Lygon Street,East Brunswick"/>
    <x v="1"/>
    <s v="VIC"/>
    <x v="0"/>
    <x v="2"/>
    <x v="2"/>
    <x v="53"/>
    <s v="Office Supplies"/>
    <s v="Wrap Bag"/>
    <s v="Regular Air"/>
    <x v="143"/>
    <n v="4.37"/>
    <n v="9.11"/>
    <n v="4.7399999999999993"/>
    <x v="9"/>
    <n v="54.66"/>
    <n v="0.04"/>
    <n v="2.1863999999999999"/>
    <x v="185"/>
    <x v="48"/>
    <n v="56.973599999999998"/>
  </r>
  <r>
    <x v="184"/>
    <d v="2013-07-16T00:00:00"/>
    <x v="122"/>
    <s v="81 MacLeay St,Potts Point"/>
    <x v="0"/>
    <s v="NSW"/>
    <x v="3"/>
    <x v="8"/>
    <x v="3"/>
    <x v="39"/>
    <s v="Office Supplies"/>
    <s v="Wrap Bag"/>
    <s v="Regular Air"/>
    <x v="5"/>
    <n v="0.24"/>
    <n v="1.26"/>
    <n v="1.02"/>
    <x v="19"/>
    <n v="12.6"/>
    <n v="0.1"/>
    <n v="1.26"/>
    <x v="186"/>
    <x v="29"/>
    <n v="12.739999999999998"/>
  </r>
  <r>
    <x v="185"/>
    <d v="2013-07-16T00:00:00"/>
    <x v="69"/>
    <s v="8 Rankins Lane ,Melbourne"/>
    <x v="1"/>
    <s v="VIC"/>
    <x v="0"/>
    <x v="2"/>
    <x v="4"/>
    <x v="98"/>
    <s v="Office Supplies"/>
    <s v="Wrap Bag"/>
    <s v="Regular Air"/>
    <x v="4"/>
    <n v="2.9"/>
    <n v="4.76"/>
    <n v="1.8599999999999999"/>
    <x v="47"/>
    <n v="61.879999999999995"/>
    <n v="7.0000000000000007E-2"/>
    <n v="4.3315999999999999"/>
    <x v="187"/>
    <x v="75"/>
    <n v="59.308399999999999"/>
  </r>
  <r>
    <x v="186"/>
    <d v="2013-07-17T00:00:00"/>
    <x v="123"/>
    <s v="499-501 Lygon Street,Carlton North"/>
    <x v="1"/>
    <s v="VIC"/>
    <x v="2"/>
    <x v="5"/>
    <x v="1"/>
    <x v="64"/>
    <s v="Technology"/>
    <s v="Small Box"/>
    <s v="Express Air"/>
    <x v="5"/>
    <n v="54.52"/>
    <n v="100.97"/>
    <n v="46.449999999999996"/>
    <x v="28"/>
    <n v="3533.95"/>
    <n v="0.05"/>
    <n v="176.69749999999999"/>
    <x v="188"/>
    <x v="39"/>
    <n v="3371.6124999999993"/>
  </r>
  <r>
    <x v="187"/>
    <d v="2013-07-18T00:00:00"/>
    <x v="124"/>
    <s v="120 Hardware St,Melbourne"/>
    <x v="1"/>
    <s v="VIC"/>
    <x v="3"/>
    <x v="5"/>
    <x v="3"/>
    <x v="75"/>
    <s v="Office Supplies"/>
    <s v="Small Pack"/>
    <s v="Express Air"/>
    <x v="144"/>
    <n v="3.42"/>
    <n v="8.34"/>
    <n v="4.92"/>
    <x v="20"/>
    <n v="125.1"/>
    <n v="0"/>
    <n v="0"/>
    <x v="189"/>
    <x v="62"/>
    <n v="130.38"/>
  </r>
  <r>
    <x v="188"/>
    <d v="2013-07-20T00:00:00"/>
    <x v="111"/>
    <s v="180 High Street,Windsor"/>
    <x v="1"/>
    <s v="VIC"/>
    <x v="1"/>
    <x v="2"/>
    <x v="3"/>
    <x v="13"/>
    <s v="Office Supplies"/>
    <s v="Small Box"/>
    <s v="Express Air"/>
    <x v="145"/>
    <n v="5.33"/>
    <n v="8.6"/>
    <n v="3.2699999999999996"/>
    <x v="23"/>
    <n v="197.79999999999998"/>
    <n v="0.02"/>
    <n v="3.956"/>
    <x v="190"/>
    <x v="13"/>
    <n v="206.22399999999999"/>
  </r>
  <r>
    <x v="189"/>
    <d v="2013-07-21T00:00:00"/>
    <x v="125"/>
    <s v="Westfield Parramatta,Parramatta"/>
    <x v="0"/>
    <s v="NSW"/>
    <x v="0"/>
    <x v="12"/>
    <x v="4"/>
    <x v="27"/>
    <s v="Technology"/>
    <s v="Jumbo Drum"/>
    <s v="Delivery Truck"/>
    <x v="146"/>
    <n v="278.99"/>
    <n v="449.99"/>
    <n v="171"/>
    <x v="27"/>
    <n v="5399.88"/>
    <n v="0.06"/>
    <n v="323.99279999999999"/>
    <x v="191"/>
    <x v="26"/>
    <n v="5173.8872000000001"/>
  </r>
  <r>
    <x v="190"/>
    <d v="2013-07-22T00:00:00"/>
    <x v="126"/>
    <s v="Macquarie Centre Cnr Herring Road &amp; Waterloo Road,Macquarie Park"/>
    <x v="0"/>
    <s v="NSW"/>
    <x v="0"/>
    <x v="10"/>
    <x v="4"/>
    <x v="99"/>
    <s v="Office Supplies"/>
    <s v="Small Box"/>
    <s v="Express Air"/>
    <x v="146"/>
    <n v="1.33"/>
    <n v="2.08"/>
    <n v="0.75"/>
    <x v="7"/>
    <n v="22.880000000000003"/>
    <n v="0.01"/>
    <n v="0.22880000000000003"/>
    <x v="192"/>
    <x v="8"/>
    <n v="25.6312"/>
  </r>
  <r>
    <x v="191"/>
    <d v="2013-07-22T00:00:00"/>
    <x v="62"/>
    <s v="501 George St,Sydney"/>
    <x v="0"/>
    <s v="NSW"/>
    <x v="0"/>
    <x v="8"/>
    <x v="1"/>
    <x v="105"/>
    <s v="Technology"/>
    <s v="Small Box"/>
    <s v="Regular Air"/>
    <x v="147"/>
    <n v="6.51"/>
    <n v="30.98"/>
    <n v="24.47"/>
    <x v="41"/>
    <n v="898.42"/>
    <n v="0.03"/>
    <n v="26.952599999999997"/>
    <x v="193"/>
    <x v="80"/>
    <n v="884.4674"/>
  </r>
  <r>
    <x v="192"/>
    <d v="2013-07-23T00:00:00"/>
    <x v="54"/>
    <s v="541 Church St ,Richmond"/>
    <x v="1"/>
    <s v="VIC"/>
    <x v="0"/>
    <x v="5"/>
    <x v="2"/>
    <x v="3"/>
    <s v="Office Supplies"/>
    <s v="Wrap Bag"/>
    <s v="Regular Air"/>
    <x v="148"/>
    <n v="2.98"/>
    <n v="5.84"/>
    <n v="2.86"/>
    <x v="7"/>
    <n v="64.239999999999995"/>
    <n v="0.01"/>
    <n v="0.64239999999999997"/>
    <x v="194"/>
    <x v="3"/>
    <n v="65.257599999999996"/>
  </r>
  <r>
    <x v="193"/>
    <d v="2013-07-24T00:00:00"/>
    <x v="127"/>
    <s v="470 Anzac Parade,Kingsford"/>
    <x v="0"/>
    <s v="NSW"/>
    <x v="3"/>
    <x v="0"/>
    <x v="3"/>
    <x v="42"/>
    <s v="Office Supplies"/>
    <s v="Small Box"/>
    <s v="Regular Air"/>
    <x v="147"/>
    <n v="3.65"/>
    <n v="5.98"/>
    <n v="2.3300000000000005"/>
    <x v="21"/>
    <n v="83.72"/>
    <n v="0.09"/>
    <n v="7.5347999999999997"/>
    <x v="195"/>
    <x v="8"/>
    <n v="79.165199999999984"/>
  </r>
  <r>
    <x v="194"/>
    <d v="2013-07-26T00:00:00"/>
    <x v="128"/>
    <s v="359 Crown Street,Surry Hills"/>
    <x v="0"/>
    <s v="NSW"/>
    <x v="2"/>
    <x v="1"/>
    <x v="1"/>
    <x v="57"/>
    <s v="Office Supplies"/>
    <s v="Small Box"/>
    <s v="Regular Air"/>
    <x v="149"/>
    <n v="4.46"/>
    <n v="10.89"/>
    <n v="6.4300000000000006"/>
    <x v="31"/>
    <n v="402.93"/>
    <n v="0.06"/>
    <n v="24.175799999999999"/>
    <x v="196"/>
    <x v="51"/>
    <n v="387.75420000000003"/>
  </r>
  <r>
    <x v="195"/>
    <d v="2013-07-26T00:00:00"/>
    <x v="129"/>
    <s v="180 High Street,Windsor"/>
    <x v="1"/>
    <s v="VIC"/>
    <x v="0"/>
    <x v="2"/>
    <x v="1"/>
    <x v="105"/>
    <s v="Technology"/>
    <s v="Small Box"/>
    <s v="Regular Air"/>
    <x v="150"/>
    <n v="6.51"/>
    <n v="30.98"/>
    <n v="24.47"/>
    <x v="11"/>
    <n v="247.84"/>
    <n v="0.01"/>
    <n v="2.4784000000000002"/>
    <x v="197"/>
    <x v="80"/>
    <n v="258.36160000000001"/>
  </r>
  <r>
    <x v="196"/>
    <d v="2013-07-27T00:00:00"/>
    <x v="130"/>
    <s v="60 Commercial Rd,Prahran"/>
    <x v="1"/>
    <s v="VIC"/>
    <x v="1"/>
    <x v="5"/>
    <x v="1"/>
    <x v="59"/>
    <s v="Technology"/>
    <s v="Small Box"/>
    <s v="Regular Air"/>
    <x v="151"/>
    <n v="39.64"/>
    <n v="152.47999999999999"/>
    <n v="112.83999999999999"/>
    <x v="38"/>
    <n v="4726.88"/>
    <n v="7.0000000000000007E-2"/>
    <n v="330.88160000000005"/>
    <x v="198"/>
    <x v="80"/>
    <n v="4408.9984000000004"/>
  </r>
  <r>
    <x v="197"/>
    <d v="2013-07-28T00:00:00"/>
    <x v="59"/>
    <s v="53-55 Liverpool St,Sydney"/>
    <x v="0"/>
    <s v="NSW"/>
    <x v="0"/>
    <x v="0"/>
    <x v="2"/>
    <x v="106"/>
    <s v="Office Supplies"/>
    <s v="Wrap Bag"/>
    <s v="Regular Air"/>
    <x v="152"/>
    <n v="1.95"/>
    <n v="3.98"/>
    <n v="2.0300000000000002"/>
    <x v="12"/>
    <n v="119.4"/>
    <n v="0.1"/>
    <n v="11.940000000000001"/>
    <x v="199"/>
    <x v="3"/>
    <n v="109.12"/>
  </r>
  <r>
    <x v="198"/>
    <d v="2013-07-29T00:00:00"/>
    <x v="131"/>
    <s v="224A Gertrude St,Fitzroy"/>
    <x v="1"/>
    <s v="VIC"/>
    <x v="1"/>
    <x v="2"/>
    <x v="2"/>
    <x v="107"/>
    <s v="Office Supplies"/>
    <s v="Small Box"/>
    <s v="Regular Air"/>
    <x v="152"/>
    <n v="1.94"/>
    <n v="3.08"/>
    <n v="1.1400000000000001"/>
    <x v="36"/>
    <n v="117.04"/>
    <n v="0.04"/>
    <n v="4.6816000000000004"/>
    <x v="200"/>
    <x v="81"/>
    <n v="114.33839999999999"/>
  </r>
  <r>
    <x v="199"/>
    <d v="2013-07-30T00:00:00"/>
    <x v="132"/>
    <s v="27 Greenfield Parade,Bankstown"/>
    <x v="0"/>
    <s v="NSW"/>
    <x v="0"/>
    <x v="10"/>
    <x v="2"/>
    <x v="108"/>
    <s v="Technology"/>
    <s v="Jumbo Drum"/>
    <s v="Delivery Truck"/>
    <x v="149"/>
    <n v="76.790000000000006"/>
    <n v="119.99"/>
    <n v="43.199999999999989"/>
    <x v="33"/>
    <n v="2879.7599999999998"/>
    <n v="0.02"/>
    <n v="57.595199999999998"/>
    <x v="201"/>
    <x v="82"/>
    <n v="2850.1647999999996"/>
  </r>
  <r>
    <x v="200"/>
    <d v="2013-08-02T00:00:00"/>
    <x v="133"/>
    <s v="1-2/299 Sussex St,Sydney"/>
    <x v="0"/>
    <s v="NSW"/>
    <x v="0"/>
    <x v="7"/>
    <x v="2"/>
    <x v="62"/>
    <s v="Office Supplies"/>
    <s v="Wrap Bag"/>
    <s v="Express Air"/>
    <x v="153"/>
    <n v="1.53"/>
    <n v="2.78"/>
    <n v="1.2499999999999998"/>
    <x v="49"/>
    <n v="111.19999999999999"/>
    <n v="0.03"/>
    <n v="3.3359999999999994"/>
    <x v="202"/>
    <x v="54"/>
    <n v="110.544"/>
  </r>
  <r>
    <x v="201"/>
    <d v="2013-08-06T00:00:00"/>
    <x v="134"/>
    <s v="541 Church St,Richmond"/>
    <x v="1"/>
    <s v="VIC"/>
    <x v="3"/>
    <x v="5"/>
    <x v="3"/>
    <x v="20"/>
    <s v="Office Supplies"/>
    <s v="Small Box"/>
    <s v="Regular Air"/>
    <x v="154"/>
    <n v="2.2599999999999998"/>
    <n v="3.58"/>
    <n v="1.3200000000000003"/>
    <x v="29"/>
    <n v="164.68"/>
    <n v="0.06"/>
    <n v="9.8808000000000007"/>
    <x v="203"/>
    <x v="19"/>
    <n v="165.73920000000001"/>
  </r>
  <r>
    <x v="202"/>
    <d v="2013-08-07T00:00:00"/>
    <x v="135"/>
    <s v="Crown Complex,Southbank"/>
    <x v="1"/>
    <s v="VIC"/>
    <x v="3"/>
    <x v="5"/>
    <x v="4"/>
    <x v="46"/>
    <s v="Office Supplies"/>
    <s v="Small Pack"/>
    <s v="Regular Air"/>
    <x v="155"/>
    <n v="1.46"/>
    <n v="3.57"/>
    <n v="2.11"/>
    <x v="23"/>
    <n v="82.11"/>
    <n v="0.09"/>
    <n v="7.3898999999999999"/>
    <x v="204"/>
    <x v="41"/>
    <n v="83.060100000000006"/>
  </r>
  <r>
    <x v="203"/>
    <d v="2013-08-08T00:00:00"/>
    <x v="136"/>
    <s v="4A Lyons St,Strathfield"/>
    <x v="0"/>
    <s v="NSW"/>
    <x v="3"/>
    <x v="0"/>
    <x v="2"/>
    <x v="105"/>
    <s v="Technology"/>
    <s v="Small Box"/>
    <s v="Express Air"/>
    <x v="155"/>
    <n v="6.51"/>
    <n v="30.98"/>
    <n v="24.47"/>
    <x v="48"/>
    <n v="1363.1200000000001"/>
    <n v="0.02"/>
    <n v="27.262400000000003"/>
    <x v="205"/>
    <x v="80"/>
    <n v="1348.8576"/>
  </r>
  <r>
    <x v="204"/>
    <d v="2013-08-09T00:00:00"/>
    <x v="137"/>
    <s v="21 Wentworth St,Parramatta"/>
    <x v="0"/>
    <s v="NSW"/>
    <x v="3"/>
    <x v="7"/>
    <x v="2"/>
    <x v="109"/>
    <s v="Office Supplies"/>
    <s v="Small Box"/>
    <s v="Regular Air"/>
    <x v="156"/>
    <n v="18.38"/>
    <n v="29.17"/>
    <n v="10.790000000000003"/>
    <x v="11"/>
    <n v="233.36"/>
    <n v="0.02"/>
    <n v="4.6672000000000002"/>
    <x v="206"/>
    <x v="83"/>
    <n v="241.23280000000003"/>
  </r>
  <r>
    <x v="205"/>
    <d v="2013-08-09T00:00:00"/>
    <x v="138"/>
    <s v="499-501 Lygon Street,Carlton North"/>
    <x v="1"/>
    <s v="VIC"/>
    <x v="1"/>
    <x v="5"/>
    <x v="1"/>
    <x v="27"/>
    <s v="Technology"/>
    <s v="Large Box"/>
    <s v="Regular Air"/>
    <x v="157"/>
    <n v="216"/>
    <n v="449.99"/>
    <n v="233.99"/>
    <x v="49"/>
    <n v="17999.599999999999"/>
    <n v="0.04"/>
    <n v="719.98399999999992"/>
    <x v="207"/>
    <x v="17"/>
    <n v="17328.596000000001"/>
  </r>
  <r>
    <x v="206"/>
    <d v="2013-08-09T00:00:00"/>
    <x v="139"/>
    <s v="Westfield Sydney,Sydney"/>
    <x v="0"/>
    <s v="NSW"/>
    <x v="0"/>
    <x v="9"/>
    <x v="1"/>
    <x v="67"/>
    <s v="Technology"/>
    <s v="Jumbo Drum"/>
    <s v="Delivery Truck"/>
    <x v="158"/>
    <n v="75"/>
    <n v="120.97"/>
    <n v="45.97"/>
    <x v="28"/>
    <n v="4233.95"/>
    <n v="0.08"/>
    <n v="338.71600000000001"/>
    <x v="208"/>
    <x v="58"/>
    <n v="3947.8340000000003"/>
  </r>
  <r>
    <x v="207"/>
    <d v="2013-08-10T00:00:00"/>
    <x v="140"/>
    <s v="224A Gertrude St,Fitzroy"/>
    <x v="1"/>
    <s v="VIC"/>
    <x v="2"/>
    <x v="2"/>
    <x v="4"/>
    <x v="110"/>
    <s v="Office Supplies"/>
    <s v="Small Box"/>
    <s v="Regular Air"/>
    <x v="159"/>
    <n v="3.5"/>
    <n v="5.74"/>
    <n v="2.2400000000000002"/>
    <x v="18"/>
    <n v="287"/>
    <n v="0.1"/>
    <n v="28.700000000000003"/>
    <x v="209"/>
    <x v="84"/>
    <n v="268.32"/>
  </r>
  <r>
    <x v="208"/>
    <d v="2013-08-11T00:00:00"/>
    <x v="141"/>
    <s v="60 Commercial Rd,Prahran"/>
    <x v="1"/>
    <s v="VIC"/>
    <x v="0"/>
    <x v="5"/>
    <x v="1"/>
    <x v="31"/>
    <s v="Office Supplies"/>
    <s v="Wrap Bag"/>
    <s v="Regular Air"/>
    <x v="157"/>
    <n v="0.93"/>
    <n v="1.48"/>
    <n v="0.54999999999999993"/>
    <x v="25"/>
    <n v="28.12"/>
    <n v="0.09"/>
    <n v="2.5308000000000002"/>
    <x v="210"/>
    <x v="29"/>
    <n v="26.9892"/>
  </r>
  <r>
    <x v="209"/>
    <d v="2013-08-12T00:00:00"/>
    <x v="142"/>
    <s v="402 Argyle St,Moss Vale"/>
    <x v="0"/>
    <s v="NSW"/>
    <x v="1"/>
    <x v="9"/>
    <x v="4"/>
    <x v="11"/>
    <s v="Office Supplies"/>
    <s v="Small Box"/>
    <s v="Express Air"/>
    <x v="160"/>
    <n v="67.73"/>
    <n v="165.2"/>
    <n v="97.469999999999985"/>
    <x v="31"/>
    <n v="6112.4"/>
    <n v="0.04"/>
    <n v="244.49599999999998"/>
    <x v="211"/>
    <x v="11"/>
    <n v="5907.8839999999991"/>
  </r>
  <r>
    <x v="210"/>
    <d v="2013-08-14T00:00:00"/>
    <x v="64"/>
    <s v="Macquarie Centre Cnr Herring Road &amp; Waterloo Road,Macquarie Park"/>
    <x v="0"/>
    <s v="NSW"/>
    <x v="0"/>
    <x v="10"/>
    <x v="1"/>
    <x v="111"/>
    <s v="Office Supplies"/>
    <s v="Small Box"/>
    <s v="Regular Air"/>
    <x v="161"/>
    <n v="2.1800000000000002"/>
    <n v="3.52"/>
    <n v="1.3399999999999999"/>
    <x v="27"/>
    <n v="42.24"/>
    <n v="0.04"/>
    <n v="1.6896000000000002"/>
    <x v="212"/>
    <x v="85"/>
    <n v="54.2104"/>
  </r>
  <r>
    <x v="211"/>
    <d v="2013-08-15T00:00:00"/>
    <x v="139"/>
    <s v="Westfield Sydney,Sydney"/>
    <x v="0"/>
    <s v="NSW"/>
    <x v="0"/>
    <x v="9"/>
    <x v="4"/>
    <x v="7"/>
    <s v="Office Supplies"/>
    <s v="Wrap Bag"/>
    <s v="Express Air"/>
    <x v="158"/>
    <n v="1.31"/>
    <n v="2.84"/>
    <n v="1.5299999999999998"/>
    <x v="47"/>
    <n v="36.92"/>
    <n v="0.01"/>
    <n v="0.36920000000000003"/>
    <x v="213"/>
    <x v="7"/>
    <n v="38.410800000000002"/>
  </r>
  <r>
    <x v="212"/>
    <d v="2013-08-17T00:00:00"/>
    <x v="143"/>
    <s v="152 Bunnerong Road,Eastgardens"/>
    <x v="0"/>
    <s v="NSW"/>
    <x v="0"/>
    <x v="0"/>
    <x v="2"/>
    <x v="28"/>
    <s v="Office Supplies"/>
    <s v="Wrap Bag"/>
    <s v="Regular Air"/>
    <x v="162"/>
    <n v="2.52"/>
    <n v="4"/>
    <n v="1.48"/>
    <x v="0"/>
    <n v="164"/>
    <n v="0.02"/>
    <n v="3.2800000000000002"/>
    <x v="214"/>
    <x v="27"/>
    <n v="163.32000000000002"/>
  </r>
  <r>
    <x v="213"/>
    <d v="2013-08-20T00:00:00"/>
    <x v="144"/>
    <s v="523 King St,Newtown"/>
    <x v="0"/>
    <s v="NSW"/>
    <x v="3"/>
    <x v="7"/>
    <x v="4"/>
    <x v="56"/>
    <s v="Furniture"/>
    <s v="Large Box"/>
    <s v="Express Air"/>
    <x v="163"/>
    <n v="56.16"/>
    <n v="136.97999999999999"/>
    <n v="80.819999999999993"/>
    <x v="0"/>
    <n v="5616.1799999999994"/>
    <n v="0.04"/>
    <n v="224.64719999999997"/>
    <x v="215"/>
    <x v="17"/>
    <n v="5440.5127999999986"/>
  </r>
  <r>
    <x v="214"/>
    <d v="2013-08-20T00:00:00"/>
    <x v="145"/>
    <s v="Hoyts Entertainment Quarter 122 Lang Road,Moore Park"/>
    <x v="0"/>
    <s v="NSW"/>
    <x v="1"/>
    <x v="0"/>
    <x v="1"/>
    <x v="1"/>
    <s v="Office Supplies"/>
    <s v="Wrap Bag"/>
    <s v="Regular Air"/>
    <x v="163"/>
    <n v="3.47"/>
    <n v="6.68"/>
    <n v="3.2099999999999995"/>
    <x v="44"/>
    <n v="33.4"/>
    <n v="0.09"/>
    <n v="3.0059999999999998"/>
    <x v="216"/>
    <x v="1"/>
    <n v="33.393999999999998"/>
  </r>
  <r>
    <x v="215"/>
    <d v="2013-08-22T00:00:00"/>
    <x v="146"/>
    <s v="1 John St,Waterloo"/>
    <x v="0"/>
    <s v="NSW"/>
    <x v="1"/>
    <x v="13"/>
    <x v="1"/>
    <x v="11"/>
    <s v="Office Supplies"/>
    <s v="Small Box"/>
    <s v="Regular Air"/>
    <x v="164"/>
    <n v="67.73"/>
    <n v="165.2"/>
    <n v="97.469999999999985"/>
    <x v="23"/>
    <n v="3799.6"/>
    <n v="7.0000000000000007E-2"/>
    <n v="265.97200000000004"/>
    <x v="217"/>
    <x v="11"/>
    <n v="3573.6079999999993"/>
  </r>
  <r>
    <x v="216"/>
    <d v="2013-08-24T00:00:00"/>
    <x v="147"/>
    <s v="48 Albion St,Surry Hills"/>
    <x v="0"/>
    <s v="NSW"/>
    <x v="3"/>
    <x v="9"/>
    <x v="2"/>
    <x v="32"/>
    <s v="Office Supplies"/>
    <s v="Small Pack"/>
    <s v="Regular Air"/>
    <x v="165"/>
    <n v="5.19"/>
    <n v="12.98"/>
    <n v="7.79"/>
    <x v="17"/>
    <n v="584.1"/>
    <n v="0.02"/>
    <n v="11.682"/>
    <x v="218"/>
    <x v="30"/>
    <n v="578.69799999999998"/>
  </r>
  <r>
    <x v="217"/>
    <d v="2013-08-25T00:00:00"/>
    <x v="148"/>
    <s v="501 George St,Sydney"/>
    <x v="0"/>
    <s v="NSW"/>
    <x v="3"/>
    <x v="8"/>
    <x v="2"/>
    <x v="29"/>
    <s v="Office Supplies"/>
    <s v="Small Box"/>
    <s v="Regular Air"/>
    <x v="166"/>
    <n v="1.18"/>
    <n v="1.88"/>
    <n v="0.7"/>
    <x v="14"/>
    <n v="78.959999999999994"/>
    <n v="0"/>
    <n v="0"/>
    <x v="219"/>
    <x v="8"/>
    <n v="81.939999999999984"/>
  </r>
  <r>
    <x v="218"/>
    <d v="2013-08-25T00:00:00"/>
    <x v="149"/>
    <s v="38/133-145 Castlereagh St,Sydney"/>
    <x v="0"/>
    <s v="NSW"/>
    <x v="1"/>
    <x v="9"/>
    <x v="0"/>
    <x v="78"/>
    <s v="Office Supplies"/>
    <s v="Small Box"/>
    <s v="Regular Air"/>
    <x v="166"/>
    <n v="3.52"/>
    <n v="5.68"/>
    <n v="2.1599999999999997"/>
    <x v="42"/>
    <n v="181.76"/>
    <n v="0.05"/>
    <n v="9.0879999999999992"/>
    <x v="220"/>
    <x v="61"/>
    <n v="175.45199999999997"/>
  </r>
  <r>
    <x v="219"/>
    <d v="2013-08-28T00:00:00"/>
    <x v="150"/>
    <s v="523 King St,Newtown"/>
    <x v="0"/>
    <s v="NSW"/>
    <x v="2"/>
    <x v="7"/>
    <x v="2"/>
    <x v="107"/>
    <s v="Office Supplies"/>
    <s v="Small Box"/>
    <s v="Regular Air"/>
    <x v="167"/>
    <n v="1.94"/>
    <n v="3.08"/>
    <n v="1.1400000000000001"/>
    <x v="17"/>
    <n v="138.6"/>
    <n v="0.04"/>
    <n v="5.5439999999999996"/>
    <x v="221"/>
    <x v="81"/>
    <n v="135.036"/>
  </r>
  <r>
    <x v="220"/>
    <d v="2013-08-29T00:00:00"/>
    <x v="149"/>
    <s v="38/133-145 Castlereagh St,Sydney"/>
    <x v="0"/>
    <s v="NSW"/>
    <x v="2"/>
    <x v="9"/>
    <x v="2"/>
    <x v="83"/>
    <s v="Office Supplies"/>
    <s v="Small Box"/>
    <s v="Regular Air"/>
    <x v="168"/>
    <n v="8.7100000000000009"/>
    <n v="14.28"/>
    <n v="5.5699999999999985"/>
    <x v="11"/>
    <n v="114.24"/>
    <n v="0.01"/>
    <n v="1.1424000000000001"/>
    <x v="222"/>
    <x v="15"/>
    <n v="119.07759999999999"/>
  </r>
  <r>
    <x v="221"/>
    <d v="2013-08-29T00:00:00"/>
    <x v="151"/>
    <s v="523 King St,Newtown"/>
    <x v="0"/>
    <s v="NSW"/>
    <x v="3"/>
    <x v="7"/>
    <x v="1"/>
    <x v="94"/>
    <s v="Technology"/>
    <s v="Small Box"/>
    <s v="Regular Air"/>
    <x v="169"/>
    <n v="60.59"/>
    <n v="100.98"/>
    <n v="40.39"/>
    <x v="27"/>
    <n v="1211.76"/>
    <n v="0.04"/>
    <n v="48.470399999999998"/>
    <x v="223"/>
    <x v="39"/>
    <n v="1177.6496000000002"/>
  </r>
  <r>
    <x v="222"/>
    <d v="2013-08-30T00:00:00"/>
    <x v="151"/>
    <s v="523 King St,Newtown"/>
    <x v="0"/>
    <s v="NSW"/>
    <x v="3"/>
    <x v="7"/>
    <x v="0"/>
    <x v="10"/>
    <s v="Office Supplies"/>
    <s v="Small Box"/>
    <s v="Express Air"/>
    <x v="170"/>
    <n v="2.4500000000000002"/>
    <n v="3.89"/>
    <n v="1.44"/>
    <x v="42"/>
    <n v="124.48"/>
    <n v="0.09"/>
    <n v="11.203200000000001"/>
    <x v="224"/>
    <x v="10"/>
    <n v="127.29680000000002"/>
  </r>
  <r>
    <x v="223"/>
    <d v="2013-09-01T00:00:00"/>
    <x v="152"/>
    <s v="644 George St,Sydney"/>
    <x v="0"/>
    <s v="NSW"/>
    <x v="3"/>
    <x v="4"/>
    <x v="3"/>
    <x v="29"/>
    <s v="Office Supplies"/>
    <s v="Small Box"/>
    <s v="Regular Air"/>
    <x v="171"/>
    <n v="1.18"/>
    <n v="1.88"/>
    <n v="0.7"/>
    <x v="8"/>
    <n v="80.839999999999989"/>
    <n v="0.03"/>
    <n v="2.4251999999999998"/>
    <x v="225"/>
    <x v="8"/>
    <n v="81.394799999999975"/>
  </r>
  <r>
    <x v="224"/>
    <d v="2013-09-02T00:00:00"/>
    <x v="153"/>
    <s v="797 Botany Rd,Rosebery"/>
    <x v="0"/>
    <s v="NSW"/>
    <x v="0"/>
    <x v="1"/>
    <x v="4"/>
    <x v="57"/>
    <s v="Office Supplies"/>
    <s v="Small Box"/>
    <s v="Regular Air"/>
    <x v="169"/>
    <n v="4.46"/>
    <n v="10.89"/>
    <n v="6.4300000000000006"/>
    <x v="15"/>
    <n v="98.01"/>
    <n v="0.03"/>
    <n v="2.9403000000000001"/>
    <x v="226"/>
    <x v="51"/>
    <n v="104.06970000000001"/>
  </r>
  <r>
    <x v="225"/>
    <d v="2013-09-03T00:00:00"/>
    <x v="69"/>
    <s v="8 Rankins Lane ,Melbourne"/>
    <x v="1"/>
    <s v="VIC"/>
    <x v="0"/>
    <x v="2"/>
    <x v="1"/>
    <x v="46"/>
    <s v="Office Supplies"/>
    <s v="Small Pack"/>
    <s v="Regular Air"/>
    <x v="172"/>
    <n v="1.46"/>
    <n v="3.57"/>
    <n v="2.11"/>
    <x v="4"/>
    <n v="92.82"/>
    <n v="0.04"/>
    <n v="3.7127999999999997"/>
    <x v="227"/>
    <x v="41"/>
    <n v="97.447199999999995"/>
  </r>
  <r>
    <x v="226"/>
    <d v="2013-09-04T00:00:00"/>
    <x v="154"/>
    <s v="221 Barkly St,St Kilda"/>
    <x v="1"/>
    <s v="VIC"/>
    <x v="1"/>
    <x v="5"/>
    <x v="2"/>
    <x v="2"/>
    <s v="Office Supplies"/>
    <s v="Wrap Bag"/>
    <s v="Express Air"/>
    <x v="173"/>
    <n v="3.32"/>
    <n v="5.18"/>
    <n v="1.8599999999999999"/>
    <x v="31"/>
    <n v="191.66"/>
    <n v="7.0000000000000007E-2"/>
    <n v="13.416200000000002"/>
    <x v="228"/>
    <x v="2"/>
    <n v="182.32379999999998"/>
  </r>
  <r>
    <x v="227"/>
    <d v="2013-09-04T00:00:00"/>
    <x v="155"/>
    <s v="6-8 O'Connell Street,Newtown"/>
    <x v="0"/>
    <s v="NSW"/>
    <x v="0"/>
    <x v="10"/>
    <x v="1"/>
    <x v="89"/>
    <s v="Office Supplies"/>
    <s v="Small Box"/>
    <s v="Regular Air"/>
    <x v="174"/>
    <n v="3.84"/>
    <n v="6.3"/>
    <n v="2.46"/>
    <x v="6"/>
    <n v="245.7"/>
    <n v="0.1"/>
    <n v="24.57"/>
    <x v="229"/>
    <x v="47"/>
    <n v="222.13"/>
  </r>
  <r>
    <x v="228"/>
    <d v="2013-09-09T00:00:00"/>
    <x v="156"/>
    <s v="Sydney Fish Market, Bank Street, Sydney"/>
    <x v="0"/>
    <s v="NSW"/>
    <x v="0"/>
    <x v="1"/>
    <x v="2"/>
    <x v="107"/>
    <s v="Office Supplies"/>
    <s v="Small Box"/>
    <s v="Regular Air"/>
    <x v="175"/>
    <n v="1.94"/>
    <n v="3.08"/>
    <n v="1.1400000000000001"/>
    <x v="33"/>
    <n v="73.92"/>
    <n v="0.04"/>
    <n v="2.9568000000000003"/>
    <x v="230"/>
    <x v="81"/>
    <n v="72.94319999999999"/>
  </r>
  <r>
    <x v="229"/>
    <d v="2013-09-10T00:00:00"/>
    <x v="157"/>
    <s v="98 Holdsworth Street,Woollahra"/>
    <x v="0"/>
    <s v="NSW"/>
    <x v="0"/>
    <x v="9"/>
    <x v="2"/>
    <x v="95"/>
    <s v="Office Supplies"/>
    <s v="Wrap Bag"/>
    <s v="Regular Air"/>
    <x v="176"/>
    <n v="1.76"/>
    <n v="3.38"/>
    <n v="1.6199999999999999"/>
    <x v="46"/>
    <n v="91.259999999999991"/>
    <n v="0.08"/>
    <n v="7.3007999999999997"/>
    <x v="231"/>
    <x v="72"/>
    <n v="85.659199999999984"/>
  </r>
  <r>
    <x v="230"/>
    <d v="2013-09-12T00:00:00"/>
    <x v="158"/>
    <s v="Westfield 1 Anderson St,Chatswood"/>
    <x v="0"/>
    <s v="NSW"/>
    <x v="1"/>
    <x v="10"/>
    <x v="3"/>
    <x v="57"/>
    <s v="Office Supplies"/>
    <s v="Small Box"/>
    <s v="Regular Air"/>
    <x v="177"/>
    <n v="4.46"/>
    <n v="10.89"/>
    <n v="6.4300000000000006"/>
    <x v="31"/>
    <n v="402.93"/>
    <n v="0.1"/>
    <n v="40.293000000000006"/>
    <x v="232"/>
    <x v="51"/>
    <n v="371.637"/>
  </r>
  <r>
    <x v="231"/>
    <d v="2013-09-12T00:00:00"/>
    <x v="159"/>
    <s v="10 O'Connell St,Sydney"/>
    <x v="0"/>
    <s v="NSW"/>
    <x v="2"/>
    <x v="7"/>
    <x v="2"/>
    <x v="73"/>
    <s v="Office Supplies"/>
    <s v="Small Box"/>
    <s v="Regular Air"/>
    <x v="178"/>
    <n v="4.8899999999999997"/>
    <n v="7.64"/>
    <n v="2.75"/>
    <x v="48"/>
    <n v="336.15999999999997"/>
    <n v="0.01"/>
    <n v="3.3615999999999997"/>
    <x v="233"/>
    <x v="61"/>
    <n v="335.57839999999993"/>
  </r>
  <r>
    <x v="232"/>
    <d v="2013-09-12T00:00:00"/>
    <x v="160"/>
    <s v="359 Crown Street,Surry Hills"/>
    <x v="0"/>
    <s v="NSW"/>
    <x v="0"/>
    <x v="1"/>
    <x v="0"/>
    <x v="44"/>
    <s v="Technology"/>
    <s v="Small Box"/>
    <s v="Regular Air"/>
    <x v="177"/>
    <n v="42.11"/>
    <n v="80.98"/>
    <n v="38.870000000000005"/>
    <x v="30"/>
    <n v="2753.32"/>
    <n v="7.0000000000000007E-2"/>
    <n v="192.73240000000004"/>
    <x v="234"/>
    <x v="39"/>
    <n v="2574.9476"/>
  </r>
  <r>
    <x v="233"/>
    <d v="2013-09-14T00:00:00"/>
    <x v="39"/>
    <s v="24 Addison Rd,Marrickville"/>
    <x v="0"/>
    <s v="NSW"/>
    <x v="3"/>
    <x v="4"/>
    <x v="1"/>
    <x v="112"/>
    <s v="Office Supplies"/>
    <s v="Small Pack"/>
    <s v="Express Air"/>
    <x v="179"/>
    <n v="2.5"/>
    <n v="5.68"/>
    <n v="3.1799999999999997"/>
    <x v="29"/>
    <n v="261.27999999999997"/>
    <n v="0.1"/>
    <n v="26.128"/>
    <x v="235"/>
    <x v="86"/>
    <n v="242.35199999999998"/>
  </r>
  <r>
    <x v="234"/>
    <d v="2013-09-17T00:00:00"/>
    <x v="161"/>
    <s v="188 Pitt Street,Sydney"/>
    <x v="0"/>
    <s v="NSW"/>
    <x v="0"/>
    <x v="0"/>
    <x v="4"/>
    <x v="110"/>
    <s v="Office Supplies"/>
    <s v="Small Box"/>
    <s v="Regular Air"/>
    <x v="180"/>
    <n v="3.5"/>
    <n v="5.74"/>
    <n v="2.2400000000000002"/>
    <x v="26"/>
    <n v="17.22"/>
    <n v="0.08"/>
    <n v="1.3775999999999999"/>
    <x v="236"/>
    <x v="84"/>
    <n v="25.862400000000001"/>
  </r>
  <r>
    <x v="235"/>
    <d v="2013-09-18T00:00:00"/>
    <x v="162"/>
    <s v="61 York St,Sydney"/>
    <x v="0"/>
    <s v="NSW"/>
    <x v="3"/>
    <x v="11"/>
    <x v="1"/>
    <x v="36"/>
    <s v="Office Supplies"/>
    <s v="Small Box"/>
    <s v="Express Air"/>
    <x v="181"/>
    <n v="13.88"/>
    <n v="22.38"/>
    <n v="8.4999999999999982"/>
    <x v="39"/>
    <n v="358.08"/>
    <n v="0"/>
    <n v="0"/>
    <x v="237"/>
    <x v="34"/>
    <n v="388.28000000000003"/>
  </r>
  <r>
    <x v="236"/>
    <d v="2013-09-20T00:00:00"/>
    <x v="163"/>
    <s v="7 Khartoum Rd,Macquarie Park"/>
    <x v="0"/>
    <s v="NSW"/>
    <x v="0"/>
    <x v="6"/>
    <x v="4"/>
    <x v="74"/>
    <s v="Office Supplies"/>
    <s v="Small Box"/>
    <s v="Regular Air"/>
    <x v="182"/>
    <n v="36.020000000000003"/>
    <n v="58.1"/>
    <n v="22.08"/>
    <x v="45"/>
    <n v="406.7"/>
    <n v="0.1"/>
    <n v="40.67"/>
    <x v="238"/>
    <x v="8"/>
    <n v="369.01"/>
  </r>
  <r>
    <x v="237"/>
    <d v="2013-09-22T00:00:00"/>
    <x v="164"/>
    <s v="53-55 Liverpool St,Sydney"/>
    <x v="0"/>
    <s v="NSW"/>
    <x v="3"/>
    <x v="0"/>
    <x v="3"/>
    <x v="17"/>
    <s v="Office Supplies"/>
    <s v="Small Pack"/>
    <s v="Regular Air"/>
    <x v="183"/>
    <n v="0.94"/>
    <n v="2.08"/>
    <n v="1.1400000000000001"/>
    <x v="8"/>
    <n v="89.44"/>
    <n v="0.05"/>
    <n v="4.4720000000000004"/>
    <x v="19"/>
    <x v="16"/>
    <n v="90.088000000000008"/>
  </r>
  <r>
    <x v="238"/>
    <d v="2013-09-23T00:00:00"/>
    <x v="165"/>
    <s v="7/370-374 Victoria Ave,Chatswood"/>
    <x v="0"/>
    <s v="NSW"/>
    <x v="2"/>
    <x v="12"/>
    <x v="1"/>
    <x v="85"/>
    <s v="Technology"/>
    <s v="Medium Box"/>
    <s v="Regular Air"/>
    <x v="184"/>
    <n v="9.91"/>
    <n v="15.99"/>
    <n v="6.08"/>
    <x v="46"/>
    <n v="431.73"/>
    <n v="0.01"/>
    <n v="4.3173000000000004"/>
    <x v="239"/>
    <x v="67"/>
    <n v="449.97269999999997"/>
  </r>
  <r>
    <x v="239"/>
    <d v="2013-09-26T00:00:00"/>
    <x v="113"/>
    <s v="Hoyts Entertainment Quarter 122 Lang Road,Moore Park"/>
    <x v="0"/>
    <s v="NSW"/>
    <x v="3"/>
    <x v="0"/>
    <x v="0"/>
    <x v="2"/>
    <s v="Office Supplies"/>
    <s v="Wrap Bag"/>
    <s v="Regular Air"/>
    <x v="185"/>
    <n v="3.32"/>
    <n v="5.18"/>
    <n v="1.8599999999999999"/>
    <x v="23"/>
    <n v="119.13999999999999"/>
    <n v="0.05"/>
    <n v="5.9569999999999999"/>
    <x v="240"/>
    <x v="2"/>
    <n v="117.26300000000001"/>
  </r>
  <r>
    <x v="240"/>
    <d v="2013-09-26T00:00:00"/>
    <x v="166"/>
    <s v="8 Rankins Lane ,Melbourne"/>
    <x v="1"/>
    <s v="VIC"/>
    <x v="3"/>
    <x v="2"/>
    <x v="4"/>
    <x v="33"/>
    <s v="Office Supplies"/>
    <s v="Small Box"/>
    <s v="Regular Air"/>
    <x v="185"/>
    <n v="14.95"/>
    <n v="34.76"/>
    <n v="19.809999999999999"/>
    <x v="20"/>
    <n v="521.4"/>
    <n v="0.09"/>
    <n v="46.925999999999995"/>
    <x v="241"/>
    <x v="31"/>
    <n v="490.91400000000004"/>
  </r>
  <r>
    <x v="241"/>
    <d v="2013-09-27T00:00:00"/>
    <x v="57"/>
    <s v="402 Argyle St,Moss Vale"/>
    <x v="0"/>
    <s v="NSW"/>
    <x v="0"/>
    <x v="9"/>
    <x v="1"/>
    <x v="16"/>
    <s v="Office Supplies"/>
    <s v="Small Box"/>
    <s v="Regular Air"/>
    <x v="186"/>
    <n v="22.18"/>
    <n v="54.1"/>
    <n v="31.92"/>
    <x v="25"/>
    <n v="1027.9000000000001"/>
    <n v="0.1"/>
    <n v="102.79000000000002"/>
    <x v="242"/>
    <x v="11"/>
    <n v="965.09000000000015"/>
  </r>
  <r>
    <x v="242"/>
    <d v="2013-09-30T00:00:00"/>
    <x v="167"/>
    <s v="1/160 Anzac Parade,Kensington"/>
    <x v="0"/>
    <s v="NSW"/>
    <x v="0"/>
    <x v="9"/>
    <x v="2"/>
    <x v="2"/>
    <s v="Office Supplies"/>
    <s v="Wrap Bag"/>
    <s v="Regular Air"/>
    <x v="186"/>
    <n v="3.32"/>
    <n v="5.18"/>
    <n v="1.8599999999999999"/>
    <x v="19"/>
    <n v="51.8"/>
    <n v="0.01"/>
    <n v="0.51800000000000002"/>
    <x v="243"/>
    <x v="2"/>
    <n v="55.361999999999995"/>
  </r>
  <r>
    <x v="243"/>
    <d v="2013-10-01T00:00:00"/>
    <x v="168"/>
    <s v="8 Rankins Lane ,Melbourne"/>
    <x v="1"/>
    <s v="VIC"/>
    <x v="0"/>
    <x v="2"/>
    <x v="0"/>
    <x v="60"/>
    <s v="Technology"/>
    <s v="Small Pack"/>
    <s v="Express Air"/>
    <x v="186"/>
    <n v="20.18"/>
    <n v="35.409999999999997"/>
    <n v="15.229999999999997"/>
    <x v="39"/>
    <n v="566.55999999999995"/>
    <n v="0"/>
    <n v="0"/>
    <x v="244"/>
    <x v="53"/>
    <n v="570.54"/>
  </r>
  <r>
    <x v="244"/>
    <d v="2013-10-03T00:00:00"/>
    <x v="128"/>
    <s v="359 Crown Street,Surry Hills"/>
    <x v="0"/>
    <s v="NSW"/>
    <x v="2"/>
    <x v="1"/>
    <x v="4"/>
    <x v="84"/>
    <s v="Office Supplies"/>
    <s v="Wrap Bag"/>
    <s v="Express Air"/>
    <x v="187"/>
    <n v="21.56"/>
    <n v="36.549999999999997"/>
    <n v="14.989999999999998"/>
    <x v="29"/>
    <n v="1681.3"/>
    <n v="0.05"/>
    <n v="84.064999999999998"/>
    <x v="245"/>
    <x v="66"/>
    <n v="1625.0150000000001"/>
  </r>
  <r>
    <x v="245"/>
    <d v="2013-10-04T00:00:00"/>
    <x v="169"/>
    <s v="5/63-71 Enmore Rd,Newtown"/>
    <x v="0"/>
    <s v="NSW"/>
    <x v="0"/>
    <x v="13"/>
    <x v="4"/>
    <x v="96"/>
    <s v="Office Supplies"/>
    <s v="Small Box"/>
    <s v="Regular Air"/>
    <x v="188"/>
    <n v="178.83"/>
    <n v="415.88"/>
    <n v="237.04999999999998"/>
    <x v="1"/>
    <n v="831.76"/>
    <n v="0.08"/>
    <n v="66.540800000000004"/>
    <x v="246"/>
    <x v="73"/>
    <n v="787.95920000000001"/>
  </r>
  <r>
    <x v="246"/>
    <d v="2013-10-05T00:00:00"/>
    <x v="170"/>
    <s v="Westfield Sydney,Sydney"/>
    <x v="0"/>
    <s v="NSW"/>
    <x v="2"/>
    <x v="9"/>
    <x v="1"/>
    <x v="113"/>
    <s v="Technology"/>
    <s v="Small Box"/>
    <s v="Regular Air"/>
    <x v="9"/>
    <n v="41.28"/>
    <n v="95.99"/>
    <n v="54.709999999999994"/>
    <x v="34"/>
    <n v="1631.83"/>
    <n v="0.09"/>
    <n v="146.8647"/>
    <x v="247"/>
    <x v="87"/>
    <n v="1502.9452999999999"/>
  </r>
  <r>
    <x v="247"/>
    <d v="2013-10-05T00:00:00"/>
    <x v="101"/>
    <s v="4A Lyons St,Strathfield"/>
    <x v="0"/>
    <s v="NSW"/>
    <x v="0"/>
    <x v="0"/>
    <x v="0"/>
    <x v="99"/>
    <s v="Office Supplies"/>
    <s v="Small Box"/>
    <s v="Regular Air"/>
    <x v="189"/>
    <n v="1.33"/>
    <n v="2.08"/>
    <n v="0.75"/>
    <x v="39"/>
    <n v="33.28"/>
    <n v="0.04"/>
    <n v="1.3312000000000002"/>
    <x v="248"/>
    <x v="8"/>
    <n v="34.928800000000003"/>
  </r>
  <r>
    <x v="248"/>
    <d v="2013-10-06T00:00:00"/>
    <x v="88"/>
    <s v="2/797 Botany Rd,Rosebery"/>
    <x v="0"/>
    <s v="NSW"/>
    <x v="0"/>
    <x v="8"/>
    <x v="0"/>
    <x v="4"/>
    <s v="Technology"/>
    <s v="Medium Box"/>
    <s v="Regular Air"/>
    <x v="189"/>
    <n v="8.82"/>
    <n v="20.99"/>
    <n v="12.169999999999998"/>
    <x v="16"/>
    <n v="524.75"/>
    <n v="0.05"/>
    <n v="26.237500000000001"/>
    <x v="249"/>
    <x v="4"/>
    <n v="508.13249999999999"/>
  </r>
  <r>
    <x v="249"/>
    <d v="2013-10-09T00:00:00"/>
    <x v="171"/>
    <s v="24 Addison Rd,Marrickville"/>
    <x v="0"/>
    <s v="NSW"/>
    <x v="0"/>
    <x v="4"/>
    <x v="0"/>
    <x v="62"/>
    <s v="Office Supplies"/>
    <s v="Wrap Bag"/>
    <s v="Regular Air"/>
    <x v="190"/>
    <n v="1.53"/>
    <n v="2.78"/>
    <n v="1.2499999999999998"/>
    <x v="9"/>
    <n v="16.68"/>
    <n v="0.01"/>
    <n v="0.1668"/>
    <x v="250"/>
    <x v="54"/>
    <n v="19.193200000000001"/>
  </r>
  <r>
    <x v="250"/>
    <d v="2013-10-11T00:00:00"/>
    <x v="172"/>
    <s v="523 King St,Newtown"/>
    <x v="0"/>
    <s v="NSW"/>
    <x v="1"/>
    <x v="7"/>
    <x v="3"/>
    <x v="71"/>
    <s v="Office Supplies"/>
    <s v="Wrap Bag"/>
    <s v="Regular Air"/>
    <x v="9"/>
    <n v="1.0900000000000001"/>
    <n v="1.68"/>
    <n v="0.58999999999999986"/>
    <x v="36"/>
    <n v="63.839999999999996"/>
    <n v="7.0000000000000007E-2"/>
    <n v="4.4687999999999999"/>
    <x v="251"/>
    <x v="60"/>
    <n v="61.371199999999995"/>
  </r>
  <r>
    <x v="251"/>
    <d v="2013-10-20T00:00:00"/>
    <x v="173"/>
    <s v="60 Commercial Rd,Prahran"/>
    <x v="1"/>
    <s v="VIC"/>
    <x v="0"/>
    <x v="5"/>
    <x v="3"/>
    <x v="43"/>
    <s v="Office Supplies"/>
    <s v="Wrap Bag"/>
    <s v="Regular Air"/>
    <x v="191"/>
    <n v="1.0900000000000001"/>
    <n v="2.6"/>
    <n v="1.51"/>
    <x v="40"/>
    <n v="93.600000000000009"/>
    <n v="0"/>
    <n v="0"/>
    <x v="252"/>
    <x v="38"/>
    <n v="98.40000000000002"/>
  </r>
  <r>
    <x v="252"/>
    <d v="2013-10-20T00:00:00"/>
    <x v="174"/>
    <s v="1/173-179 Bronte Rd,Waverley"/>
    <x v="0"/>
    <s v="NSW"/>
    <x v="0"/>
    <x v="11"/>
    <x v="3"/>
    <x v="80"/>
    <s v="Office Supplies"/>
    <s v="Small Box"/>
    <s v="Express Air"/>
    <x v="192"/>
    <n v="1.59"/>
    <n v="2.61"/>
    <n v="1.0199999999999998"/>
    <x v="2"/>
    <n v="2.61"/>
    <n v="0.06"/>
    <n v="0.15659999999999999"/>
    <x v="253"/>
    <x v="47"/>
    <n v="3.4533999999999998"/>
  </r>
  <r>
    <x v="253"/>
    <d v="2013-10-20T00:00:00"/>
    <x v="175"/>
    <s v="Sydney Fish Market, Bank Street, Sydney"/>
    <x v="0"/>
    <s v="NSW"/>
    <x v="0"/>
    <x v="1"/>
    <x v="0"/>
    <x v="42"/>
    <s v="Office Supplies"/>
    <s v="Small Box"/>
    <s v="Regular Air"/>
    <x v="193"/>
    <n v="3.65"/>
    <n v="5.98"/>
    <n v="2.3300000000000005"/>
    <x v="37"/>
    <n v="125.58000000000001"/>
    <n v="0.02"/>
    <n v="2.5116000000000005"/>
    <x v="254"/>
    <x v="8"/>
    <n v="126.0484"/>
  </r>
  <r>
    <x v="254"/>
    <d v="2013-10-21T00:00:00"/>
    <x v="176"/>
    <s v="Sydney Fish Market, Bank Street, Sydney"/>
    <x v="0"/>
    <s v="NSW"/>
    <x v="2"/>
    <x v="1"/>
    <x v="2"/>
    <x v="42"/>
    <s v="Office Supplies"/>
    <s v="Small Box"/>
    <s v="Regular Air"/>
    <x v="194"/>
    <n v="3.65"/>
    <n v="5.98"/>
    <n v="2.3300000000000005"/>
    <x v="49"/>
    <n v="239.20000000000002"/>
    <n v="0"/>
    <n v="0"/>
    <x v="255"/>
    <x v="8"/>
    <n v="242.18000000000004"/>
  </r>
  <r>
    <x v="255"/>
    <d v="2013-10-21T00:00:00"/>
    <x v="172"/>
    <s v="523 King St,Newtown"/>
    <x v="0"/>
    <s v="NSW"/>
    <x v="1"/>
    <x v="7"/>
    <x v="2"/>
    <x v="29"/>
    <s v="Office Supplies"/>
    <s v="Small Box"/>
    <s v="Regular Air"/>
    <x v="194"/>
    <n v="1.18"/>
    <n v="1.88"/>
    <n v="0.7"/>
    <x v="24"/>
    <n v="62.04"/>
    <n v="7.0000000000000007E-2"/>
    <n v="4.3428000000000004"/>
    <x v="256"/>
    <x v="8"/>
    <n v="60.677199999999999"/>
  </r>
  <r>
    <x v="256"/>
    <d v="2013-10-24T00:00:00"/>
    <x v="177"/>
    <s v="22 Civic Rd,Auburn"/>
    <x v="0"/>
    <s v="NSW"/>
    <x v="1"/>
    <x v="3"/>
    <x v="4"/>
    <x v="22"/>
    <s v="Office Supplies"/>
    <s v="Small Box"/>
    <s v="Regular Air"/>
    <x v="195"/>
    <n v="4.53"/>
    <n v="7.3"/>
    <n v="2.7699999999999996"/>
    <x v="38"/>
    <n v="226.29999999999998"/>
    <n v="0.03"/>
    <n v="6.7889999999999988"/>
    <x v="257"/>
    <x v="21"/>
    <n v="234.95099999999999"/>
  </r>
  <r>
    <x v="257"/>
    <d v="2013-10-25T00:00:00"/>
    <x v="178"/>
    <s v="1/173-179 Bronte Rd,Waverley"/>
    <x v="0"/>
    <s v="NSW"/>
    <x v="1"/>
    <x v="11"/>
    <x v="4"/>
    <x v="114"/>
    <s v="Office Supplies"/>
    <s v="Small Box"/>
    <s v="Regular Air"/>
    <x v="195"/>
    <n v="11.04"/>
    <n v="16.98"/>
    <n v="5.9400000000000013"/>
    <x v="46"/>
    <n v="458.46000000000004"/>
    <n v="0.1"/>
    <n v="45.846000000000004"/>
    <x v="258"/>
    <x v="88"/>
    <n v="437.39400000000001"/>
  </r>
  <r>
    <x v="258"/>
    <d v="2013-10-26T00:00:00"/>
    <x v="179"/>
    <s v="3/219 Canley Vale Road,Canley Heights"/>
    <x v="0"/>
    <s v="NSW"/>
    <x v="2"/>
    <x v="3"/>
    <x v="2"/>
    <x v="5"/>
    <s v="Office Supplies"/>
    <s v="Small Box"/>
    <s v="Regular Air"/>
    <x v="196"/>
    <n v="3.4"/>
    <n v="5.4"/>
    <n v="2.0000000000000004"/>
    <x v="22"/>
    <n v="253.8"/>
    <n v="0.03"/>
    <n v="7.6139999999999999"/>
    <x v="259"/>
    <x v="5"/>
    <n v="261.74599999999998"/>
  </r>
  <r>
    <x v="259"/>
    <d v="2013-10-28T00:00:00"/>
    <x v="180"/>
    <s v="Crown Complex,Southbank"/>
    <x v="1"/>
    <s v="VIC"/>
    <x v="0"/>
    <x v="2"/>
    <x v="4"/>
    <x v="0"/>
    <s v="Technology"/>
    <s v="Small Pack"/>
    <s v="Regular Air"/>
    <x v="197"/>
    <n v="1.87"/>
    <n v="8.1199999999999992"/>
    <n v="6.2499999999999991"/>
    <x v="31"/>
    <n v="300.44"/>
    <n v="0"/>
    <n v="0"/>
    <x v="260"/>
    <x v="0"/>
    <n v="306.09999999999997"/>
  </r>
  <r>
    <x v="260"/>
    <d v="2013-10-28T00:00:00"/>
    <x v="51"/>
    <s v="120 Hardware St,Melbourne"/>
    <x v="1"/>
    <s v="VIC"/>
    <x v="0"/>
    <x v="2"/>
    <x v="4"/>
    <x v="115"/>
    <s v="Office Supplies"/>
    <s v="Small Pack"/>
    <s v="Express Air"/>
    <x v="197"/>
    <n v="16.8"/>
    <n v="40.97"/>
    <n v="24.169999999999998"/>
    <x v="7"/>
    <n v="450.66999999999996"/>
    <n v="0.03"/>
    <n v="13.520099999999998"/>
    <x v="261"/>
    <x v="87"/>
    <n v="455.12989999999996"/>
  </r>
  <r>
    <x v="261"/>
    <d v="2013-10-29T00:00:00"/>
    <x v="181"/>
    <s v="127 Liverpool St,Sydney"/>
    <x v="0"/>
    <s v="NSW"/>
    <x v="3"/>
    <x v="8"/>
    <x v="3"/>
    <x v="107"/>
    <s v="Office Supplies"/>
    <s v="Small Box"/>
    <s v="Regular Air"/>
    <x v="198"/>
    <n v="1.94"/>
    <n v="3.08"/>
    <n v="1.1400000000000001"/>
    <x v="0"/>
    <n v="126.28"/>
    <n v="0.04"/>
    <n v="5.0512000000000006"/>
    <x v="262"/>
    <x v="81"/>
    <n v="123.2088"/>
  </r>
  <r>
    <x v="262"/>
    <d v="2013-11-01T00:00:00"/>
    <x v="182"/>
    <s v="22 Civic Rd,Auburn"/>
    <x v="0"/>
    <s v="NSW"/>
    <x v="2"/>
    <x v="3"/>
    <x v="3"/>
    <x v="0"/>
    <s v="Technology"/>
    <s v="Small Pack"/>
    <s v="Regular Air"/>
    <x v="199"/>
    <n v="1.87"/>
    <n v="8.1199999999999992"/>
    <n v="6.2499999999999991"/>
    <x v="39"/>
    <n v="129.91999999999999"/>
    <n v="0.03"/>
    <n v="3.8975999999999993"/>
    <x v="263"/>
    <x v="0"/>
    <n v="131.6824"/>
  </r>
  <r>
    <x v="263"/>
    <d v="2013-11-02T00:00:00"/>
    <x v="114"/>
    <s v="120 Hardware St,Melbourne"/>
    <x v="1"/>
    <s v="VIC"/>
    <x v="3"/>
    <x v="5"/>
    <x v="0"/>
    <x v="22"/>
    <s v="Office Supplies"/>
    <s v="Small Box"/>
    <s v="Regular Air"/>
    <x v="200"/>
    <n v="4.53"/>
    <n v="7.3"/>
    <n v="2.7699999999999996"/>
    <x v="17"/>
    <n v="328.5"/>
    <n v="0.04"/>
    <n v="13.14"/>
    <x v="264"/>
    <x v="21"/>
    <n v="330.80000000000007"/>
  </r>
  <r>
    <x v="264"/>
    <d v="2013-11-03T00:00:00"/>
    <x v="183"/>
    <s v="163 Concord Road,North Strathfield"/>
    <x v="0"/>
    <s v="NSW"/>
    <x v="0"/>
    <x v="13"/>
    <x v="3"/>
    <x v="32"/>
    <s v="Office Supplies"/>
    <s v="Small Pack"/>
    <s v="Regular Air"/>
    <x v="200"/>
    <n v="5.19"/>
    <n v="12.98"/>
    <n v="7.79"/>
    <x v="49"/>
    <n v="519.20000000000005"/>
    <n v="0.05"/>
    <n v="25.960000000000004"/>
    <x v="265"/>
    <x v="30"/>
    <n v="499.52000000000004"/>
  </r>
  <r>
    <x v="265"/>
    <d v="2013-11-05T00:00:00"/>
    <x v="184"/>
    <s v="Westfield Sydney,Sydney"/>
    <x v="0"/>
    <s v="NSW"/>
    <x v="0"/>
    <x v="9"/>
    <x v="2"/>
    <x v="52"/>
    <s v="Office Supplies"/>
    <s v="Small Box"/>
    <s v="Regular Air"/>
    <x v="201"/>
    <n v="2.29"/>
    <n v="3.69"/>
    <n v="1.4"/>
    <x v="14"/>
    <n v="154.97999999999999"/>
    <n v="0.04"/>
    <n v="6.1991999999999994"/>
    <x v="266"/>
    <x v="47"/>
    <n v="149.7808"/>
  </r>
  <r>
    <x v="266"/>
    <d v="2013-11-05T00:00:00"/>
    <x v="185"/>
    <s v="797 Botany Rd,Rosebery"/>
    <x v="0"/>
    <s v="NSW"/>
    <x v="0"/>
    <x v="1"/>
    <x v="3"/>
    <x v="54"/>
    <s v="Office Supplies"/>
    <s v="Wrap Bag"/>
    <s v="Regular Air"/>
    <x v="202"/>
    <n v="5.22"/>
    <n v="9.85"/>
    <n v="4.63"/>
    <x v="46"/>
    <n v="265.95"/>
    <n v="0.1"/>
    <n v="26.594999999999999"/>
    <x v="267"/>
    <x v="49"/>
    <n v="248.99499999999998"/>
  </r>
  <r>
    <x v="267"/>
    <d v="2013-11-07T00:00:00"/>
    <x v="186"/>
    <s v="33/4 Barangaroo Avenue,Sydney"/>
    <x v="0"/>
    <s v="NSW"/>
    <x v="1"/>
    <x v="9"/>
    <x v="0"/>
    <x v="86"/>
    <s v="Office Supplies"/>
    <s v="Wrap Bag"/>
    <s v="Express Air"/>
    <x v="203"/>
    <n v="3.75"/>
    <n v="7.08"/>
    <n v="3.33"/>
    <x v="41"/>
    <n v="205.32"/>
    <n v="7.0000000000000007E-2"/>
    <n v="14.372400000000001"/>
    <x v="268"/>
    <x v="68"/>
    <n v="195.64759999999998"/>
  </r>
  <r>
    <x v="268"/>
    <d v="2013-11-09T00:00:00"/>
    <x v="187"/>
    <s v="8 Rankins Lane ,Melbourne"/>
    <x v="1"/>
    <s v="VIC"/>
    <x v="1"/>
    <x v="2"/>
    <x v="1"/>
    <x v="2"/>
    <s v="Office Supplies"/>
    <s v="Wrap Bag"/>
    <s v="Regular Air"/>
    <x v="204"/>
    <n v="3.32"/>
    <n v="5.18"/>
    <n v="1.8599999999999999"/>
    <x v="11"/>
    <n v="41.44"/>
    <n v="0.06"/>
    <n v="2.4863999999999997"/>
    <x v="269"/>
    <x v="2"/>
    <n v="43.033599999999993"/>
  </r>
  <r>
    <x v="269"/>
    <d v="2013-11-12T00:00:00"/>
    <x v="188"/>
    <s v="3 Carrington Road ,Box Hill"/>
    <x v="1"/>
    <s v="VIC"/>
    <x v="0"/>
    <x v="5"/>
    <x v="0"/>
    <x v="37"/>
    <s v="Office Supplies"/>
    <s v="Small Box"/>
    <s v="Regular Air"/>
    <x v="205"/>
    <n v="3.37"/>
    <n v="5.53"/>
    <n v="2.16"/>
    <x v="34"/>
    <n v="94.01"/>
    <n v="0.02"/>
    <n v="1.8802000000000001"/>
    <x v="270"/>
    <x v="35"/>
    <n v="106.08980000000001"/>
  </r>
  <r>
    <x v="270"/>
    <d v="2013-11-15T00:00:00"/>
    <x v="156"/>
    <s v="Sydney Fish Market, Bank Street, Sydney"/>
    <x v="0"/>
    <s v="NSW"/>
    <x v="2"/>
    <x v="1"/>
    <x v="2"/>
    <x v="92"/>
    <s v="Office Supplies"/>
    <s v="Small Box"/>
    <s v="Regular Air"/>
    <x v="206"/>
    <n v="12.39"/>
    <n v="19.98"/>
    <n v="7.59"/>
    <x v="22"/>
    <n v="939.06000000000006"/>
    <n v="0.04"/>
    <n v="37.562400000000004"/>
    <x v="271"/>
    <x v="70"/>
    <n v="913.0376"/>
  </r>
  <r>
    <x v="271"/>
    <d v="2013-11-16T00:00:00"/>
    <x v="73"/>
    <s v="273 George Street,Sydney"/>
    <x v="0"/>
    <s v="NSW"/>
    <x v="2"/>
    <x v="11"/>
    <x v="2"/>
    <x v="58"/>
    <s v="Furniture"/>
    <s v="Small Pack"/>
    <s v="Regular Air"/>
    <x v="207"/>
    <n v="5.5"/>
    <n v="12.22"/>
    <n v="6.7200000000000006"/>
    <x v="46"/>
    <n v="329.94"/>
    <n v="7.0000000000000007E-2"/>
    <n v="23.095800000000001"/>
    <x v="272"/>
    <x v="52"/>
    <n v="312.54420000000005"/>
  </r>
  <r>
    <x v="272"/>
    <d v="2013-11-16T00:00:00"/>
    <x v="189"/>
    <s v="Westfield Miranda, 600 Kingsway,Miranda"/>
    <x v="0"/>
    <s v="NSW"/>
    <x v="0"/>
    <x v="6"/>
    <x v="3"/>
    <x v="55"/>
    <s v="Office Supplies"/>
    <s v="Wrap Bag"/>
    <s v="Regular Air"/>
    <x v="206"/>
    <n v="1.76"/>
    <n v="2.94"/>
    <n v="1.18"/>
    <x v="23"/>
    <n v="67.62"/>
    <n v="7.0000000000000007E-2"/>
    <n v="4.7334000000000005"/>
    <x v="273"/>
    <x v="50"/>
    <n v="64.506600000000006"/>
  </r>
  <r>
    <x v="273"/>
    <d v="2013-11-17T00:00:00"/>
    <x v="190"/>
    <s v="61 York St,Sydney"/>
    <x v="0"/>
    <s v="NSW"/>
    <x v="2"/>
    <x v="11"/>
    <x v="3"/>
    <x v="59"/>
    <s v="Technology"/>
    <s v="Small Box"/>
    <s v="Express Air"/>
    <x v="208"/>
    <n v="39.64"/>
    <n v="152.47999999999999"/>
    <n v="112.83999999999999"/>
    <x v="1"/>
    <n v="304.95999999999998"/>
    <n v="0.02"/>
    <n v="6.0991999999999997"/>
    <x v="274"/>
    <x v="80"/>
    <n v="311.86079999999998"/>
  </r>
  <r>
    <x v="274"/>
    <d v="2013-11-17T00:00:00"/>
    <x v="191"/>
    <s v="224A Gertrude St,Fitzroy"/>
    <x v="1"/>
    <s v="VIC"/>
    <x v="3"/>
    <x v="2"/>
    <x v="3"/>
    <x v="116"/>
    <s v="Office Supplies"/>
    <s v="Small Pack"/>
    <s v="Regular Air"/>
    <x v="209"/>
    <n v="3.51"/>
    <n v="8.57"/>
    <n v="5.0600000000000005"/>
    <x v="33"/>
    <n v="205.68"/>
    <n v="0.06"/>
    <n v="12.3408"/>
    <x v="275"/>
    <x v="89"/>
    <n v="205.61919999999998"/>
  </r>
  <r>
    <x v="275"/>
    <d v="2013-11-17T00:00:00"/>
    <x v="192"/>
    <s v="Crown Complex,Southbank"/>
    <x v="1"/>
    <s v="VIC"/>
    <x v="0"/>
    <x v="2"/>
    <x v="4"/>
    <x v="10"/>
    <s v="Office Supplies"/>
    <s v="Small Box"/>
    <s v="Regular Air"/>
    <x v="206"/>
    <n v="2.4500000000000002"/>
    <n v="3.89"/>
    <n v="1.44"/>
    <x v="22"/>
    <n v="182.83"/>
    <n v="0"/>
    <n v="0"/>
    <x v="276"/>
    <x v="10"/>
    <n v="196.85"/>
  </r>
  <r>
    <x v="276"/>
    <d v="2013-11-18T00:00:00"/>
    <x v="193"/>
    <s v="Macquarie Centre Cnr Herring Road &amp; Waterloo Road,Macquarie Park"/>
    <x v="0"/>
    <s v="NSW"/>
    <x v="1"/>
    <x v="10"/>
    <x v="1"/>
    <x v="26"/>
    <s v="Office Supplies"/>
    <s v="Wrap Bag"/>
    <s v="Regular Air"/>
    <x v="210"/>
    <n v="1.6"/>
    <n v="2.62"/>
    <n v="1.02"/>
    <x v="4"/>
    <n v="68.12"/>
    <n v="0.09"/>
    <n v="6.1307999999999998"/>
    <x v="277"/>
    <x v="25"/>
    <n v="63.589199999999998"/>
  </r>
  <r>
    <x v="277"/>
    <d v="2013-11-18T00:00:00"/>
    <x v="67"/>
    <s v="3/219 Canley Vale Road,Canley Heights"/>
    <x v="0"/>
    <s v="NSW"/>
    <x v="0"/>
    <x v="3"/>
    <x v="4"/>
    <x v="103"/>
    <s v="Office Supplies"/>
    <s v="Small Box"/>
    <s v="Regular Air"/>
    <x v="210"/>
    <n v="21.56"/>
    <n v="35.94"/>
    <n v="14.379999999999999"/>
    <x v="25"/>
    <n v="682.8599999999999"/>
    <n v="0.09"/>
    <n v="61.457399999999986"/>
    <x v="278"/>
    <x v="79"/>
    <n v="634.72259999999983"/>
  </r>
  <r>
    <x v="278"/>
    <d v="2013-11-19T00:00:00"/>
    <x v="133"/>
    <s v="1-2/299 Sussex St,Sydney"/>
    <x v="0"/>
    <s v="NSW"/>
    <x v="0"/>
    <x v="7"/>
    <x v="0"/>
    <x v="65"/>
    <s v="Office Supplies"/>
    <s v="Small Box"/>
    <s v="Regular Air"/>
    <x v="211"/>
    <n v="4.59"/>
    <n v="7.28"/>
    <n v="2.6900000000000004"/>
    <x v="26"/>
    <n v="21.84"/>
    <n v="0.01"/>
    <n v="0.21840000000000001"/>
    <x v="279"/>
    <x v="56"/>
    <n v="43.921599999999998"/>
  </r>
  <r>
    <x v="279"/>
    <d v="2013-11-20T00:00:00"/>
    <x v="174"/>
    <s v="1/173-179 Bronte Rd,Waverley"/>
    <x v="0"/>
    <s v="NSW"/>
    <x v="2"/>
    <x v="11"/>
    <x v="1"/>
    <x v="108"/>
    <s v="Technology"/>
    <s v="Jumbo Drum"/>
    <s v="Delivery Truck"/>
    <x v="212"/>
    <n v="76.790000000000006"/>
    <n v="119.99"/>
    <n v="43.199999999999989"/>
    <x v="3"/>
    <n v="479.96"/>
    <n v="0.06"/>
    <n v="28.797599999999999"/>
    <x v="280"/>
    <x v="82"/>
    <n v="479.16239999999999"/>
  </r>
  <r>
    <x v="280"/>
    <d v="2013-11-20T00:00:00"/>
    <x v="180"/>
    <s v="Crown Complex,Southbank"/>
    <x v="1"/>
    <s v="VIC"/>
    <x v="0"/>
    <x v="2"/>
    <x v="2"/>
    <x v="1"/>
    <s v="Office Supplies"/>
    <s v="Wrap Bag"/>
    <s v="Regular Air"/>
    <x v="211"/>
    <n v="3.47"/>
    <n v="6.68"/>
    <n v="3.2099999999999995"/>
    <x v="20"/>
    <n v="100.19999999999999"/>
    <n v="0.03"/>
    <n v="3.0059999999999993"/>
    <x v="281"/>
    <x v="1"/>
    <n v="100.19399999999999"/>
  </r>
  <r>
    <x v="281"/>
    <d v="2013-11-23T00:00:00"/>
    <x v="194"/>
    <s v="Qantas Domestic Terminal,Mascot"/>
    <x v="0"/>
    <s v="NSW"/>
    <x v="2"/>
    <x v="1"/>
    <x v="2"/>
    <x v="117"/>
    <s v="Furniture"/>
    <s v="Small Pack"/>
    <s v="Regular Air"/>
    <x v="213"/>
    <n v="11.38"/>
    <n v="18.649999999999999"/>
    <n v="7.2699999999999978"/>
    <x v="25"/>
    <n v="354.34999999999997"/>
    <n v="7.0000000000000007E-2"/>
    <n v="24.804500000000001"/>
    <x v="282"/>
    <x v="90"/>
    <n v="337.08549999999991"/>
  </r>
  <r>
    <x v="282"/>
    <d v="2013-11-23T00:00:00"/>
    <x v="195"/>
    <s v="Sydney Fish Market, Bank Street, Sydney"/>
    <x v="0"/>
    <s v="NSW"/>
    <x v="0"/>
    <x v="1"/>
    <x v="0"/>
    <x v="110"/>
    <s v="Office Supplies"/>
    <s v="Small Box"/>
    <s v="Express Air"/>
    <x v="214"/>
    <n v="3.5"/>
    <n v="5.74"/>
    <n v="2.2400000000000002"/>
    <x v="46"/>
    <n v="154.98000000000002"/>
    <n v="0.08"/>
    <n v="12.398400000000002"/>
    <x v="283"/>
    <x v="84"/>
    <n v="152.60159999999999"/>
  </r>
  <r>
    <x v="283"/>
    <d v="2013-11-27T00:00:00"/>
    <x v="196"/>
    <s v="541 Church St,Richmond"/>
    <x v="1"/>
    <s v="VIC"/>
    <x v="2"/>
    <x v="5"/>
    <x v="3"/>
    <x v="77"/>
    <s v="Technology"/>
    <s v="Small Box"/>
    <s v="Regular Air"/>
    <x v="215"/>
    <n v="81.59"/>
    <n v="159.99"/>
    <n v="78.400000000000006"/>
    <x v="18"/>
    <n v="7999.5"/>
    <n v="0.05"/>
    <n v="399.97500000000002"/>
    <x v="284"/>
    <x v="55"/>
    <n v="7610.5249999999996"/>
  </r>
  <r>
    <x v="284"/>
    <d v="2013-11-29T00:00:00"/>
    <x v="197"/>
    <s v="273 George Street,Sydney"/>
    <x v="0"/>
    <s v="NSW"/>
    <x v="0"/>
    <x v="11"/>
    <x v="4"/>
    <x v="108"/>
    <s v="Technology"/>
    <s v="Jumbo Drum"/>
    <s v="Delivery Truck"/>
    <x v="216"/>
    <n v="76.790000000000006"/>
    <n v="119.99"/>
    <n v="43.199999999999989"/>
    <x v="11"/>
    <n v="959.92"/>
    <n v="0.09"/>
    <n v="86.392799999999994"/>
    <x v="285"/>
    <x v="82"/>
    <n v="901.52719999999999"/>
  </r>
  <r>
    <x v="285"/>
    <d v="2013-12-05T00:00:00"/>
    <x v="198"/>
    <s v="180 High Street,Windsor"/>
    <x v="1"/>
    <s v="VIC"/>
    <x v="1"/>
    <x v="2"/>
    <x v="2"/>
    <x v="115"/>
    <s v="Office Supplies"/>
    <s v="Small Pack"/>
    <s v="Express Air"/>
    <x v="217"/>
    <n v="16.8"/>
    <n v="40.97"/>
    <n v="24.169999999999998"/>
    <x v="13"/>
    <n v="2007.53"/>
    <n v="0.09"/>
    <n v="180.67769999999999"/>
    <x v="286"/>
    <x v="87"/>
    <n v="1844.8323"/>
  </r>
  <r>
    <x v="286"/>
    <d v="2013-12-08T00:00:00"/>
    <x v="199"/>
    <s v="60 York St,Sydney"/>
    <x v="0"/>
    <s v="NSW"/>
    <x v="3"/>
    <x v="13"/>
    <x v="1"/>
    <x v="26"/>
    <s v="Office Supplies"/>
    <s v="Wrap Bag"/>
    <s v="Regular Air"/>
    <x v="12"/>
    <n v="1.6"/>
    <n v="2.62"/>
    <n v="1.02"/>
    <x v="22"/>
    <n v="123.14"/>
    <n v="0.1"/>
    <n v="12.314"/>
    <x v="287"/>
    <x v="25"/>
    <n v="112.42599999999999"/>
  </r>
  <r>
    <x v="287"/>
    <d v="2013-12-08T00:00:00"/>
    <x v="200"/>
    <s v="4A Lyons St,Strathfield"/>
    <x v="0"/>
    <s v="NSW"/>
    <x v="3"/>
    <x v="0"/>
    <x v="0"/>
    <x v="118"/>
    <s v="Office Supplies"/>
    <s v="Wrap Bag"/>
    <s v="Regular Air"/>
    <x v="218"/>
    <n v="0.93"/>
    <n v="1.6"/>
    <n v="0.67"/>
    <x v="16"/>
    <n v="40"/>
    <n v="0.1"/>
    <n v="4"/>
    <x v="288"/>
    <x v="91"/>
    <n v="38.58"/>
  </r>
  <r>
    <x v="288"/>
    <d v="2013-12-09T00:00:00"/>
    <x v="178"/>
    <s v="1/173-179 Bronte Rd,Waverley"/>
    <x v="0"/>
    <s v="NSW"/>
    <x v="0"/>
    <x v="11"/>
    <x v="3"/>
    <x v="39"/>
    <s v="Office Supplies"/>
    <s v="Wrap Bag"/>
    <s v="Regular Air"/>
    <x v="219"/>
    <n v="0.24"/>
    <n v="1.26"/>
    <n v="1.02"/>
    <x v="15"/>
    <n v="11.34"/>
    <n v="0.06"/>
    <n v="0.6804"/>
    <x v="289"/>
    <x v="29"/>
    <n v="12.059599999999998"/>
  </r>
  <r>
    <x v="289"/>
    <d v="2013-12-10T00:00:00"/>
    <x v="128"/>
    <s v="359 Crown Street,Surry Hills"/>
    <x v="0"/>
    <s v="NSW"/>
    <x v="1"/>
    <x v="1"/>
    <x v="2"/>
    <x v="42"/>
    <s v="Office Supplies"/>
    <s v="Small Box"/>
    <s v="Regular Air"/>
    <x v="220"/>
    <n v="3.65"/>
    <n v="5.98"/>
    <n v="2.3300000000000005"/>
    <x v="16"/>
    <n v="149.5"/>
    <n v="0.03"/>
    <n v="4.4849999999999994"/>
    <x v="290"/>
    <x v="8"/>
    <n v="147.995"/>
  </r>
  <r>
    <x v="290"/>
    <d v="2013-12-11T00:00:00"/>
    <x v="23"/>
    <s v="188 Pitt Street,Sydney"/>
    <x v="0"/>
    <s v="NSW"/>
    <x v="0"/>
    <x v="0"/>
    <x v="1"/>
    <x v="109"/>
    <s v="Office Supplies"/>
    <s v="Small Box"/>
    <s v="Regular Air"/>
    <x v="12"/>
    <n v="18.38"/>
    <n v="29.17"/>
    <n v="10.790000000000003"/>
    <x v="39"/>
    <n v="466.72"/>
    <n v="7.0000000000000007E-2"/>
    <n v="32.670400000000008"/>
    <x v="291"/>
    <x v="83"/>
    <n v="446.58959999999996"/>
  </r>
  <r>
    <x v="291"/>
    <d v="2013-12-13T00:00:00"/>
    <x v="201"/>
    <s v="Westfield Sydney,Sydney"/>
    <x v="0"/>
    <s v="NSW"/>
    <x v="2"/>
    <x v="9"/>
    <x v="2"/>
    <x v="119"/>
    <s v="Office Supplies"/>
    <s v="Small Box"/>
    <s v="Regular Air"/>
    <x v="221"/>
    <n v="3.75"/>
    <n v="5.77"/>
    <n v="2.0199999999999996"/>
    <x v="15"/>
    <n v="51.929999999999993"/>
    <n v="0"/>
    <n v="0"/>
    <x v="292"/>
    <x v="92"/>
    <n v="61.86999999999999"/>
  </r>
  <r>
    <x v="292"/>
    <d v="2013-12-13T00:00:00"/>
    <x v="202"/>
    <s v="485 Crown St,Surry Hills"/>
    <x v="0"/>
    <s v="NSW"/>
    <x v="0"/>
    <x v="11"/>
    <x v="3"/>
    <x v="120"/>
    <s v="Office Supplies"/>
    <s v="Wrap Bag"/>
    <s v="Regular Air"/>
    <x v="12"/>
    <n v="1.92"/>
    <n v="3.26"/>
    <n v="1.3399999999999999"/>
    <x v="9"/>
    <n v="19.559999999999999"/>
    <n v="0.01"/>
    <n v="0.1956"/>
    <x v="293"/>
    <x v="93"/>
    <n v="23.084399999999999"/>
  </r>
  <r>
    <x v="293"/>
    <d v="2013-12-16T00:00:00"/>
    <x v="203"/>
    <s v="541 Church St,Richmond"/>
    <x v="1"/>
    <s v="VIC"/>
    <x v="1"/>
    <x v="5"/>
    <x v="3"/>
    <x v="52"/>
    <s v="Office Supplies"/>
    <s v="Small Box"/>
    <s v="Regular Air"/>
    <x v="222"/>
    <n v="2.29"/>
    <n v="3.69"/>
    <n v="1.4"/>
    <x v="17"/>
    <n v="166.05"/>
    <n v="0.08"/>
    <n v="13.284000000000001"/>
    <x v="294"/>
    <x v="47"/>
    <n v="153.76600000000002"/>
  </r>
  <r>
    <x v="294"/>
    <d v="2013-12-17T00:00:00"/>
    <x v="204"/>
    <s v="85-113 Dunning Ave,Rosebery"/>
    <x v="0"/>
    <s v="NSW"/>
    <x v="0"/>
    <x v="3"/>
    <x v="3"/>
    <x v="13"/>
    <s v="Office Supplies"/>
    <s v="Small Box"/>
    <s v="Regular Air"/>
    <x v="222"/>
    <n v="5.33"/>
    <n v="8.6"/>
    <n v="3.2699999999999996"/>
    <x v="23"/>
    <n v="197.79999999999998"/>
    <n v="0.02"/>
    <n v="3.956"/>
    <x v="190"/>
    <x v="13"/>
    <n v="206.22399999999999"/>
  </r>
  <r>
    <x v="295"/>
    <d v="2013-12-19T00:00:00"/>
    <x v="98"/>
    <s v="221 Barkly St,St Kilda"/>
    <x v="1"/>
    <s v="VIC"/>
    <x v="2"/>
    <x v="5"/>
    <x v="4"/>
    <x v="44"/>
    <s v="Technology"/>
    <s v="Small Box"/>
    <s v="Regular Air"/>
    <x v="223"/>
    <n v="42.11"/>
    <n v="80.98"/>
    <n v="38.870000000000005"/>
    <x v="47"/>
    <n v="1052.74"/>
    <n v="0.03"/>
    <n v="31.5822"/>
    <x v="295"/>
    <x v="39"/>
    <n v="1035.5178000000001"/>
  </r>
  <r>
    <x v="296"/>
    <d v="2013-12-23T00:00:00"/>
    <x v="205"/>
    <s v="1-2/299 Sussex St,Sydney"/>
    <x v="0"/>
    <s v="NSW"/>
    <x v="1"/>
    <x v="7"/>
    <x v="3"/>
    <x v="59"/>
    <s v="Technology"/>
    <s v="Small Box"/>
    <s v="Regular Air"/>
    <x v="224"/>
    <n v="39.64"/>
    <n v="152.47999999999999"/>
    <n v="112.83999999999999"/>
    <x v="0"/>
    <n v="6251.6799999999994"/>
    <n v="7.0000000000000007E-2"/>
    <n v="437.61759999999998"/>
    <x v="296"/>
    <x v="80"/>
    <n v="5827.0623999999998"/>
  </r>
  <r>
    <x v="297"/>
    <d v="2013-12-23T00:00:00"/>
    <x v="206"/>
    <s v="120 Hardware St,Melbourne"/>
    <x v="1"/>
    <s v="VIC"/>
    <x v="3"/>
    <x v="2"/>
    <x v="0"/>
    <x v="121"/>
    <s v="Office Supplies"/>
    <s v="Small Box"/>
    <s v="Regular Air"/>
    <x v="225"/>
    <n v="3.14"/>
    <n v="4.91"/>
    <n v="1.77"/>
    <x v="27"/>
    <n v="58.92"/>
    <n v="0.04"/>
    <n v="2.3568000000000002"/>
    <x v="297"/>
    <x v="47"/>
    <n v="57.563200000000002"/>
  </r>
  <r>
    <x v="298"/>
    <d v="2013-12-27T00:00:00"/>
    <x v="24"/>
    <s v="2/797 Botany Rd,Rosebery"/>
    <x v="0"/>
    <s v="NSW"/>
    <x v="3"/>
    <x v="8"/>
    <x v="1"/>
    <x v="109"/>
    <s v="Office Supplies"/>
    <s v="Small Box"/>
    <s v="Regular Air"/>
    <x v="226"/>
    <n v="18.38"/>
    <n v="29.17"/>
    <n v="10.790000000000003"/>
    <x v="31"/>
    <n v="1079.29"/>
    <n v="0.09"/>
    <n v="97.136099999999999"/>
    <x v="298"/>
    <x v="83"/>
    <n v="994.69389999999999"/>
  </r>
  <r>
    <x v="299"/>
    <d v="2013-12-29T00:00:00"/>
    <x v="3"/>
    <s v="Shop 1, 186-190 Church Street,Parramatta;46a Macleay Street,Potts Point"/>
    <x v="0"/>
    <s v="NSW"/>
    <x v="2"/>
    <x v="3"/>
    <x v="0"/>
    <x v="40"/>
    <s v="Office Supplies"/>
    <s v="Wrap Bag"/>
    <s v="Regular Air"/>
    <x v="227"/>
    <n v="2.39"/>
    <n v="4.26"/>
    <n v="1.8699999999999997"/>
    <x v="4"/>
    <n v="110.75999999999999"/>
    <n v="0.1"/>
    <n v="11.076000000000001"/>
    <x v="299"/>
    <x v="36"/>
    <n v="102.084"/>
  </r>
  <r>
    <x v="300"/>
    <d v="2013-12-29T00:00:00"/>
    <x v="149"/>
    <s v="38/133-145 Castlereagh St,Sydney"/>
    <x v="0"/>
    <s v="NSW"/>
    <x v="1"/>
    <x v="9"/>
    <x v="2"/>
    <x v="94"/>
    <s v="Technology"/>
    <s v="Small Box"/>
    <s v="Regular Air"/>
    <x v="227"/>
    <n v="60.59"/>
    <n v="100.98"/>
    <n v="40.39"/>
    <x v="2"/>
    <n v="100.98"/>
    <n v="0.1"/>
    <n v="10.098000000000001"/>
    <x v="300"/>
    <x v="39"/>
    <n v="105.24200000000002"/>
  </r>
  <r>
    <x v="301"/>
    <d v="2013-12-30T00:00:00"/>
    <x v="207"/>
    <s v="98 Holdsworth Street,Woollahra"/>
    <x v="0"/>
    <s v="NSW"/>
    <x v="1"/>
    <x v="9"/>
    <x v="4"/>
    <x v="49"/>
    <s v="Office Supplies"/>
    <s v="Small Pack"/>
    <s v="Regular Air"/>
    <x v="228"/>
    <n v="4.0999999999999996"/>
    <n v="9.31"/>
    <n v="5.2100000000000009"/>
    <x v="35"/>
    <n v="167.58"/>
    <n v="0.01"/>
    <n v="1.6758000000000002"/>
    <x v="301"/>
    <x v="44"/>
    <n v="173.86419999999998"/>
  </r>
  <r>
    <x v="302"/>
    <d v="2013-12-30T00:00:00"/>
    <x v="198"/>
    <s v="180 High Street,Windsor"/>
    <x v="1"/>
    <s v="VIC"/>
    <x v="1"/>
    <x v="2"/>
    <x v="1"/>
    <x v="87"/>
    <s v="Office Supplies"/>
    <s v="Small Box"/>
    <s v="Regular Air"/>
    <x v="227"/>
    <n v="13.64"/>
    <n v="20.98"/>
    <n v="7.34"/>
    <x v="23"/>
    <n v="482.54"/>
    <n v="0.03"/>
    <n v="14.4762"/>
    <x v="302"/>
    <x v="8"/>
    <n v="471.04380000000003"/>
  </r>
  <r>
    <x v="303"/>
    <d v="2014-01-07T00:00:00"/>
    <x v="208"/>
    <s v="73 York St,Sydney"/>
    <x v="0"/>
    <s v="NSW"/>
    <x v="3"/>
    <x v="0"/>
    <x v="4"/>
    <x v="11"/>
    <s v="Office Supplies"/>
    <s v="Small Box"/>
    <s v="Regular Air"/>
    <x v="229"/>
    <n v="67.73"/>
    <n v="165.2"/>
    <n v="97.469999999999985"/>
    <x v="13"/>
    <n v="8094.7999999999993"/>
    <n v="0.05"/>
    <n v="404.74"/>
    <x v="303"/>
    <x v="11"/>
    <n v="7730.0399999999991"/>
  </r>
  <r>
    <x v="304"/>
    <d v="2014-01-07T00:00:00"/>
    <x v="209"/>
    <s v="211/25-29 Dixon St,Haymarket"/>
    <x v="0"/>
    <s v="NSW"/>
    <x v="3"/>
    <x v="6"/>
    <x v="0"/>
    <x v="34"/>
    <s v="Office Supplies"/>
    <s v="Wrap Bag"/>
    <s v="Regular Air"/>
    <x v="230"/>
    <n v="2.31"/>
    <n v="3.78"/>
    <n v="1.4699999999999998"/>
    <x v="22"/>
    <n v="177.66"/>
    <n v="0.02"/>
    <n v="3.5531999999999999"/>
    <x v="304"/>
    <x v="32"/>
    <n v="175.52680000000001"/>
  </r>
  <r>
    <x v="305"/>
    <d v="2014-01-08T00:00:00"/>
    <x v="210"/>
    <s v="85-113 Dunning Ave,Rosebery"/>
    <x v="0"/>
    <s v="NSW"/>
    <x v="1"/>
    <x v="3"/>
    <x v="1"/>
    <x v="36"/>
    <s v="Office Supplies"/>
    <s v="Small Box"/>
    <s v="Regular Air"/>
    <x v="231"/>
    <n v="13.88"/>
    <n v="22.38"/>
    <n v="8.4999999999999982"/>
    <x v="37"/>
    <n v="469.97999999999996"/>
    <n v="0.04"/>
    <n v="18.799199999999999"/>
    <x v="305"/>
    <x v="34"/>
    <n v="481.38080000000002"/>
  </r>
  <r>
    <x v="306"/>
    <d v="2014-01-08T00:00:00"/>
    <x v="54"/>
    <s v="541 Church St ,Richmond"/>
    <x v="1"/>
    <s v="VIC"/>
    <x v="0"/>
    <x v="5"/>
    <x v="1"/>
    <x v="51"/>
    <s v="Office Supplies"/>
    <s v="Wrap Bag"/>
    <s v="Regular Air"/>
    <x v="232"/>
    <n v="1.3"/>
    <n v="2.88"/>
    <n v="1.5799999999999998"/>
    <x v="29"/>
    <n v="132.47999999999999"/>
    <n v="0.04"/>
    <n v="5.2991999999999999"/>
    <x v="306"/>
    <x v="46"/>
    <n v="129.20079999999999"/>
  </r>
  <r>
    <x v="307"/>
    <d v="2014-01-10T00:00:00"/>
    <x v="131"/>
    <s v="224A Gertrude St,Fitzroy"/>
    <x v="1"/>
    <s v="VIC"/>
    <x v="1"/>
    <x v="2"/>
    <x v="2"/>
    <x v="56"/>
    <s v="Furniture"/>
    <s v="Large Box"/>
    <s v="Express Air"/>
    <x v="16"/>
    <n v="56.16"/>
    <n v="136.97999999999999"/>
    <n v="80.819999999999993"/>
    <x v="35"/>
    <n v="2465.64"/>
    <n v="0.02"/>
    <n v="49.312799999999996"/>
    <x v="307"/>
    <x v="17"/>
    <n v="2465.3071999999993"/>
  </r>
  <r>
    <x v="308"/>
    <d v="2014-01-13T00:00:00"/>
    <x v="211"/>
    <s v="180 High Street,Windsor"/>
    <x v="1"/>
    <s v="VIC"/>
    <x v="3"/>
    <x v="2"/>
    <x v="1"/>
    <x v="103"/>
    <s v="Office Supplies"/>
    <s v="Small Box"/>
    <s v="Regular Air"/>
    <x v="233"/>
    <n v="21.56"/>
    <n v="35.94"/>
    <n v="14.379999999999999"/>
    <x v="47"/>
    <n v="467.21999999999997"/>
    <n v="0.09"/>
    <n v="42.049799999999998"/>
    <x v="308"/>
    <x v="79"/>
    <n v="438.49020000000002"/>
  </r>
  <r>
    <x v="309"/>
    <d v="2014-01-14T00:00:00"/>
    <x v="212"/>
    <s v="274 Canley Vale Rd,Canley Heights"/>
    <x v="0"/>
    <s v="NSW"/>
    <x v="2"/>
    <x v="11"/>
    <x v="2"/>
    <x v="5"/>
    <s v="Office Supplies"/>
    <s v="Small Box"/>
    <s v="Express Air"/>
    <x v="234"/>
    <n v="3.4"/>
    <n v="5.4"/>
    <n v="2.0000000000000004"/>
    <x v="21"/>
    <n v="75.600000000000009"/>
    <n v="0.09"/>
    <n v="6.8040000000000003"/>
    <x v="309"/>
    <x v="5"/>
    <n v="84.356000000000009"/>
  </r>
  <r>
    <x v="310"/>
    <d v="2014-01-14T00:00:00"/>
    <x v="162"/>
    <s v="61 York St,Sydney"/>
    <x v="0"/>
    <s v="NSW"/>
    <x v="3"/>
    <x v="11"/>
    <x v="2"/>
    <x v="106"/>
    <s v="Office Supplies"/>
    <s v="Wrap Bag"/>
    <s v="Regular Air"/>
    <x v="235"/>
    <n v="1.95"/>
    <n v="3.98"/>
    <n v="2.0300000000000002"/>
    <x v="0"/>
    <n v="163.18"/>
    <n v="7.0000000000000007E-2"/>
    <n v="11.422600000000001"/>
    <x v="310"/>
    <x v="3"/>
    <n v="153.41740000000004"/>
  </r>
  <r>
    <x v="311"/>
    <d v="2014-01-15T00:00:00"/>
    <x v="113"/>
    <s v="Hoyts Entertainment Quarter 122 Lang Road,Moore Park"/>
    <x v="0"/>
    <s v="NSW"/>
    <x v="0"/>
    <x v="0"/>
    <x v="0"/>
    <x v="32"/>
    <s v="Office Supplies"/>
    <s v="Small Pack"/>
    <s v="Express Air"/>
    <x v="235"/>
    <n v="5.19"/>
    <n v="12.98"/>
    <n v="7.79"/>
    <x v="30"/>
    <n v="441.32"/>
    <n v="0.04"/>
    <n v="17.652799999999999"/>
    <x v="311"/>
    <x v="30"/>
    <n v="429.94719999999995"/>
  </r>
  <r>
    <x v="312"/>
    <d v="2014-01-15T00:00:00"/>
    <x v="213"/>
    <s v="12 Princess Hwy,Sylvania"/>
    <x v="0"/>
    <s v="NSW"/>
    <x v="3"/>
    <x v="10"/>
    <x v="0"/>
    <x v="122"/>
    <s v="Technology"/>
    <s v="Jumbo Drum"/>
    <s v="Delivery Truck"/>
    <x v="235"/>
    <n v="219.61"/>
    <n v="535.64"/>
    <n v="316.02999999999997"/>
    <x v="2"/>
    <n v="535.64"/>
    <n v="0.05"/>
    <n v="26.782"/>
    <x v="312"/>
    <x v="94"/>
    <n v="538.25800000000004"/>
  </r>
  <r>
    <x v="313"/>
    <d v="2014-01-17T00:00:00"/>
    <x v="30"/>
    <s v="53 Riley Street,Woolloomooloo"/>
    <x v="0"/>
    <s v="NSW"/>
    <x v="3"/>
    <x v="0"/>
    <x v="3"/>
    <x v="89"/>
    <s v="Office Supplies"/>
    <s v="Small Box"/>
    <s v="Regular Air"/>
    <x v="236"/>
    <n v="3.84"/>
    <n v="6.3"/>
    <n v="2.46"/>
    <x v="42"/>
    <n v="201.6"/>
    <n v="0.04"/>
    <n v="8.0640000000000001"/>
    <x v="313"/>
    <x v="47"/>
    <n v="194.536"/>
  </r>
  <r>
    <x v="314"/>
    <d v="2014-01-23T00:00:00"/>
    <x v="214"/>
    <s v="1 John Street,Waterloo"/>
    <x v="0"/>
    <s v="NSW"/>
    <x v="3"/>
    <x v="13"/>
    <x v="2"/>
    <x v="31"/>
    <s v="Office Supplies"/>
    <s v="Wrap Bag"/>
    <s v="Regular Air"/>
    <x v="237"/>
    <n v="0.93"/>
    <n v="1.48"/>
    <n v="0.54999999999999993"/>
    <x v="46"/>
    <n v="39.96"/>
    <n v="0"/>
    <n v="0"/>
    <x v="314"/>
    <x v="29"/>
    <n v="41.360000000000007"/>
  </r>
  <r>
    <x v="315"/>
    <d v="2014-01-24T00:00:00"/>
    <x v="215"/>
    <s v="470 Anzac Parade,Kingsford"/>
    <x v="0"/>
    <s v="NSW"/>
    <x v="0"/>
    <x v="0"/>
    <x v="4"/>
    <x v="108"/>
    <s v="Technology"/>
    <s v="Jumbo Drum"/>
    <s v="Delivery Truck"/>
    <x v="238"/>
    <n v="76.790000000000006"/>
    <n v="119.99"/>
    <n v="43.199999999999989"/>
    <x v="47"/>
    <n v="1559.87"/>
    <n v="0.04"/>
    <n v="62.394799999999996"/>
    <x v="315"/>
    <x v="82"/>
    <n v="1525.4751999999999"/>
  </r>
  <r>
    <x v="316"/>
    <d v="2014-01-25T00:00:00"/>
    <x v="216"/>
    <s v="53-55 Liverpool St,Sydney"/>
    <x v="0"/>
    <s v="NSW"/>
    <x v="3"/>
    <x v="0"/>
    <x v="0"/>
    <x v="43"/>
    <s v="Office Supplies"/>
    <s v="Wrap Bag"/>
    <s v="Regular Air"/>
    <x v="239"/>
    <n v="1.0900000000000001"/>
    <n v="2.6"/>
    <n v="1.51"/>
    <x v="46"/>
    <n v="70.2"/>
    <n v="0.09"/>
    <n v="6.3179999999999996"/>
    <x v="316"/>
    <x v="38"/>
    <n v="68.682000000000016"/>
  </r>
  <r>
    <x v="317"/>
    <d v="2014-01-26T00:00:00"/>
    <x v="217"/>
    <s v="180 High Street,Windsor"/>
    <x v="1"/>
    <s v="VIC"/>
    <x v="2"/>
    <x v="2"/>
    <x v="1"/>
    <x v="58"/>
    <s v="Furniture"/>
    <s v="Small Pack"/>
    <s v="Regular Air"/>
    <x v="240"/>
    <n v="5.5"/>
    <n v="12.22"/>
    <n v="6.7200000000000006"/>
    <x v="25"/>
    <n v="232.18"/>
    <n v="0.09"/>
    <n v="20.8962"/>
    <x v="317"/>
    <x v="52"/>
    <n v="216.9838"/>
  </r>
  <r>
    <x v="318"/>
    <d v="2014-01-26T00:00:00"/>
    <x v="218"/>
    <s v="188 Pitt Street,Sydney"/>
    <x v="0"/>
    <s v="NSW"/>
    <x v="0"/>
    <x v="0"/>
    <x v="3"/>
    <x v="81"/>
    <s v="Technology"/>
    <s v="Small Box"/>
    <s v="Regular Air"/>
    <x v="239"/>
    <n v="10.07"/>
    <n v="15.98"/>
    <n v="5.91"/>
    <x v="11"/>
    <n v="127.84"/>
    <n v="0.04"/>
    <n v="5.1135999999999999"/>
    <x v="318"/>
    <x v="9"/>
    <n v="130.72640000000001"/>
  </r>
  <r>
    <x v="319"/>
    <d v="2014-01-27T00:00:00"/>
    <x v="219"/>
    <s v="99 Lygon Street,East Brunswick"/>
    <x v="1"/>
    <s v="VIC"/>
    <x v="2"/>
    <x v="2"/>
    <x v="4"/>
    <x v="13"/>
    <s v="Office Supplies"/>
    <s v="Small Box"/>
    <s v="Regular Air"/>
    <x v="239"/>
    <n v="5.33"/>
    <n v="8.6"/>
    <n v="3.2699999999999996"/>
    <x v="3"/>
    <n v="34.4"/>
    <n v="0.04"/>
    <n v="1.3759999999999999"/>
    <x v="319"/>
    <x v="13"/>
    <n v="45.403999999999996"/>
  </r>
  <r>
    <x v="320"/>
    <d v="2014-01-29T00:00:00"/>
    <x v="220"/>
    <s v="48 Albion St,Surry Hills"/>
    <x v="0"/>
    <s v="NSW"/>
    <x v="1"/>
    <x v="9"/>
    <x v="4"/>
    <x v="72"/>
    <s v="Office Supplies"/>
    <s v="Small Box"/>
    <s v="Regular Air"/>
    <x v="241"/>
    <n v="54.29"/>
    <n v="90.48"/>
    <n v="36.190000000000005"/>
    <x v="46"/>
    <n v="2442.96"/>
    <n v="0"/>
    <n v="0"/>
    <x v="320"/>
    <x v="11"/>
    <n v="2482.9399999999996"/>
  </r>
  <r>
    <x v="321"/>
    <d v="2014-01-30T00:00:00"/>
    <x v="221"/>
    <s v="2a/285A Crown St,Surry Hills"/>
    <x v="0"/>
    <s v="NSW"/>
    <x v="0"/>
    <x v="1"/>
    <x v="3"/>
    <x v="87"/>
    <s v="Office Supplies"/>
    <s v="Small Box"/>
    <s v="Regular Air"/>
    <x v="241"/>
    <n v="13.64"/>
    <n v="20.98"/>
    <n v="7.34"/>
    <x v="38"/>
    <n v="650.38"/>
    <n v="0.09"/>
    <n v="58.534199999999998"/>
    <x v="321"/>
    <x v="8"/>
    <n v="594.82580000000007"/>
  </r>
  <r>
    <x v="322"/>
    <d v="2014-01-30T00:00:00"/>
    <x v="222"/>
    <s v="21 Wentworth St,Parramatta"/>
    <x v="0"/>
    <s v="NSW"/>
    <x v="1"/>
    <x v="7"/>
    <x v="0"/>
    <x v="50"/>
    <s v="Office Supplies"/>
    <s v="Wrap Bag"/>
    <s v="Regular Air"/>
    <x v="241"/>
    <n v="3.48"/>
    <n v="5.43"/>
    <n v="1.9499999999999997"/>
    <x v="1"/>
    <n v="10.86"/>
    <n v="0.1"/>
    <n v="1.0860000000000001"/>
    <x v="322"/>
    <x v="45"/>
    <n v="11.673999999999998"/>
  </r>
  <r>
    <x v="323"/>
    <d v="2014-02-02T00:00:00"/>
    <x v="223"/>
    <s v="Crown Complex,Southbank"/>
    <x v="1"/>
    <s v="VIC"/>
    <x v="1"/>
    <x v="2"/>
    <x v="1"/>
    <x v="91"/>
    <s v="Office Supplies"/>
    <s v="Small Box"/>
    <s v="Regular Air"/>
    <x v="242"/>
    <n v="2.25"/>
    <n v="3.69"/>
    <n v="1.44"/>
    <x v="5"/>
    <n v="73.8"/>
    <n v="0.08"/>
    <n v="5.9039999999999999"/>
    <x v="323"/>
    <x v="69"/>
    <n v="72.896000000000001"/>
  </r>
  <r>
    <x v="324"/>
    <d v="2014-02-03T00:00:00"/>
    <x v="224"/>
    <s v="27 Greenfield Parade,Bankstown"/>
    <x v="0"/>
    <s v="NSW"/>
    <x v="1"/>
    <x v="10"/>
    <x v="3"/>
    <x v="64"/>
    <s v="Technology"/>
    <s v="Small Box"/>
    <s v="Regular Air"/>
    <x v="243"/>
    <n v="54.52"/>
    <n v="100.97"/>
    <n v="46.449999999999996"/>
    <x v="20"/>
    <n v="1514.55"/>
    <n v="0.08"/>
    <n v="121.164"/>
    <x v="324"/>
    <x v="39"/>
    <n v="1407.7460000000001"/>
  </r>
  <r>
    <x v="325"/>
    <d v="2014-02-05T00:00:00"/>
    <x v="186"/>
    <s v="33/4 Barangaroo Avenue,Sydney"/>
    <x v="0"/>
    <s v="NSW"/>
    <x v="1"/>
    <x v="9"/>
    <x v="0"/>
    <x v="27"/>
    <s v="Technology"/>
    <s v="Jumbo Drum"/>
    <s v="Delivery Truck"/>
    <x v="244"/>
    <n v="278.99"/>
    <n v="449.99"/>
    <n v="171"/>
    <x v="6"/>
    <n v="17549.61"/>
    <n v="0.08"/>
    <n v="1403.9688000000001"/>
    <x v="325"/>
    <x v="26"/>
    <n v="16243.6412"/>
  </r>
  <r>
    <x v="326"/>
    <d v="2014-02-09T00:00:00"/>
    <x v="225"/>
    <s v="53 Riley Street,Woolloomooloo"/>
    <x v="0"/>
    <s v="NSW"/>
    <x v="0"/>
    <x v="0"/>
    <x v="1"/>
    <x v="20"/>
    <s v="Office Supplies"/>
    <s v="Small Box"/>
    <s v="Regular Air"/>
    <x v="245"/>
    <n v="2.2599999999999998"/>
    <n v="3.58"/>
    <n v="1.3200000000000003"/>
    <x v="14"/>
    <n v="150.36000000000001"/>
    <n v="0.01"/>
    <n v="1.5036000000000003"/>
    <x v="326"/>
    <x v="19"/>
    <n v="159.79640000000001"/>
  </r>
  <r>
    <x v="327"/>
    <d v="2014-02-10T00:00:00"/>
    <x v="226"/>
    <s v="412 Brunswick St,Fitzroy"/>
    <x v="1"/>
    <s v="VIC"/>
    <x v="1"/>
    <x v="2"/>
    <x v="3"/>
    <x v="4"/>
    <s v="Technology"/>
    <s v="Medium Box"/>
    <s v="Regular Air"/>
    <x v="246"/>
    <n v="8.82"/>
    <n v="20.99"/>
    <n v="12.169999999999998"/>
    <x v="14"/>
    <n v="881.57999999999993"/>
    <n v="7.0000000000000007E-2"/>
    <n v="61.710599999999999"/>
    <x v="327"/>
    <x v="4"/>
    <n v="829.48939999999982"/>
  </r>
  <r>
    <x v="328"/>
    <d v="2014-02-10T00:00:00"/>
    <x v="227"/>
    <s v="163 Concord Road,North Strathfield"/>
    <x v="0"/>
    <s v="NSW"/>
    <x v="2"/>
    <x v="13"/>
    <x v="1"/>
    <x v="123"/>
    <s v="Office Supplies"/>
    <s v="Small Box"/>
    <s v="Express Air"/>
    <x v="18"/>
    <n v="52.07"/>
    <n v="83.98"/>
    <n v="31.910000000000004"/>
    <x v="15"/>
    <n v="755.82"/>
    <n v="0.05"/>
    <n v="37.791000000000004"/>
    <x v="328"/>
    <x v="84"/>
    <n v="728.04899999999998"/>
  </r>
  <r>
    <x v="329"/>
    <d v="2014-02-12T00:00:00"/>
    <x v="228"/>
    <s v="438 Victoria Avenue,Chatswood"/>
    <x v="0"/>
    <s v="NSW"/>
    <x v="3"/>
    <x v="9"/>
    <x v="4"/>
    <x v="27"/>
    <s v="Technology"/>
    <s v="Large Box"/>
    <s v="Regular Air"/>
    <x v="245"/>
    <n v="216"/>
    <n v="449.99"/>
    <n v="233.99"/>
    <x v="44"/>
    <n v="2249.9499999999998"/>
    <n v="0.02"/>
    <n v="44.998999999999995"/>
    <x v="329"/>
    <x v="17"/>
    <n v="2253.9309999999996"/>
  </r>
  <r>
    <x v="330"/>
    <d v="2014-02-13T00:00:00"/>
    <x v="107"/>
    <s v="61 York St,Sydney"/>
    <x v="0"/>
    <s v="NSW"/>
    <x v="2"/>
    <x v="11"/>
    <x v="4"/>
    <x v="38"/>
    <s v="Office Supplies"/>
    <s v="Wrap Bag"/>
    <s v="Regular Air"/>
    <x v="245"/>
    <n v="2.16"/>
    <n v="3.85"/>
    <n v="1.69"/>
    <x v="38"/>
    <n v="119.35000000000001"/>
    <n v="0.09"/>
    <n v="10.7415"/>
    <x v="330"/>
    <x v="29"/>
    <n v="110.00850000000001"/>
  </r>
  <r>
    <x v="331"/>
    <d v="2014-02-15T00:00:00"/>
    <x v="21"/>
    <s v="224A Gertrude St,Fitzroy"/>
    <x v="1"/>
    <s v="VIC"/>
    <x v="3"/>
    <x v="2"/>
    <x v="0"/>
    <x v="124"/>
    <s v="Office Supplies"/>
    <s v="Wrap Bag"/>
    <s v="Regular Air"/>
    <x v="17"/>
    <n v="1.1499999999999999"/>
    <n v="2.67"/>
    <n v="1.52"/>
    <x v="25"/>
    <n v="50.73"/>
    <n v="0.03"/>
    <n v="1.5218999999999998"/>
    <x v="331"/>
    <x v="95"/>
    <n v="50.928099999999993"/>
  </r>
  <r>
    <x v="332"/>
    <d v="2014-02-15T00:00:00"/>
    <x v="229"/>
    <s v="53-55 Liverpool St,Sydney"/>
    <x v="0"/>
    <s v="NSW"/>
    <x v="0"/>
    <x v="0"/>
    <x v="1"/>
    <x v="125"/>
    <s v="Office Supplies"/>
    <s v="Wrap Bag"/>
    <s v="Express Air"/>
    <x v="247"/>
    <n v="1.57"/>
    <n v="3.28"/>
    <n v="1.7099999999999997"/>
    <x v="48"/>
    <n v="144.32"/>
    <n v="0"/>
    <n v="0"/>
    <x v="332"/>
    <x v="96"/>
    <n v="146.27999999999997"/>
  </r>
  <r>
    <x v="333"/>
    <d v="2014-02-16T00:00:00"/>
    <x v="230"/>
    <s v="120 Hardware St,Melbourne"/>
    <x v="1"/>
    <s v="VIC"/>
    <x v="0"/>
    <x v="5"/>
    <x v="4"/>
    <x v="4"/>
    <s v="Technology"/>
    <s v="Medium Box"/>
    <s v="Regular Air"/>
    <x v="248"/>
    <n v="8.82"/>
    <n v="20.99"/>
    <n v="12.169999999999998"/>
    <x v="33"/>
    <n v="503.76"/>
    <n v="0.01"/>
    <n v="5.0376000000000003"/>
    <x v="333"/>
    <x v="4"/>
    <n v="508.3424"/>
  </r>
  <r>
    <x v="334"/>
    <d v="2014-02-22T00:00:00"/>
    <x v="172"/>
    <s v="523 King St,Newtown"/>
    <x v="0"/>
    <s v="NSW"/>
    <x v="0"/>
    <x v="7"/>
    <x v="3"/>
    <x v="41"/>
    <s v="Office Supplies"/>
    <s v="Small Pack"/>
    <s v="Regular Air"/>
    <x v="249"/>
    <n v="4.1900000000000004"/>
    <n v="10.23"/>
    <n v="6.04"/>
    <x v="15"/>
    <n v="92.070000000000007"/>
    <n v="7.0000000000000007E-2"/>
    <n v="6.4449000000000014"/>
    <x v="334"/>
    <x v="37"/>
    <n v="94.985100000000017"/>
  </r>
  <r>
    <x v="335"/>
    <d v="2014-02-22T00:00:00"/>
    <x v="231"/>
    <s v="541 Church St,Richmond"/>
    <x v="1"/>
    <s v="VIC"/>
    <x v="2"/>
    <x v="5"/>
    <x v="4"/>
    <x v="31"/>
    <s v="Office Supplies"/>
    <s v="Wrap Bag"/>
    <s v="Regular Air"/>
    <x v="249"/>
    <n v="0.93"/>
    <n v="1.48"/>
    <n v="0.54999999999999993"/>
    <x v="29"/>
    <n v="68.08"/>
    <n v="0"/>
    <n v="0"/>
    <x v="335"/>
    <x v="29"/>
    <n v="69.48"/>
  </r>
  <r>
    <x v="336"/>
    <d v="2014-02-22T00:00:00"/>
    <x v="157"/>
    <s v="98 Holdsworth Street,Woollahra"/>
    <x v="0"/>
    <s v="NSW"/>
    <x v="0"/>
    <x v="9"/>
    <x v="4"/>
    <x v="103"/>
    <s v="Office Supplies"/>
    <s v="Small Box"/>
    <s v="Regular Air"/>
    <x v="249"/>
    <n v="21.56"/>
    <n v="35.94"/>
    <n v="14.379999999999999"/>
    <x v="47"/>
    <n v="467.21999999999997"/>
    <n v="0.03"/>
    <n v="14.016599999999999"/>
    <x v="336"/>
    <x v="79"/>
    <n v="466.52340000000004"/>
  </r>
  <r>
    <x v="337"/>
    <d v="2014-02-23T00:00:00"/>
    <x v="232"/>
    <s v="221 Barkly St,St Kilda"/>
    <x v="1"/>
    <s v="VIC"/>
    <x v="1"/>
    <x v="5"/>
    <x v="0"/>
    <x v="44"/>
    <s v="Technology"/>
    <s v="Small Box"/>
    <s v="Regular Air"/>
    <x v="250"/>
    <n v="42.11"/>
    <n v="80.98"/>
    <n v="38.870000000000005"/>
    <x v="17"/>
    <n v="3644.1000000000004"/>
    <n v="0"/>
    <n v="0"/>
    <x v="337"/>
    <x v="39"/>
    <n v="3658.46"/>
  </r>
  <r>
    <x v="338"/>
    <d v="2014-02-24T00:00:00"/>
    <x v="233"/>
    <s v="73 MacLeay St,Potts Point"/>
    <x v="0"/>
    <s v="NSW"/>
    <x v="1"/>
    <x v="9"/>
    <x v="3"/>
    <x v="104"/>
    <s v="Office Supplies"/>
    <s v="Small Box"/>
    <s v="Regular Air"/>
    <x v="251"/>
    <n v="2.74"/>
    <n v="4.49"/>
    <n v="1.75"/>
    <x v="9"/>
    <n v="26.94"/>
    <n v="0.03"/>
    <n v="0.80820000000000003"/>
    <x v="338"/>
    <x v="8"/>
    <n v="29.111799999999999"/>
  </r>
  <r>
    <x v="339"/>
    <d v="2014-02-24T00:00:00"/>
    <x v="234"/>
    <s v="501 George St,Sydney"/>
    <x v="0"/>
    <s v="NSW"/>
    <x v="1"/>
    <x v="8"/>
    <x v="2"/>
    <x v="28"/>
    <s v="Office Supplies"/>
    <s v="Wrap Bag"/>
    <s v="Regular Air"/>
    <x v="250"/>
    <n v="2.52"/>
    <n v="4"/>
    <n v="1.48"/>
    <x v="24"/>
    <n v="132"/>
    <n v="0.08"/>
    <n v="10.56"/>
    <x v="339"/>
    <x v="27"/>
    <n v="124.03999999999999"/>
  </r>
  <r>
    <x v="340"/>
    <d v="2014-02-25T00:00:00"/>
    <x v="235"/>
    <s v="506 Swan Street,Richmond"/>
    <x v="1"/>
    <s v="VIC"/>
    <x v="1"/>
    <x v="2"/>
    <x v="2"/>
    <x v="125"/>
    <s v="Office Supplies"/>
    <s v="Wrap Bag"/>
    <s v="Regular Air"/>
    <x v="250"/>
    <n v="1.57"/>
    <n v="3.28"/>
    <n v="1.7099999999999997"/>
    <x v="4"/>
    <n v="85.28"/>
    <n v="0.08"/>
    <n v="6.8224"/>
    <x v="340"/>
    <x v="96"/>
    <n v="80.417600000000007"/>
  </r>
  <r>
    <x v="341"/>
    <d v="2014-02-25T00:00:00"/>
    <x v="199"/>
    <s v="60 York St,Sydney"/>
    <x v="0"/>
    <s v="NSW"/>
    <x v="3"/>
    <x v="13"/>
    <x v="3"/>
    <x v="1"/>
    <s v="Office Supplies"/>
    <s v="Wrap Bag"/>
    <s v="Regular Air"/>
    <x v="252"/>
    <n v="3.47"/>
    <n v="6.68"/>
    <n v="3.2099999999999995"/>
    <x v="24"/>
    <n v="220.44"/>
    <n v="0.03"/>
    <n v="6.6132"/>
    <x v="341"/>
    <x v="1"/>
    <n v="216.82679999999999"/>
  </r>
  <r>
    <x v="342"/>
    <d v="2014-02-28T00:00:00"/>
    <x v="236"/>
    <s v="4A Lyons St,Strathfield"/>
    <x v="0"/>
    <s v="NSW"/>
    <x v="1"/>
    <x v="0"/>
    <x v="0"/>
    <x v="68"/>
    <s v="Office Supplies"/>
    <s v="Wrap Bag"/>
    <s v="Regular Air"/>
    <x v="253"/>
    <n v="0.9"/>
    <n v="2.1"/>
    <n v="1.2000000000000002"/>
    <x v="37"/>
    <n v="44.1"/>
    <n v="0.04"/>
    <n v="1.764"/>
    <x v="342"/>
    <x v="29"/>
    <n v="43.736000000000004"/>
  </r>
  <r>
    <x v="343"/>
    <d v="2014-03-02T00:00:00"/>
    <x v="37"/>
    <s v="2a/285A Crown St,Surry Hills"/>
    <x v="0"/>
    <s v="NSW"/>
    <x v="3"/>
    <x v="1"/>
    <x v="0"/>
    <x v="109"/>
    <s v="Office Supplies"/>
    <s v="Small Box"/>
    <s v="Regular Air"/>
    <x v="254"/>
    <n v="18.38"/>
    <n v="29.17"/>
    <n v="10.790000000000003"/>
    <x v="2"/>
    <n v="29.17"/>
    <n v="0.02"/>
    <n v="0.58340000000000003"/>
    <x v="343"/>
    <x v="83"/>
    <n v="41.126599999999996"/>
  </r>
  <r>
    <x v="344"/>
    <d v="2014-03-06T00:00:00"/>
    <x v="237"/>
    <s v="8 Rankins Lane ,Melbourne"/>
    <x v="1"/>
    <s v="VIC"/>
    <x v="1"/>
    <x v="2"/>
    <x v="3"/>
    <x v="57"/>
    <s v="Office Supplies"/>
    <s v="Small Box"/>
    <s v="Regular Air"/>
    <x v="255"/>
    <n v="4.46"/>
    <n v="10.89"/>
    <n v="6.4300000000000006"/>
    <x v="42"/>
    <n v="348.48"/>
    <n v="0.1"/>
    <n v="34.848000000000006"/>
    <x v="344"/>
    <x v="51"/>
    <n v="322.63200000000001"/>
  </r>
  <r>
    <x v="345"/>
    <d v="2014-03-10T00:00:00"/>
    <x v="238"/>
    <s v="2a/285A Crown St,Surry Hills"/>
    <x v="0"/>
    <s v="NSW"/>
    <x v="0"/>
    <x v="1"/>
    <x v="2"/>
    <x v="107"/>
    <s v="Office Supplies"/>
    <s v="Small Box"/>
    <s v="Regular Air"/>
    <x v="256"/>
    <n v="1.94"/>
    <n v="3.08"/>
    <n v="1.1400000000000001"/>
    <x v="2"/>
    <n v="3.08"/>
    <n v="0.08"/>
    <n v="0.24640000000000001"/>
    <x v="345"/>
    <x v="81"/>
    <n v="4.8136000000000001"/>
  </r>
  <r>
    <x v="346"/>
    <d v="2014-03-11T00:00:00"/>
    <x v="96"/>
    <s v="260 Marrickville Rd,Marrickville"/>
    <x v="0"/>
    <s v="NSW"/>
    <x v="0"/>
    <x v="10"/>
    <x v="0"/>
    <x v="126"/>
    <s v="Office Supplies"/>
    <s v="Small Box"/>
    <s v="Regular Air"/>
    <x v="257"/>
    <n v="52.04"/>
    <n v="83.93"/>
    <n v="31.890000000000008"/>
    <x v="18"/>
    <n v="4196.5"/>
    <n v="0.1"/>
    <n v="419.65000000000003"/>
    <x v="346"/>
    <x v="11"/>
    <n v="3816.8299999999995"/>
  </r>
  <r>
    <x v="347"/>
    <d v="2014-03-12T00:00:00"/>
    <x v="31"/>
    <s v="99 Glebe Point Rd,Glebe"/>
    <x v="0"/>
    <s v="NSW"/>
    <x v="3"/>
    <x v="9"/>
    <x v="4"/>
    <x v="94"/>
    <s v="Technology"/>
    <s v="Small Box"/>
    <s v="Express Air"/>
    <x v="258"/>
    <n v="60.59"/>
    <n v="100.98"/>
    <n v="40.39"/>
    <x v="44"/>
    <n v="504.90000000000003"/>
    <n v="0.02"/>
    <n v="10.098000000000001"/>
    <x v="347"/>
    <x v="39"/>
    <n v="509.16200000000003"/>
  </r>
  <r>
    <x v="348"/>
    <d v="2014-03-13T00:00:00"/>
    <x v="226"/>
    <s v="412 Brunswick St,Fitzroy"/>
    <x v="1"/>
    <s v="VIC"/>
    <x v="0"/>
    <x v="2"/>
    <x v="1"/>
    <x v="86"/>
    <s v="Office Supplies"/>
    <s v="Wrap Bag"/>
    <s v="Regular Air"/>
    <x v="258"/>
    <n v="3.75"/>
    <n v="7.08"/>
    <n v="3.33"/>
    <x v="30"/>
    <n v="240.72"/>
    <n v="0.03"/>
    <n v="7.2215999999999996"/>
    <x v="348"/>
    <x v="68"/>
    <n v="238.19839999999999"/>
  </r>
  <r>
    <x v="349"/>
    <d v="2014-03-15T00:00:00"/>
    <x v="49"/>
    <s v="273 George Street,Sydney"/>
    <x v="0"/>
    <s v="NSW"/>
    <x v="1"/>
    <x v="11"/>
    <x v="3"/>
    <x v="110"/>
    <s v="Office Supplies"/>
    <s v="Small Box"/>
    <s v="Regular Air"/>
    <x v="259"/>
    <n v="3.5"/>
    <n v="5.74"/>
    <n v="2.2400000000000002"/>
    <x v="17"/>
    <n v="258.3"/>
    <n v="0"/>
    <n v="0"/>
    <x v="209"/>
    <x v="84"/>
    <n v="268.32"/>
  </r>
  <r>
    <x v="350"/>
    <d v="2014-03-17T00:00:00"/>
    <x v="239"/>
    <s v="3/219 Canley Vale Road,Canley Heights"/>
    <x v="0"/>
    <s v="NSW"/>
    <x v="3"/>
    <x v="3"/>
    <x v="3"/>
    <x v="43"/>
    <s v="Office Supplies"/>
    <s v="Wrap Bag"/>
    <s v="Regular Air"/>
    <x v="260"/>
    <n v="1.0900000000000001"/>
    <n v="2.6"/>
    <n v="1.51"/>
    <x v="8"/>
    <n v="111.8"/>
    <n v="0.01"/>
    <n v="1.1180000000000001"/>
    <x v="349"/>
    <x v="38"/>
    <n v="115.48200000000001"/>
  </r>
  <r>
    <x v="351"/>
    <d v="2014-03-17T00:00:00"/>
    <x v="240"/>
    <s v="1/173-179 Bronte Rd,Waverley"/>
    <x v="0"/>
    <s v="NSW"/>
    <x v="0"/>
    <x v="11"/>
    <x v="2"/>
    <x v="93"/>
    <s v="Office Supplies"/>
    <s v="Small Box"/>
    <s v="Regular Air"/>
    <x v="260"/>
    <n v="8.92"/>
    <n v="29.74"/>
    <n v="20.82"/>
    <x v="16"/>
    <n v="743.5"/>
    <n v="0"/>
    <n v="0"/>
    <x v="350"/>
    <x v="71"/>
    <n v="756.78"/>
  </r>
  <r>
    <x v="352"/>
    <d v="2014-03-17T00:00:00"/>
    <x v="241"/>
    <s v="499-501 Lygon Street,Carlton North"/>
    <x v="1"/>
    <s v="VIC"/>
    <x v="1"/>
    <x v="5"/>
    <x v="2"/>
    <x v="127"/>
    <s v="Office Supplies"/>
    <s v="Small Box"/>
    <s v="Regular Air"/>
    <x v="260"/>
    <n v="21.97"/>
    <n v="35.44"/>
    <n v="13.469999999999999"/>
    <x v="37"/>
    <n v="744.24"/>
    <n v="0"/>
    <n v="0"/>
    <x v="351"/>
    <x v="97"/>
    <n v="754.07999999999993"/>
  </r>
  <r>
    <x v="353"/>
    <d v="2014-03-19T00:00:00"/>
    <x v="242"/>
    <s v="506 Swan Street,Richmond"/>
    <x v="1"/>
    <s v="VIC"/>
    <x v="1"/>
    <x v="2"/>
    <x v="3"/>
    <x v="20"/>
    <s v="Office Supplies"/>
    <s v="Small Box"/>
    <s v="Regular Air"/>
    <x v="261"/>
    <n v="2.2599999999999998"/>
    <n v="3.58"/>
    <n v="1.3200000000000003"/>
    <x v="6"/>
    <n v="139.62"/>
    <n v="0"/>
    <n v="0"/>
    <x v="352"/>
    <x v="19"/>
    <n v="150.56"/>
  </r>
  <r>
    <x v="354"/>
    <d v="2014-03-21T00:00:00"/>
    <x v="243"/>
    <s v="163 Concord Road,North Strathfield"/>
    <x v="0"/>
    <s v="NSW"/>
    <x v="3"/>
    <x v="13"/>
    <x v="1"/>
    <x v="107"/>
    <s v="Office Supplies"/>
    <s v="Small Box"/>
    <s v="Regular Air"/>
    <x v="262"/>
    <n v="1.94"/>
    <n v="3.08"/>
    <n v="1.1400000000000001"/>
    <x v="44"/>
    <n v="15.4"/>
    <n v="0.06"/>
    <n v="0.92399999999999993"/>
    <x v="353"/>
    <x v="81"/>
    <n v="16.456"/>
  </r>
  <r>
    <x v="355"/>
    <d v="2014-03-28T00:00:00"/>
    <x v="210"/>
    <s v="85-113 Dunning Ave,Rosebery"/>
    <x v="0"/>
    <s v="NSW"/>
    <x v="1"/>
    <x v="3"/>
    <x v="4"/>
    <x v="114"/>
    <s v="Office Supplies"/>
    <s v="Small Box"/>
    <s v="Regular Air"/>
    <x v="263"/>
    <n v="11.04"/>
    <n v="16.98"/>
    <n v="5.9400000000000013"/>
    <x v="38"/>
    <n v="526.38"/>
    <n v="0.03"/>
    <n v="15.791399999999999"/>
    <x v="354"/>
    <x v="88"/>
    <n v="535.36860000000001"/>
  </r>
  <r>
    <x v="356"/>
    <d v="2014-03-29T00:00:00"/>
    <x v="244"/>
    <s v="5/63-71 Enmore Rd,Newtown"/>
    <x v="0"/>
    <s v="NSW"/>
    <x v="2"/>
    <x v="13"/>
    <x v="2"/>
    <x v="22"/>
    <s v="Office Supplies"/>
    <s v="Small Box"/>
    <s v="Regular Air"/>
    <x v="264"/>
    <n v="4.53"/>
    <n v="7.3"/>
    <n v="2.7699999999999996"/>
    <x v="35"/>
    <n v="131.4"/>
    <n v="0.05"/>
    <n v="6.57"/>
    <x v="355"/>
    <x v="21"/>
    <n v="140.27000000000001"/>
  </r>
  <r>
    <x v="357"/>
    <d v="2014-03-31T00:00:00"/>
    <x v="245"/>
    <s v="Westfield 1 Anderson St,Chatswood"/>
    <x v="0"/>
    <s v="NSW"/>
    <x v="3"/>
    <x v="10"/>
    <x v="2"/>
    <x v="53"/>
    <s v="Office Supplies"/>
    <s v="Wrap Bag"/>
    <s v="Regular Air"/>
    <x v="265"/>
    <n v="4.37"/>
    <n v="9.11"/>
    <n v="4.7399999999999993"/>
    <x v="2"/>
    <n v="9.11"/>
    <n v="0.1"/>
    <n v="0.91100000000000003"/>
    <x v="356"/>
    <x v="48"/>
    <n v="12.699"/>
  </r>
  <r>
    <x v="358"/>
    <d v="2014-04-01T00:00:00"/>
    <x v="9"/>
    <s v="1-2/299 Sussex St,Sydney"/>
    <x v="0"/>
    <s v="NSW"/>
    <x v="2"/>
    <x v="7"/>
    <x v="3"/>
    <x v="115"/>
    <s v="Office Supplies"/>
    <s v="Small Pack"/>
    <s v="Regular Air"/>
    <x v="266"/>
    <n v="16.8"/>
    <n v="40.97"/>
    <n v="24.169999999999998"/>
    <x v="48"/>
    <n v="1802.6799999999998"/>
    <n v="0.08"/>
    <n v="144.21439999999998"/>
    <x v="357"/>
    <x v="87"/>
    <n v="1676.4455999999998"/>
  </r>
  <r>
    <x v="359"/>
    <d v="2014-04-02T00:00:00"/>
    <x v="69"/>
    <s v="8 Rankins Lane ,Melbourne"/>
    <x v="1"/>
    <s v="VIC"/>
    <x v="0"/>
    <x v="2"/>
    <x v="0"/>
    <x v="128"/>
    <s v="Office Supplies"/>
    <s v="Small Box"/>
    <s v="Regular Air"/>
    <x v="267"/>
    <n v="7.13"/>
    <n v="20.98"/>
    <n v="13.850000000000001"/>
    <x v="6"/>
    <n v="818.22"/>
    <n v="0.04"/>
    <n v="32.7288"/>
    <x v="358"/>
    <x v="98"/>
    <n v="796.33119999999997"/>
  </r>
  <r>
    <x v="360"/>
    <d v="2014-04-02T00:00:00"/>
    <x v="246"/>
    <s v="1/50-58 Hunter St,Sydney"/>
    <x v="0"/>
    <s v="NSW"/>
    <x v="2"/>
    <x v="6"/>
    <x v="3"/>
    <x v="46"/>
    <s v="Office Supplies"/>
    <s v="Small Pack"/>
    <s v="Regular Air"/>
    <x v="267"/>
    <n v="1.46"/>
    <n v="3.57"/>
    <n v="2.11"/>
    <x v="0"/>
    <n v="146.37"/>
    <n v="0.03"/>
    <n v="4.3910999999999998"/>
    <x v="359"/>
    <x v="41"/>
    <n v="150.31889999999999"/>
  </r>
  <r>
    <x v="361"/>
    <d v="2014-04-03T00:00:00"/>
    <x v="4"/>
    <s v="644 George St,Sydney"/>
    <x v="0"/>
    <s v="NSW"/>
    <x v="2"/>
    <x v="4"/>
    <x v="0"/>
    <x v="129"/>
    <s v="Office Supplies"/>
    <s v="Wrap Bag"/>
    <s v="Regular Air"/>
    <x v="268"/>
    <n v="2.13"/>
    <n v="3.49"/>
    <n v="1.3600000000000003"/>
    <x v="29"/>
    <n v="160.54000000000002"/>
    <n v="0.01"/>
    <n v="1.6054000000000002"/>
    <x v="360"/>
    <x v="99"/>
    <n v="160.4546"/>
  </r>
  <r>
    <x v="362"/>
    <d v="2014-04-04T00:00:00"/>
    <x v="130"/>
    <s v="60 Commercial Rd,Prahran"/>
    <x v="1"/>
    <s v="VIC"/>
    <x v="1"/>
    <x v="5"/>
    <x v="2"/>
    <x v="89"/>
    <s v="Office Supplies"/>
    <s v="Small Box"/>
    <s v="Regular Air"/>
    <x v="268"/>
    <n v="3.84"/>
    <n v="6.3"/>
    <n v="2.46"/>
    <x v="35"/>
    <n v="113.39999999999999"/>
    <n v="0.1"/>
    <n v="11.34"/>
    <x v="361"/>
    <x v="47"/>
    <n v="103.05999999999999"/>
  </r>
  <r>
    <x v="363"/>
    <d v="2014-04-06T00:00:00"/>
    <x v="247"/>
    <s v="1/50-58 Hunter St,Sydney"/>
    <x v="0"/>
    <s v="NSW"/>
    <x v="0"/>
    <x v="6"/>
    <x v="1"/>
    <x v="130"/>
    <s v="Office Supplies"/>
    <s v="Wrap Bag"/>
    <s v="Regular Air"/>
    <x v="269"/>
    <n v="1.05"/>
    <n v="1.95"/>
    <n v="0.89999999999999991"/>
    <x v="38"/>
    <n v="60.449999999999996"/>
    <n v="0.02"/>
    <n v="1.2089999999999999"/>
    <x v="362"/>
    <x v="14"/>
    <n v="62.500999999999998"/>
  </r>
  <r>
    <x v="364"/>
    <d v="2014-04-07T00:00:00"/>
    <x v="248"/>
    <s v="99 Lygon Street,East Brunswick"/>
    <x v="1"/>
    <s v="VIC"/>
    <x v="0"/>
    <x v="2"/>
    <x v="3"/>
    <x v="39"/>
    <s v="Office Supplies"/>
    <s v="Wrap Bag"/>
    <s v="Regular Air"/>
    <x v="270"/>
    <n v="0.24"/>
    <n v="1.26"/>
    <n v="1.02"/>
    <x v="28"/>
    <n v="44.1"/>
    <n v="0.09"/>
    <n v="3.9689999999999999"/>
    <x v="363"/>
    <x v="29"/>
    <n v="41.531000000000006"/>
  </r>
  <r>
    <x v="365"/>
    <d v="2014-04-07T00:00:00"/>
    <x v="169"/>
    <s v="5/63-71 Enmore Rd,Newtown"/>
    <x v="0"/>
    <s v="NSW"/>
    <x v="3"/>
    <x v="13"/>
    <x v="2"/>
    <x v="131"/>
    <s v="Technology"/>
    <s v="Jumbo Drum"/>
    <s v="Delivery Truck"/>
    <x v="270"/>
    <n v="315.61"/>
    <n v="500.97"/>
    <n v="185.36"/>
    <x v="38"/>
    <n v="15530.070000000002"/>
    <n v="0.06"/>
    <n v="931.80420000000004"/>
    <x v="364"/>
    <x v="100"/>
    <n v="14736.8658"/>
  </r>
  <r>
    <x v="366"/>
    <d v="2014-04-07T00:00:00"/>
    <x v="38"/>
    <s v="53-55 Liverpool St,Sydney"/>
    <x v="0"/>
    <s v="NSW"/>
    <x v="0"/>
    <x v="0"/>
    <x v="0"/>
    <x v="18"/>
    <s v="Technology"/>
    <s v="Large Box"/>
    <s v="Regular Air"/>
    <x v="271"/>
    <n v="377.99"/>
    <n v="599.99"/>
    <n v="222"/>
    <x v="12"/>
    <n v="17999.7"/>
    <n v="0.09"/>
    <n v="1619.973"/>
    <x v="365"/>
    <x v="17"/>
    <n v="16428.707000000002"/>
  </r>
  <r>
    <x v="367"/>
    <d v="2014-04-11T00:00:00"/>
    <x v="249"/>
    <s v="73 York St,Sydney"/>
    <x v="0"/>
    <s v="NSW"/>
    <x v="1"/>
    <x v="0"/>
    <x v="0"/>
    <x v="43"/>
    <s v="Office Supplies"/>
    <s v="Wrap Bag"/>
    <s v="Regular Air"/>
    <x v="272"/>
    <n v="1.0900000000000001"/>
    <n v="2.6"/>
    <n v="1.51"/>
    <x v="1"/>
    <n v="5.2"/>
    <n v="0.03"/>
    <n v="0.156"/>
    <x v="366"/>
    <x v="38"/>
    <n v="9.8440000000000012"/>
  </r>
  <r>
    <x v="368"/>
    <d v="2014-04-15T00:00:00"/>
    <x v="250"/>
    <s v="98-104 Parramatta Rd,Camperdown"/>
    <x v="0"/>
    <s v="NSW"/>
    <x v="0"/>
    <x v="1"/>
    <x v="4"/>
    <x v="105"/>
    <s v="Technology"/>
    <s v="Small Box"/>
    <s v="Regular Air"/>
    <x v="273"/>
    <n v="6.51"/>
    <n v="30.98"/>
    <n v="24.47"/>
    <x v="40"/>
    <n v="1115.28"/>
    <n v="0"/>
    <n v="0"/>
    <x v="367"/>
    <x v="80"/>
    <n v="1128.28"/>
  </r>
  <r>
    <x v="369"/>
    <d v="2014-04-17T00:00:00"/>
    <x v="251"/>
    <s v="499-501 Lygon Street,Carlton North"/>
    <x v="1"/>
    <s v="VIC"/>
    <x v="2"/>
    <x v="5"/>
    <x v="4"/>
    <x v="65"/>
    <s v="Office Supplies"/>
    <s v="Small Box"/>
    <s v="Regular Air"/>
    <x v="274"/>
    <n v="4.59"/>
    <n v="7.28"/>
    <n v="2.6900000000000004"/>
    <x v="7"/>
    <n v="80.08"/>
    <n v="7.0000000000000007E-2"/>
    <n v="5.6056000000000008"/>
    <x v="368"/>
    <x v="56"/>
    <n v="96.774400000000014"/>
  </r>
  <r>
    <x v="370"/>
    <d v="2014-04-17T00:00:00"/>
    <x v="252"/>
    <s v="222 Barkly St,St Kilda"/>
    <x v="1"/>
    <s v="VIC"/>
    <x v="3"/>
    <x v="5"/>
    <x v="0"/>
    <x v="41"/>
    <s v="Office Supplies"/>
    <s v="Small Pack"/>
    <s v="Regular Air"/>
    <x v="275"/>
    <n v="4.1900000000000004"/>
    <n v="10.23"/>
    <n v="6.04"/>
    <x v="43"/>
    <n v="225.06"/>
    <n v="7.0000000000000007E-2"/>
    <n v="15.754200000000001"/>
    <x v="369"/>
    <x v="37"/>
    <n v="218.66580000000002"/>
  </r>
  <r>
    <x v="371"/>
    <d v="2014-04-17T00:00:00"/>
    <x v="253"/>
    <s v="157 Norton St,Leichhardt"/>
    <x v="0"/>
    <s v="NSW"/>
    <x v="1"/>
    <x v="12"/>
    <x v="3"/>
    <x v="75"/>
    <s v="Office Supplies"/>
    <s v="Small Pack"/>
    <s v="Express Air"/>
    <x v="275"/>
    <n v="3.42"/>
    <n v="8.34"/>
    <n v="4.92"/>
    <x v="39"/>
    <n v="133.44"/>
    <n v="0.04"/>
    <n v="5.3376000000000001"/>
    <x v="370"/>
    <x v="62"/>
    <n v="133.38239999999996"/>
  </r>
  <r>
    <x v="372"/>
    <d v="2014-05-02T00:00:00"/>
    <x v="254"/>
    <s v="88 Oxford St,Woollahra"/>
    <x v="0"/>
    <s v="NSW"/>
    <x v="2"/>
    <x v="13"/>
    <x v="1"/>
    <x v="132"/>
    <s v="Office Supplies"/>
    <s v="Small Box"/>
    <s v="Regular Air"/>
    <x v="276"/>
    <n v="84.22"/>
    <n v="210.55"/>
    <n v="126.33000000000001"/>
    <x v="42"/>
    <n v="6737.6"/>
    <n v="0.1"/>
    <n v="673.7600000000001"/>
    <x v="371"/>
    <x v="101"/>
    <n v="6083.82"/>
  </r>
  <r>
    <x v="373"/>
    <d v="2014-05-02T00:00:00"/>
    <x v="255"/>
    <s v="85-113 Dunning Ave,Roseberry"/>
    <x v="0"/>
    <s v="NSW"/>
    <x v="0"/>
    <x v="3"/>
    <x v="2"/>
    <x v="128"/>
    <s v="Office Supplies"/>
    <s v="Small Box"/>
    <s v="Express Air"/>
    <x v="277"/>
    <n v="7.13"/>
    <n v="20.98"/>
    <n v="13.850000000000001"/>
    <x v="21"/>
    <n v="293.72000000000003"/>
    <n v="0.1"/>
    <n v="29.372000000000003"/>
    <x v="372"/>
    <x v="98"/>
    <n v="275.18800000000005"/>
  </r>
  <r>
    <x v="374"/>
    <d v="2014-05-02T00:00:00"/>
    <x v="256"/>
    <s v="152 Bunnerong Road,Eastgardens"/>
    <x v="0"/>
    <s v="NSW"/>
    <x v="3"/>
    <x v="0"/>
    <x v="3"/>
    <x v="14"/>
    <s v="Office Supplies"/>
    <s v="Wrap Bag"/>
    <s v="Regular Air"/>
    <x v="277"/>
    <n v="2.29"/>
    <n v="3.58"/>
    <n v="1.29"/>
    <x v="20"/>
    <n v="53.7"/>
    <n v="0.05"/>
    <n v="2.6850000000000005"/>
    <x v="373"/>
    <x v="14"/>
    <n v="54.275000000000006"/>
  </r>
  <r>
    <x v="375"/>
    <d v="2014-05-03T00:00:00"/>
    <x v="141"/>
    <s v="60 Commercial Rd,Prahran"/>
    <x v="1"/>
    <s v="VIC"/>
    <x v="3"/>
    <x v="5"/>
    <x v="1"/>
    <x v="7"/>
    <s v="Office Supplies"/>
    <s v="Wrap Bag"/>
    <s v="Regular Air"/>
    <x v="278"/>
    <n v="1.31"/>
    <n v="2.84"/>
    <n v="1.5299999999999998"/>
    <x v="10"/>
    <n v="136.32"/>
    <n v="0.1"/>
    <n v="13.632"/>
    <x v="374"/>
    <x v="7"/>
    <n v="124.548"/>
  </r>
  <r>
    <x v="376"/>
    <d v="2014-05-08T00:00:00"/>
    <x v="257"/>
    <s v="1/160 Anzac Parade,Kensington"/>
    <x v="0"/>
    <s v="NSW"/>
    <x v="0"/>
    <x v="9"/>
    <x v="1"/>
    <x v="31"/>
    <s v="Office Supplies"/>
    <s v="Wrap Bag"/>
    <s v="Regular Air"/>
    <x v="279"/>
    <n v="0.93"/>
    <n v="1.48"/>
    <n v="0.54999999999999993"/>
    <x v="24"/>
    <n v="48.839999999999996"/>
    <n v="7.0000000000000007E-2"/>
    <n v="3.4188000000000001"/>
    <x v="375"/>
    <x v="29"/>
    <n v="46.821200000000005"/>
  </r>
  <r>
    <x v="377"/>
    <d v="2014-05-08T00:00:00"/>
    <x v="258"/>
    <s v="310 Wattle St,Ultimo"/>
    <x v="0"/>
    <s v="NSW"/>
    <x v="0"/>
    <x v="7"/>
    <x v="1"/>
    <x v="99"/>
    <s v="Office Supplies"/>
    <s v="Small Box"/>
    <s v="Regular Air"/>
    <x v="280"/>
    <n v="1.33"/>
    <n v="2.08"/>
    <n v="0.75"/>
    <x v="49"/>
    <n v="83.2"/>
    <n v="0"/>
    <n v="0"/>
    <x v="376"/>
    <x v="8"/>
    <n v="86.179999999999993"/>
  </r>
  <r>
    <x v="378"/>
    <d v="2014-05-09T00:00:00"/>
    <x v="259"/>
    <s v="222 Barkly St,St Kilda"/>
    <x v="1"/>
    <s v="VIC"/>
    <x v="0"/>
    <x v="5"/>
    <x v="3"/>
    <x v="56"/>
    <s v="Furniture"/>
    <s v="Large Box"/>
    <s v="Regular Air"/>
    <x v="281"/>
    <n v="56.16"/>
    <n v="136.97999999999999"/>
    <n v="80.819999999999993"/>
    <x v="48"/>
    <n v="6027.12"/>
    <n v="0.08"/>
    <n v="482.1696"/>
    <x v="377"/>
    <x v="17"/>
    <n v="5593.9303999999993"/>
  </r>
  <r>
    <x v="379"/>
    <d v="2014-05-11T00:00:00"/>
    <x v="113"/>
    <s v="Hoyts Entertainment Quarter 122 Lang Road,Moore Park"/>
    <x v="0"/>
    <s v="NSW"/>
    <x v="0"/>
    <x v="0"/>
    <x v="0"/>
    <x v="54"/>
    <s v="Office Supplies"/>
    <s v="Wrap Bag"/>
    <s v="Regular Air"/>
    <x v="280"/>
    <n v="5.22"/>
    <n v="9.85"/>
    <n v="4.63"/>
    <x v="5"/>
    <n v="197"/>
    <n v="0.06"/>
    <n v="11.82"/>
    <x v="378"/>
    <x v="49"/>
    <n v="194.82"/>
  </r>
  <r>
    <x v="380"/>
    <d v="2014-05-13T00:00:00"/>
    <x v="144"/>
    <s v="523 King St,Newtown"/>
    <x v="0"/>
    <s v="NSW"/>
    <x v="3"/>
    <x v="7"/>
    <x v="2"/>
    <x v="48"/>
    <s v="Office Supplies"/>
    <s v="Small Box"/>
    <s v="Regular Air"/>
    <x v="282"/>
    <n v="2.76"/>
    <n v="4.38"/>
    <n v="1.62"/>
    <x v="41"/>
    <n v="127.02"/>
    <n v="0.08"/>
    <n v="10.1616"/>
    <x v="379"/>
    <x v="43"/>
    <n v="129.27839999999998"/>
  </r>
  <r>
    <x v="381"/>
    <d v="2014-05-15T00:00:00"/>
    <x v="128"/>
    <s v="359 Crown Street,Surry Hills"/>
    <x v="0"/>
    <s v="NSW"/>
    <x v="2"/>
    <x v="1"/>
    <x v="0"/>
    <x v="107"/>
    <s v="Office Supplies"/>
    <s v="Small Box"/>
    <s v="Regular Air"/>
    <x v="283"/>
    <n v="1.94"/>
    <n v="3.08"/>
    <n v="1.1400000000000001"/>
    <x v="15"/>
    <n v="27.72"/>
    <n v="0.01"/>
    <n v="0.2772"/>
    <x v="380"/>
    <x v="81"/>
    <n v="29.422799999999995"/>
  </r>
  <r>
    <x v="382"/>
    <d v="2014-05-17T00:00:00"/>
    <x v="102"/>
    <s v="501 George St,Sydney"/>
    <x v="0"/>
    <s v="NSW"/>
    <x v="1"/>
    <x v="8"/>
    <x v="2"/>
    <x v="32"/>
    <s v="Office Supplies"/>
    <s v="Small Pack"/>
    <s v="Regular Air"/>
    <x v="284"/>
    <n v="5.19"/>
    <n v="12.98"/>
    <n v="7.79"/>
    <x v="5"/>
    <n v="259.60000000000002"/>
    <n v="0.04"/>
    <n v="10.384"/>
    <x v="381"/>
    <x v="30"/>
    <n v="255.49599999999998"/>
  </r>
  <r>
    <x v="383"/>
    <d v="2014-05-19T00:00:00"/>
    <x v="260"/>
    <s v="506 Swan Street,Richmond"/>
    <x v="1"/>
    <s v="VIC"/>
    <x v="2"/>
    <x v="2"/>
    <x v="0"/>
    <x v="58"/>
    <s v="Furniture"/>
    <s v="Small Pack"/>
    <s v="Express Air"/>
    <x v="285"/>
    <n v="5.5"/>
    <n v="12.22"/>
    <n v="6.7200000000000006"/>
    <x v="35"/>
    <n v="219.96"/>
    <n v="0.04"/>
    <n v="8.7984000000000009"/>
    <x v="382"/>
    <x v="52"/>
    <n v="216.86160000000001"/>
  </r>
  <r>
    <x v="384"/>
    <d v="2014-05-19T00:00:00"/>
    <x v="261"/>
    <s v="2/797 Botany Rd,Rosebery"/>
    <x v="0"/>
    <s v="NSW"/>
    <x v="0"/>
    <x v="8"/>
    <x v="1"/>
    <x v="34"/>
    <s v="Office Supplies"/>
    <s v="Wrap Bag"/>
    <s v="Express Air"/>
    <x v="286"/>
    <n v="2.31"/>
    <n v="3.78"/>
    <n v="1.4699999999999998"/>
    <x v="20"/>
    <n v="56.699999999999996"/>
    <n v="0.03"/>
    <n v="1.7009999999999998"/>
    <x v="383"/>
    <x v="32"/>
    <n v="56.418999999999997"/>
  </r>
  <r>
    <x v="385"/>
    <d v="2014-05-25T00:00:00"/>
    <x v="262"/>
    <s v="8 Khartoum Rd,Macquarie Park"/>
    <x v="0"/>
    <s v="NSW"/>
    <x v="1"/>
    <x v="4"/>
    <x v="1"/>
    <x v="27"/>
    <s v="Technology"/>
    <s v="Jumbo Drum"/>
    <s v="Delivery Truck"/>
    <x v="287"/>
    <n v="278.99"/>
    <n v="449.99"/>
    <n v="171"/>
    <x v="22"/>
    <n v="21149.53"/>
    <n v="0.1"/>
    <n v="2114.953"/>
    <x v="384"/>
    <x v="26"/>
    <n v="19132.576999999997"/>
  </r>
  <r>
    <x v="386"/>
    <d v="2014-05-29T00:00:00"/>
    <x v="263"/>
    <s v="73 York St,Sydney"/>
    <x v="0"/>
    <s v="NSW"/>
    <x v="0"/>
    <x v="0"/>
    <x v="1"/>
    <x v="59"/>
    <s v="Technology"/>
    <s v="Small Box"/>
    <s v="Regular Air"/>
    <x v="288"/>
    <n v="32.020000000000003"/>
    <n v="152.47999999999999"/>
    <n v="120.45999999999998"/>
    <x v="13"/>
    <n v="7471.5199999999995"/>
    <n v="0.03"/>
    <n v="224.14559999999997"/>
    <x v="385"/>
    <x v="9"/>
    <n v="7255.3743999999997"/>
  </r>
  <r>
    <x v="387"/>
    <d v="2014-05-29T00:00:00"/>
    <x v="264"/>
    <s v="33/4 Barangaroo Avenue,Sydney"/>
    <x v="0"/>
    <s v="NSW"/>
    <x v="0"/>
    <x v="9"/>
    <x v="4"/>
    <x v="36"/>
    <s v="Office Supplies"/>
    <s v="Small Box"/>
    <s v="Regular Air"/>
    <x v="287"/>
    <n v="13.88"/>
    <n v="22.38"/>
    <n v="8.4999999999999982"/>
    <x v="4"/>
    <n v="581.88"/>
    <n v="7.0000000000000007E-2"/>
    <n v="40.7316"/>
    <x v="386"/>
    <x v="34"/>
    <n v="571.34840000000008"/>
  </r>
  <r>
    <x v="388"/>
    <d v="2014-05-29T00:00:00"/>
    <x v="265"/>
    <s v="541 Church St,Richmond"/>
    <x v="1"/>
    <s v="VIC"/>
    <x v="0"/>
    <x v="5"/>
    <x v="0"/>
    <x v="82"/>
    <s v="Office Supplies"/>
    <s v="Small Pack"/>
    <s v="Regular Air"/>
    <x v="287"/>
    <n v="4.79"/>
    <n v="11.97"/>
    <n v="7.1800000000000006"/>
    <x v="29"/>
    <n v="550.62"/>
    <n v="7.0000000000000007E-2"/>
    <n v="38.543400000000005"/>
    <x v="387"/>
    <x v="65"/>
    <n v="523.69659999999988"/>
  </r>
  <r>
    <x v="389"/>
    <d v="2014-06-02T00:00:00"/>
    <x v="266"/>
    <s v="180 High Street,Windsor"/>
    <x v="1"/>
    <s v="VIC"/>
    <x v="0"/>
    <x v="2"/>
    <x v="3"/>
    <x v="4"/>
    <s v="Technology"/>
    <s v="Medium Box"/>
    <s v="Regular Air"/>
    <x v="289"/>
    <n v="8.82"/>
    <n v="20.99"/>
    <n v="12.169999999999998"/>
    <x v="19"/>
    <n v="209.89999999999998"/>
    <n v="0"/>
    <n v="0"/>
    <x v="388"/>
    <x v="4"/>
    <n v="219.51999999999998"/>
  </r>
  <r>
    <x v="390"/>
    <d v="2014-06-03T00:00:00"/>
    <x v="183"/>
    <s v="163 Concord Road,North Strathfield"/>
    <x v="0"/>
    <s v="NSW"/>
    <x v="0"/>
    <x v="13"/>
    <x v="2"/>
    <x v="133"/>
    <s v="Office Supplies"/>
    <s v="Wrap Bag"/>
    <s v="Regular Air"/>
    <x v="289"/>
    <n v="1.0900000000000001"/>
    <n v="1.82"/>
    <n v="0.73"/>
    <x v="49"/>
    <n v="72.8"/>
    <n v="0.1"/>
    <n v="7.28"/>
    <x v="389"/>
    <x v="60"/>
    <n v="67.52"/>
  </r>
  <r>
    <x v="391"/>
    <d v="2014-06-03T00:00:00"/>
    <x v="40"/>
    <s v="188 Pitt Street,Sydney"/>
    <x v="0"/>
    <s v="NSW"/>
    <x v="1"/>
    <x v="0"/>
    <x v="4"/>
    <x v="86"/>
    <s v="Office Supplies"/>
    <s v="Wrap Bag"/>
    <s v="Regular Air"/>
    <x v="290"/>
    <n v="3.75"/>
    <n v="7.08"/>
    <n v="3.33"/>
    <x v="17"/>
    <n v="318.60000000000002"/>
    <n v="0.06"/>
    <n v="19.116"/>
    <x v="390"/>
    <x v="68"/>
    <n v="304.18400000000008"/>
  </r>
  <r>
    <x v="392"/>
    <d v="2014-06-04T00:00:00"/>
    <x v="171"/>
    <s v="24 Addison Rd,Marrickville"/>
    <x v="0"/>
    <s v="NSW"/>
    <x v="2"/>
    <x v="4"/>
    <x v="4"/>
    <x v="96"/>
    <s v="Office Supplies"/>
    <s v="Small Box"/>
    <s v="Regular Air"/>
    <x v="290"/>
    <n v="178.83"/>
    <n v="415.88"/>
    <n v="237.04999999999998"/>
    <x v="8"/>
    <n v="17882.84"/>
    <n v="7.0000000000000007E-2"/>
    <n v="1251.7988"/>
    <x v="391"/>
    <x v="73"/>
    <n v="16653.781199999998"/>
  </r>
  <r>
    <x v="393"/>
    <d v="2014-06-04T00:00:00"/>
    <x v="267"/>
    <s v="310 Wattle St,Ultimo"/>
    <x v="0"/>
    <s v="NSW"/>
    <x v="1"/>
    <x v="7"/>
    <x v="2"/>
    <x v="90"/>
    <s v="Technology"/>
    <s v="Small Box"/>
    <s v="Regular Air"/>
    <x v="290"/>
    <n v="156.5"/>
    <n v="300.97000000000003"/>
    <n v="144.47000000000003"/>
    <x v="9"/>
    <n v="1805.8200000000002"/>
    <n v="0.04"/>
    <n v="72.232800000000012"/>
    <x v="392"/>
    <x v="39"/>
    <n v="1747.9472000000003"/>
  </r>
  <r>
    <x v="394"/>
    <d v="2014-06-05T00:00:00"/>
    <x v="268"/>
    <s v="Qantas Domestic Terminal,Mascot"/>
    <x v="0"/>
    <s v="NSW"/>
    <x v="0"/>
    <x v="1"/>
    <x v="0"/>
    <x v="92"/>
    <s v="Office Supplies"/>
    <s v="Small Box"/>
    <s v="Regular Air"/>
    <x v="291"/>
    <n v="12.39"/>
    <n v="19.98"/>
    <n v="7.59"/>
    <x v="19"/>
    <n v="199.8"/>
    <n v="0.1"/>
    <n v="19.980000000000004"/>
    <x v="393"/>
    <x v="70"/>
    <n v="191.36"/>
  </r>
  <r>
    <x v="395"/>
    <d v="2014-06-07T00:00:00"/>
    <x v="269"/>
    <s v="1/41B Elizabeth Bay Rd,Elizabeth Bay"/>
    <x v="0"/>
    <s v="NSW"/>
    <x v="2"/>
    <x v="13"/>
    <x v="0"/>
    <x v="27"/>
    <s v="Technology"/>
    <s v="Jumbo Drum"/>
    <s v="Delivery Truck"/>
    <x v="292"/>
    <n v="278.99"/>
    <n v="449.99"/>
    <n v="171"/>
    <x v="44"/>
    <n v="2249.9499999999998"/>
    <n v="0.01"/>
    <n v="22.499499999999998"/>
    <x v="394"/>
    <x v="26"/>
    <n v="2325.4504999999999"/>
  </r>
  <r>
    <x v="396"/>
    <d v="2014-06-08T00:00:00"/>
    <x v="270"/>
    <s v="180 High Street,Windsor"/>
    <x v="1"/>
    <s v="VIC"/>
    <x v="0"/>
    <x v="2"/>
    <x v="2"/>
    <x v="20"/>
    <s v="Office Supplies"/>
    <s v="Small Box"/>
    <s v="Express Air"/>
    <x v="293"/>
    <n v="2.2599999999999998"/>
    <n v="3.58"/>
    <n v="1.3200000000000003"/>
    <x v="48"/>
    <n v="157.52000000000001"/>
    <n v="0.06"/>
    <n v="9.4512"/>
    <x v="395"/>
    <x v="19"/>
    <n v="159.00880000000001"/>
  </r>
  <r>
    <x v="397"/>
    <d v="2014-06-09T00:00:00"/>
    <x v="95"/>
    <s v="Shop 1, 186-190 Church Street,Parramatta;46a Macleay Street,Potts Point"/>
    <x v="0"/>
    <s v="NSW"/>
    <x v="1"/>
    <x v="3"/>
    <x v="4"/>
    <x v="117"/>
    <s v="Furniture"/>
    <s v="Small Pack"/>
    <s v="Regular Air"/>
    <x v="294"/>
    <n v="11.38"/>
    <n v="18.649999999999999"/>
    <n v="7.2699999999999978"/>
    <x v="35"/>
    <n v="335.7"/>
    <n v="0.1"/>
    <n v="33.57"/>
    <x v="396"/>
    <x v="90"/>
    <n v="309.66999999999996"/>
  </r>
  <r>
    <x v="398"/>
    <d v="2014-06-13T00:00:00"/>
    <x v="271"/>
    <s v="81 MacLeay St,Potts Point"/>
    <x v="0"/>
    <s v="NSW"/>
    <x v="0"/>
    <x v="8"/>
    <x v="1"/>
    <x v="97"/>
    <s v="Office Supplies"/>
    <s v="Small Box"/>
    <s v="Express Air"/>
    <x v="295"/>
    <n v="19.829999999999998"/>
    <n v="30.98"/>
    <n v="11.150000000000002"/>
    <x v="29"/>
    <n v="1425.08"/>
    <n v="0.04"/>
    <n v="57.0032"/>
    <x v="397"/>
    <x v="74"/>
    <n v="1407.0967999999998"/>
  </r>
  <r>
    <x v="399"/>
    <d v="2014-06-16T00:00:00"/>
    <x v="228"/>
    <s v="438 Victoria Avenue,Chatswood"/>
    <x v="0"/>
    <s v="NSW"/>
    <x v="3"/>
    <x v="9"/>
    <x v="1"/>
    <x v="78"/>
    <s v="Office Supplies"/>
    <s v="Small Box"/>
    <s v="Regular Air"/>
    <x v="296"/>
    <n v="3.52"/>
    <n v="5.68"/>
    <n v="2.1599999999999997"/>
    <x v="42"/>
    <n v="181.76"/>
    <n v="0.1"/>
    <n v="18.175999999999998"/>
    <x v="398"/>
    <x v="61"/>
    <n v="166.36399999999998"/>
  </r>
  <r>
    <x v="400"/>
    <d v="2014-06-17T00:00:00"/>
    <x v="62"/>
    <s v="501 George St,Sydney"/>
    <x v="0"/>
    <s v="NSW"/>
    <x v="3"/>
    <x v="8"/>
    <x v="0"/>
    <x v="29"/>
    <s v="Office Supplies"/>
    <s v="Small Box"/>
    <s v="Regular Air"/>
    <x v="297"/>
    <n v="1.18"/>
    <n v="1.88"/>
    <n v="0.7"/>
    <x v="25"/>
    <n v="35.72"/>
    <n v="7.0000000000000007E-2"/>
    <n v="2.5004"/>
    <x v="399"/>
    <x v="8"/>
    <n v="36.199600000000004"/>
  </r>
  <r>
    <x v="401"/>
    <d v="2014-06-18T00:00:00"/>
    <x v="20"/>
    <s v="359 Crown Street,Surry Hills"/>
    <x v="0"/>
    <s v="NSW"/>
    <x v="0"/>
    <x v="1"/>
    <x v="4"/>
    <x v="66"/>
    <s v="Office Supplies"/>
    <s v="Wrap Bag"/>
    <s v="Regular Air"/>
    <x v="297"/>
    <n v="2.41"/>
    <n v="3.71"/>
    <n v="1.2999999999999998"/>
    <x v="6"/>
    <n v="144.69"/>
    <n v="0.06"/>
    <n v="8.6814"/>
    <x v="400"/>
    <x v="57"/>
    <n v="139.86860000000001"/>
  </r>
  <r>
    <x v="402"/>
    <d v="2014-06-18T00:00:00"/>
    <x v="49"/>
    <s v="273 George Street,Sydney"/>
    <x v="0"/>
    <s v="NSW"/>
    <x v="1"/>
    <x v="11"/>
    <x v="3"/>
    <x v="45"/>
    <s v="Office Supplies"/>
    <s v="Wrap Bag"/>
    <s v="Regular Air"/>
    <x v="297"/>
    <n v="1.88"/>
    <n v="3.14"/>
    <n v="1.2600000000000002"/>
    <x v="42"/>
    <n v="100.48"/>
    <n v="0.03"/>
    <n v="3.0144000000000002"/>
    <x v="401"/>
    <x v="40"/>
    <n v="99.74560000000001"/>
  </r>
  <r>
    <x v="403"/>
    <d v="2014-06-19T00:00:00"/>
    <x v="272"/>
    <s v="99 Lygon Street,East Brunswick"/>
    <x v="1"/>
    <s v="VIC"/>
    <x v="2"/>
    <x v="2"/>
    <x v="0"/>
    <x v="84"/>
    <s v="Office Supplies"/>
    <s v="Wrap Bag"/>
    <s v="Regular Air"/>
    <x v="296"/>
    <n v="21.56"/>
    <n v="36.549999999999997"/>
    <n v="14.989999999999998"/>
    <x v="10"/>
    <n v="1754.3999999999999"/>
    <n v="7.0000000000000007E-2"/>
    <n v="122.80800000000001"/>
    <x v="402"/>
    <x v="66"/>
    <n v="1659.3720000000001"/>
  </r>
  <r>
    <x v="404"/>
    <d v="2014-06-19T00:00:00"/>
    <x v="273"/>
    <s v="85-113 Dunning Ave,Rosebery"/>
    <x v="0"/>
    <s v="NSW"/>
    <x v="2"/>
    <x v="3"/>
    <x v="2"/>
    <x v="60"/>
    <s v="Technology"/>
    <s v="Small Pack"/>
    <s v="Regular Air"/>
    <x v="296"/>
    <n v="20.18"/>
    <n v="35.409999999999997"/>
    <n v="15.229999999999997"/>
    <x v="37"/>
    <n v="743.6099999999999"/>
    <n v="0.01"/>
    <n v="7.4360999999999988"/>
    <x v="403"/>
    <x v="53"/>
    <n v="740.15389999999991"/>
  </r>
  <r>
    <x v="405"/>
    <d v="2014-06-19T00:00:00"/>
    <x v="148"/>
    <s v="501 George St,Sydney"/>
    <x v="0"/>
    <s v="NSW"/>
    <x v="3"/>
    <x v="8"/>
    <x v="4"/>
    <x v="70"/>
    <s v="Office Supplies"/>
    <s v="Small Box"/>
    <s v="Regular Air"/>
    <x v="296"/>
    <n v="99.39"/>
    <n v="162.93"/>
    <n v="63.540000000000006"/>
    <x v="39"/>
    <n v="2606.88"/>
    <n v="0.1"/>
    <n v="260.68800000000005"/>
    <x v="404"/>
    <x v="11"/>
    <n v="2386.1719999999996"/>
  </r>
  <r>
    <x v="406"/>
    <d v="2014-06-22T00:00:00"/>
    <x v="274"/>
    <s v="88 Oxford St,Woollahra"/>
    <x v="0"/>
    <s v="NSW"/>
    <x v="0"/>
    <x v="13"/>
    <x v="2"/>
    <x v="56"/>
    <s v="Furniture"/>
    <s v="Large Box"/>
    <s v="Express Air"/>
    <x v="298"/>
    <n v="56.16"/>
    <n v="136.97999999999999"/>
    <n v="80.819999999999993"/>
    <x v="34"/>
    <n v="2328.66"/>
    <n v="0"/>
    <n v="0"/>
    <x v="405"/>
    <x v="17"/>
    <n v="2377.6399999999994"/>
  </r>
  <r>
    <x v="407"/>
    <d v="2014-06-22T00:00:00"/>
    <x v="275"/>
    <s v="10 Bligh St,Melbourne"/>
    <x v="1"/>
    <s v="VIC"/>
    <x v="2"/>
    <x v="13"/>
    <x v="0"/>
    <x v="121"/>
    <s v="Office Supplies"/>
    <s v="Small Box"/>
    <s v="Express Air"/>
    <x v="298"/>
    <n v="3.14"/>
    <n v="4.91"/>
    <n v="1.77"/>
    <x v="33"/>
    <n v="117.84"/>
    <n v="0.01"/>
    <n v="1.1784000000000001"/>
    <x v="406"/>
    <x v="47"/>
    <n v="117.66160000000001"/>
  </r>
  <r>
    <x v="408"/>
    <d v="2014-06-23T00:00:00"/>
    <x v="276"/>
    <s v="Shop 1 797 Botany Rd,Rosebery"/>
    <x v="0"/>
    <s v="NSW"/>
    <x v="3"/>
    <x v="1"/>
    <x v="0"/>
    <x v="134"/>
    <s v="Office Supplies"/>
    <s v="Small Box"/>
    <s v="Regular Air"/>
    <x v="299"/>
    <n v="1.84"/>
    <n v="2.88"/>
    <n v="1.0399999999999998"/>
    <x v="11"/>
    <n v="23.04"/>
    <n v="7.0000000000000007E-2"/>
    <n v="1.6128"/>
    <x v="407"/>
    <x v="81"/>
    <n v="23.407199999999996"/>
  </r>
  <r>
    <x v="409"/>
    <d v="2014-06-25T00:00:00"/>
    <x v="105"/>
    <s v="85-113 Dunning Ave,Roseberry"/>
    <x v="0"/>
    <s v="NSW"/>
    <x v="1"/>
    <x v="3"/>
    <x v="2"/>
    <x v="115"/>
    <s v="Office Supplies"/>
    <s v="Small Pack"/>
    <s v="Regular Air"/>
    <x v="300"/>
    <n v="16.8"/>
    <n v="40.97"/>
    <n v="24.169999999999998"/>
    <x v="22"/>
    <n v="1925.59"/>
    <n v="0.06"/>
    <n v="115.5354"/>
    <x v="408"/>
    <x v="87"/>
    <n v="1828.0346"/>
  </r>
  <r>
    <x v="410"/>
    <d v="2014-06-27T00:00:00"/>
    <x v="32"/>
    <s v="412 Brunswick St,Fitzroy"/>
    <x v="1"/>
    <s v="VIC"/>
    <x v="1"/>
    <x v="2"/>
    <x v="4"/>
    <x v="46"/>
    <s v="Office Supplies"/>
    <s v="Small Pack"/>
    <s v="Regular Air"/>
    <x v="301"/>
    <n v="1.46"/>
    <n v="3.57"/>
    <n v="2.11"/>
    <x v="29"/>
    <n v="164.22"/>
    <n v="0.01"/>
    <n v="1.6422000000000001"/>
    <x v="409"/>
    <x v="41"/>
    <n v="170.91779999999997"/>
  </r>
  <r>
    <x v="411"/>
    <d v="2014-06-29T00:00:00"/>
    <x v="277"/>
    <s v="Sydney Fish Market, Bank Street, Sydney"/>
    <x v="0"/>
    <s v="NSW"/>
    <x v="0"/>
    <x v="1"/>
    <x v="0"/>
    <x v="80"/>
    <s v="Office Supplies"/>
    <s v="Small Box"/>
    <s v="Regular Air"/>
    <x v="302"/>
    <n v="1.59"/>
    <n v="2.61"/>
    <n v="1.0199999999999998"/>
    <x v="48"/>
    <n v="114.83999999999999"/>
    <n v="0.09"/>
    <n v="10.335599999999999"/>
    <x v="410"/>
    <x v="47"/>
    <n v="105.50439999999999"/>
  </r>
  <r>
    <x v="412"/>
    <d v="2014-06-29T00:00:00"/>
    <x v="74"/>
    <s v="3 Carrington Road ,Box Hill"/>
    <x v="1"/>
    <s v="VIC"/>
    <x v="0"/>
    <x v="5"/>
    <x v="2"/>
    <x v="63"/>
    <s v="Technology"/>
    <s v="Small Box"/>
    <s v="Regular Air"/>
    <x v="20"/>
    <n v="14.7"/>
    <n v="29.99"/>
    <n v="15.29"/>
    <x v="5"/>
    <n v="599.79999999999995"/>
    <n v="0"/>
    <n v="0"/>
    <x v="411"/>
    <x v="55"/>
    <n v="610.79999999999995"/>
  </r>
  <r>
    <x v="413"/>
    <d v="2014-06-30T00:00:00"/>
    <x v="278"/>
    <s v="834 Bourke St,Waterloo"/>
    <x v="0"/>
    <s v="NSW"/>
    <x v="0"/>
    <x v="13"/>
    <x v="0"/>
    <x v="93"/>
    <s v="Office Supplies"/>
    <s v="Small Box"/>
    <s v="Regular Air"/>
    <x v="303"/>
    <n v="8.92"/>
    <n v="29.74"/>
    <n v="20.82"/>
    <x v="3"/>
    <n v="118.96"/>
    <n v="0.05"/>
    <n v="5.9480000000000004"/>
    <x v="412"/>
    <x v="71"/>
    <n v="126.292"/>
  </r>
  <r>
    <x v="414"/>
    <d v="2014-07-04T00:00:00"/>
    <x v="279"/>
    <s v="180 High Street,Windsor"/>
    <x v="1"/>
    <s v="VIC"/>
    <x v="2"/>
    <x v="2"/>
    <x v="4"/>
    <x v="2"/>
    <s v="Office Supplies"/>
    <s v="Wrap Bag"/>
    <s v="Regular Air"/>
    <x v="304"/>
    <n v="3.32"/>
    <n v="5.18"/>
    <n v="1.8599999999999999"/>
    <x v="8"/>
    <n v="222.73999999999998"/>
    <n v="0.03"/>
    <n v="6.682199999999999"/>
    <x v="413"/>
    <x v="2"/>
    <n v="220.13779999999997"/>
  </r>
  <r>
    <x v="415"/>
    <d v="2014-07-05T00:00:00"/>
    <x v="280"/>
    <s v="Westfield 1 Anderson St,Chatswood"/>
    <x v="0"/>
    <s v="NSW"/>
    <x v="2"/>
    <x v="10"/>
    <x v="3"/>
    <x v="135"/>
    <s v="Office Supplies"/>
    <s v="Small Box"/>
    <s v="Regular Air"/>
    <x v="305"/>
    <n v="1.84"/>
    <n v="2.88"/>
    <n v="1.0399999999999998"/>
    <x v="22"/>
    <n v="135.35999999999999"/>
    <n v="0.03"/>
    <n v="4.0607999999999995"/>
    <x v="414"/>
    <x v="102"/>
    <n v="141.95920000000001"/>
  </r>
  <r>
    <x v="416"/>
    <d v="2014-07-11T00:00:00"/>
    <x v="231"/>
    <s v="541 Church St,Richmond"/>
    <x v="1"/>
    <s v="VIC"/>
    <x v="2"/>
    <x v="5"/>
    <x v="4"/>
    <x v="81"/>
    <s v="Technology"/>
    <s v="Small Box"/>
    <s v="Regular Air"/>
    <x v="306"/>
    <n v="8.31"/>
    <n v="15.98"/>
    <n v="7.67"/>
    <x v="49"/>
    <n v="639.20000000000005"/>
    <n v="0.03"/>
    <n v="19.176000000000002"/>
    <x v="415"/>
    <x v="80"/>
    <n v="633.024"/>
  </r>
  <r>
    <x v="417"/>
    <d v="2014-07-12T00:00:00"/>
    <x v="281"/>
    <s v="Shop 1, 186-190 Church Street,Parramatta;46a Macleay Street,Potts Point"/>
    <x v="0"/>
    <s v="NSW"/>
    <x v="2"/>
    <x v="3"/>
    <x v="0"/>
    <x v="136"/>
    <s v="Office Supplies"/>
    <s v="Small Box"/>
    <s v="Regular Air"/>
    <x v="307"/>
    <n v="1.82"/>
    <n v="2.84"/>
    <n v="1.0199999999999998"/>
    <x v="25"/>
    <n v="53.959999999999994"/>
    <n v="0"/>
    <n v="0"/>
    <x v="416"/>
    <x v="103"/>
    <n v="64.839999999999989"/>
  </r>
  <r>
    <x v="418"/>
    <d v="2014-07-15T00:00:00"/>
    <x v="282"/>
    <s v="240-242 Johnston Street,Fitzroy"/>
    <x v="1"/>
    <s v="VIC"/>
    <x v="0"/>
    <x v="2"/>
    <x v="2"/>
    <x v="0"/>
    <s v="Technology"/>
    <s v="Small Pack"/>
    <s v="Regular Air"/>
    <x v="308"/>
    <n v="1.87"/>
    <n v="8.1199999999999992"/>
    <n v="6.2499999999999991"/>
    <x v="3"/>
    <n v="32.479999999999997"/>
    <n v="7.0000000000000007E-2"/>
    <n v="2.2736000000000001"/>
    <x v="417"/>
    <x v="0"/>
    <n v="35.866399999999992"/>
  </r>
  <r>
    <x v="419"/>
    <d v="2014-07-17T00:00:00"/>
    <x v="128"/>
    <s v="359 Crown Street,Surry Hills"/>
    <x v="0"/>
    <s v="NSW"/>
    <x v="1"/>
    <x v="1"/>
    <x v="4"/>
    <x v="48"/>
    <s v="Office Supplies"/>
    <s v="Small Box"/>
    <s v="Regular Air"/>
    <x v="309"/>
    <n v="2.76"/>
    <n v="4.38"/>
    <n v="1.62"/>
    <x v="35"/>
    <n v="78.84"/>
    <n v="0.03"/>
    <n v="2.3652000000000002"/>
    <x v="418"/>
    <x v="43"/>
    <n v="88.894799999999989"/>
  </r>
  <r>
    <x v="420"/>
    <d v="2014-07-18T00:00:00"/>
    <x v="283"/>
    <s v="8 Quay Street,Haymarket"/>
    <x v="0"/>
    <s v="NSW"/>
    <x v="0"/>
    <x v="11"/>
    <x v="0"/>
    <x v="134"/>
    <s v="Office Supplies"/>
    <s v="Small Box"/>
    <s v="Regular Air"/>
    <x v="310"/>
    <n v="1.84"/>
    <n v="2.88"/>
    <n v="1.0399999999999998"/>
    <x v="19"/>
    <n v="28.799999999999997"/>
    <n v="0.01"/>
    <n v="0.28799999999999998"/>
    <x v="419"/>
    <x v="81"/>
    <n v="30.491999999999994"/>
  </r>
  <r>
    <x v="421"/>
    <d v="2014-07-22T00:00:00"/>
    <x v="284"/>
    <s v="1/173-179 Bronte Rd,Waverley"/>
    <x v="0"/>
    <s v="NSW"/>
    <x v="2"/>
    <x v="11"/>
    <x v="1"/>
    <x v="99"/>
    <s v="Office Supplies"/>
    <s v="Small Box"/>
    <s v="Regular Air"/>
    <x v="311"/>
    <n v="1.33"/>
    <n v="2.08"/>
    <n v="0.75"/>
    <x v="5"/>
    <n v="41.6"/>
    <n v="0.04"/>
    <n v="1.6640000000000001"/>
    <x v="420"/>
    <x v="8"/>
    <n v="42.916000000000004"/>
  </r>
  <r>
    <x v="422"/>
    <d v="2014-07-24T00:00:00"/>
    <x v="285"/>
    <s v="1/50-58 Hunter St,Sydney"/>
    <x v="0"/>
    <s v="NSW"/>
    <x v="1"/>
    <x v="6"/>
    <x v="3"/>
    <x v="26"/>
    <s v="Office Supplies"/>
    <s v="Wrap Bag"/>
    <s v="Express Air"/>
    <x v="312"/>
    <n v="1.6"/>
    <n v="2.62"/>
    <n v="1.02"/>
    <x v="16"/>
    <n v="65.5"/>
    <n v="0.09"/>
    <n v="5.8949999999999996"/>
    <x v="421"/>
    <x v="25"/>
    <n v="61.204999999999998"/>
  </r>
  <r>
    <x v="423"/>
    <d v="2014-07-25T00:00:00"/>
    <x v="286"/>
    <s v="499-501 Lygon Street,Carlton North"/>
    <x v="1"/>
    <s v="VIC"/>
    <x v="3"/>
    <x v="5"/>
    <x v="1"/>
    <x v="101"/>
    <s v="Office Supplies"/>
    <s v="Small Box"/>
    <s v="Regular Air"/>
    <x v="313"/>
    <n v="1.98"/>
    <n v="3.15"/>
    <n v="1.17"/>
    <x v="29"/>
    <n v="144.9"/>
    <n v="0.1"/>
    <n v="14.490000000000002"/>
    <x v="422"/>
    <x v="77"/>
    <n v="131.39000000000001"/>
  </r>
  <r>
    <x v="424"/>
    <d v="2014-07-28T00:00:00"/>
    <x v="287"/>
    <s v="531 King St,Newtown"/>
    <x v="0"/>
    <s v="NSW"/>
    <x v="0"/>
    <x v="3"/>
    <x v="0"/>
    <x v="4"/>
    <s v="Technology"/>
    <s v="Medium Box"/>
    <s v="Regular Air"/>
    <x v="314"/>
    <n v="8.82"/>
    <n v="20.99"/>
    <n v="12.169999999999998"/>
    <x v="15"/>
    <n v="188.91"/>
    <n v="0.08"/>
    <n v="15.1128"/>
    <x v="423"/>
    <x v="4"/>
    <n v="183.41720000000001"/>
  </r>
  <r>
    <x v="425"/>
    <d v="2014-07-30T00:00:00"/>
    <x v="288"/>
    <s v="120 Hardware St,Melbourne"/>
    <x v="1"/>
    <s v="VIC"/>
    <x v="1"/>
    <x v="5"/>
    <x v="4"/>
    <x v="135"/>
    <s v="Office Supplies"/>
    <s v="Small Box"/>
    <s v="Regular Air"/>
    <x v="315"/>
    <n v="1.84"/>
    <n v="2.88"/>
    <n v="1.0399999999999998"/>
    <x v="7"/>
    <n v="31.68"/>
    <n v="0.02"/>
    <n v="0.63360000000000005"/>
    <x v="424"/>
    <x v="102"/>
    <n v="41.706399999999995"/>
  </r>
  <r>
    <x v="426"/>
    <d v="2014-07-30T00:00:00"/>
    <x v="289"/>
    <s v="Sydney Fish Market, Bank Street, Sydney"/>
    <x v="0"/>
    <s v="NSW"/>
    <x v="1"/>
    <x v="1"/>
    <x v="4"/>
    <x v="36"/>
    <s v="Office Supplies"/>
    <s v="Small Box"/>
    <s v="Regular Air"/>
    <x v="316"/>
    <n v="13.88"/>
    <n v="22.38"/>
    <n v="8.4999999999999982"/>
    <x v="30"/>
    <n v="760.92"/>
    <n v="0.01"/>
    <n v="7.6091999999999995"/>
    <x v="425"/>
    <x v="34"/>
    <n v="783.51080000000002"/>
  </r>
  <r>
    <x v="427"/>
    <d v="2014-07-30T00:00:00"/>
    <x v="290"/>
    <s v="99 Lygon Street,East Brunswick"/>
    <x v="1"/>
    <s v="VIC"/>
    <x v="0"/>
    <x v="2"/>
    <x v="0"/>
    <x v="73"/>
    <s v="Office Supplies"/>
    <s v="Small Box"/>
    <s v="Regular Air"/>
    <x v="316"/>
    <n v="4.8899999999999997"/>
    <n v="7.64"/>
    <n v="2.75"/>
    <x v="45"/>
    <n v="53.48"/>
    <n v="0.06"/>
    <n v="3.2087999999999997"/>
    <x v="426"/>
    <x v="61"/>
    <n v="53.051200000000001"/>
  </r>
  <r>
    <x v="428"/>
    <d v="2014-08-03T00:00:00"/>
    <x v="291"/>
    <s v="Westfield Miranda, 600 Kingsway,Miranda"/>
    <x v="0"/>
    <s v="NSW"/>
    <x v="0"/>
    <x v="6"/>
    <x v="0"/>
    <x v="110"/>
    <s v="Office Supplies"/>
    <s v="Small Box"/>
    <s v="Regular Air"/>
    <x v="23"/>
    <n v="3.5"/>
    <n v="5.74"/>
    <n v="2.2400000000000002"/>
    <x v="45"/>
    <n v="40.18"/>
    <n v="0.04"/>
    <n v="1.6072"/>
    <x v="427"/>
    <x v="84"/>
    <n v="48.592799999999997"/>
  </r>
  <r>
    <x v="429"/>
    <d v="2014-08-05T00:00:00"/>
    <x v="292"/>
    <s v="221 Barkly St,St Kilda"/>
    <x v="1"/>
    <s v="VIC"/>
    <x v="2"/>
    <x v="5"/>
    <x v="4"/>
    <x v="43"/>
    <s v="Office Supplies"/>
    <s v="Wrap Bag"/>
    <s v="Regular Air"/>
    <x v="317"/>
    <n v="1.0900000000000001"/>
    <n v="2.6"/>
    <n v="1.51"/>
    <x v="8"/>
    <n v="111.8"/>
    <n v="0.06"/>
    <n v="6.7079999999999993"/>
    <x v="428"/>
    <x v="38"/>
    <n v="109.89200000000001"/>
  </r>
  <r>
    <x v="430"/>
    <d v="2014-08-06T00:00:00"/>
    <x v="293"/>
    <s v="181 Enmore Rd,Enmore"/>
    <x v="0"/>
    <s v="NSW"/>
    <x v="0"/>
    <x v="4"/>
    <x v="1"/>
    <x v="42"/>
    <s v="Office Supplies"/>
    <s v="Small Box"/>
    <s v="Regular Air"/>
    <x v="318"/>
    <n v="3.65"/>
    <n v="5.98"/>
    <n v="2.3300000000000005"/>
    <x v="42"/>
    <n v="191.36"/>
    <n v="0.1"/>
    <n v="19.136000000000003"/>
    <x v="429"/>
    <x v="8"/>
    <n v="175.20400000000004"/>
  </r>
  <r>
    <x v="431"/>
    <d v="2014-08-07T00:00:00"/>
    <x v="294"/>
    <s v="188 Pitt Street,Sydney"/>
    <x v="0"/>
    <s v="NSW"/>
    <x v="1"/>
    <x v="0"/>
    <x v="3"/>
    <x v="2"/>
    <s v="Office Supplies"/>
    <s v="Wrap Bag"/>
    <s v="Regular Air"/>
    <x v="319"/>
    <n v="3.32"/>
    <n v="5.18"/>
    <n v="1.8599999999999999"/>
    <x v="34"/>
    <n v="88.06"/>
    <n v="0.02"/>
    <n v="1.7612000000000001"/>
    <x v="430"/>
    <x v="2"/>
    <n v="90.378800000000012"/>
  </r>
  <r>
    <x v="432"/>
    <d v="2014-08-11T00:00:00"/>
    <x v="295"/>
    <s v="1-2/299 Sussex St,Sydney"/>
    <x v="0"/>
    <s v="NSW"/>
    <x v="0"/>
    <x v="7"/>
    <x v="3"/>
    <x v="39"/>
    <s v="Office Supplies"/>
    <s v="Wrap Bag"/>
    <s v="Regular Air"/>
    <x v="320"/>
    <n v="0.24"/>
    <n v="1.26"/>
    <n v="1.02"/>
    <x v="1"/>
    <n v="2.52"/>
    <n v="0.06"/>
    <n v="0.1512"/>
    <x v="431"/>
    <x v="29"/>
    <n v="3.7688000000000006"/>
  </r>
  <r>
    <x v="433"/>
    <d v="2014-08-11T00:00:00"/>
    <x v="120"/>
    <s v="180 High Street,Windsor"/>
    <x v="1"/>
    <s v="VIC"/>
    <x v="1"/>
    <x v="2"/>
    <x v="3"/>
    <x v="84"/>
    <s v="Office Supplies"/>
    <s v="Wrap Bag"/>
    <s v="Regular Air"/>
    <x v="321"/>
    <n v="21.56"/>
    <n v="36.549999999999997"/>
    <n v="14.989999999999998"/>
    <x v="33"/>
    <n v="877.19999999999993"/>
    <n v="7.0000000000000007E-2"/>
    <n v="61.404000000000003"/>
    <x v="432"/>
    <x v="66"/>
    <n v="843.57599999999991"/>
  </r>
  <r>
    <x v="434"/>
    <d v="2014-08-11T00:00:00"/>
    <x v="296"/>
    <s v="180 High Street,Windsor"/>
    <x v="1"/>
    <s v="VIC"/>
    <x v="0"/>
    <x v="2"/>
    <x v="0"/>
    <x v="86"/>
    <s v="Office Supplies"/>
    <s v="Wrap Bag"/>
    <s v="Regular Air"/>
    <x v="322"/>
    <n v="3.75"/>
    <n v="7.08"/>
    <n v="3.33"/>
    <x v="22"/>
    <n v="332.76"/>
    <n v="0.1"/>
    <n v="33.276000000000003"/>
    <x v="433"/>
    <x v="68"/>
    <n v="304.18400000000003"/>
  </r>
  <r>
    <x v="435"/>
    <d v="2014-08-11T00:00:00"/>
    <x v="297"/>
    <s v="221 Barkly St,St Kilda"/>
    <x v="1"/>
    <s v="VIC"/>
    <x v="2"/>
    <x v="5"/>
    <x v="4"/>
    <x v="98"/>
    <s v="Office Supplies"/>
    <s v="Wrap Bag"/>
    <s v="Express Air"/>
    <x v="322"/>
    <n v="2.9"/>
    <n v="4.76"/>
    <n v="1.8599999999999999"/>
    <x v="7"/>
    <n v="52.36"/>
    <n v="0.08"/>
    <n v="4.1887999999999996"/>
    <x v="434"/>
    <x v="75"/>
    <n v="49.931200000000004"/>
  </r>
  <r>
    <x v="436"/>
    <d v="2014-08-12T00:00:00"/>
    <x v="87"/>
    <s v="152 Bunnerong Road,Eastgardens"/>
    <x v="0"/>
    <s v="NSW"/>
    <x v="3"/>
    <x v="0"/>
    <x v="1"/>
    <x v="9"/>
    <s v="Technology"/>
    <s v="Small Box"/>
    <s v="Regular Air"/>
    <x v="323"/>
    <n v="6.39"/>
    <n v="19.98"/>
    <n v="13.59"/>
    <x v="44"/>
    <n v="99.9"/>
    <n v="0.09"/>
    <n v="8.9909999999999997"/>
    <x v="435"/>
    <x v="9"/>
    <n v="98.909000000000006"/>
  </r>
  <r>
    <x v="437"/>
    <d v="2014-08-22T00:00:00"/>
    <x v="298"/>
    <s v="359 Crown Street,Surry Hills"/>
    <x v="0"/>
    <s v="NSW"/>
    <x v="3"/>
    <x v="1"/>
    <x v="2"/>
    <x v="137"/>
    <s v="Office Supplies"/>
    <s v="Small Box"/>
    <s v="Regular Air"/>
    <x v="324"/>
    <n v="4.03"/>
    <n v="9.3800000000000008"/>
    <n v="5.3500000000000005"/>
    <x v="34"/>
    <n v="159.46"/>
    <n v="0.09"/>
    <n v="14.3514"/>
    <x v="436"/>
    <x v="104"/>
    <n v="159.6686"/>
  </r>
  <r>
    <x v="438"/>
    <d v="2014-08-25T00:00:00"/>
    <x v="270"/>
    <s v="180 High Street,Windsor"/>
    <x v="1"/>
    <s v="VIC"/>
    <x v="0"/>
    <x v="2"/>
    <x v="4"/>
    <x v="58"/>
    <s v="Furniture"/>
    <s v="Small Pack"/>
    <s v="Regular Air"/>
    <x v="325"/>
    <n v="5.5"/>
    <n v="12.22"/>
    <n v="6.7200000000000006"/>
    <x v="31"/>
    <n v="452.14000000000004"/>
    <n v="0.09"/>
    <n v="40.692600000000006"/>
    <x v="437"/>
    <x v="52"/>
    <n v="417.14740000000006"/>
  </r>
  <r>
    <x v="439"/>
    <d v="2014-08-25T00:00:00"/>
    <x v="299"/>
    <s v="53 Riley Street,Woolloomooloo"/>
    <x v="0"/>
    <s v="NSW"/>
    <x v="3"/>
    <x v="0"/>
    <x v="4"/>
    <x v="47"/>
    <s v="Office Supplies"/>
    <s v="Wrap Bag"/>
    <s v="Regular Air"/>
    <x v="325"/>
    <n v="11.11"/>
    <n v="19.84"/>
    <n v="8.73"/>
    <x v="32"/>
    <n v="555.52"/>
    <n v="0.06"/>
    <n v="33.331199999999995"/>
    <x v="438"/>
    <x v="42"/>
    <n v="530.38880000000006"/>
  </r>
  <r>
    <x v="440"/>
    <d v="2014-08-26T00:00:00"/>
    <x v="143"/>
    <s v="152 Bunnerong Road,Eastgardens"/>
    <x v="0"/>
    <s v="NSW"/>
    <x v="0"/>
    <x v="0"/>
    <x v="0"/>
    <x v="81"/>
    <s v="Technology"/>
    <s v="Small Box"/>
    <s v="Regular Air"/>
    <x v="326"/>
    <n v="10.07"/>
    <n v="15.98"/>
    <n v="5.91"/>
    <x v="29"/>
    <n v="735.08"/>
    <n v="0.02"/>
    <n v="14.701600000000001"/>
    <x v="439"/>
    <x v="9"/>
    <n v="728.37840000000006"/>
  </r>
  <r>
    <x v="441"/>
    <d v="2014-08-27T00:00:00"/>
    <x v="300"/>
    <s v="240-242 Johnston Street,Fitzroy"/>
    <x v="1"/>
    <s v="VIC"/>
    <x v="3"/>
    <x v="2"/>
    <x v="2"/>
    <x v="26"/>
    <s v="Office Supplies"/>
    <s v="Wrap Bag"/>
    <s v="Express Air"/>
    <x v="25"/>
    <n v="1.6"/>
    <n v="2.62"/>
    <n v="1.02"/>
    <x v="17"/>
    <n v="117.9"/>
    <n v="0.01"/>
    <n v="1.179"/>
    <x v="440"/>
    <x v="25"/>
    <n v="118.321"/>
  </r>
  <r>
    <x v="442"/>
    <d v="2014-08-28T00:00:00"/>
    <x v="106"/>
    <s v="85-113 Dunning Ave,Roseberry"/>
    <x v="0"/>
    <s v="NSW"/>
    <x v="2"/>
    <x v="3"/>
    <x v="1"/>
    <x v="105"/>
    <s v="Technology"/>
    <s v="Small Box"/>
    <s v="Regular Air"/>
    <x v="327"/>
    <n v="6.51"/>
    <n v="30.98"/>
    <n v="24.47"/>
    <x v="31"/>
    <n v="1146.26"/>
    <n v="0.03"/>
    <n v="34.387799999999999"/>
    <x v="441"/>
    <x v="80"/>
    <n v="1124.8722"/>
  </r>
  <r>
    <x v="443"/>
    <d v="2014-09-02T00:00:00"/>
    <x v="256"/>
    <s v="152 Bunnerong Road,Eastgardens"/>
    <x v="0"/>
    <s v="NSW"/>
    <x v="3"/>
    <x v="0"/>
    <x v="1"/>
    <x v="81"/>
    <s v="Technology"/>
    <s v="Small Box"/>
    <s v="Regular Air"/>
    <x v="328"/>
    <n v="10.07"/>
    <n v="15.98"/>
    <n v="5.91"/>
    <x v="41"/>
    <n v="463.42"/>
    <n v="0.04"/>
    <n v="18.536799999999999"/>
    <x v="442"/>
    <x v="9"/>
    <n v="452.88319999999999"/>
  </r>
  <r>
    <x v="444"/>
    <d v="2014-09-03T00:00:00"/>
    <x v="301"/>
    <s v="523 King St,Newtown"/>
    <x v="0"/>
    <s v="NSW"/>
    <x v="1"/>
    <x v="7"/>
    <x v="0"/>
    <x v="120"/>
    <s v="Office Supplies"/>
    <s v="Wrap Bag"/>
    <s v="Regular Air"/>
    <x v="329"/>
    <n v="1.92"/>
    <n v="3.26"/>
    <n v="1.3399999999999999"/>
    <x v="38"/>
    <n v="101.05999999999999"/>
    <n v="0"/>
    <n v="0"/>
    <x v="443"/>
    <x v="93"/>
    <n v="104.77999999999999"/>
  </r>
  <r>
    <x v="445"/>
    <d v="2014-09-03T00:00:00"/>
    <x v="302"/>
    <s v="Westfield Sydney,Sydney"/>
    <x v="0"/>
    <s v="NSW"/>
    <x v="0"/>
    <x v="9"/>
    <x v="1"/>
    <x v="3"/>
    <s v="Office Supplies"/>
    <s v="Wrap Bag"/>
    <s v="Regular Air"/>
    <x v="330"/>
    <n v="2.98"/>
    <n v="5.84"/>
    <n v="2.86"/>
    <x v="43"/>
    <n v="128.47999999999999"/>
    <n v="0.1"/>
    <n v="12.847999999999999"/>
    <x v="444"/>
    <x v="3"/>
    <n v="117.29199999999999"/>
  </r>
  <r>
    <x v="446"/>
    <d v="2014-09-04T00:00:00"/>
    <x v="139"/>
    <s v="Westfield Sydney,Sydney"/>
    <x v="0"/>
    <s v="NSW"/>
    <x v="0"/>
    <x v="9"/>
    <x v="2"/>
    <x v="112"/>
    <s v="Office Supplies"/>
    <s v="Small Pack"/>
    <s v="Regular Air"/>
    <x v="329"/>
    <n v="2.5"/>
    <n v="5.68"/>
    <n v="3.1799999999999997"/>
    <x v="23"/>
    <n v="130.63999999999999"/>
    <n v="0.01"/>
    <n v="1.3063999999999998"/>
    <x v="445"/>
    <x v="86"/>
    <n v="136.53359999999998"/>
  </r>
  <r>
    <x v="447"/>
    <d v="2014-09-10T00:00:00"/>
    <x v="184"/>
    <s v="Westfield Sydney,Sydney"/>
    <x v="0"/>
    <s v="NSW"/>
    <x v="0"/>
    <x v="9"/>
    <x v="2"/>
    <x v="117"/>
    <s v="Furniture"/>
    <s v="Small Pack"/>
    <s v="Regular Air"/>
    <x v="331"/>
    <n v="11.38"/>
    <n v="18.649999999999999"/>
    <n v="7.2699999999999978"/>
    <x v="45"/>
    <n v="130.54999999999998"/>
    <n v="0.01"/>
    <n v="1.3054999999999999"/>
    <x v="446"/>
    <x v="90"/>
    <n v="136.78450000000001"/>
  </r>
  <r>
    <x v="448"/>
    <d v="2014-09-11T00:00:00"/>
    <x v="286"/>
    <s v="499-501 Lygon Street,Carlton North"/>
    <x v="1"/>
    <s v="VIC"/>
    <x v="3"/>
    <x v="5"/>
    <x v="3"/>
    <x v="31"/>
    <s v="Office Supplies"/>
    <s v="Wrap Bag"/>
    <s v="Regular Air"/>
    <x v="332"/>
    <n v="0.93"/>
    <n v="1.48"/>
    <n v="0.54999999999999993"/>
    <x v="20"/>
    <n v="22.2"/>
    <n v="0.03"/>
    <n v="0.66599999999999993"/>
    <x v="447"/>
    <x v="29"/>
    <n v="22.933999999999997"/>
  </r>
  <r>
    <x v="449"/>
    <d v="2014-09-12T00:00:00"/>
    <x v="303"/>
    <s v="2a/285A Crown St,Surry Hills"/>
    <x v="0"/>
    <s v="NSW"/>
    <x v="0"/>
    <x v="1"/>
    <x v="3"/>
    <x v="133"/>
    <s v="Office Supplies"/>
    <s v="Wrap Bag"/>
    <s v="Regular Air"/>
    <x v="332"/>
    <n v="1.0900000000000001"/>
    <n v="1.82"/>
    <n v="0.73"/>
    <x v="40"/>
    <n v="65.52"/>
    <n v="0.09"/>
    <n v="5.8967999999999998"/>
    <x v="448"/>
    <x v="60"/>
    <n v="61.623199999999997"/>
  </r>
  <r>
    <x v="450"/>
    <d v="2014-09-12T00:00:00"/>
    <x v="304"/>
    <s v="273 George Street,Sydney"/>
    <x v="0"/>
    <s v="NSW"/>
    <x v="2"/>
    <x v="11"/>
    <x v="1"/>
    <x v="33"/>
    <s v="Office Supplies"/>
    <s v="Small Box"/>
    <s v="Regular Air"/>
    <x v="333"/>
    <n v="14.95"/>
    <n v="34.76"/>
    <n v="19.809999999999999"/>
    <x v="30"/>
    <n v="1181.8399999999999"/>
    <n v="0.03"/>
    <n v="35.455199999999998"/>
    <x v="449"/>
    <x v="31"/>
    <n v="1162.8247999999999"/>
  </r>
  <r>
    <x v="451"/>
    <d v="2014-09-13T00:00:00"/>
    <x v="58"/>
    <s v="188 Pitt Street,Sydney"/>
    <x v="0"/>
    <s v="NSW"/>
    <x v="1"/>
    <x v="0"/>
    <x v="1"/>
    <x v="22"/>
    <s v="Office Supplies"/>
    <s v="Small Box"/>
    <s v="Regular Air"/>
    <x v="334"/>
    <n v="4.53"/>
    <n v="7.3"/>
    <n v="2.7699999999999996"/>
    <x v="4"/>
    <n v="189.79999999999998"/>
    <n v="0.03"/>
    <n v="5.6939999999999991"/>
    <x v="450"/>
    <x v="21"/>
    <n v="199.54599999999999"/>
  </r>
  <r>
    <x v="452"/>
    <d v="2014-09-17T00:00:00"/>
    <x v="305"/>
    <s v="Westfield 1 Anderson St,Chatswood"/>
    <x v="0"/>
    <s v="NSW"/>
    <x v="0"/>
    <x v="10"/>
    <x v="3"/>
    <x v="20"/>
    <s v="Office Supplies"/>
    <s v="Small Box"/>
    <s v="Regular Air"/>
    <x v="335"/>
    <n v="2.2599999999999998"/>
    <n v="3.58"/>
    <n v="1.3200000000000003"/>
    <x v="25"/>
    <n v="68.02"/>
    <n v="0"/>
    <n v="0"/>
    <x v="451"/>
    <x v="19"/>
    <n v="78.959999999999994"/>
  </r>
  <r>
    <x v="453"/>
    <d v="2014-09-23T00:00:00"/>
    <x v="306"/>
    <s v="412 Brunswick St,Fitzroy"/>
    <x v="1"/>
    <s v="VIC"/>
    <x v="0"/>
    <x v="2"/>
    <x v="4"/>
    <x v="53"/>
    <s v="Office Supplies"/>
    <s v="Wrap Bag"/>
    <s v="Express Air"/>
    <x v="336"/>
    <n v="4.37"/>
    <n v="9.11"/>
    <n v="4.7399999999999993"/>
    <x v="10"/>
    <n v="437.28"/>
    <n v="0.06"/>
    <n v="26.236799999999999"/>
    <x v="452"/>
    <x v="48"/>
    <n v="415.54319999999996"/>
  </r>
  <r>
    <x v="454"/>
    <d v="2014-09-27T00:00:00"/>
    <x v="307"/>
    <s v="53-55 Liverpool St,Sydney"/>
    <x v="0"/>
    <s v="NSW"/>
    <x v="0"/>
    <x v="0"/>
    <x v="1"/>
    <x v="17"/>
    <s v="Office Supplies"/>
    <s v="Small Pack"/>
    <s v="Regular Air"/>
    <x v="337"/>
    <n v="0.94"/>
    <n v="2.08"/>
    <n v="1.1400000000000001"/>
    <x v="40"/>
    <n v="74.88"/>
    <n v="0.01"/>
    <n v="0.74880000000000002"/>
    <x v="453"/>
    <x v="16"/>
    <n v="79.251199999999997"/>
  </r>
  <r>
    <x v="455"/>
    <d v="2014-09-28T00:00:00"/>
    <x v="308"/>
    <s v="81 MacLeay St,Potts Point"/>
    <x v="0"/>
    <s v="NSW"/>
    <x v="0"/>
    <x v="8"/>
    <x v="4"/>
    <x v="23"/>
    <s v="Office Supplies"/>
    <s v="Wrap Bag"/>
    <s v="Regular Air"/>
    <x v="338"/>
    <n v="1.53"/>
    <n v="2.4700000000000002"/>
    <n v="0.94000000000000017"/>
    <x v="13"/>
    <n v="121.03000000000002"/>
    <n v="0.03"/>
    <n v="3.6309000000000005"/>
    <x v="454"/>
    <x v="22"/>
    <n v="119.43910000000001"/>
  </r>
  <r>
    <x v="456"/>
    <d v="2014-09-28T00:00:00"/>
    <x v="309"/>
    <s v="Hoyts Entertainment Quarter 122 Lang Road,Moore Park"/>
    <x v="0"/>
    <s v="NSW"/>
    <x v="3"/>
    <x v="0"/>
    <x v="4"/>
    <x v="1"/>
    <s v="Office Supplies"/>
    <s v="Wrap Bag"/>
    <s v="Regular Air"/>
    <x v="338"/>
    <n v="3.47"/>
    <n v="6.68"/>
    <n v="3.2099999999999995"/>
    <x v="39"/>
    <n v="106.88"/>
    <n v="0.1"/>
    <n v="10.688000000000001"/>
    <x v="455"/>
    <x v="1"/>
    <n v="99.191999999999993"/>
  </r>
  <r>
    <x v="457"/>
    <d v="2014-09-29T00:00:00"/>
    <x v="40"/>
    <s v="188 Pitt Street,Sydney"/>
    <x v="0"/>
    <s v="NSW"/>
    <x v="1"/>
    <x v="0"/>
    <x v="1"/>
    <x v="61"/>
    <s v="Office Supplies"/>
    <s v="Wrap Bag"/>
    <s v="Regular Air"/>
    <x v="338"/>
    <n v="0.71"/>
    <n v="1.1399999999999999"/>
    <n v="0.42999999999999994"/>
    <x v="11"/>
    <n v="9.1199999999999992"/>
    <n v="0"/>
    <n v="0"/>
    <x v="456"/>
    <x v="29"/>
    <n v="10.519999999999998"/>
  </r>
  <r>
    <x v="458"/>
    <d v="2014-10-01T00:00:00"/>
    <x v="7"/>
    <s v="221 Barkly St,St Kilda"/>
    <x v="1"/>
    <s v="VIC"/>
    <x v="3"/>
    <x v="5"/>
    <x v="4"/>
    <x v="59"/>
    <s v="Technology"/>
    <s v="Small Box"/>
    <s v="Regular Air"/>
    <x v="339"/>
    <n v="39.64"/>
    <n v="152.47999999999999"/>
    <n v="112.83999999999999"/>
    <x v="10"/>
    <n v="7319.0399999999991"/>
    <n v="0.04"/>
    <n v="292.76159999999999"/>
    <x v="457"/>
    <x v="80"/>
    <n v="7039.2783999999992"/>
  </r>
  <r>
    <x v="459"/>
    <d v="2014-10-01T00:00:00"/>
    <x v="310"/>
    <s v="Sydney Fish Market, Bank Street, Sydney"/>
    <x v="0"/>
    <s v="NSW"/>
    <x v="0"/>
    <x v="1"/>
    <x v="2"/>
    <x v="47"/>
    <s v="Office Supplies"/>
    <s v="Wrap Bag"/>
    <s v="Express Air"/>
    <x v="337"/>
    <n v="11.11"/>
    <n v="19.84"/>
    <n v="8.73"/>
    <x v="20"/>
    <n v="297.60000000000002"/>
    <n v="0"/>
    <n v="0"/>
    <x v="458"/>
    <x v="42"/>
    <n v="305.80000000000007"/>
  </r>
  <r>
    <x v="460"/>
    <d v="2014-10-02T00:00:00"/>
    <x v="311"/>
    <s v="6 Mary St,Newtown"/>
    <x v="0"/>
    <s v="NSW"/>
    <x v="3"/>
    <x v="8"/>
    <x v="4"/>
    <x v="52"/>
    <s v="Office Supplies"/>
    <s v="Small Box"/>
    <s v="Regular Air"/>
    <x v="340"/>
    <n v="2.29"/>
    <n v="3.69"/>
    <n v="1.4"/>
    <x v="12"/>
    <n v="110.7"/>
    <n v="0.09"/>
    <n v="9.9629999999999992"/>
    <x v="459"/>
    <x v="47"/>
    <n v="101.73700000000001"/>
  </r>
  <r>
    <x v="461"/>
    <d v="2014-10-02T00:00:00"/>
    <x v="257"/>
    <s v="1/160 Anzac Parade,Kensington"/>
    <x v="0"/>
    <s v="NSW"/>
    <x v="0"/>
    <x v="9"/>
    <x v="4"/>
    <x v="127"/>
    <s v="Office Supplies"/>
    <s v="Small Box"/>
    <s v="Regular Air"/>
    <x v="340"/>
    <n v="21.97"/>
    <n v="35.44"/>
    <n v="13.469999999999999"/>
    <x v="41"/>
    <n v="1027.76"/>
    <n v="0.03"/>
    <n v="30.832799999999999"/>
    <x v="460"/>
    <x v="97"/>
    <n v="1006.7671999999999"/>
  </r>
  <r>
    <x v="462"/>
    <d v="2014-10-03T00:00:00"/>
    <x v="306"/>
    <s v="412 Brunswick St,Fitzroy"/>
    <x v="1"/>
    <s v="VIC"/>
    <x v="0"/>
    <x v="2"/>
    <x v="2"/>
    <x v="61"/>
    <s v="Office Supplies"/>
    <s v="Wrap Bag"/>
    <s v="Regular Air"/>
    <x v="341"/>
    <n v="0.71"/>
    <n v="1.1399999999999999"/>
    <n v="0.42999999999999994"/>
    <x v="3"/>
    <n v="4.5599999999999996"/>
    <n v="0"/>
    <n v="0"/>
    <x v="461"/>
    <x v="29"/>
    <n v="5.96"/>
  </r>
  <r>
    <x v="463"/>
    <d v="2014-10-04T00:00:00"/>
    <x v="156"/>
    <s v="Sydney Fish Market, Bank Street, Sydney"/>
    <x v="0"/>
    <s v="NSW"/>
    <x v="2"/>
    <x v="1"/>
    <x v="1"/>
    <x v="104"/>
    <s v="Office Supplies"/>
    <s v="Small Box"/>
    <s v="Express Air"/>
    <x v="342"/>
    <n v="2.74"/>
    <n v="4.49"/>
    <n v="1.75"/>
    <x v="48"/>
    <n v="197.56"/>
    <n v="0.03"/>
    <n v="5.9268000000000001"/>
    <x v="462"/>
    <x v="8"/>
    <n v="194.61320000000001"/>
  </r>
  <r>
    <x v="464"/>
    <d v="2014-10-04T00:00:00"/>
    <x v="30"/>
    <s v="53 Riley Street,Woolloomooloo"/>
    <x v="0"/>
    <s v="NSW"/>
    <x v="3"/>
    <x v="0"/>
    <x v="1"/>
    <x v="60"/>
    <s v="Technology"/>
    <s v="Small Pack"/>
    <s v="Regular Air"/>
    <x v="343"/>
    <n v="20.18"/>
    <n v="35.409999999999997"/>
    <n v="15.229999999999997"/>
    <x v="44"/>
    <n v="177.04999999999998"/>
    <n v="0"/>
    <n v="0"/>
    <x v="463"/>
    <x v="53"/>
    <n v="181.03"/>
  </r>
  <r>
    <x v="465"/>
    <d v="2014-10-06T00:00:00"/>
    <x v="231"/>
    <s v="541 Church St,Richmond"/>
    <x v="1"/>
    <s v="VIC"/>
    <x v="2"/>
    <x v="5"/>
    <x v="3"/>
    <x v="107"/>
    <s v="Office Supplies"/>
    <s v="Small Box"/>
    <s v="Regular Air"/>
    <x v="344"/>
    <n v="1.94"/>
    <n v="3.08"/>
    <n v="1.1400000000000001"/>
    <x v="29"/>
    <n v="141.68"/>
    <n v="0.04"/>
    <n v="5.6672000000000002"/>
    <x v="464"/>
    <x v="81"/>
    <n v="137.99280000000002"/>
  </r>
  <r>
    <x v="466"/>
    <d v="2014-10-08T00:00:00"/>
    <x v="0"/>
    <s v="4A Lyons St,Strathfield"/>
    <x v="0"/>
    <s v="NSW"/>
    <x v="0"/>
    <x v="0"/>
    <x v="4"/>
    <x v="58"/>
    <s v="Furniture"/>
    <s v="Small Pack"/>
    <s v="Regular Air"/>
    <x v="345"/>
    <n v="5.5"/>
    <n v="12.22"/>
    <n v="6.7200000000000006"/>
    <x v="2"/>
    <n v="12.22"/>
    <n v="0.1"/>
    <n v="1.2220000000000002"/>
    <x v="465"/>
    <x v="52"/>
    <n v="16.698"/>
  </r>
  <r>
    <x v="467"/>
    <d v="2014-10-09T00:00:00"/>
    <x v="312"/>
    <s v="Macquarie Centre Cnr Herring Road &amp; Waterloo Road,Macquarie Park"/>
    <x v="0"/>
    <s v="NSW"/>
    <x v="2"/>
    <x v="10"/>
    <x v="4"/>
    <x v="41"/>
    <s v="Office Supplies"/>
    <s v="Small Pack"/>
    <s v="Regular Air"/>
    <x v="346"/>
    <n v="4.1900000000000004"/>
    <n v="10.23"/>
    <n v="6.04"/>
    <x v="31"/>
    <n v="378.51"/>
    <n v="0.08"/>
    <n v="30.280799999999999"/>
    <x v="466"/>
    <x v="37"/>
    <n v="357.58920000000001"/>
  </r>
  <r>
    <x v="468"/>
    <d v="2014-10-10T00:00:00"/>
    <x v="38"/>
    <s v="53-55 Liverpool St,Sydney"/>
    <x v="0"/>
    <s v="NSW"/>
    <x v="0"/>
    <x v="0"/>
    <x v="1"/>
    <x v="69"/>
    <s v="Office Supplies"/>
    <s v="Small Box"/>
    <s v="Regular Air"/>
    <x v="31"/>
    <n v="1.19"/>
    <n v="1.98"/>
    <n v="0.79"/>
    <x v="36"/>
    <n v="75.239999999999995"/>
    <n v="0.05"/>
    <n v="3.762"/>
    <x v="467"/>
    <x v="59"/>
    <n v="81.017999999999986"/>
  </r>
  <r>
    <x v="469"/>
    <d v="2014-10-11T00:00:00"/>
    <x v="313"/>
    <s v="Sydney Fish Market, Bank Street, Sydney"/>
    <x v="0"/>
    <s v="NSW"/>
    <x v="3"/>
    <x v="1"/>
    <x v="0"/>
    <x v="47"/>
    <s v="Office Supplies"/>
    <s v="Wrap Bag"/>
    <s v="Regular Air"/>
    <x v="342"/>
    <n v="11.11"/>
    <n v="19.84"/>
    <n v="8.73"/>
    <x v="8"/>
    <n v="853.12"/>
    <n v="0.03"/>
    <n v="25.593599999999999"/>
    <x v="468"/>
    <x v="42"/>
    <n v="835.72640000000001"/>
  </r>
  <r>
    <x v="470"/>
    <d v="2014-10-15T00:00:00"/>
    <x v="314"/>
    <s v="501 George St,Sydney"/>
    <x v="0"/>
    <s v="NSW"/>
    <x v="3"/>
    <x v="8"/>
    <x v="1"/>
    <x v="123"/>
    <s v="Office Supplies"/>
    <s v="Small Box"/>
    <s v="Express Air"/>
    <x v="32"/>
    <n v="52.07"/>
    <n v="83.98"/>
    <n v="31.910000000000004"/>
    <x v="30"/>
    <n v="2855.32"/>
    <n v="0.06"/>
    <n v="171.3192"/>
    <x v="469"/>
    <x v="84"/>
    <n v="2694.0208000000007"/>
  </r>
  <r>
    <x v="471"/>
    <d v="2014-10-16T00:00:00"/>
    <x v="7"/>
    <s v="221 Barkly St,St Kilda"/>
    <x v="1"/>
    <s v="VIC"/>
    <x v="3"/>
    <x v="5"/>
    <x v="3"/>
    <x v="28"/>
    <s v="Office Supplies"/>
    <s v="Wrap Bag"/>
    <s v="Regular Air"/>
    <x v="31"/>
    <n v="2.52"/>
    <n v="4"/>
    <n v="1.48"/>
    <x v="40"/>
    <n v="144"/>
    <n v="0.01"/>
    <n v="1.44"/>
    <x v="470"/>
    <x v="27"/>
    <n v="145.16000000000003"/>
  </r>
  <r>
    <x v="472"/>
    <d v="2014-10-18T00:00:00"/>
    <x v="7"/>
    <s v="221 Barkly St,St Kilda"/>
    <x v="1"/>
    <s v="VIC"/>
    <x v="3"/>
    <x v="5"/>
    <x v="2"/>
    <x v="89"/>
    <s v="Office Supplies"/>
    <s v="Small Box"/>
    <s v="Regular Air"/>
    <x v="347"/>
    <n v="3.84"/>
    <n v="6.3"/>
    <n v="2.46"/>
    <x v="11"/>
    <n v="50.4"/>
    <n v="0.01"/>
    <n v="0.504"/>
    <x v="471"/>
    <x v="47"/>
    <n v="50.896000000000001"/>
  </r>
  <r>
    <x v="473"/>
    <d v="2014-10-19T00:00:00"/>
    <x v="315"/>
    <s v="499-501 Lygon Street,Carlton North"/>
    <x v="1"/>
    <s v="VIC"/>
    <x v="0"/>
    <x v="5"/>
    <x v="4"/>
    <x v="57"/>
    <s v="Office Supplies"/>
    <s v="Small Box"/>
    <s v="Express Air"/>
    <x v="347"/>
    <n v="4.46"/>
    <n v="10.89"/>
    <n v="6.4300000000000006"/>
    <x v="3"/>
    <n v="43.56"/>
    <n v="0.05"/>
    <n v="2.1780000000000004"/>
    <x v="472"/>
    <x v="51"/>
    <n v="50.382000000000005"/>
  </r>
  <r>
    <x v="474"/>
    <d v="2014-10-20T00:00:00"/>
    <x v="17"/>
    <s v="506 Swan Street,Richmond"/>
    <x v="1"/>
    <s v="VIC"/>
    <x v="1"/>
    <x v="2"/>
    <x v="2"/>
    <x v="81"/>
    <s v="Technology"/>
    <s v="Small Box"/>
    <s v="Regular Air"/>
    <x v="348"/>
    <n v="8.31"/>
    <n v="15.98"/>
    <n v="7.67"/>
    <x v="36"/>
    <n v="607.24"/>
    <n v="0.1"/>
    <n v="60.724000000000004"/>
    <x v="473"/>
    <x v="80"/>
    <n v="559.51599999999996"/>
  </r>
  <r>
    <x v="475"/>
    <d v="2014-10-21T00:00:00"/>
    <x v="316"/>
    <s v="2/86 Enmore Rd,Enmore"/>
    <x v="0"/>
    <s v="NSW"/>
    <x v="2"/>
    <x v="8"/>
    <x v="2"/>
    <x v="35"/>
    <s v="Office Supplies"/>
    <s v="Wrap Bag"/>
    <s v="Regular Air"/>
    <x v="348"/>
    <n v="4.4800000000000004"/>
    <n v="8.14"/>
    <n v="3.66"/>
    <x v="29"/>
    <n v="374.44000000000005"/>
    <n v="0"/>
    <n v="0"/>
    <x v="474"/>
    <x v="33"/>
    <n v="380.68000000000006"/>
  </r>
  <r>
    <x v="476"/>
    <d v="2014-10-21T00:00:00"/>
    <x v="286"/>
    <s v="499-501 Lygon Street,Carlton North"/>
    <x v="1"/>
    <s v="VIC"/>
    <x v="0"/>
    <x v="5"/>
    <x v="0"/>
    <x v="82"/>
    <s v="Office Supplies"/>
    <s v="Small Pack"/>
    <s v="Regular Air"/>
    <x v="349"/>
    <n v="4.79"/>
    <n v="11.97"/>
    <n v="7.1800000000000006"/>
    <x v="11"/>
    <n v="95.76"/>
    <n v="0.03"/>
    <n v="2.8728000000000002"/>
    <x v="475"/>
    <x v="65"/>
    <n v="104.50720000000001"/>
  </r>
  <r>
    <x v="477"/>
    <d v="2014-10-22T00:00:00"/>
    <x v="251"/>
    <s v="499-501 Lygon Street,Carlton North"/>
    <x v="1"/>
    <s v="VIC"/>
    <x v="2"/>
    <x v="5"/>
    <x v="4"/>
    <x v="5"/>
    <s v="Office Supplies"/>
    <s v="Small Box"/>
    <s v="Regular Air"/>
    <x v="350"/>
    <n v="3.4"/>
    <n v="5.4"/>
    <n v="2.0000000000000004"/>
    <x v="43"/>
    <n v="118.80000000000001"/>
    <n v="0.1"/>
    <n v="11.880000000000003"/>
    <x v="476"/>
    <x v="5"/>
    <n v="122.48000000000002"/>
  </r>
  <r>
    <x v="478"/>
    <d v="2014-10-23T00:00:00"/>
    <x v="317"/>
    <s v="145 Ramsay St,Haberfield"/>
    <x v="0"/>
    <s v="NSW"/>
    <x v="0"/>
    <x v="1"/>
    <x v="2"/>
    <x v="93"/>
    <s v="Office Supplies"/>
    <s v="Small Box"/>
    <s v="Regular Air"/>
    <x v="351"/>
    <n v="8.92"/>
    <n v="29.74"/>
    <n v="20.82"/>
    <x v="25"/>
    <n v="565.05999999999995"/>
    <n v="0.1"/>
    <n v="56.506"/>
    <x v="477"/>
    <x v="71"/>
    <n v="521.83399999999995"/>
  </r>
  <r>
    <x v="479"/>
    <d v="2014-10-26T00:00:00"/>
    <x v="318"/>
    <s v="188 Pitt Street,Sydney"/>
    <x v="0"/>
    <s v="NSW"/>
    <x v="3"/>
    <x v="0"/>
    <x v="0"/>
    <x v="42"/>
    <s v="Office Supplies"/>
    <s v="Small Box"/>
    <s v="Regular Air"/>
    <x v="352"/>
    <n v="3.65"/>
    <n v="5.98"/>
    <n v="2.3300000000000005"/>
    <x v="25"/>
    <n v="113.62"/>
    <n v="0.01"/>
    <n v="1.1362000000000001"/>
    <x v="478"/>
    <x v="8"/>
    <n v="115.46379999999999"/>
  </r>
  <r>
    <x v="480"/>
    <d v="2014-10-27T00:00:00"/>
    <x v="279"/>
    <s v="180 High Street,Windsor"/>
    <x v="1"/>
    <s v="VIC"/>
    <x v="2"/>
    <x v="2"/>
    <x v="1"/>
    <x v="38"/>
    <s v="Office Supplies"/>
    <s v="Wrap Bag"/>
    <s v="Regular Air"/>
    <x v="353"/>
    <n v="2.16"/>
    <n v="3.85"/>
    <n v="1.69"/>
    <x v="19"/>
    <n v="38.5"/>
    <n v="0.06"/>
    <n v="2.31"/>
    <x v="479"/>
    <x v="29"/>
    <n v="37.590000000000003"/>
  </r>
  <r>
    <x v="481"/>
    <d v="2014-10-28T00:00:00"/>
    <x v="16"/>
    <s v="85-113 Dunning Ave,Rosebery"/>
    <x v="0"/>
    <s v="NSW"/>
    <x v="3"/>
    <x v="3"/>
    <x v="0"/>
    <x v="138"/>
    <s v="Technology"/>
    <s v="Small Box"/>
    <s v="Regular Air"/>
    <x v="354"/>
    <n v="17.84"/>
    <n v="34.99"/>
    <n v="17.150000000000002"/>
    <x v="41"/>
    <n v="1014.71"/>
    <n v="0.09"/>
    <n v="91.323899999999995"/>
    <x v="480"/>
    <x v="55"/>
    <n v="934.38610000000006"/>
  </r>
  <r>
    <x v="482"/>
    <d v="2014-10-29T00:00:00"/>
    <x v="319"/>
    <s v="2/797 Botany Rd,Rosebery"/>
    <x v="0"/>
    <s v="NSW"/>
    <x v="0"/>
    <x v="8"/>
    <x v="4"/>
    <x v="82"/>
    <s v="Office Supplies"/>
    <s v="Small Pack"/>
    <s v="Regular Air"/>
    <x v="353"/>
    <n v="4.79"/>
    <n v="11.97"/>
    <n v="7.1800000000000006"/>
    <x v="23"/>
    <n v="275.31"/>
    <n v="0.01"/>
    <n v="2.7530999999999999"/>
    <x v="481"/>
    <x v="65"/>
    <n v="284.17689999999999"/>
  </r>
  <r>
    <x v="483"/>
    <d v="2014-11-01T00:00:00"/>
    <x v="320"/>
    <s v="Sydney Fish Market, Bank Street, Sydney"/>
    <x v="0"/>
    <s v="NSW"/>
    <x v="1"/>
    <x v="1"/>
    <x v="2"/>
    <x v="123"/>
    <s v="Office Supplies"/>
    <s v="Small Box"/>
    <s v="Regular Air"/>
    <x v="355"/>
    <n v="52.07"/>
    <n v="83.98"/>
    <n v="31.910000000000004"/>
    <x v="33"/>
    <n v="2015.52"/>
    <n v="0.05"/>
    <n v="100.77600000000001"/>
    <x v="482"/>
    <x v="84"/>
    <n v="1924.7639999999999"/>
  </r>
  <r>
    <x v="484"/>
    <d v="2014-11-02T00:00:00"/>
    <x v="321"/>
    <s v="5/250 Old Northern Road ,Castle Hill"/>
    <x v="0"/>
    <s v="NSW"/>
    <x v="3"/>
    <x v="10"/>
    <x v="4"/>
    <x v="73"/>
    <s v="Office Supplies"/>
    <s v="Small Box"/>
    <s v="Regular Air"/>
    <x v="356"/>
    <n v="4.8899999999999997"/>
    <n v="7.64"/>
    <n v="2.75"/>
    <x v="27"/>
    <n v="91.679999999999993"/>
    <n v="0.02"/>
    <n v="1.8335999999999999"/>
    <x v="483"/>
    <x v="61"/>
    <n v="92.62639999999999"/>
  </r>
  <r>
    <x v="485"/>
    <d v="2014-11-03T00:00:00"/>
    <x v="322"/>
    <s v="506 Swan Street,Richmond"/>
    <x v="1"/>
    <s v="VIC"/>
    <x v="2"/>
    <x v="2"/>
    <x v="1"/>
    <x v="28"/>
    <s v="Office Supplies"/>
    <s v="Wrap Bag"/>
    <s v="Regular Air"/>
    <x v="357"/>
    <n v="2.52"/>
    <n v="4"/>
    <n v="1.48"/>
    <x v="42"/>
    <n v="128"/>
    <n v="0.09"/>
    <n v="11.52"/>
    <x v="484"/>
    <x v="27"/>
    <n v="119.08"/>
  </r>
  <r>
    <x v="486"/>
    <d v="2014-11-03T00:00:00"/>
    <x v="323"/>
    <s v="333-339 Enmore Rd,Marrickville"/>
    <x v="0"/>
    <s v="NSW"/>
    <x v="2"/>
    <x v="6"/>
    <x v="0"/>
    <x v="105"/>
    <s v="Technology"/>
    <s v="Small Box"/>
    <s v="Regular Air"/>
    <x v="356"/>
    <n v="6.51"/>
    <n v="30.98"/>
    <n v="24.47"/>
    <x v="27"/>
    <n v="371.76"/>
    <n v="0"/>
    <n v="0"/>
    <x v="485"/>
    <x v="80"/>
    <n v="384.76"/>
  </r>
  <r>
    <x v="487"/>
    <d v="2014-11-07T00:00:00"/>
    <x v="257"/>
    <s v="1/160 Anzac Parade,Kensington"/>
    <x v="0"/>
    <s v="NSW"/>
    <x v="0"/>
    <x v="9"/>
    <x v="0"/>
    <x v="18"/>
    <s v="Technology"/>
    <s v="Large Box"/>
    <s v="Express Air"/>
    <x v="358"/>
    <n v="377.99"/>
    <n v="599.99"/>
    <n v="222"/>
    <x v="0"/>
    <n v="24599.59"/>
    <n v="7.0000000000000007E-2"/>
    <n v="1721.9713000000002"/>
    <x v="486"/>
    <x v="17"/>
    <n v="22926.598700000002"/>
  </r>
  <r>
    <x v="488"/>
    <d v="2014-11-10T00:00:00"/>
    <x v="324"/>
    <s v="6/15 Cross Street,Double Bay"/>
    <x v="0"/>
    <s v="NSW"/>
    <x v="3"/>
    <x v="11"/>
    <x v="4"/>
    <x v="18"/>
    <s v="Technology"/>
    <s v="Large Box"/>
    <s v="Regular Air"/>
    <x v="359"/>
    <n v="377.99"/>
    <n v="599.99"/>
    <n v="222"/>
    <x v="5"/>
    <n v="11999.8"/>
    <n v="7.0000000000000007E-2"/>
    <n v="839.98599999999999"/>
    <x v="487"/>
    <x v="17"/>
    <n v="11208.793999999998"/>
  </r>
  <r>
    <x v="489"/>
    <d v="2014-11-11T00:00:00"/>
    <x v="35"/>
    <s v="221 Barkly St,St Kilda"/>
    <x v="1"/>
    <s v="VIC"/>
    <x v="3"/>
    <x v="5"/>
    <x v="3"/>
    <x v="139"/>
    <s v="Office Supplies"/>
    <s v="Wrap Bag"/>
    <s v="Regular Air"/>
    <x v="359"/>
    <n v="0.94"/>
    <n v="1.88"/>
    <n v="0.94"/>
    <x v="40"/>
    <n v="67.679999999999993"/>
    <n v="0.1"/>
    <n v="6.7679999999999998"/>
    <x v="488"/>
    <x v="105"/>
    <n v="62.49199999999999"/>
  </r>
  <r>
    <x v="490"/>
    <d v="2014-11-16T00:00:00"/>
    <x v="13"/>
    <s v="Qantas Domestic Terminal,Mascot"/>
    <x v="0"/>
    <s v="NSW"/>
    <x v="2"/>
    <x v="1"/>
    <x v="2"/>
    <x v="12"/>
    <s v="Technology"/>
    <s v="Small Box"/>
    <s v="Regular Air"/>
    <x v="360"/>
    <n v="62.4"/>
    <n v="155.99"/>
    <n v="93.59"/>
    <x v="9"/>
    <n v="935.94"/>
    <n v="0.02"/>
    <n v="18.718800000000002"/>
    <x v="489"/>
    <x v="12"/>
    <n v="933.38120000000015"/>
  </r>
  <r>
    <x v="491"/>
    <d v="2014-11-16T00:00:00"/>
    <x v="325"/>
    <s v="181 Enmore Rd,Enmore"/>
    <x v="0"/>
    <s v="NSW"/>
    <x v="2"/>
    <x v="4"/>
    <x v="1"/>
    <x v="57"/>
    <s v="Office Supplies"/>
    <s v="Small Box"/>
    <s v="Regular Air"/>
    <x v="361"/>
    <n v="4.46"/>
    <n v="10.89"/>
    <n v="6.4300000000000006"/>
    <x v="11"/>
    <n v="87.12"/>
    <n v="0.09"/>
    <n v="7.8407999999999998"/>
    <x v="490"/>
    <x v="51"/>
    <n v="88.279200000000003"/>
  </r>
  <r>
    <x v="492"/>
    <d v="2014-11-17T00:00:00"/>
    <x v="50"/>
    <s v="48 Albion St,Surry Hills"/>
    <x v="0"/>
    <s v="NSW"/>
    <x v="0"/>
    <x v="9"/>
    <x v="4"/>
    <x v="31"/>
    <s v="Office Supplies"/>
    <s v="Wrap Bag"/>
    <s v="Regular Air"/>
    <x v="362"/>
    <n v="0.93"/>
    <n v="1.48"/>
    <n v="0.54999999999999993"/>
    <x v="32"/>
    <n v="41.44"/>
    <n v="0.04"/>
    <n v="1.6576"/>
    <x v="491"/>
    <x v="29"/>
    <n v="41.182400000000001"/>
  </r>
  <r>
    <x v="493"/>
    <d v="2014-11-18T00:00:00"/>
    <x v="310"/>
    <s v="Sydney Fish Market, Bank Street, Sydney"/>
    <x v="0"/>
    <s v="NSW"/>
    <x v="0"/>
    <x v="1"/>
    <x v="3"/>
    <x v="7"/>
    <s v="Office Supplies"/>
    <s v="Wrap Bag"/>
    <s v="Regular Air"/>
    <x v="363"/>
    <n v="1.31"/>
    <n v="2.84"/>
    <n v="1.5299999999999998"/>
    <x v="27"/>
    <n v="34.08"/>
    <n v="0.1"/>
    <n v="3.4079999999999999"/>
    <x v="492"/>
    <x v="7"/>
    <n v="32.531999999999996"/>
  </r>
  <r>
    <x v="494"/>
    <d v="2014-11-19T00:00:00"/>
    <x v="319"/>
    <s v="2/797 Botany Rd,Rosebery"/>
    <x v="0"/>
    <s v="NSW"/>
    <x v="0"/>
    <x v="8"/>
    <x v="0"/>
    <x v="11"/>
    <s v="Office Supplies"/>
    <s v="Small Box"/>
    <s v="Express Air"/>
    <x v="361"/>
    <n v="67.73"/>
    <n v="165.2"/>
    <n v="97.469999999999985"/>
    <x v="29"/>
    <n v="7599.2"/>
    <n v="0.02"/>
    <n v="151.98400000000001"/>
    <x v="493"/>
    <x v="11"/>
    <n v="7487.195999999999"/>
  </r>
  <r>
    <x v="495"/>
    <d v="2014-11-21T00:00:00"/>
    <x v="136"/>
    <s v="4A Lyons St,Strathfield"/>
    <x v="0"/>
    <s v="NSW"/>
    <x v="3"/>
    <x v="0"/>
    <x v="0"/>
    <x v="59"/>
    <s v="Technology"/>
    <s v="Small Box"/>
    <s v="Regular Air"/>
    <x v="364"/>
    <n v="32.020000000000003"/>
    <n v="152.47999999999999"/>
    <n v="120.45999999999998"/>
    <x v="41"/>
    <n v="4421.92"/>
    <n v="0.09"/>
    <n v="397.97280000000001"/>
    <x v="494"/>
    <x v="9"/>
    <n v="4031.9472000000001"/>
  </r>
  <r>
    <x v="496"/>
    <d v="2014-11-22T00:00:00"/>
    <x v="326"/>
    <s v="485 Crown St,Surry Hills"/>
    <x v="0"/>
    <s v="NSW"/>
    <x v="3"/>
    <x v="11"/>
    <x v="4"/>
    <x v="36"/>
    <s v="Office Supplies"/>
    <s v="Small Box"/>
    <s v="Regular Air"/>
    <x v="365"/>
    <n v="13.88"/>
    <n v="22.38"/>
    <n v="8.4999999999999982"/>
    <x v="19"/>
    <n v="223.79999999999998"/>
    <n v="0.01"/>
    <n v="2.238"/>
    <x v="495"/>
    <x v="34"/>
    <n v="251.76199999999997"/>
  </r>
  <r>
    <x v="497"/>
    <d v="2014-11-22T00:00:00"/>
    <x v="201"/>
    <s v="Westfield Sydney,Sydney"/>
    <x v="0"/>
    <s v="NSW"/>
    <x v="2"/>
    <x v="9"/>
    <x v="3"/>
    <x v="7"/>
    <s v="Office Supplies"/>
    <s v="Wrap Bag"/>
    <s v="Regular Air"/>
    <x v="366"/>
    <n v="1.31"/>
    <n v="2.84"/>
    <n v="1.5299999999999998"/>
    <x v="6"/>
    <n v="110.75999999999999"/>
    <n v="0.05"/>
    <n v="5.5380000000000003"/>
    <x v="496"/>
    <x v="7"/>
    <n v="107.08200000000001"/>
  </r>
  <r>
    <x v="498"/>
    <d v="2014-11-23T00:00:00"/>
    <x v="327"/>
    <s v="184 King Street,Newtown"/>
    <x v="0"/>
    <s v="NSW"/>
    <x v="1"/>
    <x v="13"/>
    <x v="3"/>
    <x v="93"/>
    <s v="Office Supplies"/>
    <s v="Small Box"/>
    <s v="Express Air"/>
    <x v="367"/>
    <n v="8.92"/>
    <n v="29.74"/>
    <n v="20.82"/>
    <x v="30"/>
    <n v="1011.16"/>
    <n v="0.09"/>
    <n v="91.00439999999999"/>
    <x v="497"/>
    <x v="71"/>
    <n v="933.43559999999991"/>
  </r>
  <r>
    <x v="499"/>
    <d v="2014-11-23T00:00:00"/>
    <x v="111"/>
    <s v="180 High Street,Windsor"/>
    <x v="1"/>
    <s v="VIC"/>
    <x v="2"/>
    <x v="2"/>
    <x v="1"/>
    <x v="27"/>
    <s v="Technology"/>
    <s v="Jumbo Drum"/>
    <s v="Delivery Truck"/>
    <x v="368"/>
    <n v="278.99"/>
    <n v="449.99"/>
    <n v="171"/>
    <x v="30"/>
    <n v="15299.66"/>
    <n v="0.02"/>
    <n v="305.9932"/>
    <x v="498"/>
    <x v="26"/>
    <n v="15091.666799999999"/>
  </r>
  <r>
    <x v="500"/>
    <d v="2014-11-26T00:00:00"/>
    <x v="328"/>
    <s v="188 Pitt Street,Sydney"/>
    <x v="0"/>
    <s v="NSW"/>
    <x v="0"/>
    <x v="0"/>
    <x v="4"/>
    <x v="81"/>
    <s v="Technology"/>
    <s v="Small Box"/>
    <s v="Regular Air"/>
    <x v="369"/>
    <n v="8.31"/>
    <n v="15.98"/>
    <n v="7.67"/>
    <x v="44"/>
    <n v="79.900000000000006"/>
    <n v="0.08"/>
    <n v="6.3920000000000003"/>
    <x v="499"/>
    <x v="80"/>
    <n v="86.50800000000001"/>
  </r>
  <r>
    <x v="501"/>
    <d v="2014-11-30T00:00:00"/>
    <x v="329"/>
    <s v="127 Liverpool St,Sydney"/>
    <x v="0"/>
    <s v="NSW"/>
    <x v="3"/>
    <x v="8"/>
    <x v="4"/>
    <x v="2"/>
    <s v="Office Supplies"/>
    <s v="Wrap Bag"/>
    <s v="Express Air"/>
    <x v="370"/>
    <n v="3.32"/>
    <n v="5.18"/>
    <n v="1.8599999999999999"/>
    <x v="15"/>
    <n v="46.62"/>
    <n v="0.09"/>
    <n v="4.1957999999999993"/>
    <x v="500"/>
    <x v="2"/>
    <n v="46.504199999999997"/>
  </r>
  <r>
    <x v="502"/>
    <d v="2014-12-01T00:00:00"/>
    <x v="257"/>
    <s v="1/160 Anzac Parade,Kensington"/>
    <x v="0"/>
    <s v="NSW"/>
    <x v="0"/>
    <x v="9"/>
    <x v="1"/>
    <x v="106"/>
    <s v="Office Supplies"/>
    <s v="Wrap Bag"/>
    <s v="Express Air"/>
    <x v="371"/>
    <n v="1.95"/>
    <n v="3.98"/>
    <n v="2.0300000000000002"/>
    <x v="3"/>
    <n v="15.92"/>
    <n v="0.02"/>
    <n v="0.31840000000000002"/>
    <x v="501"/>
    <x v="3"/>
    <n v="17.261599999999998"/>
  </r>
  <r>
    <x v="503"/>
    <d v="2014-12-01T00:00:00"/>
    <x v="130"/>
    <s v="60 Commercial Rd,Prahran"/>
    <x v="1"/>
    <s v="VIC"/>
    <x v="1"/>
    <x v="5"/>
    <x v="1"/>
    <x v="115"/>
    <s v="Office Supplies"/>
    <s v="Small Pack"/>
    <s v="Regular Air"/>
    <x v="372"/>
    <n v="16.8"/>
    <n v="40.97"/>
    <n v="24.169999999999998"/>
    <x v="22"/>
    <n v="1925.59"/>
    <n v="0.04"/>
    <n v="77.023600000000002"/>
    <x v="502"/>
    <x v="87"/>
    <n v="1866.5463999999999"/>
  </r>
  <r>
    <x v="504"/>
    <d v="2014-12-04T00:00:00"/>
    <x v="330"/>
    <s v="499-501 Lygon Street,Carlton North"/>
    <x v="1"/>
    <s v="VIC"/>
    <x v="3"/>
    <x v="5"/>
    <x v="0"/>
    <x v="33"/>
    <s v="Office Supplies"/>
    <s v="Small Box"/>
    <s v="Regular Air"/>
    <x v="371"/>
    <n v="14.95"/>
    <n v="34.76"/>
    <n v="19.809999999999999"/>
    <x v="11"/>
    <n v="278.08"/>
    <n v="7.0000000000000007E-2"/>
    <n v="19.465600000000002"/>
    <x v="503"/>
    <x v="31"/>
    <n v="275.05440000000004"/>
  </r>
  <r>
    <x v="505"/>
    <d v="2014-12-05T00:00:00"/>
    <x v="103"/>
    <s v="24 Addison Rd,Marrickville"/>
    <x v="0"/>
    <s v="NSW"/>
    <x v="0"/>
    <x v="4"/>
    <x v="0"/>
    <x v="91"/>
    <s v="Office Supplies"/>
    <s v="Small Box"/>
    <s v="Express Air"/>
    <x v="373"/>
    <n v="2.25"/>
    <n v="3.69"/>
    <n v="1.44"/>
    <x v="0"/>
    <n v="151.29"/>
    <n v="0.08"/>
    <n v="12.103199999999999"/>
    <x v="504"/>
    <x v="69"/>
    <n v="144.18680000000001"/>
  </r>
  <r>
    <x v="506"/>
    <d v="2014-12-06T00:00:00"/>
    <x v="331"/>
    <s v="53 Riley Street,Woolloomooloo"/>
    <x v="0"/>
    <s v="NSW"/>
    <x v="2"/>
    <x v="0"/>
    <x v="2"/>
    <x v="136"/>
    <s v="Office Supplies"/>
    <s v="Small Box"/>
    <s v="Express Air"/>
    <x v="372"/>
    <n v="1.82"/>
    <n v="2.84"/>
    <n v="1.0199999999999998"/>
    <x v="37"/>
    <n v="59.64"/>
    <n v="0.01"/>
    <n v="0.59640000000000004"/>
    <x v="505"/>
    <x v="103"/>
    <n v="69.923599999999993"/>
  </r>
  <r>
    <x v="507"/>
    <d v="2014-12-08T00:00:00"/>
    <x v="332"/>
    <s v="163 Concord Road,North Strathfield"/>
    <x v="0"/>
    <s v="NSW"/>
    <x v="1"/>
    <x v="13"/>
    <x v="4"/>
    <x v="96"/>
    <s v="Office Supplies"/>
    <s v="Small Box"/>
    <s v="Regular Air"/>
    <x v="374"/>
    <n v="178.83"/>
    <n v="415.88"/>
    <n v="237.04999999999998"/>
    <x v="3"/>
    <n v="1663.52"/>
    <n v="0.03"/>
    <n v="49.9056"/>
    <x v="506"/>
    <x v="73"/>
    <n v="1636.3543999999997"/>
  </r>
  <r>
    <x v="508"/>
    <d v="2014-12-09T00:00:00"/>
    <x v="333"/>
    <s v="359 Crown Street,Surry Hills"/>
    <x v="0"/>
    <s v="NSW"/>
    <x v="2"/>
    <x v="1"/>
    <x v="0"/>
    <x v="92"/>
    <s v="Office Supplies"/>
    <s v="Small Box"/>
    <s v="Regular Air"/>
    <x v="375"/>
    <n v="12.39"/>
    <n v="19.98"/>
    <n v="7.59"/>
    <x v="10"/>
    <n v="959.04"/>
    <n v="0.01"/>
    <n v="9.5904000000000007"/>
    <x v="507"/>
    <x v="70"/>
    <n v="960.98959999999988"/>
  </r>
  <r>
    <x v="509"/>
    <d v="2014-12-10T00:00:00"/>
    <x v="305"/>
    <s v="Westfield 1 Anderson St,Chatswood"/>
    <x v="0"/>
    <s v="NSW"/>
    <x v="0"/>
    <x v="10"/>
    <x v="2"/>
    <x v="41"/>
    <s v="Office Supplies"/>
    <s v="Small Pack"/>
    <s v="Regular Air"/>
    <x v="375"/>
    <n v="4.1900000000000004"/>
    <n v="10.23"/>
    <n v="6.04"/>
    <x v="29"/>
    <n v="470.58000000000004"/>
    <n v="0.01"/>
    <n v="4.7058000000000009"/>
    <x v="508"/>
    <x v="37"/>
    <n v="475.23420000000004"/>
  </r>
  <r>
    <x v="510"/>
    <d v="2014-12-10T00:00:00"/>
    <x v="334"/>
    <s v="Westfield Sydney,Sydney"/>
    <x v="0"/>
    <s v="NSW"/>
    <x v="0"/>
    <x v="9"/>
    <x v="1"/>
    <x v="0"/>
    <s v="Technology"/>
    <s v="Small Pack"/>
    <s v="Regular Air"/>
    <x v="376"/>
    <n v="1.87"/>
    <n v="8.1199999999999992"/>
    <n v="6.2499999999999991"/>
    <x v="7"/>
    <n v="89.32"/>
    <n v="0.06"/>
    <n v="5.3591999999999995"/>
    <x v="509"/>
    <x v="0"/>
    <n v="89.620799999999988"/>
  </r>
  <r>
    <x v="511"/>
    <d v="2014-12-13T00:00:00"/>
    <x v="248"/>
    <s v="99 Lygon Street,East Brunswick"/>
    <x v="1"/>
    <s v="VIC"/>
    <x v="0"/>
    <x v="2"/>
    <x v="4"/>
    <x v="65"/>
    <s v="Office Supplies"/>
    <s v="Small Box"/>
    <s v="Regular Air"/>
    <x v="377"/>
    <n v="4.59"/>
    <n v="7.28"/>
    <n v="2.6900000000000004"/>
    <x v="40"/>
    <n v="262.08"/>
    <n v="0.05"/>
    <n v="13.103999999999999"/>
    <x v="510"/>
    <x v="56"/>
    <n v="271.27599999999995"/>
  </r>
  <r>
    <x v="512"/>
    <d v="2014-12-16T00:00:00"/>
    <x v="335"/>
    <s v="470 Anzac Parade,Kingsford"/>
    <x v="0"/>
    <s v="NSW"/>
    <x v="0"/>
    <x v="0"/>
    <x v="0"/>
    <x v="111"/>
    <s v="Office Supplies"/>
    <s v="Small Box"/>
    <s v="Regular Air"/>
    <x v="378"/>
    <n v="2.1800000000000002"/>
    <n v="3.52"/>
    <n v="1.3399999999999999"/>
    <x v="23"/>
    <n v="80.959999999999994"/>
    <n v="7.0000000000000007E-2"/>
    <n v="5.6672000000000002"/>
    <x v="511"/>
    <x v="85"/>
    <n v="88.952799999999996"/>
  </r>
  <r>
    <x v="513"/>
    <d v="2014-12-22T00:00:00"/>
    <x v="336"/>
    <s v="188 Pitt Street,Sydney"/>
    <x v="0"/>
    <s v="NSW"/>
    <x v="0"/>
    <x v="0"/>
    <x v="0"/>
    <x v="24"/>
    <s v="Office Supplies"/>
    <s v="Wrap Bag"/>
    <s v="Regular Air"/>
    <x v="379"/>
    <n v="0.92"/>
    <n v="1.81"/>
    <n v="0.89"/>
    <x v="10"/>
    <n v="86.88"/>
    <n v="0.1"/>
    <n v="8.6880000000000006"/>
    <x v="512"/>
    <x v="23"/>
    <n v="81.311999999999998"/>
  </r>
  <r>
    <x v="514"/>
    <d v="2014-12-25T00:00:00"/>
    <x v="254"/>
    <s v="88 Oxford St,Woollahra"/>
    <x v="0"/>
    <s v="NSW"/>
    <x v="2"/>
    <x v="13"/>
    <x v="0"/>
    <x v="27"/>
    <s v="Technology"/>
    <s v="Large Box"/>
    <s v="Regular Air"/>
    <x v="33"/>
    <n v="216"/>
    <n v="449.99"/>
    <n v="233.99"/>
    <x v="19"/>
    <n v="4499.8999999999996"/>
    <n v="0.01"/>
    <n v="44.998999999999995"/>
    <x v="513"/>
    <x v="17"/>
    <n v="4503.8809999999994"/>
  </r>
  <r>
    <x v="515"/>
    <d v="2014-12-26T00:00:00"/>
    <x v="266"/>
    <s v="180 High Street,Windsor"/>
    <x v="1"/>
    <s v="VIC"/>
    <x v="2"/>
    <x v="2"/>
    <x v="4"/>
    <x v="26"/>
    <s v="Office Supplies"/>
    <s v="Wrap Bag"/>
    <s v="Regular Air"/>
    <x v="34"/>
    <n v="1.6"/>
    <n v="2.62"/>
    <n v="1.02"/>
    <x v="31"/>
    <n v="96.94"/>
    <n v="0.01"/>
    <n v="0.96940000000000004"/>
    <x v="514"/>
    <x v="25"/>
    <n v="97.570599999999999"/>
  </r>
  <r>
    <x v="516"/>
    <d v="2014-12-26T00:00:00"/>
    <x v="337"/>
    <s v="523 King St,Newtown"/>
    <x v="0"/>
    <s v="NSW"/>
    <x v="1"/>
    <x v="7"/>
    <x v="4"/>
    <x v="78"/>
    <s v="Office Supplies"/>
    <s v="Small Box"/>
    <s v="Regular Air"/>
    <x v="34"/>
    <n v="3.52"/>
    <n v="5.68"/>
    <n v="2.1599999999999997"/>
    <x v="14"/>
    <n v="238.56"/>
    <n v="0.05"/>
    <n v="11.928000000000001"/>
    <x v="515"/>
    <x v="61"/>
    <n v="229.41199999999998"/>
  </r>
  <r>
    <x v="517"/>
    <d v="2014-12-27T00:00:00"/>
    <x v="338"/>
    <s v="105 Pitt St,Sydney"/>
    <x v="0"/>
    <s v="NSW"/>
    <x v="1"/>
    <x v="13"/>
    <x v="3"/>
    <x v="80"/>
    <s v="Office Supplies"/>
    <s v="Small Box"/>
    <s v="Express Air"/>
    <x v="380"/>
    <n v="1.59"/>
    <n v="2.61"/>
    <n v="1.0199999999999998"/>
    <x v="31"/>
    <n v="96.57"/>
    <n v="0.09"/>
    <n v="8.6912999999999982"/>
    <x v="516"/>
    <x v="47"/>
    <n v="88.878699999999995"/>
  </r>
  <r>
    <x v="518"/>
    <d v="2014-12-28T00:00:00"/>
    <x v="339"/>
    <s v="Sydney Fish Market, Bank Street, Sydney"/>
    <x v="0"/>
    <s v="NSW"/>
    <x v="2"/>
    <x v="1"/>
    <x v="4"/>
    <x v="128"/>
    <s v="Office Supplies"/>
    <s v="Small Box"/>
    <s v="Regular Air"/>
    <x v="381"/>
    <n v="7.13"/>
    <n v="20.98"/>
    <n v="13.850000000000001"/>
    <x v="22"/>
    <n v="986.06000000000006"/>
    <n v="0.01"/>
    <n v="9.8606000000000016"/>
    <x v="517"/>
    <x v="98"/>
    <n v="987.0394"/>
  </r>
  <r>
    <x v="519"/>
    <d v="2014-12-28T00:00:00"/>
    <x v="340"/>
    <s v="188 Pitt Street,Sydney"/>
    <x v="0"/>
    <s v="NSW"/>
    <x v="0"/>
    <x v="0"/>
    <x v="2"/>
    <x v="16"/>
    <s v="Office Supplies"/>
    <s v="Small Box"/>
    <s v="Regular Air"/>
    <x v="380"/>
    <n v="22.18"/>
    <n v="54.1"/>
    <n v="31.92"/>
    <x v="44"/>
    <n v="270.5"/>
    <n v="0.04"/>
    <n v="10.82"/>
    <x v="518"/>
    <x v="11"/>
    <n v="299.66000000000003"/>
  </r>
  <r>
    <x v="520"/>
    <d v="2014-12-30T00:00:00"/>
    <x v="341"/>
    <s v="7 Khartoum Rd,Macquarie Park"/>
    <x v="0"/>
    <s v="NSW"/>
    <x v="1"/>
    <x v="6"/>
    <x v="2"/>
    <x v="136"/>
    <s v="Office Supplies"/>
    <s v="Small Box"/>
    <s v="Regular Air"/>
    <x v="382"/>
    <n v="1.82"/>
    <n v="2.84"/>
    <n v="1.0199999999999998"/>
    <x v="46"/>
    <n v="76.679999999999993"/>
    <n v="0.03"/>
    <n v="2.3003999999999998"/>
    <x v="519"/>
    <x v="103"/>
    <n v="85.259599999999992"/>
  </r>
  <r>
    <x v="521"/>
    <d v="2015-01-01T00:00:00"/>
    <x v="26"/>
    <s v="8 Rankins Lane ,Melbourne"/>
    <x v="1"/>
    <s v="VIC"/>
    <x v="1"/>
    <x v="2"/>
    <x v="2"/>
    <x v="140"/>
    <s v="Office Supplies"/>
    <s v="Small Pack"/>
    <s v="Regular Air"/>
    <x v="383"/>
    <n v="2.87"/>
    <n v="6.84"/>
    <n v="3.9699999999999998"/>
    <x v="28"/>
    <n v="239.4"/>
    <n v="0.01"/>
    <n v="2.3940000000000001"/>
    <x v="520"/>
    <x v="106"/>
    <n v="245.84599999999998"/>
  </r>
  <r>
    <x v="522"/>
    <d v="2015-01-02T00:00:00"/>
    <x v="342"/>
    <s v="53-55 Liverpool St,Sydney"/>
    <x v="0"/>
    <s v="NSW"/>
    <x v="0"/>
    <x v="0"/>
    <x v="1"/>
    <x v="30"/>
    <s v="Technology"/>
    <s v="Small Box"/>
    <s v="Regular Air"/>
    <x v="384"/>
    <n v="19.78"/>
    <n v="45.99"/>
    <n v="26.21"/>
    <x v="18"/>
    <n v="2299.5"/>
    <n v="0"/>
    <n v="0"/>
    <x v="521"/>
    <x v="28"/>
    <n v="2309.4799999999996"/>
  </r>
  <r>
    <x v="523"/>
    <d v="2015-01-02T00:00:00"/>
    <x v="343"/>
    <s v="1 John St,Waterloo"/>
    <x v="0"/>
    <s v="NSW"/>
    <x v="3"/>
    <x v="13"/>
    <x v="0"/>
    <x v="141"/>
    <s v="Office Supplies"/>
    <s v="Wrap Bag"/>
    <s v="Regular Air"/>
    <x v="384"/>
    <n v="2.68"/>
    <n v="6.08"/>
    <n v="3.4"/>
    <x v="12"/>
    <n v="182.4"/>
    <n v="0.04"/>
    <n v="7.2960000000000003"/>
    <x v="522"/>
    <x v="107"/>
    <n v="177.44399999999999"/>
  </r>
  <r>
    <x v="524"/>
    <d v="2015-01-07T00:00:00"/>
    <x v="315"/>
    <s v="499-501 Lygon Street,Carlton North"/>
    <x v="1"/>
    <s v="VIC"/>
    <x v="0"/>
    <x v="5"/>
    <x v="0"/>
    <x v="13"/>
    <s v="Office Supplies"/>
    <s v="Small Box"/>
    <s v="Regular Air"/>
    <x v="385"/>
    <n v="5.33"/>
    <n v="8.6"/>
    <n v="3.2699999999999996"/>
    <x v="10"/>
    <n v="412.79999999999995"/>
    <n v="0.02"/>
    <n v="8.2559999999999985"/>
    <x v="523"/>
    <x v="13"/>
    <n v="416.92399999999998"/>
  </r>
  <r>
    <x v="525"/>
    <d v="2015-01-07T00:00:00"/>
    <x v="159"/>
    <s v="10 O'Connell St,Sydney"/>
    <x v="0"/>
    <s v="NSW"/>
    <x v="2"/>
    <x v="7"/>
    <x v="2"/>
    <x v="57"/>
    <s v="Office Supplies"/>
    <s v="Small Box"/>
    <s v="Express Air"/>
    <x v="385"/>
    <n v="4.46"/>
    <n v="10.89"/>
    <n v="6.4300000000000006"/>
    <x v="31"/>
    <n v="402.93"/>
    <n v="0"/>
    <n v="0"/>
    <x v="524"/>
    <x v="51"/>
    <n v="411.93"/>
  </r>
  <r>
    <x v="526"/>
    <d v="2015-01-09T00:00:00"/>
    <x v="344"/>
    <s v="120 Hardware St,Melbourne"/>
    <x v="1"/>
    <s v="VIC"/>
    <x v="2"/>
    <x v="5"/>
    <x v="4"/>
    <x v="21"/>
    <s v="Office Supplies"/>
    <s v="Wrap Bag"/>
    <s v="Regular Air"/>
    <x v="386"/>
    <n v="0.87"/>
    <n v="1.81"/>
    <n v="0.94000000000000006"/>
    <x v="15"/>
    <n v="16.29"/>
    <n v="0.09"/>
    <n v="1.4661"/>
    <x v="525"/>
    <x v="20"/>
    <n v="16.323899999999998"/>
  </r>
  <r>
    <x v="527"/>
    <d v="2015-01-10T00:00:00"/>
    <x v="345"/>
    <s v="240-242 Johnston Street,Fitzroy"/>
    <x v="1"/>
    <s v="VIC"/>
    <x v="3"/>
    <x v="2"/>
    <x v="0"/>
    <x v="36"/>
    <s v="Office Supplies"/>
    <s v="Small Box"/>
    <s v="Regular Air"/>
    <x v="387"/>
    <n v="13.88"/>
    <n v="22.38"/>
    <n v="8.4999999999999982"/>
    <x v="18"/>
    <n v="1119"/>
    <n v="7.0000000000000007E-2"/>
    <n v="78.330000000000013"/>
    <x v="526"/>
    <x v="34"/>
    <n v="1070.8699999999999"/>
  </r>
  <r>
    <x v="528"/>
    <d v="2015-01-10T00:00:00"/>
    <x v="98"/>
    <s v="221 Barkly St,St Kilda"/>
    <x v="1"/>
    <s v="VIC"/>
    <x v="2"/>
    <x v="5"/>
    <x v="1"/>
    <x v="7"/>
    <s v="Office Supplies"/>
    <s v="Wrap Bag"/>
    <s v="Regular Air"/>
    <x v="388"/>
    <n v="1.31"/>
    <n v="2.84"/>
    <n v="1.5299999999999998"/>
    <x v="37"/>
    <n v="59.64"/>
    <n v="0"/>
    <n v="0"/>
    <x v="527"/>
    <x v="7"/>
    <n v="61.5"/>
  </r>
  <r>
    <x v="529"/>
    <d v="2015-01-11T00:00:00"/>
    <x v="346"/>
    <s v="Crown Complex,Southbank"/>
    <x v="1"/>
    <s v="VIC"/>
    <x v="0"/>
    <x v="5"/>
    <x v="2"/>
    <x v="60"/>
    <s v="Technology"/>
    <s v="Small Pack"/>
    <s v="Regular Air"/>
    <x v="387"/>
    <n v="20.18"/>
    <n v="35.409999999999997"/>
    <n v="15.229999999999997"/>
    <x v="2"/>
    <n v="35.409999999999997"/>
    <n v="0"/>
    <n v="0"/>
    <x v="528"/>
    <x v="53"/>
    <n v="39.39"/>
  </r>
  <r>
    <x v="530"/>
    <d v="2015-01-11T00:00:00"/>
    <x v="239"/>
    <s v="3/219 Canley Vale Road,Canley Heights"/>
    <x v="0"/>
    <s v="NSW"/>
    <x v="3"/>
    <x v="3"/>
    <x v="2"/>
    <x v="68"/>
    <s v="Office Supplies"/>
    <s v="Wrap Bag"/>
    <s v="Regular Air"/>
    <x v="389"/>
    <n v="0.9"/>
    <n v="2.1"/>
    <n v="1.2000000000000002"/>
    <x v="23"/>
    <n v="48.300000000000004"/>
    <n v="0.06"/>
    <n v="2.8980000000000001"/>
    <x v="529"/>
    <x v="29"/>
    <n v="46.802000000000007"/>
  </r>
  <r>
    <x v="531"/>
    <d v="2015-01-12T00:00:00"/>
    <x v="347"/>
    <s v="Westfield Miranda, 600 Kingsway,Miranda"/>
    <x v="0"/>
    <s v="NSW"/>
    <x v="0"/>
    <x v="6"/>
    <x v="2"/>
    <x v="78"/>
    <s v="Office Supplies"/>
    <s v="Small Box"/>
    <s v="Regular Air"/>
    <x v="390"/>
    <n v="3.52"/>
    <n v="5.68"/>
    <n v="2.1599999999999997"/>
    <x v="35"/>
    <n v="102.24"/>
    <n v="0.06"/>
    <n v="6.1343999999999994"/>
    <x v="530"/>
    <x v="61"/>
    <n v="98.885599999999997"/>
  </r>
  <r>
    <x v="532"/>
    <d v="2015-01-12T00:00:00"/>
    <x v="85"/>
    <s v="470 Anzac Parade,Kingsford"/>
    <x v="0"/>
    <s v="NSW"/>
    <x v="2"/>
    <x v="0"/>
    <x v="3"/>
    <x v="98"/>
    <s v="Office Supplies"/>
    <s v="Wrap Bag"/>
    <s v="Regular Air"/>
    <x v="389"/>
    <n v="2.9"/>
    <n v="4.76"/>
    <n v="1.8599999999999999"/>
    <x v="14"/>
    <n v="199.92"/>
    <n v="7.0000000000000007E-2"/>
    <n v="13.994400000000001"/>
    <x v="531"/>
    <x v="75"/>
    <n v="187.68559999999997"/>
  </r>
  <r>
    <x v="533"/>
    <d v="2015-01-13T00:00:00"/>
    <x v="5"/>
    <s v="541 Church St ,Richmond"/>
    <x v="1"/>
    <s v="VIC"/>
    <x v="2"/>
    <x v="5"/>
    <x v="4"/>
    <x v="140"/>
    <s v="Office Supplies"/>
    <s v="Small Pack"/>
    <s v="Regular Air"/>
    <x v="390"/>
    <n v="2.87"/>
    <n v="6.84"/>
    <n v="3.9699999999999998"/>
    <x v="4"/>
    <n v="177.84"/>
    <n v="0.08"/>
    <n v="14.2272"/>
    <x v="532"/>
    <x v="106"/>
    <n v="172.45279999999997"/>
  </r>
  <r>
    <x v="534"/>
    <d v="2015-01-13T00:00:00"/>
    <x v="345"/>
    <s v="240-242 Johnston Street,Fitzroy"/>
    <x v="1"/>
    <s v="VIC"/>
    <x v="3"/>
    <x v="2"/>
    <x v="2"/>
    <x v="68"/>
    <s v="Office Supplies"/>
    <s v="Wrap Bag"/>
    <s v="Regular Air"/>
    <x v="391"/>
    <n v="0.9"/>
    <n v="2.1"/>
    <n v="1.2000000000000002"/>
    <x v="30"/>
    <n v="71.400000000000006"/>
    <n v="0.02"/>
    <n v="1.4280000000000002"/>
    <x v="533"/>
    <x v="29"/>
    <n v="71.372000000000014"/>
  </r>
  <r>
    <x v="535"/>
    <d v="2015-01-14T00:00:00"/>
    <x v="197"/>
    <s v="273 George Street,Sydney"/>
    <x v="0"/>
    <s v="NSW"/>
    <x v="0"/>
    <x v="11"/>
    <x v="3"/>
    <x v="36"/>
    <s v="Office Supplies"/>
    <s v="Small Box"/>
    <s v="Regular Air"/>
    <x v="391"/>
    <n v="13.88"/>
    <n v="22.38"/>
    <n v="8.4999999999999982"/>
    <x v="6"/>
    <n v="872.81999999999994"/>
    <n v="7.0000000000000007E-2"/>
    <n v="61.0974"/>
    <x v="534"/>
    <x v="34"/>
    <n v="841.92259999999999"/>
  </r>
  <r>
    <x v="536"/>
    <d v="2015-01-15T00:00:00"/>
    <x v="348"/>
    <s v="8 Rankins Lane ,Melbourne"/>
    <x v="1"/>
    <s v="VIC"/>
    <x v="0"/>
    <x v="2"/>
    <x v="3"/>
    <x v="134"/>
    <s v="Office Supplies"/>
    <s v="Small Box"/>
    <s v="Regular Air"/>
    <x v="392"/>
    <n v="1.84"/>
    <n v="2.88"/>
    <n v="1.0399999999999998"/>
    <x v="46"/>
    <n v="77.759999999999991"/>
    <n v="0.06"/>
    <n v="4.6655999999999995"/>
    <x v="535"/>
    <x v="81"/>
    <n v="75.074399999999983"/>
  </r>
  <r>
    <x v="537"/>
    <d v="2015-01-16T00:00:00"/>
    <x v="286"/>
    <s v="499-501 Lygon Street,Carlton North"/>
    <x v="1"/>
    <s v="VIC"/>
    <x v="0"/>
    <x v="5"/>
    <x v="4"/>
    <x v="131"/>
    <s v="Technology"/>
    <s v="Jumbo Drum"/>
    <s v="Delivery Truck"/>
    <x v="392"/>
    <n v="315.61"/>
    <n v="500.97"/>
    <n v="185.36"/>
    <x v="31"/>
    <n v="18535.89"/>
    <n v="0"/>
    <n v="0"/>
    <x v="536"/>
    <x v="100"/>
    <n v="18674.489999999998"/>
  </r>
  <r>
    <x v="538"/>
    <d v="2015-01-17T00:00:00"/>
    <x v="55"/>
    <s v="Westfield Parramatta,Parramatta"/>
    <x v="0"/>
    <s v="NSW"/>
    <x v="3"/>
    <x v="12"/>
    <x v="4"/>
    <x v="0"/>
    <s v="Technology"/>
    <s v="Small Pack"/>
    <s v="Regular Air"/>
    <x v="393"/>
    <n v="1.87"/>
    <n v="8.1199999999999992"/>
    <n v="6.2499999999999991"/>
    <x v="22"/>
    <n v="381.64"/>
    <n v="7.0000000000000007E-2"/>
    <n v="26.7148"/>
    <x v="537"/>
    <x v="0"/>
    <n v="360.58519999999993"/>
  </r>
  <r>
    <x v="539"/>
    <d v="2015-01-17T00:00:00"/>
    <x v="349"/>
    <s v="1/160 Anzac Parade,Kensington"/>
    <x v="0"/>
    <s v="NSW"/>
    <x v="3"/>
    <x v="9"/>
    <x v="0"/>
    <x v="70"/>
    <s v="Office Supplies"/>
    <s v="Small Box"/>
    <s v="Express Air"/>
    <x v="394"/>
    <n v="99.39"/>
    <n v="162.93"/>
    <n v="63.540000000000006"/>
    <x v="10"/>
    <n v="7820.64"/>
    <n v="0.04"/>
    <n v="312.82560000000001"/>
    <x v="538"/>
    <x v="11"/>
    <n v="7547.7943999999998"/>
  </r>
  <r>
    <x v="540"/>
    <d v="2015-01-21T00:00:00"/>
    <x v="350"/>
    <s v="523 King St,Newtown"/>
    <x v="0"/>
    <s v="NSW"/>
    <x v="1"/>
    <x v="7"/>
    <x v="4"/>
    <x v="91"/>
    <s v="Office Supplies"/>
    <s v="Small Box"/>
    <s v="Regular Air"/>
    <x v="36"/>
    <n v="2.25"/>
    <n v="3.69"/>
    <n v="1.44"/>
    <x v="47"/>
    <n v="47.97"/>
    <n v="0.05"/>
    <n v="2.3985000000000003"/>
    <x v="539"/>
    <x v="69"/>
    <n v="50.5715"/>
  </r>
  <r>
    <x v="541"/>
    <d v="2015-01-23T00:00:00"/>
    <x v="3"/>
    <s v="Shop 1, 186-190 Church Street,Parramatta;46a Macleay Street,Potts Point"/>
    <x v="0"/>
    <s v="NSW"/>
    <x v="2"/>
    <x v="3"/>
    <x v="2"/>
    <x v="66"/>
    <s v="Office Supplies"/>
    <s v="Wrap Bag"/>
    <s v="Regular Air"/>
    <x v="395"/>
    <n v="2.41"/>
    <n v="3.71"/>
    <n v="1.2999999999999998"/>
    <x v="21"/>
    <n v="51.94"/>
    <n v="0.09"/>
    <n v="4.6745999999999999"/>
    <x v="540"/>
    <x v="57"/>
    <n v="51.125399999999999"/>
  </r>
  <r>
    <x v="542"/>
    <d v="2015-01-26T00:00:00"/>
    <x v="176"/>
    <s v="Sydney Fish Market, Bank Street, Sydney"/>
    <x v="0"/>
    <s v="NSW"/>
    <x v="2"/>
    <x v="1"/>
    <x v="2"/>
    <x v="61"/>
    <s v="Office Supplies"/>
    <s v="Wrap Bag"/>
    <s v="Regular Air"/>
    <x v="396"/>
    <n v="0.71"/>
    <n v="1.1399999999999999"/>
    <n v="0.42999999999999994"/>
    <x v="14"/>
    <n v="47.879999999999995"/>
    <n v="0.06"/>
    <n v="2.8727999999999998"/>
    <x v="541"/>
    <x v="29"/>
    <n v="46.407200000000003"/>
  </r>
  <r>
    <x v="543"/>
    <d v="2015-01-28T00:00:00"/>
    <x v="193"/>
    <s v="Macquarie Centre Cnr Herring Road &amp; Waterloo Road,Macquarie Park"/>
    <x v="0"/>
    <s v="NSW"/>
    <x v="1"/>
    <x v="10"/>
    <x v="0"/>
    <x v="52"/>
    <s v="Office Supplies"/>
    <s v="Small Box"/>
    <s v="Regular Air"/>
    <x v="397"/>
    <n v="2.29"/>
    <n v="3.69"/>
    <n v="1.4"/>
    <x v="3"/>
    <n v="14.76"/>
    <n v="0.01"/>
    <n v="0.14760000000000001"/>
    <x v="542"/>
    <x v="47"/>
    <n v="15.612399999999999"/>
  </r>
  <r>
    <x v="544"/>
    <d v="2015-01-30T00:00:00"/>
    <x v="132"/>
    <s v="27 Greenfield Parade,Bankstown"/>
    <x v="0"/>
    <s v="NSW"/>
    <x v="0"/>
    <x v="10"/>
    <x v="2"/>
    <x v="59"/>
    <s v="Technology"/>
    <s v="Small Box"/>
    <s v="Regular Air"/>
    <x v="398"/>
    <n v="32.020000000000003"/>
    <n v="152.47999999999999"/>
    <n v="120.45999999999998"/>
    <x v="37"/>
    <n v="3202.08"/>
    <n v="0.03"/>
    <n v="96.062399999999997"/>
    <x v="543"/>
    <x v="9"/>
    <n v="3114.0176000000001"/>
  </r>
  <r>
    <x v="545"/>
    <d v="2015-01-31T00:00:00"/>
    <x v="240"/>
    <s v="1/173-179 Bronte Rd,Waverley"/>
    <x v="0"/>
    <s v="NSW"/>
    <x v="0"/>
    <x v="11"/>
    <x v="4"/>
    <x v="27"/>
    <s v="Technology"/>
    <s v="Jumbo Drum"/>
    <s v="Delivery Truck"/>
    <x v="399"/>
    <n v="278.99"/>
    <n v="449.99"/>
    <n v="171"/>
    <x v="16"/>
    <n v="11249.75"/>
    <n v="0.01"/>
    <n v="112.4975"/>
    <x v="544"/>
    <x v="26"/>
    <n v="11235.252500000001"/>
  </r>
  <r>
    <x v="546"/>
    <d v="2015-02-01T00:00:00"/>
    <x v="351"/>
    <s v="273 George Street,Sydney"/>
    <x v="0"/>
    <s v="NSW"/>
    <x v="3"/>
    <x v="11"/>
    <x v="4"/>
    <x v="56"/>
    <s v="Furniture"/>
    <s v="Large Box"/>
    <s v="Regular Air"/>
    <x v="400"/>
    <n v="56.16"/>
    <n v="136.97999999999999"/>
    <n v="80.819999999999993"/>
    <x v="1"/>
    <n v="273.95999999999998"/>
    <n v="0.08"/>
    <n v="21.916799999999999"/>
    <x v="545"/>
    <x v="17"/>
    <n v="301.02319999999997"/>
  </r>
  <r>
    <x v="547"/>
    <d v="2015-02-01T00:00:00"/>
    <x v="13"/>
    <s v="Qantas Domestic Terminal,Mascot"/>
    <x v="0"/>
    <s v="NSW"/>
    <x v="2"/>
    <x v="1"/>
    <x v="3"/>
    <x v="109"/>
    <s v="Office Supplies"/>
    <s v="Small Box"/>
    <s v="Regular Air"/>
    <x v="400"/>
    <n v="18.38"/>
    <n v="29.17"/>
    <n v="10.790000000000003"/>
    <x v="8"/>
    <n v="1254.3100000000002"/>
    <n v="0.05"/>
    <n v="62.715500000000013"/>
    <x v="546"/>
    <x v="83"/>
    <n v="1204.1345000000001"/>
  </r>
  <r>
    <x v="548"/>
    <d v="2015-02-02T00:00:00"/>
    <x v="352"/>
    <s v="1/173-179 Bronte Rd,Waverley"/>
    <x v="0"/>
    <s v="NSW"/>
    <x v="0"/>
    <x v="11"/>
    <x v="3"/>
    <x v="27"/>
    <s v="Technology"/>
    <s v="Jumbo Drum"/>
    <s v="Delivery Truck"/>
    <x v="400"/>
    <n v="278.99"/>
    <n v="449.99"/>
    <n v="171"/>
    <x v="39"/>
    <n v="7199.84"/>
    <n v="0.09"/>
    <n v="647.98559999999998"/>
    <x v="547"/>
    <x v="26"/>
    <n v="6649.8544000000002"/>
  </r>
  <r>
    <x v="549"/>
    <d v="2015-02-03T00:00:00"/>
    <x v="353"/>
    <s v="Westfield Parramatta,Parramatta"/>
    <x v="0"/>
    <s v="NSW"/>
    <x v="1"/>
    <x v="12"/>
    <x v="4"/>
    <x v="4"/>
    <s v="Technology"/>
    <s v="Medium Box"/>
    <s v="Regular Air"/>
    <x v="401"/>
    <n v="8.82"/>
    <n v="20.99"/>
    <n v="12.169999999999998"/>
    <x v="23"/>
    <n v="482.77"/>
    <n v="0.1"/>
    <n v="48.277000000000001"/>
    <x v="548"/>
    <x v="4"/>
    <n v="444.113"/>
  </r>
  <r>
    <x v="550"/>
    <d v="2015-02-03T00:00:00"/>
    <x v="354"/>
    <s v="7/370-374 Victoria Ave,Chatswood"/>
    <x v="0"/>
    <s v="NSW"/>
    <x v="3"/>
    <x v="12"/>
    <x v="0"/>
    <x v="95"/>
    <s v="Office Supplies"/>
    <s v="Wrap Bag"/>
    <s v="Express Air"/>
    <x v="400"/>
    <n v="1.76"/>
    <n v="3.38"/>
    <n v="1.6199999999999999"/>
    <x v="44"/>
    <n v="16.899999999999999"/>
    <n v="0.08"/>
    <n v="1.3519999999999999"/>
    <x v="549"/>
    <x v="72"/>
    <n v="17.248000000000001"/>
  </r>
  <r>
    <x v="551"/>
    <d v="2015-02-03T00:00:00"/>
    <x v="355"/>
    <s v="21 Wentworth St,Parramatta"/>
    <x v="0"/>
    <s v="NSW"/>
    <x v="0"/>
    <x v="7"/>
    <x v="1"/>
    <x v="82"/>
    <s v="Office Supplies"/>
    <s v="Small Pack"/>
    <s v="Regular Air"/>
    <x v="402"/>
    <n v="4.79"/>
    <n v="11.97"/>
    <n v="7.1800000000000006"/>
    <x v="34"/>
    <n v="203.49"/>
    <n v="0.03"/>
    <n v="6.1047000000000002"/>
    <x v="550"/>
    <x v="65"/>
    <n v="209.00530000000001"/>
  </r>
  <r>
    <x v="552"/>
    <d v="2015-02-04T00:00:00"/>
    <x v="87"/>
    <s v="152 Bunnerong Road,Eastgardens"/>
    <x v="0"/>
    <s v="NSW"/>
    <x v="3"/>
    <x v="0"/>
    <x v="0"/>
    <x v="84"/>
    <s v="Office Supplies"/>
    <s v="Wrap Bag"/>
    <s v="Regular Air"/>
    <x v="401"/>
    <n v="21.56"/>
    <n v="36.549999999999997"/>
    <n v="14.989999999999998"/>
    <x v="30"/>
    <n v="1242.6999999999998"/>
    <n v="0.03"/>
    <n v="37.280999999999992"/>
    <x v="551"/>
    <x v="66"/>
    <n v="1233.1990000000001"/>
  </r>
  <r>
    <x v="553"/>
    <d v="2015-02-04T00:00:00"/>
    <x v="356"/>
    <s v="85-113 Dunning Ave,Roseberry"/>
    <x v="0"/>
    <s v="NSW"/>
    <x v="1"/>
    <x v="3"/>
    <x v="3"/>
    <x v="34"/>
    <s v="Office Supplies"/>
    <s v="Wrap Bag"/>
    <s v="Regular Air"/>
    <x v="401"/>
    <n v="2.31"/>
    <n v="3.78"/>
    <n v="1.4699999999999998"/>
    <x v="30"/>
    <n v="128.51999999999998"/>
    <n v="0.03"/>
    <n v="3.8555999999999995"/>
    <x v="552"/>
    <x v="32"/>
    <n v="126.08439999999997"/>
  </r>
  <r>
    <x v="554"/>
    <d v="2015-02-07T00:00:00"/>
    <x v="357"/>
    <s v="1/41B Elizabeth Bay Rd,Elizabeth Bay"/>
    <x v="0"/>
    <s v="NSW"/>
    <x v="1"/>
    <x v="13"/>
    <x v="0"/>
    <x v="94"/>
    <s v="Technology"/>
    <s v="Small Box"/>
    <s v="Regular Air"/>
    <x v="403"/>
    <n v="60.59"/>
    <n v="100.98"/>
    <n v="40.39"/>
    <x v="47"/>
    <n v="1312.74"/>
    <n v="0.04"/>
    <n v="52.509599999999999"/>
    <x v="553"/>
    <x v="39"/>
    <n v="1274.5904"/>
  </r>
  <r>
    <x v="555"/>
    <d v="2015-02-08T00:00:00"/>
    <x v="358"/>
    <s v="221 Barkly St,St Kilda"/>
    <x v="1"/>
    <s v="VIC"/>
    <x v="1"/>
    <x v="5"/>
    <x v="0"/>
    <x v="70"/>
    <s v="Office Supplies"/>
    <s v="Small Box"/>
    <s v="Regular Air"/>
    <x v="404"/>
    <n v="99.39"/>
    <n v="162.93"/>
    <n v="63.540000000000006"/>
    <x v="6"/>
    <n v="6354.27"/>
    <n v="0.03"/>
    <n v="190.62810000000002"/>
    <x v="554"/>
    <x v="11"/>
    <n v="6203.6219000000001"/>
  </r>
  <r>
    <x v="556"/>
    <d v="2015-02-09T00:00:00"/>
    <x v="333"/>
    <s v="359 Crown Street,Surry Hills"/>
    <x v="0"/>
    <s v="NSW"/>
    <x v="2"/>
    <x v="1"/>
    <x v="1"/>
    <x v="2"/>
    <s v="Office Supplies"/>
    <s v="Wrap Bag"/>
    <s v="Express Air"/>
    <x v="405"/>
    <n v="3.32"/>
    <n v="5.18"/>
    <n v="1.8599999999999999"/>
    <x v="7"/>
    <n v="56.98"/>
    <n v="0.06"/>
    <n v="3.4187999999999996"/>
    <x v="555"/>
    <x v="2"/>
    <n v="57.641199999999998"/>
  </r>
  <r>
    <x v="557"/>
    <d v="2015-02-12T00:00:00"/>
    <x v="258"/>
    <s v="310 Wattle St,Ultimo"/>
    <x v="0"/>
    <s v="NSW"/>
    <x v="0"/>
    <x v="7"/>
    <x v="1"/>
    <x v="32"/>
    <s v="Office Supplies"/>
    <s v="Small Pack"/>
    <s v="Regular Air"/>
    <x v="406"/>
    <n v="5.19"/>
    <n v="12.98"/>
    <n v="7.79"/>
    <x v="18"/>
    <n v="649"/>
    <n v="0.08"/>
    <n v="51.92"/>
    <x v="556"/>
    <x v="30"/>
    <n v="603.36"/>
  </r>
  <r>
    <x v="558"/>
    <d v="2015-02-12T00:00:00"/>
    <x v="298"/>
    <s v="359 Crown Street,Surry Hills"/>
    <x v="0"/>
    <s v="NSW"/>
    <x v="3"/>
    <x v="1"/>
    <x v="2"/>
    <x v="90"/>
    <s v="Technology"/>
    <s v="Small Box"/>
    <s v="Regular Air"/>
    <x v="407"/>
    <n v="156.5"/>
    <n v="300.97000000000003"/>
    <n v="144.47000000000003"/>
    <x v="0"/>
    <n v="12339.77"/>
    <n v="0.1"/>
    <n v="1233.9770000000001"/>
    <x v="557"/>
    <x v="39"/>
    <n v="11120.153"/>
  </r>
  <r>
    <x v="559"/>
    <d v="2015-02-14T00:00:00"/>
    <x v="359"/>
    <s v="88 Oxford St,Woollahra"/>
    <x v="0"/>
    <s v="NSW"/>
    <x v="2"/>
    <x v="13"/>
    <x v="0"/>
    <x v="65"/>
    <s v="Office Supplies"/>
    <s v="Small Box"/>
    <s v="Express Air"/>
    <x v="408"/>
    <n v="4.59"/>
    <n v="7.28"/>
    <n v="2.6900000000000004"/>
    <x v="44"/>
    <n v="36.4"/>
    <n v="0.05"/>
    <n v="1.82"/>
    <x v="558"/>
    <x v="56"/>
    <n v="56.879999999999995"/>
  </r>
  <r>
    <x v="560"/>
    <d v="2015-02-17T00:00:00"/>
    <x v="179"/>
    <s v="3/219 Canley Vale Road,Canley Heights"/>
    <x v="0"/>
    <s v="NSW"/>
    <x v="0"/>
    <x v="3"/>
    <x v="0"/>
    <x v="82"/>
    <s v="Office Supplies"/>
    <s v="Small Pack"/>
    <s v="Regular Air"/>
    <x v="40"/>
    <n v="4.79"/>
    <n v="11.97"/>
    <n v="7.1800000000000006"/>
    <x v="12"/>
    <n v="359.1"/>
    <n v="0.08"/>
    <n v="28.728000000000002"/>
    <x v="559"/>
    <x v="65"/>
    <n v="341.99200000000002"/>
  </r>
  <r>
    <x v="561"/>
    <d v="2015-02-18T00:00:00"/>
    <x v="360"/>
    <s v="85-113 Dunning Ave,Roseberry"/>
    <x v="0"/>
    <s v="NSW"/>
    <x v="0"/>
    <x v="3"/>
    <x v="4"/>
    <x v="8"/>
    <s v="Office Supplies"/>
    <s v="Small Box"/>
    <s v="Regular Air"/>
    <x v="409"/>
    <n v="1.84"/>
    <n v="2.88"/>
    <n v="1.0399999999999998"/>
    <x v="43"/>
    <n v="63.36"/>
    <n v="0.1"/>
    <n v="6.3360000000000003"/>
    <x v="560"/>
    <x v="8"/>
    <n v="60.004000000000005"/>
  </r>
  <r>
    <x v="562"/>
    <d v="2015-02-23T00:00:00"/>
    <x v="361"/>
    <s v="154 Castlereagh St,Sydney"/>
    <x v="0"/>
    <s v="NSW"/>
    <x v="3"/>
    <x v="8"/>
    <x v="3"/>
    <x v="73"/>
    <s v="Office Supplies"/>
    <s v="Small Box"/>
    <s v="Regular Air"/>
    <x v="410"/>
    <n v="4.8899999999999997"/>
    <n v="7.64"/>
    <n v="2.75"/>
    <x v="42"/>
    <n v="244.48"/>
    <n v="0.06"/>
    <n v="14.668799999999999"/>
    <x v="561"/>
    <x v="61"/>
    <n v="232.59119999999996"/>
  </r>
  <r>
    <x v="563"/>
    <d v="2015-02-24T00:00:00"/>
    <x v="362"/>
    <s v="180 High Street,Windsor"/>
    <x v="1"/>
    <s v="VIC"/>
    <x v="1"/>
    <x v="2"/>
    <x v="3"/>
    <x v="52"/>
    <s v="Office Supplies"/>
    <s v="Small Box"/>
    <s v="Regular Air"/>
    <x v="411"/>
    <n v="2.29"/>
    <n v="3.69"/>
    <n v="1.4"/>
    <x v="27"/>
    <n v="44.28"/>
    <n v="0.02"/>
    <n v="0.88560000000000005"/>
    <x v="562"/>
    <x v="47"/>
    <n v="44.394400000000005"/>
  </r>
  <r>
    <x v="564"/>
    <d v="2015-02-27T00:00:00"/>
    <x v="363"/>
    <s v="78 Stanley St,Darlinghurst"/>
    <x v="0"/>
    <s v="NSW"/>
    <x v="2"/>
    <x v="1"/>
    <x v="4"/>
    <x v="134"/>
    <s v="Office Supplies"/>
    <s v="Small Box"/>
    <s v="Express Air"/>
    <x v="412"/>
    <n v="1.84"/>
    <n v="2.88"/>
    <n v="1.0399999999999998"/>
    <x v="15"/>
    <n v="25.919999999999998"/>
    <n v="0"/>
    <n v="0"/>
    <x v="563"/>
    <x v="81"/>
    <n v="27.899999999999995"/>
  </r>
  <r>
    <x v="565"/>
    <d v="2015-03-01T00:00:00"/>
    <x v="364"/>
    <s v="834 Bourke St,Waterloo"/>
    <x v="0"/>
    <s v="NSW"/>
    <x v="2"/>
    <x v="13"/>
    <x v="1"/>
    <x v="81"/>
    <s v="Technology"/>
    <s v="Small Box"/>
    <s v="Regular Air"/>
    <x v="413"/>
    <n v="10.07"/>
    <n v="15.98"/>
    <n v="5.91"/>
    <x v="4"/>
    <n v="415.48"/>
    <n v="0.01"/>
    <n v="4.1547999999999998"/>
    <x v="564"/>
    <x v="9"/>
    <n v="419.3252"/>
  </r>
  <r>
    <x v="566"/>
    <d v="2015-03-02T00:00:00"/>
    <x v="365"/>
    <s v="1-2/299 Sussex St,Sydney"/>
    <x v="0"/>
    <s v="NSW"/>
    <x v="0"/>
    <x v="7"/>
    <x v="0"/>
    <x v="142"/>
    <s v="Office Supplies"/>
    <s v="Small Box"/>
    <s v="Express Air"/>
    <x v="414"/>
    <n v="3.99"/>
    <n v="6.23"/>
    <n v="2.2400000000000002"/>
    <x v="3"/>
    <n v="24.92"/>
    <n v="0.1"/>
    <n v="2.4920000000000004"/>
    <x v="565"/>
    <x v="108"/>
    <n v="36.368000000000002"/>
  </r>
  <r>
    <x v="567"/>
    <d v="2015-03-02T00:00:00"/>
    <x v="366"/>
    <s v="222 Barkly St,St Kilda"/>
    <x v="1"/>
    <s v="VIC"/>
    <x v="2"/>
    <x v="5"/>
    <x v="3"/>
    <x v="51"/>
    <s v="Office Supplies"/>
    <s v="Wrap Bag"/>
    <s v="Regular Air"/>
    <x v="415"/>
    <n v="1.3"/>
    <n v="2.88"/>
    <n v="1.5799999999999998"/>
    <x v="8"/>
    <n v="123.83999999999999"/>
    <n v="0.1"/>
    <n v="12.384"/>
    <x v="566"/>
    <x v="46"/>
    <n v="113.476"/>
  </r>
  <r>
    <x v="568"/>
    <d v="2015-03-03T00:00:00"/>
    <x v="367"/>
    <s v="310 Wattle St,Ultimo"/>
    <x v="0"/>
    <s v="NSW"/>
    <x v="3"/>
    <x v="7"/>
    <x v="4"/>
    <x v="54"/>
    <s v="Office Supplies"/>
    <s v="Wrap Bag"/>
    <s v="Regular Air"/>
    <x v="415"/>
    <n v="5.22"/>
    <n v="9.85"/>
    <n v="4.63"/>
    <x v="0"/>
    <n v="403.84999999999997"/>
    <n v="0.05"/>
    <n v="20.192499999999999"/>
    <x v="567"/>
    <x v="49"/>
    <n v="393.29749999999996"/>
  </r>
  <r>
    <x v="569"/>
    <d v="2015-03-04T00:00:00"/>
    <x v="368"/>
    <s v="834 Bourke St,Waterloo"/>
    <x v="0"/>
    <s v="NSW"/>
    <x v="0"/>
    <x v="13"/>
    <x v="4"/>
    <x v="38"/>
    <s v="Office Supplies"/>
    <s v="Wrap Bag"/>
    <s v="Regular Air"/>
    <x v="416"/>
    <n v="2.16"/>
    <n v="3.85"/>
    <n v="1.69"/>
    <x v="3"/>
    <n v="15.4"/>
    <n v="0.09"/>
    <n v="1.3859999999999999"/>
    <x v="568"/>
    <x v="29"/>
    <n v="15.414"/>
  </r>
  <r>
    <x v="570"/>
    <d v="2015-03-06T00:00:00"/>
    <x v="198"/>
    <s v="180 High Street,Windsor"/>
    <x v="1"/>
    <s v="VIC"/>
    <x v="1"/>
    <x v="2"/>
    <x v="4"/>
    <x v="13"/>
    <s v="Office Supplies"/>
    <s v="Small Box"/>
    <s v="Regular Air"/>
    <x v="417"/>
    <n v="5.33"/>
    <n v="8.6"/>
    <n v="3.2699999999999996"/>
    <x v="1"/>
    <n v="17.2"/>
    <n v="0.05"/>
    <n v="0.86"/>
    <x v="569"/>
    <x v="13"/>
    <n v="28.720000000000002"/>
  </r>
  <r>
    <x v="571"/>
    <d v="2015-03-11T00:00:00"/>
    <x v="369"/>
    <s v="470 Anzac Parade,Kingsford"/>
    <x v="0"/>
    <s v="NSW"/>
    <x v="1"/>
    <x v="0"/>
    <x v="4"/>
    <x v="86"/>
    <s v="Office Supplies"/>
    <s v="Wrap Bag"/>
    <s v="Regular Air"/>
    <x v="418"/>
    <n v="3.75"/>
    <n v="7.08"/>
    <n v="3.33"/>
    <x v="27"/>
    <n v="84.960000000000008"/>
    <n v="0.1"/>
    <n v="8.4960000000000004"/>
    <x v="570"/>
    <x v="68"/>
    <n v="81.164000000000001"/>
  </r>
  <r>
    <x v="572"/>
    <d v="2015-03-12T00:00:00"/>
    <x v="370"/>
    <s v="2a/285A Crown St,Surry Hills"/>
    <x v="0"/>
    <s v="NSW"/>
    <x v="3"/>
    <x v="1"/>
    <x v="3"/>
    <x v="107"/>
    <s v="Office Supplies"/>
    <s v="Small Box"/>
    <s v="Regular Air"/>
    <x v="419"/>
    <n v="1.94"/>
    <n v="3.08"/>
    <n v="1.1400000000000001"/>
    <x v="3"/>
    <n v="12.32"/>
    <n v="0.03"/>
    <n v="0.36959999999999998"/>
    <x v="571"/>
    <x v="81"/>
    <n v="13.930400000000001"/>
  </r>
  <r>
    <x v="573"/>
    <d v="2015-03-15T00:00:00"/>
    <x v="357"/>
    <s v="1/41B Elizabeth Bay Rd,Elizabeth Bay"/>
    <x v="0"/>
    <s v="NSW"/>
    <x v="2"/>
    <x v="13"/>
    <x v="4"/>
    <x v="111"/>
    <s v="Office Supplies"/>
    <s v="Small Box"/>
    <s v="Regular Air"/>
    <x v="420"/>
    <n v="2.1800000000000002"/>
    <n v="3.52"/>
    <n v="1.3399999999999999"/>
    <x v="13"/>
    <n v="172.48"/>
    <n v="0.08"/>
    <n v="13.798399999999999"/>
    <x v="572"/>
    <x v="85"/>
    <n v="172.34160000000003"/>
  </r>
  <r>
    <x v="574"/>
    <d v="2015-03-16T00:00:00"/>
    <x v="371"/>
    <s v="402 Argyle St,Moss Vale"/>
    <x v="0"/>
    <s v="NSW"/>
    <x v="3"/>
    <x v="9"/>
    <x v="2"/>
    <x v="131"/>
    <s v="Technology"/>
    <s v="Jumbo Drum"/>
    <s v="Delivery Truck"/>
    <x v="420"/>
    <n v="315.61"/>
    <n v="500.97"/>
    <n v="185.36"/>
    <x v="26"/>
    <n v="1502.91"/>
    <n v="0.06"/>
    <n v="90.174599999999998"/>
    <x v="573"/>
    <x v="100"/>
    <n v="1551.3353999999999"/>
  </r>
  <r>
    <x v="575"/>
    <d v="2015-03-16T00:00:00"/>
    <x v="372"/>
    <s v="180 High Street,Windsor"/>
    <x v="1"/>
    <s v="VIC"/>
    <x v="1"/>
    <x v="2"/>
    <x v="4"/>
    <x v="33"/>
    <s v="Office Supplies"/>
    <s v="Small Box"/>
    <s v="Regular Air"/>
    <x v="421"/>
    <n v="14.95"/>
    <n v="34.76"/>
    <n v="19.809999999999999"/>
    <x v="8"/>
    <n v="1494.6799999999998"/>
    <n v="0"/>
    <n v="0"/>
    <x v="574"/>
    <x v="31"/>
    <n v="1511.12"/>
  </r>
  <r>
    <x v="576"/>
    <d v="2015-03-17T00:00:00"/>
    <x v="53"/>
    <s v="98-104 Parramatta Rd,Camperdown"/>
    <x v="0"/>
    <s v="NSW"/>
    <x v="2"/>
    <x v="1"/>
    <x v="3"/>
    <x v="84"/>
    <s v="Office Supplies"/>
    <s v="Wrap Bag"/>
    <s v="Regular Air"/>
    <x v="422"/>
    <n v="21.56"/>
    <n v="36.549999999999997"/>
    <n v="14.989999999999998"/>
    <x v="1"/>
    <n v="73.099999999999994"/>
    <n v="0.03"/>
    <n v="2.1929999999999996"/>
    <x v="575"/>
    <x v="66"/>
    <n v="98.686999999999998"/>
  </r>
  <r>
    <x v="577"/>
    <d v="2015-03-17T00:00:00"/>
    <x v="373"/>
    <s v="180 High Street,Windsor"/>
    <x v="1"/>
    <s v="VIC"/>
    <x v="2"/>
    <x v="2"/>
    <x v="0"/>
    <x v="92"/>
    <s v="Office Supplies"/>
    <s v="Small Box"/>
    <s v="Regular Air"/>
    <x v="420"/>
    <n v="12.39"/>
    <n v="19.98"/>
    <n v="7.59"/>
    <x v="42"/>
    <n v="639.36"/>
    <n v="0.05"/>
    <n v="31.968000000000004"/>
    <x v="576"/>
    <x v="70"/>
    <n v="618.93200000000002"/>
  </r>
  <r>
    <x v="578"/>
    <d v="2015-03-18T00:00:00"/>
    <x v="374"/>
    <s v="523 King St,Newtown"/>
    <x v="0"/>
    <s v="NSW"/>
    <x v="0"/>
    <x v="7"/>
    <x v="3"/>
    <x v="140"/>
    <s v="Office Supplies"/>
    <s v="Small Pack"/>
    <s v="Regular Air"/>
    <x v="423"/>
    <n v="2.87"/>
    <n v="6.84"/>
    <n v="3.9699999999999998"/>
    <x v="28"/>
    <n v="239.4"/>
    <n v="0.02"/>
    <n v="4.7880000000000003"/>
    <x v="577"/>
    <x v="106"/>
    <n v="243.45199999999997"/>
  </r>
  <r>
    <x v="579"/>
    <d v="2015-03-20T00:00:00"/>
    <x v="375"/>
    <s v="180 High Street,Windsor"/>
    <x v="1"/>
    <s v="VIC"/>
    <x v="1"/>
    <x v="2"/>
    <x v="3"/>
    <x v="88"/>
    <s v="Technology"/>
    <s v="Small Box"/>
    <s v="Express Air"/>
    <x v="423"/>
    <n v="6.4"/>
    <n v="29.1"/>
    <n v="22.700000000000003"/>
    <x v="18"/>
    <n v="1455"/>
    <n v="0.09"/>
    <n v="130.94999999999999"/>
    <x v="578"/>
    <x v="9"/>
    <n v="1332.05"/>
  </r>
  <r>
    <x v="580"/>
    <d v="2015-03-21T00:00:00"/>
    <x v="138"/>
    <s v="499-501 Lygon Street,Carlton North"/>
    <x v="1"/>
    <s v="VIC"/>
    <x v="1"/>
    <x v="5"/>
    <x v="3"/>
    <x v="86"/>
    <s v="Office Supplies"/>
    <s v="Wrap Bag"/>
    <s v="Regular Air"/>
    <x v="424"/>
    <n v="3.75"/>
    <n v="7.08"/>
    <n v="3.33"/>
    <x v="38"/>
    <n v="219.48"/>
    <n v="0.01"/>
    <n v="2.1947999999999999"/>
    <x v="579"/>
    <x v="68"/>
    <n v="221.98519999999999"/>
  </r>
  <r>
    <x v="581"/>
    <d v="2015-03-22T00:00:00"/>
    <x v="376"/>
    <s v="Westfield Sydney,Sydney"/>
    <x v="0"/>
    <s v="NSW"/>
    <x v="3"/>
    <x v="9"/>
    <x v="4"/>
    <x v="65"/>
    <s v="Office Supplies"/>
    <s v="Small Box"/>
    <s v="Express Air"/>
    <x v="425"/>
    <n v="4.59"/>
    <n v="7.28"/>
    <n v="2.6900000000000004"/>
    <x v="49"/>
    <n v="291.2"/>
    <n v="0.04"/>
    <n v="11.648"/>
    <x v="580"/>
    <x v="56"/>
    <n v="301.85199999999992"/>
  </r>
  <r>
    <x v="582"/>
    <d v="2015-03-24T00:00:00"/>
    <x v="377"/>
    <s v="485 Crown St,Surry Hills"/>
    <x v="0"/>
    <s v="NSW"/>
    <x v="0"/>
    <x v="11"/>
    <x v="0"/>
    <x v="37"/>
    <s v="Office Supplies"/>
    <s v="Small Box"/>
    <s v="Regular Air"/>
    <x v="426"/>
    <n v="3.37"/>
    <n v="5.53"/>
    <n v="2.16"/>
    <x v="23"/>
    <n v="127.19000000000001"/>
    <n v="0.1"/>
    <n v="12.719000000000001"/>
    <x v="581"/>
    <x v="35"/>
    <n v="128.43100000000001"/>
  </r>
  <r>
    <x v="583"/>
    <d v="2015-03-24T00:00:00"/>
    <x v="378"/>
    <s v="120 Hardware St,Melbourne"/>
    <x v="1"/>
    <s v="VIC"/>
    <x v="0"/>
    <x v="5"/>
    <x v="3"/>
    <x v="78"/>
    <s v="Office Supplies"/>
    <s v="Small Box"/>
    <s v="Regular Air"/>
    <x v="427"/>
    <n v="3.52"/>
    <n v="5.68"/>
    <n v="2.1599999999999997"/>
    <x v="11"/>
    <n v="45.44"/>
    <n v="0.02"/>
    <n v="0.90879999999999994"/>
    <x v="582"/>
    <x v="61"/>
    <n v="47.311199999999999"/>
  </r>
  <r>
    <x v="584"/>
    <d v="2015-03-25T00:00:00"/>
    <x v="330"/>
    <s v="499-501 Lygon Street,Carlton North"/>
    <x v="1"/>
    <s v="VIC"/>
    <x v="3"/>
    <x v="5"/>
    <x v="2"/>
    <x v="4"/>
    <s v="Technology"/>
    <s v="Medium Box"/>
    <s v="Regular Air"/>
    <x v="428"/>
    <n v="8.82"/>
    <n v="20.99"/>
    <n v="12.169999999999998"/>
    <x v="17"/>
    <n v="944.55"/>
    <n v="0.03"/>
    <n v="28.336499999999997"/>
    <x v="583"/>
    <x v="4"/>
    <n v="925.83349999999984"/>
  </r>
  <r>
    <x v="585"/>
    <d v="2015-03-25T00:00:00"/>
    <x v="374"/>
    <s v="523 King St,Newtown"/>
    <x v="0"/>
    <s v="NSW"/>
    <x v="0"/>
    <x v="7"/>
    <x v="2"/>
    <x v="62"/>
    <s v="Office Supplies"/>
    <s v="Wrap Bag"/>
    <s v="Express Air"/>
    <x v="428"/>
    <n v="1.53"/>
    <n v="2.78"/>
    <n v="1.2499999999999998"/>
    <x v="30"/>
    <n v="94.52"/>
    <n v="0"/>
    <n v="0"/>
    <x v="584"/>
    <x v="54"/>
    <n v="97.2"/>
  </r>
  <r>
    <x v="586"/>
    <d v="2015-03-30T00:00:00"/>
    <x v="248"/>
    <s v="99 Lygon Street,East Brunswick"/>
    <x v="1"/>
    <s v="VIC"/>
    <x v="1"/>
    <x v="2"/>
    <x v="0"/>
    <x v="64"/>
    <s v="Technology"/>
    <s v="Small Box"/>
    <s v="Regular Air"/>
    <x v="429"/>
    <n v="54.52"/>
    <n v="100.97"/>
    <n v="46.449999999999996"/>
    <x v="47"/>
    <n v="1312.61"/>
    <n v="0.06"/>
    <n v="78.756599999999992"/>
    <x v="585"/>
    <x v="39"/>
    <n v="1248.2134000000001"/>
  </r>
  <r>
    <x v="587"/>
    <d v="2015-04-04T00:00:00"/>
    <x v="379"/>
    <s v="Westfield Sydney,Sydney"/>
    <x v="0"/>
    <s v="NSW"/>
    <x v="3"/>
    <x v="9"/>
    <x v="0"/>
    <x v="67"/>
    <s v="Technology"/>
    <s v="Jumbo Drum"/>
    <s v="Delivery Truck"/>
    <x v="430"/>
    <n v="75"/>
    <n v="120.97"/>
    <n v="45.97"/>
    <x v="36"/>
    <n v="4596.8599999999997"/>
    <n v="0.09"/>
    <n v="413.71739999999994"/>
    <x v="586"/>
    <x v="58"/>
    <n v="4235.7426000000005"/>
  </r>
  <r>
    <x v="588"/>
    <d v="2015-04-04T00:00:00"/>
    <x v="242"/>
    <s v="506 Swan Street,Richmond"/>
    <x v="1"/>
    <s v="VIC"/>
    <x v="1"/>
    <x v="2"/>
    <x v="4"/>
    <x v="19"/>
    <s v="Office Supplies"/>
    <s v="Wrap Bag"/>
    <s v="Regular Air"/>
    <x v="430"/>
    <n v="2.59"/>
    <n v="3.98"/>
    <n v="1.3900000000000001"/>
    <x v="1"/>
    <n v="7.96"/>
    <n v="0.04"/>
    <n v="0.31840000000000002"/>
    <x v="587"/>
    <x v="18"/>
    <n v="13.581600000000002"/>
  </r>
  <r>
    <x v="589"/>
    <d v="2015-04-08T00:00:00"/>
    <x v="152"/>
    <s v="644 George St,Sydney"/>
    <x v="0"/>
    <s v="NSW"/>
    <x v="3"/>
    <x v="4"/>
    <x v="3"/>
    <x v="37"/>
    <s v="Office Supplies"/>
    <s v="Small Box"/>
    <s v="Regular Air"/>
    <x v="431"/>
    <n v="3.37"/>
    <n v="5.53"/>
    <n v="2.16"/>
    <x v="15"/>
    <n v="49.77"/>
    <n v="0.09"/>
    <n v="4.4793000000000003"/>
    <x v="588"/>
    <x v="35"/>
    <n v="59.250700000000009"/>
  </r>
  <r>
    <x v="590"/>
    <d v="2015-04-08T00:00:00"/>
    <x v="380"/>
    <s v="Shop 1 797 Botany Rd,Rosebery"/>
    <x v="0"/>
    <s v="NSW"/>
    <x v="1"/>
    <x v="1"/>
    <x v="2"/>
    <x v="50"/>
    <s v="Office Supplies"/>
    <s v="Wrap Bag"/>
    <s v="Regular Air"/>
    <x v="431"/>
    <n v="3.48"/>
    <n v="5.43"/>
    <n v="1.9499999999999997"/>
    <x v="47"/>
    <n v="70.59"/>
    <n v="0.02"/>
    <n v="1.4118000000000002"/>
    <x v="589"/>
    <x v="45"/>
    <n v="71.07820000000001"/>
  </r>
  <r>
    <x v="591"/>
    <d v="2015-04-10T00:00:00"/>
    <x v="381"/>
    <s v="Shop 1, 186-190 Church Street,Parramatta;46a Macleay Street,Potts Point"/>
    <x v="0"/>
    <s v="NSW"/>
    <x v="2"/>
    <x v="3"/>
    <x v="4"/>
    <x v="143"/>
    <s v="Office Supplies"/>
    <s v="Small Box"/>
    <s v="Regular Air"/>
    <x v="432"/>
    <n v="3.53"/>
    <n v="8.6199999999999992"/>
    <n v="5.09"/>
    <x v="18"/>
    <n v="430.99999999999994"/>
    <n v="7.0000000000000007E-2"/>
    <n v="30.169999999999998"/>
    <x v="590"/>
    <x v="51"/>
    <n v="409.82999999999993"/>
  </r>
  <r>
    <x v="592"/>
    <d v="2015-04-10T00:00:00"/>
    <x v="355"/>
    <s v="21 Wentworth St,Parramatta"/>
    <x v="0"/>
    <s v="NSW"/>
    <x v="1"/>
    <x v="7"/>
    <x v="3"/>
    <x v="9"/>
    <s v="Technology"/>
    <s v="Small Box"/>
    <s v="Regular Air"/>
    <x v="433"/>
    <n v="6.39"/>
    <n v="19.98"/>
    <n v="13.59"/>
    <x v="28"/>
    <n v="699.30000000000007"/>
    <n v="0.1"/>
    <n v="69.930000000000007"/>
    <x v="591"/>
    <x v="9"/>
    <n v="637.37000000000012"/>
  </r>
  <r>
    <x v="593"/>
    <d v="2015-04-10T00:00:00"/>
    <x v="382"/>
    <s v="Westfield Miranda, 600 Kingsway,Miranda"/>
    <x v="0"/>
    <s v="NSW"/>
    <x v="0"/>
    <x v="6"/>
    <x v="3"/>
    <x v="62"/>
    <s v="Office Supplies"/>
    <s v="Wrap Bag"/>
    <s v="Regular Air"/>
    <x v="434"/>
    <n v="1.53"/>
    <n v="2.78"/>
    <n v="1.2499999999999998"/>
    <x v="25"/>
    <n v="52.819999999999993"/>
    <n v="0.06"/>
    <n v="3.1691999999999996"/>
    <x v="592"/>
    <x v="54"/>
    <n v="52.330800000000004"/>
  </r>
  <r>
    <x v="594"/>
    <d v="2015-04-11T00:00:00"/>
    <x v="95"/>
    <s v="Shop 1, 186-190 Church Street,Parramatta;46a Macleay Street,Potts Point"/>
    <x v="0"/>
    <s v="NSW"/>
    <x v="1"/>
    <x v="3"/>
    <x v="0"/>
    <x v="81"/>
    <s v="Technology"/>
    <s v="Small Box"/>
    <s v="Regular Air"/>
    <x v="433"/>
    <n v="10.07"/>
    <n v="15.98"/>
    <n v="5.91"/>
    <x v="49"/>
    <n v="639.20000000000005"/>
    <n v="0.01"/>
    <n v="6.3920000000000003"/>
    <x v="593"/>
    <x v="9"/>
    <n v="640.80799999999999"/>
  </r>
  <r>
    <x v="595"/>
    <d v="2015-04-13T00:00:00"/>
    <x v="383"/>
    <s v="155 Oxford Street,Darlinghurst"/>
    <x v="0"/>
    <s v="NSW"/>
    <x v="0"/>
    <x v="8"/>
    <x v="4"/>
    <x v="38"/>
    <s v="Office Supplies"/>
    <s v="Wrap Bag"/>
    <s v="Regular Air"/>
    <x v="435"/>
    <n v="2.16"/>
    <n v="3.85"/>
    <n v="1.69"/>
    <x v="14"/>
    <n v="161.70000000000002"/>
    <n v="0.01"/>
    <n v="1.6170000000000002"/>
    <x v="594"/>
    <x v="29"/>
    <n v="161.483"/>
  </r>
  <r>
    <x v="596"/>
    <d v="2015-04-18T00:00:00"/>
    <x v="286"/>
    <s v="499-501 Lygon Street,Carlton North"/>
    <x v="1"/>
    <s v="VIC"/>
    <x v="0"/>
    <x v="5"/>
    <x v="0"/>
    <x v="37"/>
    <s v="Office Supplies"/>
    <s v="Small Box"/>
    <s v="Regular Air"/>
    <x v="436"/>
    <n v="3.37"/>
    <n v="5.53"/>
    <n v="2.16"/>
    <x v="12"/>
    <n v="165.9"/>
    <n v="0.01"/>
    <n v="1.659"/>
    <x v="595"/>
    <x v="35"/>
    <n v="178.20099999999999"/>
  </r>
  <r>
    <x v="597"/>
    <d v="2015-04-18T00:00:00"/>
    <x v="266"/>
    <s v="180 High Street,Windsor"/>
    <x v="1"/>
    <s v="VIC"/>
    <x v="0"/>
    <x v="2"/>
    <x v="0"/>
    <x v="37"/>
    <s v="Office Supplies"/>
    <s v="Small Box"/>
    <s v="Regular Air"/>
    <x v="436"/>
    <n v="3.37"/>
    <n v="5.53"/>
    <n v="2.16"/>
    <x v="46"/>
    <n v="149.31"/>
    <n v="0.04"/>
    <n v="5.9724000000000004"/>
    <x v="596"/>
    <x v="35"/>
    <n v="157.29759999999999"/>
  </r>
  <r>
    <x v="598"/>
    <d v="2015-04-18T00:00:00"/>
    <x v="384"/>
    <s v="333-339 Enmore Rd,Marrickville"/>
    <x v="0"/>
    <s v="NSW"/>
    <x v="1"/>
    <x v="6"/>
    <x v="0"/>
    <x v="110"/>
    <s v="Office Supplies"/>
    <s v="Small Box"/>
    <s v="Regular Air"/>
    <x v="437"/>
    <n v="3.5"/>
    <n v="5.74"/>
    <n v="2.2400000000000002"/>
    <x v="23"/>
    <n v="132.02000000000001"/>
    <n v="0.06"/>
    <n v="7.9212000000000007"/>
    <x v="597"/>
    <x v="84"/>
    <n v="134.11879999999999"/>
  </r>
  <r>
    <x v="599"/>
    <d v="2015-04-19T00:00:00"/>
    <x v="59"/>
    <s v="53-55 Liverpool St,Sydney"/>
    <x v="0"/>
    <s v="NSW"/>
    <x v="0"/>
    <x v="0"/>
    <x v="2"/>
    <x v="9"/>
    <s v="Technology"/>
    <s v="Small Box"/>
    <s v="Express Air"/>
    <x v="436"/>
    <n v="6.39"/>
    <n v="19.98"/>
    <n v="13.59"/>
    <x v="9"/>
    <n v="119.88"/>
    <n v="0.08"/>
    <n v="9.5904000000000007"/>
    <x v="598"/>
    <x v="9"/>
    <n v="118.28959999999999"/>
  </r>
  <r>
    <x v="600"/>
    <d v="2015-04-20T00:00:00"/>
    <x v="385"/>
    <s v="85-113 Dunning Ave,Roseberry"/>
    <x v="0"/>
    <s v="NSW"/>
    <x v="0"/>
    <x v="3"/>
    <x v="4"/>
    <x v="3"/>
    <s v="Office Supplies"/>
    <s v="Wrap Bag"/>
    <s v="Express Air"/>
    <x v="438"/>
    <n v="2.98"/>
    <n v="5.84"/>
    <n v="2.86"/>
    <x v="27"/>
    <n v="70.08"/>
    <n v="0.02"/>
    <n v="1.4016"/>
    <x v="599"/>
    <x v="3"/>
    <n v="70.338399999999993"/>
  </r>
  <r>
    <x v="601"/>
    <d v="2015-04-23T00:00:00"/>
    <x v="102"/>
    <s v="501 George St,Sydney"/>
    <x v="0"/>
    <s v="NSW"/>
    <x v="1"/>
    <x v="8"/>
    <x v="4"/>
    <x v="18"/>
    <s v="Technology"/>
    <s v="Large Box"/>
    <s v="Regular Air"/>
    <x v="439"/>
    <n v="377.99"/>
    <n v="599.99"/>
    <n v="222"/>
    <x v="18"/>
    <n v="29999.5"/>
    <n v="0.09"/>
    <n v="2699.9549999999999"/>
    <x v="600"/>
    <x v="17"/>
    <n v="27348.525000000001"/>
  </r>
  <r>
    <x v="602"/>
    <d v="2015-04-24T00:00:00"/>
    <x v="0"/>
    <s v="4A Lyons St,Strathfield"/>
    <x v="0"/>
    <s v="NSW"/>
    <x v="0"/>
    <x v="0"/>
    <x v="1"/>
    <x v="95"/>
    <s v="Office Supplies"/>
    <s v="Wrap Bag"/>
    <s v="Regular Air"/>
    <x v="440"/>
    <n v="1.76"/>
    <n v="3.38"/>
    <n v="1.6199999999999999"/>
    <x v="38"/>
    <n v="104.78"/>
    <n v="0.04"/>
    <n v="4.1912000000000003"/>
    <x v="601"/>
    <x v="72"/>
    <n v="102.28879999999999"/>
  </r>
  <r>
    <x v="603"/>
    <d v="2015-04-25T00:00:00"/>
    <x v="386"/>
    <s v="8 Rankins Lane ,Melbourne"/>
    <x v="1"/>
    <s v="VIC"/>
    <x v="1"/>
    <x v="2"/>
    <x v="3"/>
    <x v="27"/>
    <s v="Technology"/>
    <s v="Large Box"/>
    <s v="Regular Air"/>
    <x v="42"/>
    <n v="216"/>
    <n v="449.99"/>
    <n v="233.99"/>
    <x v="1"/>
    <n v="899.98"/>
    <n v="0.08"/>
    <n v="71.998400000000004"/>
    <x v="602"/>
    <x v="17"/>
    <n v="876.96160000000009"/>
  </r>
  <r>
    <x v="604"/>
    <d v="2015-04-26T00:00:00"/>
    <x v="387"/>
    <s v="Crown Complex,Southbank"/>
    <x v="1"/>
    <s v="VIC"/>
    <x v="3"/>
    <x v="5"/>
    <x v="3"/>
    <x v="36"/>
    <s v="Office Supplies"/>
    <s v="Small Box"/>
    <s v="Regular Air"/>
    <x v="441"/>
    <n v="13.88"/>
    <n v="22.38"/>
    <n v="8.4999999999999982"/>
    <x v="9"/>
    <n v="134.28"/>
    <n v="0"/>
    <n v="0"/>
    <x v="603"/>
    <x v="34"/>
    <n v="164.48"/>
  </r>
  <r>
    <x v="605"/>
    <d v="2015-04-28T00:00:00"/>
    <x v="388"/>
    <s v="99 Lygon Street,East Brunswick"/>
    <x v="1"/>
    <s v="VIC"/>
    <x v="3"/>
    <x v="2"/>
    <x v="1"/>
    <x v="42"/>
    <s v="Office Supplies"/>
    <s v="Small Box"/>
    <s v="Express Air"/>
    <x v="442"/>
    <n v="3.65"/>
    <n v="5.98"/>
    <n v="2.3300000000000005"/>
    <x v="18"/>
    <n v="299"/>
    <n v="0.09"/>
    <n v="26.91"/>
    <x v="604"/>
    <x v="8"/>
    <n v="275.07"/>
  </r>
  <r>
    <x v="606"/>
    <d v="2015-04-28T00:00:00"/>
    <x v="389"/>
    <s v="240-242 Johnston Street,Fitzroy"/>
    <x v="1"/>
    <s v="VIC"/>
    <x v="0"/>
    <x v="2"/>
    <x v="2"/>
    <x v="131"/>
    <s v="Technology"/>
    <s v="Jumbo Drum"/>
    <s v="Delivery Truck"/>
    <x v="443"/>
    <n v="315.61"/>
    <n v="500.97"/>
    <n v="185.36"/>
    <x v="48"/>
    <n v="22042.68"/>
    <n v="0.09"/>
    <n v="1983.8411999999998"/>
    <x v="605"/>
    <x v="100"/>
    <n v="20197.4388"/>
  </r>
  <r>
    <x v="607"/>
    <d v="2015-04-29T00:00:00"/>
    <x v="390"/>
    <s v="53-55 Liverpool St,Sydney"/>
    <x v="0"/>
    <s v="NSW"/>
    <x v="0"/>
    <x v="0"/>
    <x v="1"/>
    <x v="134"/>
    <s v="Office Supplies"/>
    <s v="Small Box"/>
    <s v="Regular Air"/>
    <x v="444"/>
    <n v="1.84"/>
    <n v="2.88"/>
    <n v="1.0399999999999998"/>
    <x v="41"/>
    <n v="83.52"/>
    <n v="0.03"/>
    <n v="2.5055999999999998"/>
    <x v="606"/>
    <x v="81"/>
    <n v="82.994399999999985"/>
  </r>
  <r>
    <x v="608"/>
    <d v="2015-04-30T00:00:00"/>
    <x v="123"/>
    <s v="499-501 Lygon Street,Carlton North"/>
    <x v="1"/>
    <s v="VIC"/>
    <x v="2"/>
    <x v="5"/>
    <x v="4"/>
    <x v="20"/>
    <s v="Office Supplies"/>
    <s v="Small Box"/>
    <s v="Regular Air"/>
    <x v="445"/>
    <n v="2.2599999999999998"/>
    <n v="3.58"/>
    <n v="1.3200000000000003"/>
    <x v="45"/>
    <n v="25.060000000000002"/>
    <n v="0.09"/>
    <n v="2.2554000000000003"/>
    <x v="607"/>
    <x v="19"/>
    <n v="33.744599999999998"/>
  </r>
  <r>
    <x v="609"/>
    <d v="2015-05-01T00:00:00"/>
    <x v="233"/>
    <s v="73 MacLeay St,Potts Point"/>
    <x v="0"/>
    <s v="NSW"/>
    <x v="1"/>
    <x v="9"/>
    <x v="2"/>
    <x v="137"/>
    <s v="Office Supplies"/>
    <s v="Small Box"/>
    <s v="Regular Air"/>
    <x v="445"/>
    <n v="4.03"/>
    <n v="9.3800000000000008"/>
    <n v="5.3500000000000005"/>
    <x v="38"/>
    <n v="290.78000000000003"/>
    <n v="0.08"/>
    <n v="23.262400000000003"/>
    <x v="608"/>
    <x v="104"/>
    <n v="282.07759999999996"/>
  </r>
  <r>
    <x v="610"/>
    <d v="2015-05-02T00:00:00"/>
    <x v="391"/>
    <s v="105 Pitt St,Sydney"/>
    <x v="0"/>
    <s v="NSW"/>
    <x v="3"/>
    <x v="13"/>
    <x v="3"/>
    <x v="75"/>
    <s v="Office Supplies"/>
    <s v="Small Pack"/>
    <s v="Regular Air"/>
    <x v="446"/>
    <n v="3.42"/>
    <n v="8.34"/>
    <n v="4.92"/>
    <x v="37"/>
    <n v="175.14"/>
    <n v="0.03"/>
    <n v="5.2541999999999991"/>
    <x v="609"/>
    <x v="62"/>
    <n v="175.16579999999996"/>
  </r>
  <r>
    <x v="611"/>
    <d v="2015-05-03T00:00:00"/>
    <x v="223"/>
    <s v="Crown Complex,Southbank"/>
    <x v="1"/>
    <s v="VIC"/>
    <x v="0"/>
    <x v="2"/>
    <x v="3"/>
    <x v="81"/>
    <s v="Technology"/>
    <s v="Small Box"/>
    <s v="Regular Air"/>
    <x v="447"/>
    <n v="10.07"/>
    <n v="15.98"/>
    <n v="5.91"/>
    <x v="4"/>
    <n v="415.48"/>
    <n v="0.03"/>
    <n v="12.464399999999999"/>
    <x v="610"/>
    <x v="9"/>
    <n v="411.01560000000001"/>
  </r>
  <r>
    <x v="612"/>
    <d v="2015-05-04T00:00:00"/>
    <x v="392"/>
    <s v="6 Mary St,Newtown"/>
    <x v="0"/>
    <s v="NSW"/>
    <x v="0"/>
    <x v="8"/>
    <x v="4"/>
    <x v="132"/>
    <s v="Office Supplies"/>
    <s v="Small Box"/>
    <s v="Regular Air"/>
    <x v="447"/>
    <n v="84.22"/>
    <n v="210.55"/>
    <n v="126.33000000000001"/>
    <x v="35"/>
    <n v="3789.9"/>
    <n v="0.05"/>
    <n v="189.495"/>
    <x v="611"/>
    <x v="101"/>
    <n v="3620.3849999999998"/>
  </r>
  <r>
    <x v="613"/>
    <d v="2015-05-06T00:00:00"/>
    <x v="393"/>
    <s v="180 High Street,Windsor"/>
    <x v="1"/>
    <s v="VIC"/>
    <x v="3"/>
    <x v="2"/>
    <x v="1"/>
    <x v="36"/>
    <s v="Office Supplies"/>
    <s v="Small Box"/>
    <s v="Regular Air"/>
    <x v="448"/>
    <n v="13.88"/>
    <n v="22.38"/>
    <n v="8.4999999999999982"/>
    <x v="17"/>
    <n v="1007.0999999999999"/>
    <n v="0.05"/>
    <n v="50.354999999999997"/>
    <x v="612"/>
    <x v="34"/>
    <n v="986.94499999999994"/>
  </r>
  <r>
    <x v="614"/>
    <d v="2015-05-12T00:00:00"/>
    <x v="54"/>
    <s v="541 Church St ,Richmond"/>
    <x v="1"/>
    <s v="VIC"/>
    <x v="0"/>
    <x v="5"/>
    <x v="4"/>
    <x v="45"/>
    <s v="Office Supplies"/>
    <s v="Wrap Bag"/>
    <s v="Regular Air"/>
    <x v="449"/>
    <n v="1.88"/>
    <n v="3.14"/>
    <n v="1.2600000000000002"/>
    <x v="18"/>
    <n v="157"/>
    <n v="0"/>
    <n v="0"/>
    <x v="613"/>
    <x v="40"/>
    <n v="159.27999999999997"/>
  </r>
  <r>
    <x v="615"/>
    <d v="2015-05-14T00:00:00"/>
    <x v="394"/>
    <s v="106 Ebley Street,Bondi Junction"/>
    <x v="0"/>
    <s v="NSW"/>
    <x v="0"/>
    <x v="11"/>
    <x v="0"/>
    <x v="39"/>
    <s v="Office Supplies"/>
    <s v="Wrap Bag"/>
    <s v="Express Air"/>
    <x v="449"/>
    <n v="0.24"/>
    <n v="1.26"/>
    <n v="1.02"/>
    <x v="28"/>
    <n v="44.1"/>
    <n v="0.06"/>
    <n v="2.6459999999999999"/>
    <x v="614"/>
    <x v="29"/>
    <n v="42.854000000000006"/>
  </r>
  <r>
    <x v="616"/>
    <d v="2015-05-14T00:00:00"/>
    <x v="395"/>
    <s v="1 John Street,Waterloo"/>
    <x v="0"/>
    <s v="NSW"/>
    <x v="3"/>
    <x v="13"/>
    <x v="4"/>
    <x v="96"/>
    <s v="Office Supplies"/>
    <s v="Small Box"/>
    <s v="Regular Air"/>
    <x v="450"/>
    <n v="178.83"/>
    <n v="415.88"/>
    <n v="237.04999999999998"/>
    <x v="7"/>
    <n v="4574.68"/>
    <n v="0.06"/>
    <n v="274.48079999999999"/>
    <x v="615"/>
    <x v="73"/>
    <n v="4322.9391999999998"/>
  </r>
  <r>
    <x v="617"/>
    <d v="2015-05-15T00:00:00"/>
    <x v="396"/>
    <s v="96 Liverpool St,Sydney"/>
    <x v="0"/>
    <s v="NSW"/>
    <x v="3"/>
    <x v="8"/>
    <x v="4"/>
    <x v="32"/>
    <s v="Office Supplies"/>
    <s v="Small Pack"/>
    <s v="Regular Air"/>
    <x v="451"/>
    <n v="5.19"/>
    <n v="12.98"/>
    <n v="7.79"/>
    <x v="23"/>
    <n v="298.54000000000002"/>
    <n v="0.01"/>
    <n v="2.9854000000000003"/>
    <x v="616"/>
    <x v="30"/>
    <n v="301.83459999999997"/>
  </r>
  <r>
    <x v="618"/>
    <d v="2015-05-17T00:00:00"/>
    <x v="397"/>
    <s v="106 Ebley Street,Bondi Junction"/>
    <x v="0"/>
    <s v="NSW"/>
    <x v="1"/>
    <x v="11"/>
    <x v="4"/>
    <x v="6"/>
    <s v="Office Supplies"/>
    <s v="Wrap Bag"/>
    <s v="Regular Air"/>
    <x v="452"/>
    <n v="3.88"/>
    <n v="6.47"/>
    <n v="2.59"/>
    <x v="45"/>
    <n v="45.29"/>
    <n v="0.02"/>
    <n v="0.90580000000000005"/>
    <x v="617"/>
    <x v="6"/>
    <n v="46.824199999999998"/>
  </r>
  <r>
    <x v="619"/>
    <d v="2015-05-17T00:00:00"/>
    <x v="276"/>
    <s v="Shop 1 797 Botany Rd,Rosebery"/>
    <x v="0"/>
    <s v="NSW"/>
    <x v="3"/>
    <x v="1"/>
    <x v="2"/>
    <x v="92"/>
    <s v="Office Supplies"/>
    <s v="Small Box"/>
    <s v="Regular Air"/>
    <x v="453"/>
    <n v="12.39"/>
    <n v="19.98"/>
    <n v="7.59"/>
    <x v="24"/>
    <n v="659.34"/>
    <n v="0.09"/>
    <n v="59.340600000000002"/>
    <x v="618"/>
    <x v="70"/>
    <n v="611.5394"/>
  </r>
  <r>
    <x v="620"/>
    <d v="2015-05-18T00:00:00"/>
    <x v="375"/>
    <s v="180 High Street,Windsor"/>
    <x v="1"/>
    <s v="VIC"/>
    <x v="1"/>
    <x v="2"/>
    <x v="2"/>
    <x v="69"/>
    <s v="Office Supplies"/>
    <s v="Small Box"/>
    <s v="Regular Air"/>
    <x v="452"/>
    <n v="1.19"/>
    <n v="1.98"/>
    <n v="0.79"/>
    <x v="41"/>
    <n v="57.42"/>
    <n v="0.09"/>
    <n v="5.1677999999999997"/>
    <x v="619"/>
    <x v="59"/>
    <n v="61.792199999999994"/>
  </r>
  <r>
    <x v="621"/>
    <d v="2015-05-18T00:00:00"/>
    <x v="398"/>
    <s v="523 King St,Newtown"/>
    <x v="0"/>
    <s v="NSW"/>
    <x v="0"/>
    <x v="7"/>
    <x v="1"/>
    <x v="60"/>
    <s v="Technology"/>
    <s v="Small Pack"/>
    <s v="Regular Air"/>
    <x v="454"/>
    <n v="20.18"/>
    <n v="35.409999999999997"/>
    <n v="15.229999999999997"/>
    <x v="2"/>
    <n v="35.409999999999997"/>
    <n v="0.1"/>
    <n v="3.5409999999999999"/>
    <x v="620"/>
    <x v="53"/>
    <n v="35.848999999999997"/>
  </r>
  <r>
    <x v="622"/>
    <d v="2015-05-19T00:00:00"/>
    <x v="110"/>
    <s v="152 Bunnerong Road,Eastgardens"/>
    <x v="0"/>
    <s v="NSW"/>
    <x v="0"/>
    <x v="0"/>
    <x v="3"/>
    <x v="8"/>
    <s v="Office Supplies"/>
    <s v="Small Box"/>
    <s v="Regular Air"/>
    <x v="453"/>
    <n v="1.84"/>
    <n v="2.88"/>
    <n v="1.0399999999999998"/>
    <x v="39"/>
    <n v="46.08"/>
    <n v="0.05"/>
    <n v="2.3039999999999998"/>
    <x v="621"/>
    <x v="8"/>
    <n v="46.756"/>
  </r>
  <r>
    <x v="623"/>
    <d v="2015-05-20T00:00:00"/>
    <x v="248"/>
    <s v="99 Lygon Street,East Brunswick"/>
    <x v="1"/>
    <s v="VIC"/>
    <x v="0"/>
    <x v="2"/>
    <x v="4"/>
    <x v="8"/>
    <s v="Office Supplies"/>
    <s v="Small Box"/>
    <s v="Regular Air"/>
    <x v="455"/>
    <n v="1.84"/>
    <n v="2.88"/>
    <n v="1.0399999999999998"/>
    <x v="4"/>
    <n v="74.88"/>
    <n v="0.08"/>
    <n v="5.9904000000000002"/>
    <x v="622"/>
    <x v="8"/>
    <n v="71.869599999999991"/>
  </r>
  <r>
    <x v="624"/>
    <d v="2015-05-20T00:00:00"/>
    <x v="191"/>
    <s v="224A Gertrude St,Fitzroy"/>
    <x v="1"/>
    <s v="VIC"/>
    <x v="3"/>
    <x v="2"/>
    <x v="3"/>
    <x v="60"/>
    <s v="Technology"/>
    <s v="Small Pack"/>
    <s v="Regular Air"/>
    <x v="456"/>
    <n v="20.18"/>
    <n v="35.409999999999997"/>
    <n v="15.229999999999997"/>
    <x v="13"/>
    <n v="1735.09"/>
    <n v="0.02"/>
    <n v="34.701799999999999"/>
    <x v="623"/>
    <x v="53"/>
    <n v="1704.3681999999999"/>
  </r>
  <r>
    <x v="625"/>
    <d v="2015-05-20T00:00:00"/>
    <x v="399"/>
    <s v="Macquarie Centre Cnr Herring Road &amp; Waterloo Road,Macquarie Park"/>
    <x v="0"/>
    <s v="NSW"/>
    <x v="1"/>
    <x v="10"/>
    <x v="3"/>
    <x v="77"/>
    <s v="Technology"/>
    <s v="Small Box"/>
    <s v="Regular Air"/>
    <x v="457"/>
    <n v="81.59"/>
    <n v="159.99"/>
    <n v="78.400000000000006"/>
    <x v="25"/>
    <n v="3039.8100000000004"/>
    <n v="0.1"/>
    <n v="303.98100000000005"/>
    <x v="624"/>
    <x v="55"/>
    <n v="2746.8290000000002"/>
  </r>
  <r>
    <x v="626"/>
    <d v="2015-05-22T00:00:00"/>
    <x v="67"/>
    <s v="3/219 Canley Vale Road,Canley Heights"/>
    <x v="0"/>
    <s v="NSW"/>
    <x v="0"/>
    <x v="3"/>
    <x v="3"/>
    <x v="34"/>
    <s v="Office Supplies"/>
    <s v="Wrap Bag"/>
    <s v="Regular Air"/>
    <x v="458"/>
    <n v="2.31"/>
    <n v="3.78"/>
    <n v="1.4699999999999998"/>
    <x v="25"/>
    <n v="71.819999999999993"/>
    <n v="0.03"/>
    <n v="2.1545999999999998"/>
    <x v="625"/>
    <x v="32"/>
    <n v="71.085399999999979"/>
  </r>
  <r>
    <x v="627"/>
    <d v="2015-05-24T00:00:00"/>
    <x v="328"/>
    <s v="188 Pitt Street,Sydney"/>
    <x v="0"/>
    <s v="NSW"/>
    <x v="0"/>
    <x v="0"/>
    <x v="0"/>
    <x v="68"/>
    <s v="Office Supplies"/>
    <s v="Wrap Bag"/>
    <s v="Regular Air"/>
    <x v="454"/>
    <n v="0.9"/>
    <n v="2.1"/>
    <n v="1.2000000000000002"/>
    <x v="34"/>
    <n v="35.700000000000003"/>
    <n v="0.09"/>
    <n v="3.2130000000000001"/>
    <x v="626"/>
    <x v="29"/>
    <n v="33.887000000000008"/>
  </r>
  <r>
    <x v="628"/>
    <d v="2015-05-24T00:00:00"/>
    <x v="279"/>
    <s v="180 High Street,Windsor"/>
    <x v="1"/>
    <s v="VIC"/>
    <x v="2"/>
    <x v="2"/>
    <x v="1"/>
    <x v="86"/>
    <s v="Office Supplies"/>
    <s v="Wrap Bag"/>
    <s v="Regular Air"/>
    <x v="459"/>
    <n v="3.75"/>
    <n v="7.08"/>
    <n v="3.33"/>
    <x v="13"/>
    <n v="346.92"/>
    <n v="0"/>
    <n v="0"/>
    <x v="627"/>
    <x v="68"/>
    <n v="351.62000000000006"/>
  </r>
  <r>
    <x v="629"/>
    <d v="2015-05-26T00:00:00"/>
    <x v="400"/>
    <s v="Cnr Williams Road &amp; Lechlade Ave,South Yarra"/>
    <x v="1"/>
    <s v="VIC"/>
    <x v="0"/>
    <x v="5"/>
    <x v="3"/>
    <x v="43"/>
    <s v="Office Supplies"/>
    <s v="Wrap Bag"/>
    <s v="Regular Air"/>
    <x v="459"/>
    <n v="1.0900000000000001"/>
    <n v="2.6"/>
    <n v="1.51"/>
    <x v="11"/>
    <n v="20.8"/>
    <n v="0.04"/>
    <n v="0.83200000000000007"/>
    <x v="628"/>
    <x v="38"/>
    <n v="24.767999999999997"/>
  </r>
  <r>
    <x v="630"/>
    <d v="2015-05-27T00:00:00"/>
    <x v="72"/>
    <s v="85-113 Dunning Ave,Rosebery"/>
    <x v="0"/>
    <s v="NSW"/>
    <x v="1"/>
    <x v="3"/>
    <x v="2"/>
    <x v="9"/>
    <s v="Technology"/>
    <s v="Small Box"/>
    <s v="Regular Air"/>
    <x v="460"/>
    <n v="6.39"/>
    <n v="19.98"/>
    <n v="13.59"/>
    <x v="45"/>
    <n v="139.86000000000001"/>
    <n v="0.09"/>
    <n v="12.587400000000001"/>
    <x v="629"/>
    <x v="9"/>
    <n v="135.27260000000001"/>
  </r>
  <r>
    <x v="631"/>
    <d v="2015-05-28T00:00:00"/>
    <x v="78"/>
    <s v="61A Bay Road,Wollstonecraft"/>
    <x v="0"/>
    <s v="NSW"/>
    <x v="0"/>
    <x v="8"/>
    <x v="2"/>
    <x v="43"/>
    <s v="Office Supplies"/>
    <s v="Wrap Bag"/>
    <s v="Express Air"/>
    <x v="460"/>
    <n v="1.0900000000000001"/>
    <n v="2.6"/>
    <n v="1.51"/>
    <x v="14"/>
    <n v="109.2"/>
    <n v="0.05"/>
    <n v="5.4600000000000009"/>
    <x v="630"/>
    <x v="38"/>
    <n v="108.54000000000002"/>
  </r>
  <r>
    <x v="632"/>
    <d v="2015-05-29T00:00:00"/>
    <x v="389"/>
    <s v="240-242 Johnston Street,Fitzroy"/>
    <x v="1"/>
    <s v="VIC"/>
    <x v="0"/>
    <x v="2"/>
    <x v="4"/>
    <x v="134"/>
    <s v="Office Supplies"/>
    <s v="Small Box"/>
    <s v="Regular Air"/>
    <x v="461"/>
    <n v="1.84"/>
    <n v="2.88"/>
    <n v="1.0399999999999998"/>
    <x v="33"/>
    <n v="69.12"/>
    <n v="7.0000000000000007E-2"/>
    <n v="4.8384000000000009"/>
    <x v="631"/>
    <x v="81"/>
    <n v="66.261599999999987"/>
  </r>
  <r>
    <x v="633"/>
    <d v="2015-05-31T00:00:00"/>
    <x v="401"/>
    <s v="499-501 Lygon Street,Carlton North"/>
    <x v="1"/>
    <s v="VIC"/>
    <x v="0"/>
    <x v="5"/>
    <x v="2"/>
    <x v="4"/>
    <s v="Technology"/>
    <s v="Medium Box"/>
    <s v="Express Air"/>
    <x v="462"/>
    <n v="8.82"/>
    <n v="20.99"/>
    <n v="12.169999999999998"/>
    <x v="35"/>
    <n v="377.82"/>
    <n v="0"/>
    <n v="0"/>
    <x v="632"/>
    <x v="4"/>
    <n v="387.44"/>
  </r>
  <r>
    <x v="634"/>
    <d v="2015-05-31T00:00:00"/>
    <x v="322"/>
    <s v="506 Swan Street,Richmond"/>
    <x v="1"/>
    <s v="VIC"/>
    <x v="2"/>
    <x v="2"/>
    <x v="0"/>
    <x v="0"/>
    <s v="Technology"/>
    <s v="Small Pack"/>
    <s v="Regular Air"/>
    <x v="463"/>
    <n v="1.87"/>
    <n v="8.1199999999999992"/>
    <n v="6.2499999999999991"/>
    <x v="26"/>
    <n v="24.36"/>
    <n v="0.03"/>
    <n v="0.73080000000000001"/>
    <x v="633"/>
    <x v="0"/>
    <n v="29.289200000000001"/>
  </r>
  <r>
    <x v="635"/>
    <d v="2015-05-31T00:00:00"/>
    <x v="402"/>
    <s v="Westfield 1 Anderson St,Chatswood"/>
    <x v="0"/>
    <s v="NSW"/>
    <x v="3"/>
    <x v="10"/>
    <x v="1"/>
    <x v="33"/>
    <s v="Office Supplies"/>
    <s v="Small Box"/>
    <s v="Regular Air"/>
    <x v="464"/>
    <n v="14.95"/>
    <n v="34.76"/>
    <n v="19.809999999999999"/>
    <x v="8"/>
    <n v="1494.6799999999998"/>
    <n v="0.08"/>
    <n v="119.57439999999998"/>
    <x v="634"/>
    <x v="31"/>
    <n v="1391.5455999999999"/>
  </r>
  <r>
    <x v="636"/>
    <d v="2015-06-01T00:00:00"/>
    <x v="306"/>
    <s v="412 Brunswick St,Fitzroy"/>
    <x v="1"/>
    <s v="VIC"/>
    <x v="0"/>
    <x v="2"/>
    <x v="1"/>
    <x v="41"/>
    <s v="Office Supplies"/>
    <s v="Small Pack"/>
    <s v="Regular Air"/>
    <x v="465"/>
    <n v="4.1900000000000004"/>
    <n v="10.23"/>
    <n v="6.04"/>
    <x v="28"/>
    <n v="358.05"/>
    <n v="0.01"/>
    <n v="3.5805000000000002"/>
    <x v="635"/>
    <x v="37"/>
    <n v="363.82950000000005"/>
  </r>
  <r>
    <x v="637"/>
    <d v="2015-06-08T00:00:00"/>
    <x v="403"/>
    <s v="Shop 3/144 Waterloo Road,Greenacre"/>
    <x v="0"/>
    <s v="NSW"/>
    <x v="2"/>
    <x v="8"/>
    <x v="3"/>
    <x v="12"/>
    <s v="Technology"/>
    <s v="Small Box"/>
    <s v="Regular Air"/>
    <x v="466"/>
    <n v="62.4"/>
    <n v="155.99"/>
    <n v="93.59"/>
    <x v="37"/>
    <n v="3275.79"/>
    <n v="0.08"/>
    <n v="262.06319999999999"/>
    <x v="636"/>
    <x v="12"/>
    <n v="3029.8867999999998"/>
  </r>
  <r>
    <x v="638"/>
    <d v="2015-06-08T00:00:00"/>
    <x v="72"/>
    <s v="85-113 Dunning Ave,Rosebery"/>
    <x v="0"/>
    <s v="NSW"/>
    <x v="3"/>
    <x v="3"/>
    <x v="2"/>
    <x v="18"/>
    <s v="Technology"/>
    <s v="Large Box"/>
    <s v="Regular Air"/>
    <x v="467"/>
    <n v="377.99"/>
    <n v="599.99"/>
    <n v="222"/>
    <x v="0"/>
    <n v="24599.59"/>
    <n v="0.09"/>
    <n v="2213.9630999999999"/>
    <x v="637"/>
    <x v="17"/>
    <n v="22434.606900000002"/>
  </r>
  <r>
    <x v="639"/>
    <d v="2015-06-10T00:00:00"/>
    <x v="404"/>
    <s v="333-339 Enmore Rd,Marrickville"/>
    <x v="0"/>
    <s v="NSW"/>
    <x v="0"/>
    <x v="6"/>
    <x v="3"/>
    <x v="70"/>
    <s v="Office Supplies"/>
    <s v="Small Box"/>
    <s v="Regular Air"/>
    <x v="468"/>
    <n v="99.39"/>
    <n v="162.93"/>
    <n v="63.540000000000006"/>
    <x v="40"/>
    <n v="5865.4800000000005"/>
    <n v="0.09"/>
    <n v="527.89319999999998"/>
    <x v="638"/>
    <x v="11"/>
    <n v="5377.5668000000005"/>
  </r>
  <r>
    <x v="640"/>
    <d v="2015-06-10T00:00:00"/>
    <x v="109"/>
    <s v="224A Gertrude St,Fitzroy"/>
    <x v="1"/>
    <s v="VIC"/>
    <x v="0"/>
    <x v="2"/>
    <x v="1"/>
    <x v="78"/>
    <s v="Office Supplies"/>
    <s v="Small Box"/>
    <s v="Regular Air"/>
    <x v="469"/>
    <n v="3.52"/>
    <n v="5.68"/>
    <n v="2.1599999999999997"/>
    <x v="11"/>
    <n v="45.44"/>
    <n v="0.05"/>
    <n v="2.2719999999999998"/>
    <x v="639"/>
    <x v="61"/>
    <n v="45.948"/>
  </r>
  <r>
    <x v="641"/>
    <d v="2015-06-11T00:00:00"/>
    <x v="405"/>
    <s v="96 Liverpool St,Sydney"/>
    <x v="0"/>
    <s v="NSW"/>
    <x v="2"/>
    <x v="8"/>
    <x v="1"/>
    <x v="116"/>
    <s v="Office Supplies"/>
    <s v="Small Pack"/>
    <s v="Regular Air"/>
    <x v="470"/>
    <n v="3.51"/>
    <n v="8.57"/>
    <n v="5.0600000000000005"/>
    <x v="43"/>
    <n v="188.54000000000002"/>
    <n v="0.1"/>
    <n v="18.854000000000003"/>
    <x v="640"/>
    <x v="89"/>
    <n v="181.96599999999998"/>
  </r>
  <r>
    <x v="642"/>
    <d v="2015-06-11T00:00:00"/>
    <x v="339"/>
    <s v="Sydney Fish Market, Bank Street, Sydney"/>
    <x v="0"/>
    <s v="NSW"/>
    <x v="2"/>
    <x v="1"/>
    <x v="4"/>
    <x v="118"/>
    <s v="Office Supplies"/>
    <s v="Wrap Bag"/>
    <s v="Express Air"/>
    <x v="471"/>
    <n v="0.93"/>
    <n v="1.6"/>
    <n v="0.67"/>
    <x v="33"/>
    <n v="38.400000000000006"/>
    <n v="0.04"/>
    <n v="1.5360000000000003"/>
    <x v="641"/>
    <x v="91"/>
    <n v="39.444000000000003"/>
  </r>
  <r>
    <x v="643"/>
    <d v="2015-06-13T00:00:00"/>
    <x v="126"/>
    <s v="Macquarie Centre Cnr Herring Road &amp; Waterloo Road,Macquarie Park"/>
    <x v="0"/>
    <s v="NSW"/>
    <x v="0"/>
    <x v="10"/>
    <x v="2"/>
    <x v="58"/>
    <s v="Furniture"/>
    <s v="Small Pack"/>
    <s v="Regular Air"/>
    <x v="472"/>
    <n v="5.5"/>
    <n v="12.22"/>
    <n v="6.7200000000000006"/>
    <x v="11"/>
    <n v="97.76"/>
    <n v="0.1"/>
    <n v="9.7760000000000016"/>
    <x v="642"/>
    <x v="52"/>
    <n v="93.683999999999997"/>
  </r>
  <r>
    <x v="644"/>
    <d v="2015-06-14T00:00:00"/>
    <x v="406"/>
    <s v="180 High Street,Windsor"/>
    <x v="1"/>
    <s v="VIC"/>
    <x v="3"/>
    <x v="2"/>
    <x v="4"/>
    <x v="7"/>
    <s v="Office Supplies"/>
    <s v="Wrap Bag"/>
    <s v="Regular Air"/>
    <x v="473"/>
    <n v="1.31"/>
    <n v="2.84"/>
    <n v="1.5299999999999998"/>
    <x v="23"/>
    <n v="65.319999999999993"/>
    <n v="0.06"/>
    <n v="3.9191999999999996"/>
    <x v="643"/>
    <x v="7"/>
    <n v="63.260799999999996"/>
  </r>
  <r>
    <x v="645"/>
    <d v="2015-06-20T00:00:00"/>
    <x v="407"/>
    <s v="180 High Street,Windsor"/>
    <x v="1"/>
    <s v="VIC"/>
    <x v="1"/>
    <x v="2"/>
    <x v="2"/>
    <x v="65"/>
    <s v="Office Supplies"/>
    <s v="Small Box"/>
    <s v="Regular Air"/>
    <x v="474"/>
    <n v="4.59"/>
    <n v="7.28"/>
    <n v="2.6900000000000004"/>
    <x v="39"/>
    <n v="116.48"/>
    <n v="7.0000000000000007E-2"/>
    <n v="8.1536000000000008"/>
    <x v="644"/>
    <x v="56"/>
    <n v="130.62640000000002"/>
  </r>
  <r>
    <x v="646"/>
    <d v="2015-06-21T00:00:00"/>
    <x v="408"/>
    <s v="10 O'Connell St,Sydney"/>
    <x v="0"/>
    <s v="NSW"/>
    <x v="0"/>
    <x v="7"/>
    <x v="0"/>
    <x v="91"/>
    <s v="Office Supplies"/>
    <s v="Small Box"/>
    <s v="Regular Air"/>
    <x v="475"/>
    <n v="2.25"/>
    <n v="3.69"/>
    <n v="1.44"/>
    <x v="14"/>
    <n v="154.97999999999999"/>
    <n v="0.06"/>
    <n v="9.2987999999999982"/>
    <x v="645"/>
    <x v="69"/>
    <n v="150.68119999999999"/>
  </r>
  <r>
    <x v="647"/>
    <d v="2015-06-25T00:00:00"/>
    <x v="409"/>
    <s v="73 York St,Sydney"/>
    <x v="0"/>
    <s v="NSW"/>
    <x v="2"/>
    <x v="0"/>
    <x v="4"/>
    <x v="29"/>
    <s v="Office Supplies"/>
    <s v="Small Box"/>
    <s v="Express Air"/>
    <x v="476"/>
    <n v="1.18"/>
    <n v="1.88"/>
    <n v="0.7"/>
    <x v="44"/>
    <n v="9.3999999999999986"/>
    <n v="0.08"/>
    <n v="0.75199999999999989"/>
    <x v="646"/>
    <x v="8"/>
    <n v="11.627999999999998"/>
  </r>
  <r>
    <x v="648"/>
    <d v="2015-06-27T00:00:00"/>
    <x v="410"/>
    <s v="180 High Street,Windsor"/>
    <x v="1"/>
    <s v="VIC"/>
    <x v="0"/>
    <x v="2"/>
    <x v="0"/>
    <x v="42"/>
    <s v="Office Supplies"/>
    <s v="Small Box"/>
    <s v="Regular Air"/>
    <x v="477"/>
    <n v="3.65"/>
    <n v="5.98"/>
    <n v="2.3300000000000005"/>
    <x v="18"/>
    <n v="299"/>
    <n v="0.02"/>
    <n v="5.98"/>
    <x v="647"/>
    <x v="8"/>
    <n v="296"/>
  </r>
  <r>
    <x v="649"/>
    <d v="2015-06-27T00:00:00"/>
    <x v="411"/>
    <s v="8 Rankins Lane ,Melbourne"/>
    <x v="1"/>
    <s v="VIC"/>
    <x v="0"/>
    <x v="2"/>
    <x v="4"/>
    <x v="62"/>
    <s v="Office Supplies"/>
    <s v="Wrap Bag"/>
    <s v="Regular Air"/>
    <x v="45"/>
    <n v="1.53"/>
    <n v="2.78"/>
    <n v="1.2499999999999998"/>
    <x v="48"/>
    <n v="122.32"/>
    <n v="7.0000000000000007E-2"/>
    <n v="8.5624000000000002"/>
    <x v="648"/>
    <x v="54"/>
    <n v="116.4376"/>
  </r>
  <r>
    <x v="650"/>
    <d v="2015-06-27T00:00:00"/>
    <x v="402"/>
    <s v="Westfield 1 Anderson St,Chatswood"/>
    <x v="0"/>
    <s v="NSW"/>
    <x v="0"/>
    <x v="10"/>
    <x v="2"/>
    <x v="111"/>
    <s v="Office Supplies"/>
    <s v="Small Box"/>
    <s v="Regular Air"/>
    <x v="477"/>
    <n v="2.1800000000000002"/>
    <n v="3.52"/>
    <n v="1.3399999999999999"/>
    <x v="2"/>
    <n v="3.52"/>
    <n v="0.04"/>
    <n v="0.14080000000000001"/>
    <x v="649"/>
    <x v="85"/>
    <n v="17.039200000000001"/>
  </r>
  <r>
    <x v="651"/>
    <d v="2015-06-28T00:00:00"/>
    <x v="205"/>
    <s v="1-2/299 Sussex St,Sydney"/>
    <x v="0"/>
    <s v="NSW"/>
    <x v="1"/>
    <x v="7"/>
    <x v="0"/>
    <x v="10"/>
    <s v="Office Supplies"/>
    <s v="Small Box"/>
    <s v="Express Air"/>
    <x v="478"/>
    <n v="2.4500000000000002"/>
    <n v="3.89"/>
    <n v="1.44"/>
    <x v="42"/>
    <n v="124.48"/>
    <n v="0.1"/>
    <n v="12.448"/>
    <x v="650"/>
    <x v="10"/>
    <n v="126.05200000000002"/>
  </r>
  <r>
    <x v="652"/>
    <d v="2015-06-28T00:00:00"/>
    <x v="201"/>
    <s v="Westfield Sydney,Sydney"/>
    <x v="0"/>
    <s v="NSW"/>
    <x v="0"/>
    <x v="9"/>
    <x v="0"/>
    <x v="8"/>
    <s v="Office Supplies"/>
    <s v="Small Box"/>
    <s v="Regular Air"/>
    <x v="478"/>
    <n v="1.84"/>
    <n v="2.88"/>
    <n v="1.0399999999999998"/>
    <x v="16"/>
    <n v="72"/>
    <n v="0.04"/>
    <n v="2.88"/>
    <x v="651"/>
    <x v="8"/>
    <n v="72.099999999999994"/>
  </r>
  <r>
    <x v="653"/>
    <d v="2015-06-28T00:00:00"/>
    <x v="412"/>
    <s v="501 George St,Sydney"/>
    <x v="0"/>
    <s v="NSW"/>
    <x v="0"/>
    <x v="8"/>
    <x v="2"/>
    <x v="105"/>
    <s v="Technology"/>
    <s v="Small Box"/>
    <s v="Regular Air"/>
    <x v="477"/>
    <n v="6.51"/>
    <n v="30.98"/>
    <n v="24.47"/>
    <x v="9"/>
    <n v="185.88"/>
    <n v="0.01"/>
    <n v="1.8588"/>
    <x v="652"/>
    <x v="80"/>
    <n v="197.02119999999999"/>
  </r>
  <r>
    <x v="654"/>
    <d v="2015-06-29T00:00:00"/>
    <x v="413"/>
    <s v="155 Oxford Street,Darlinghurst"/>
    <x v="0"/>
    <s v="NSW"/>
    <x v="3"/>
    <x v="8"/>
    <x v="1"/>
    <x v="134"/>
    <s v="Office Supplies"/>
    <s v="Small Box"/>
    <s v="Regular Air"/>
    <x v="479"/>
    <n v="1.84"/>
    <n v="2.88"/>
    <n v="1.0399999999999998"/>
    <x v="13"/>
    <n v="141.12"/>
    <n v="0.01"/>
    <n v="1.4112"/>
    <x v="653"/>
    <x v="81"/>
    <n v="141.68880000000001"/>
  </r>
  <r>
    <x v="655"/>
    <d v="2015-07-02T00:00:00"/>
    <x v="414"/>
    <s v="438 Victoria Avenue,Chatswood"/>
    <x v="0"/>
    <s v="NSW"/>
    <x v="3"/>
    <x v="9"/>
    <x v="1"/>
    <x v="58"/>
    <s v="Furniture"/>
    <s v="Small Pack"/>
    <s v="Regular Air"/>
    <x v="480"/>
    <n v="5.5"/>
    <n v="12.22"/>
    <n v="6.7200000000000006"/>
    <x v="29"/>
    <n v="562.12"/>
    <n v="0.03"/>
    <n v="16.863599999999998"/>
    <x v="654"/>
    <x v="52"/>
    <n v="550.95640000000003"/>
  </r>
  <r>
    <x v="656"/>
    <d v="2015-07-02T00:00:00"/>
    <x v="415"/>
    <s v="1-2/299 Sussex St,Sydney"/>
    <x v="0"/>
    <s v="NSW"/>
    <x v="3"/>
    <x v="7"/>
    <x v="3"/>
    <x v="47"/>
    <s v="Office Supplies"/>
    <s v="Wrap Bag"/>
    <s v="Regular Air"/>
    <x v="481"/>
    <n v="11.11"/>
    <n v="19.84"/>
    <n v="8.73"/>
    <x v="2"/>
    <n v="19.84"/>
    <n v="0.05"/>
    <n v="0.99199999999999999"/>
    <x v="655"/>
    <x v="42"/>
    <n v="27.048000000000002"/>
  </r>
  <r>
    <x v="657"/>
    <d v="2015-07-04T00:00:00"/>
    <x v="416"/>
    <s v="53-55 Liverpool Street,Sydney"/>
    <x v="0"/>
    <s v="NSW"/>
    <x v="0"/>
    <x v="0"/>
    <x v="2"/>
    <x v="117"/>
    <s v="Furniture"/>
    <s v="Small Pack"/>
    <s v="Regular Air"/>
    <x v="481"/>
    <n v="11.38"/>
    <n v="18.649999999999999"/>
    <n v="7.2699999999999978"/>
    <x v="48"/>
    <n v="820.59999999999991"/>
    <n v="0.03"/>
    <n v="24.617999999999995"/>
    <x v="656"/>
    <x v="90"/>
    <n v="803.52199999999993"/>
  </r>
  <r>
    <x v="658"/>
    <d v="2015-07-04T00:00:00"/>
    <x v="400"/>
    <s v="Cnr Williams Road &amp; Lechlade Ave,South Yarra"/>
    <x v="1"/>
    <s v="VIC"/>
    <x v="0"/>
    <x v="5"/>
    <x v="4"/>
    <x v="104"/>
    <s v="Office Supplies"/>
    <s v="Small Box"/>
    <s v="Regular Air"/>
    <x v="482"/>
    <n v="2.74"/>
    <n v="4.49"/>
    <n v="1.75"/>
    <x v="20"/>
    <n v="67.350000000000009"/>
    <n v="0.05"/>
    <n v="3.3675000000000006"/>
    <x v="657"/>
    <x v="8"/>
    <n v="66.962500000000006"/>
  </r>
  <r>
    <x v="659"/>
    <d v="2015-07-05T00:00:00"/>
    <x v="200"/>
    <s v="4A Lyons St,Strathfield"/>
    <x v="0"/>
    <s v="NSW"/>
    <x v="3"/>
    <x v="0"/>
    <x v="3"/>
    <x v="4"/>
    <s v="Technology"/>
    <s v="Medium Box"/>
    <s v="Regular Air"/>
    <x v="483"/>
    <n v="8.82"/>
    <n v="20.99"/>
    <n v="12.169999999999998"/>
    <x v="13"/>
    <n v="1028.51"/>
    <n v="0.06"/>
    <n v="61.710599999999999"/>
    <x v="658"/>
    <x v="4"/>
    <n v="976.41939999999988"/>
  </r>
  <r>
    <x v="660"/>
    <d v="2015-07-09T00:00:00"/>
    <x v="371"/>
    <s v="402 Argyle St,Moss Vale"/>
    <x v="0"/>
    <s v="NSW"/>
    <x v="3"/>
    <x v="9"/>
    <x v="2"/>
    <x v="56"/>
    <s v="Furniture"/>
    <s v="Large Box"/>
    <s v="Regular Air"/>
    <x v="484"/>
    <n v="56.16"/>
    <n v="136.97999999999999"/>
    <n v="80.819999999999993"/>
    <x v="45"/>
    <n v="958.8599999999999"/>
    <n v="0.02"/>
    <n v="19.177199999999999"/>
    <x v="659"/>
    <x v="17"/>
    <n v="988.66279999999995"/>
  </r>
  <r>
    <x v="661"/>
    <d v="2015-07-11T00:00:00"/>
    <x v="338"/>
    <s v="105 Pitt St,Sydney"/>
    <x v="0"/>
    <s v="NSW"/>
    <x v="1"/>
    <x v="13"/>
    <x v="0"/>
    <x v="139"/>
    <s v="Office Supplies"/>
    <s v="Wrap Bag"/>
    <s v="Regular Air"/>
    <x v="485"/>
    <n v="0.94"/>
    <n v="1.88"/>
    <n v="0.94"/>
    <x v="43"/>
    <n v="41.36"/>
    <n v="7.0000000000000007E-2"/>
    <n v="2.8952000000000004"/>
    <x v="660"/>
    <x v="105"/>
    <n v="40.044799999999995"/>
  </r>
  <r>
    <x v="662"/>
    <d v="2015-07-12T00:00:00"/>
    <x v="417"/>
    <s v="1 John Street,Waterloo"/>
    <x v="0"/>
    <s v="NSW"/>
    <x v="3"/>
    <x v="13"/>
    <x v="1"/>
    <x v="114"/>
    <s v="Office Supplies"/>
    <s v="Small Box"/>
    <s v="Regular Air"/>
    <x v="486"/>
    <n v="11.04"/>
    <n v="16.98"/>
    <n v="5.9400000000000013"/>
    <x v="2"/>
    <n v="16.98"/>
    <n v="0.03"/>
    <n v="0.50939999999999996"/>
    <x v="661"/>
    <x v="88"/>
    <n v="41.250600000000006"/>
  </r>
  <r>
    <x v="663"/>
    <d v="2015-07-14T00:00:00"/>
    <x v="97"/>
    <s v="188 Pitt Street,Sydney"/>
    <x v="0"/>
    <s v="NSW"/>
    <x v="1"/>
    <x v="0"/>
    <x v="1"/>
    <x v="50"/>
    <s v="Office Supplies"/>
    <s v="Wrap Bag"/>
    <s v="Express Air"/>
    <x v="487"/>
    <n v="3.48"/>
    <n v="5.43"/>
    <n v="1.9499999999999997"/>
    <x v="10"/>
    <n v="260.64"/>
    <n v="0.05"/>
    <n v="13.032"/>
    <x v="662"/>
    <x v="45"/>
    <n v="249.50799999999995"/>
  </r>
  <r>
    <x v="664"/>
    <d v="2015-07-15T00:00:00"/>
    <x v="418"/>
    <s v="797 Botany Rd,Rosebery"/>
    <x v="0"/>
    <s v="NSW"/>
    <x v="2"/>
    <x v="1"/>
    <x v="1"/>
    <x v="54"/>
    <s v="Office Supplies"/>
    <s v="Wrap Bag"/>
    <s v="Regular Air"/>
    <x v="487"/>
    <n v="5.22"/>
    <n v="9.85"/>
    <n v="4.63"/>
    <x v="37"/>
    <n v="206.85"/>
    <n v="0.1"/>
    <n v="20.685000000000002"/>
    <x v="663"/>
    <x v="49"/>
    <n v="195.80499999999998"/>
  </r>
  <r>
    <x v="665"/>
    <d v="2015-07-16T00:00:00"/>
    <x v="248"/>
    <s v="99 Lygon Street,East Brunswick"/>
    <x v="1"/>
    <s v="VIC"/>
    <x v="0"/>
    <x v="2"/>
    <x v="1"/>
    <x v="24"/>
    <s v="Office Supplies"/>
    <s v="Wrap Bag"/>
    <s v="Regular Air"/>
    <x v="488"/>
    <n v="0.92"/>
    <n v="1.81"/>
    <n v="0.89"/>
    <x v="10"/>
    <n v="86.88"/>
    <n v="0.02"/>
    <n v="1.7376"/>
    <x v="664"/>
    <x v="23"/>
    <n v="88.2624"/>
  </r>
  <r>
    <x v="666"/>
    <d v="2015-07-17T00:00:00"/>
    <x v="419"/>
    <s v="6 Mary St,Newtown"/>
    <x v="0"/>
    <s v="NSW"/>
    <x v="1"/>
    <x v="8"/>
    <x v="4"/>
    <x v="66"/>
    <s v="Office Supplies"/>
    <s v="Wrap Bag"/>
    <s v="Regular Air"/>
    <x v="489"/>
    <n v="2.41"/>
    <n v="3.71"/>
    <n v="1.2999999999999998"/>
    <x v="47"/>
    <n v="48.23"/>
    <n v="0.06"/>
    <n v="2.8937999999999997"/>
    <x v="665"/>
    <x v="57"/>
    <n v="49.196199999999997"/>
  </r>
  <r>
    <x v="667"/>
    <d v="2015-07-18T00:00:00"/>
    <x v="167"/>
    <s v="1/160 Anzac Parade,Kensington"/>
    <x v="0"/>
    <s v="NSW"/>
    <x v="0"/>
    <x v="9"/>
    <x v="4"/>
    <x v="112"/>
    <s v="Office Supplies"/>
    <s v="Small Pack"/>
    <s v="Regular Air"/>
    <x v="488"/>
    <n v="2.5"/>
    <n v="5.68"/>
    <n v="3.1799999999999997"/>
    <x v="37"/>
    <n v="119.28"/>
    <n v="7.0000000000000007E-2"/>
    <n v="8.3496000000000006"/>
    <x v="666"/>
    <x v="86"/>
    <n v="118.13039999999999"/>
  </r>
  <r>
    <x v="668"/>
    <d v="2015-07-18T00:00:00"/>
    <x v="44"/>
    <s v="3 Carrington Road ,Box Hill"/>
    <x v="1"/>
    <s v="VIC"/>
    <x v="0"/>
    <x v="5"/>
    <x v="4"/>
    <x v="20"/>
    <s v="Office Supplies"/>
    <s v="Small Box"/>
    <s v="Regular Air"/>
    <x v="488"/>
    <n v="2.2599999999999998"/>
    <n v="3.58"/>
    <n v="1.3200000000000003"/>
    <x v="8"/>
    <n v="153.94"/>
    <n v="0.08"/>
    <n v="12.315200000000001"/>
    <x v="667"/>
    <x v="19"/>
    <n v="152.56479999999999"/>
  </r>
  <r>
    <x v="669"/>
    <d v="2015-07-19T00:00:00"/>
    <x v="66"/>
    <s v="240-242 Johnston Street,Fitzroy"/>
    <x v="1"/>
    <s v="VIC"/>
    <x v="1"/>
    <x v="2"/>
    <x v="0"/>
    <x v="110"/>
    <s v="Office Supplies"/>
    <s v="Small Box"/>
    <s v="Regular Air"/>
    <x v="488"/>
    <n v="3.5"/>
    <n v="5.74"/>
    <n v="2.2400000000000002"/>
    <x v="0"/>
    <n v="235.34"/>
    <n v="0.08"/>
    <n v="18.827200000000001"/>
    <x v="668"/>
    <x v="84"/>
    <n v="226.53279999999998"/>
  </r>
  <r>
    <x v="670"/>
    <d v="2015-07-20T00:00:00"/>
    <x v="150"/>
    <s v="523 King St,Newtown"/>
    <x v="0"/>
    <s v="NSW"/>
    <x v="2"/>
    <x v="7"/>
    <x v="3"/>
    <x v="49"/>
    <s v="Office Supplies"/>
    <s v="Small Pack"/>
    <s v="Regular Air"/>
    <x v="490"/>
    <n v="4.0999999999999996"/>
    <n v="9.31"/>
    <n v="5.2100000000000009"/>
    <x v="4"/>
    <n v="242.06"/>
    <n v="0.06"/>
    <n v="14.5236"/>
    <x v="669"/>
    <x v="44"/>
    <n v="235.49639999999999"/>
  </r>
  <r>
    <x v="671"/>
    <d v="2015-07-23T00:00:00"/>
    <x v="420"/>
    <s v="53 Riley Street,Woolloomooloo"/>
    <x v="0"/>
    <s v="NSW"/>
    <x v="3"/>
    <x v="0"/>
    <x v="1"/>
    <x v="59"/>
    <s v="Technology"/>
    <s v="Small Box"/>
    <s v="Regular Air"/>
    <x v="491"/>
    <n v="32.020000000000003"/>
    <n v="152.47999999999999"/>
    <n v="120.45999999999998"/>
    <x v="21"/>
    <n v="2134.7199999999998"/>
    <n v="0.03"/>
    <n v="64.041599999999988"/>
    <x v="670"/>
    <x v="9"/>
    <n v="2078.6783999999998"/>
  </r>
  <r>
    <x v="672"/>
    <d v="2015-07-23T00:00:00"/>
    <x v="421"/>
    <s v="188 Pitt Street,Sydney"/>
    <x v="0"/>
    <s v="NSW"/>
    <x v="0"/>
    <x v="0"/>
    <x v="2"/>
    <x v="2"/>
    <s v="Office Supplies"/>
    <s v="Wrap Bag"/>
    <s v="Express Air"/>
    <x v="492"/>
    <n v="3.32"/>
    <n v="5.18"/>
    <n v="1.8599999999999999"/>
    <x v="2"/>
    <n v="5.18"/>
    <n v="0"/>
    <n v="0"/>
    <x v="671"/>
    <x v="2"/>
    <n v="9.26"/>
  </r>
  <r>
    <x v="673"/>
    <d v="2015-07-23T00:00:00"/>
    <x v="108"/>
    <s v="240-242 Johnston Street,Fitzroy"/>
    <x v="1"/>
    <s v="VIC"/>
    <x v="2"/>
    <x v="2"/>
    <x v="3"/>
    <x v="29"/>
    <s v="Office Supplies"/>
    <s v="Small Box"/>
    <s v="Regular Air"/>
    <x v="492"/>
    <n v="1.18"/>
    <n v="1.88"/>
    <n v="0.7"/>
    <x v="11"/>
    <n v="15.04"/>
    <n v="0.05"/>
    <n v="0.752"/>
    <x v="672"/>
    <x v="8"/>
    <n v="17.267999999999997"/>
  </r>
  <r>
    <x v="674"/>
    <d v="2015-07-24T00:00:00"/>
    <x v="422"/>
    <s v="120 Hardware St,Melbourne"/>
    <x v="1"/>
    <s v="VIC"/>
    <x v="3"/>
    <x v="2"/>
    <x v="4"/>
    <x v="69"/>
    <s v="Office Supplies"/>
    <s v="Small Box"/>
    <s v="Regular Air"/>
    <x v="46"/>
    <n v="1.19"/>
    <n v="1.98"/>
    <n v="0.79"/>
    <x v="37"/>
    <n v="41.58"/>
    <n v="0.01"/>
    <n v="0.4158"/>
    <x v="673"/>
    <x v="59"/>
    <n v="50.7042"/>
  </r>
  <r>
    <x v="675"/>
    <d v="2015-07-24T00:00:00"/>
    <x v="271"/>
    <s v="81 MacLeay St,Potts Point"/>
    <x v="0"/>
    <s v="NSW"/>
    <x v="0"/>
    <x v="8"/>
    <x v="4"/>
    <x v="55"/>
    <s v="Office Supplies"/>
    <s v="Wrap Bag"/>
    <s v="Regular Air"/>
    <x v="46"/>
    <n v="1.76"/>
    <n v="2.94"/>
    <n v="1.18"/>
    <x v="28"/>
    <n v="102.89999999999999"/>
    <n v="0.09"/>
    <n v="9.2609999999999992"/>
    <x v="674"/>
    <x v="50"/>
    <n v="95.259"/>
  </r>
  <r>
    <x v="676"/>
    <d v="2015-07-25T00:00:00"/>
    <x v="387"/>
    <s v="Crown Complex,Southbank"/>
    <x v="1"/>
    <s v="VIC"/>
    <x v="3"/>
    <x v="5"/>
    <x v="3"/>
    <x v="101"/>
    <s v="Office Supplies"/>
    <s v="Small Box"/>
    <s v="Regular Air"/>
    <x v="493"/>
    <n v="1.98"/>
    <n v="3.15"/>
    <n v="1.17"/>
    <x v="34"/>
    <n v="53.55"/>
    <n v="0.05"/>
    <n v="2.6775000000000002"/>
    <x v="675"/>
    <x v="77"/>
    <n v="51.852499999999999"/>
  </r>
  <r>
    <x v="677"/>
    <d v="2015-07-26T00:00:00"/>
    <x v="72"/>
    <s v="85-113 Dunning Ave,Rosebery"/>
    <x v="0"/>
    <s v="NSW"/>
    <x v="2"/>
    <x v="3"/>
    <x v="0"/>
    <x v="65"/>
    <s v="Office Supplies"/>
    <s v="Small Box"/>
    <s v="Express Air"/>
    <x v="47"/>
    <n v="4.59"/>
    <n v="7.28"/>
    <n v="2.6900000000000004"/>
    <x v="5"/>
    <n v="145.6"/>
    <n v="0.1"/>
    <n v="14.56"/>
    <x v="676"/>
    <x v="56"/>
    <n v="153.34"/>
  </r>
  <r>
    <x v="678"/>
    <d v="2015-07-26T00:00:00"/>
    <x v="311"/>
    <s v="6 Mary St,Newtown"/>
    <x v="0"/>
    <s v="NSW"/>
    <x v="0"/>
    <x v="8"/>
    <x v="4"/>
    <x v="22"/>
    <s v="Office Supplies"/>
    <s v="Small Box"/>
    <s v="Regular Air"/>
    <x v="46"/>
    <n v="4.53"/>
    <n v="7.3"/>
    <n v="2.7699999999999996"/>
    <x v="27"/>
    <n v="87.6"/>
    <n v="0.03"/>
    <n v="2.6279999999999997"/>
    <x v="677"/>
    <x v="21"/>
    <n v="100.41199999999999"/>
  </r>
  <r>
    <x v="679"/>
    <d v="2015-07-29T00:00:00"/>
    <x v="423"/>
    <s v="180 High Street,Windsor"/>
    <x v="1"/>
    <s v="VIC"/>
    <x v="0"/>
    <x v="2"/>
    <x v="4"/>
    <x v="62"/>
    <s v="Office Supplies"/>
    <s v="Wrap Bag"/>
    <s v="Regular Air"/>
    <x v="48"/>
    <n v="1.53"/>
    <n v="2.78"/>
    <n v="1.2499999999999998"/>
    <x v="36"/>
    <n v="105.63999999999999"/>
    <n v="0.1"/>
    <n v="10.564"/>
    <x v="678"/>
    <x v="54"/>
    <n v="97.756"/>
  </r>
  <r>
    <x v="680"/>
    <d v="2015-07-29T00:00:00"/>
    <x v="424"/>
    <s v="324A King St,Newtown"/>
    <x v="0"/>
    <s v="NSW"/>
    <x v="3"/>
    <x v="3"/>
    <x v="2"/>
    <x v="72"/>
    <s v="Office Supplies"/>
    <s v="Small Box"/>
    <s v="Regular Air"/>
    <x v="491"/>
    <n v="54.29"/>
    <n v="90.48"/>
    <n v="36.190000000000005"/>
    <x v="20"/>
    <n v="1357.2"/>
    <n v="0.01"/>
    <n v="13.572000000000001"/>
    <x v="679"/>
    <x v="11"/>
    <n v="1383.6080000000002"/>
  </r>
  <r>
    <x v="681"/>
    <d v="2015-07-30T00:00:00"/>
    <x v="425"/>
    <s v="501 George St,Sydney"/>
    <x v="0"/>
    <s v="NSW"/>
    <x v="3"/>
    <x v="8"/>
    <x v="4"/>
    <x v="52"/>
    <s v="Office Supplies"/>
    <s v="Small Box"/>
    <s v="Express Air"/>
    <x v="48"/>
    <n v="2.29"/>
    <n v="3.69"/>
    <n v="1.4"/>
    <x v="10"/>
    <n v="177.12"/>
    <n v="0.1"/>
    <n v="17.712"/>
    <x v="680"/>
    <x v="47"/>
    <n v="160.40800000000002"/>
  </r>
  <r>
    <x v="682"/>
    <d v="2015-07-30T00:00:00"/>
    <x v="228"/>
    <s v="438 Victoria Avenue,Chatswood"/>
    <x v="0"/>
    <s v="NSW"/>
    <x v="3"/>
    <x v="9"/>
    <x v="0"/>
    <x v="63"/>
    <s v="Technology"/>
    <s v="Small Box"/>
    <s v="Express Air"/>
    <x v="48"/>
    <n v="14.7"/>
    <n v="29.99"/>
    <n v="15.29"/>
    <x v="46"/>
    <n v="809.7299999999999"/>
    <n v="0.05"/>
    <n v="40.486499999999999"/>
    <x v="681"/>
    <x v="55"/>
    <n v="780.24349999999993"/>
  </r>
  <r>
    <x v="683"/>
    <d v="2015-08-01T00:00:00"/>
    <x v="127"/>
    <s v="470 Anzac Parade,Kingsford"/>
    <x v="0"/>
    <s v="NSW"/>
    <x v="3"/>
    <x v="0"/>
    <x v="3"/>
    <x v="44"/>
    <s v="Technology"/>
    <s v="Small Box"/>
    <s v="Regular Air"/>
    <x v="494"/>
    <n v="42.11"/>
    <n v="80.98"/>
    <n v="38.870000000000005"/>
    <x v="43"/>
    <n v="1781.5600000000002"/>
    <n v="0.1"/>
    <n v="178.15600000000003"/>
    <x v="682"/>
    <x v="39"/>
    <n v="1617.7640000000004"/>
  </r>
  <r>
    <x v="684"/>
    <d v="2015-08-02T00:00:00"/>
    <x v="426"/>
    <s v="5/250 Old Northern Road,Castle Hill"/>
    <x v="0"/>
    <s v="NSW"/>
    <x v="3"/>
    <x v="10"/>
    <x v="2"/>
    <x v="27"/>
    <s v="Technology"/>
    <s v="Large Box"/>
    <s v="Regular Air"/>
    <x v="495"/>
    <n v="216"/>
    <n v="449.99"/>
    <n v="233.99"/>
    <x v="41"/>
    <n v="13049.710000000001"/>
    <n v="0"/>
    <n v="0"/>
    <x v="683"/>
    <x v="17"/>
    <n v="13098.69"/>
  </r>
  <r>
    <x v="685"/>
    <d v="2015-08-02T00:00:00"/>
    <x v="427"/>
    <s v="Crown Complex,Southbank"/>
    <x v="1"/>
    <s v="VIC"/>
    <x v="2"/>
    <x v="2"/>
    <x v="2"/>
    <x v="92"/>
    <s v="Office Supplies"/>
    <s v="Small Box"/>
    <s v="Regular Air"/>
    <x v="495"/>
    <n v="12.39"/>
    <n v="19.98"/>
    <n v="7.59"/>
    <x v="48"/>
    <n v="879.12"/>
    <n v="7.0000000000000007E-2"/>
    <n v="61.538400000000003"/>
    <x v="684"/>
    <x v="70"/>
    <n v="829.12159999999994"/>
  </r>
  <r>
    <x v="686"/>
    <d v="2015-08-03T00:00:00"/>
    <x v="343"/>
    <s v="1 John St,Waterloo"/>
    <x v="0"/>
    <s v="NSW"/>
    <x v="0"/>
    <x v="13"/>
    <x v="1"/>
    <x v="99"/>
    <s v="Office Supplies"/>
    <s v="Small Box"/>
    <s v="Regular Air"/>
    <x v="496"/>
    <n v="1.33"/>
    <n v="2.08"/>
    <n v="0.75"/>
    <x v="5"/>
    <n v="41.6"/>
    <n v="0.1"/>
    <n v="4.16"/>
    <x v="685"/>
    <x v="8"/>
    <n v="40.42"/>
  </r>
  <r>
    <x v="687"/>
    <d v="2015-08-07T00:00:00"/>
    <x v="377"/>
    <s v="485 Crown St,Surry Hills"/>
    <x v="0"/>
    <s v="NSW"/>
    <x v="0"/>
    <x v="11"/>
    <x v="3"/>
    <x v="19"/>
    <s v="Office Supplies"/>
    <s v="Wrap Bag"/>
    <s v="Regular Air"/>
    <x v="496"/>
    <n v="2.59"/>
    <n v="3.98"/>
    <n v="1.3900000000000001"/>
    <x v="39"/>
    <n v="63.68"/>
    <n v="0.09"/>
    <n v="5.7311999999999994"/>
    <x v="686"/>
    <x v="18"/>
    <n v="63.888799999999996"/>
  </r>
  <r>
    <x v="688"/>
    <d v="2015-08-08T00:00:00"/>
    <x v="196"/>
    <s v="541 Church St,Richmond"/>
    <x v="1"/>
    <s v="VIC"/>
    <x v="0"/>
    <x v="5"/>
    <x v="4"/>
    <x v="13"/>
    <s v="Office Supplies"/>
    <s v="Small Box"/>
    <s v="Express Air"/>
    <x v="497"/>
    <n v="5.33"/>
    <n v="8.6"/>
    <n v="3.2699999999999996"/>
    <x v="20"/>
    <n v="129"/>
    <n v="0.04"/>
    <n v="5.16"/>
    <x v="687"/>
    <x v="13"/>
    <n v="136.22"/>
  </r>
  <r>
    <x v="689"/>
    <d v="2015-08-11T00:00:00"/>
    <x v="281"/>
    <s v="Shop 1, 186-190 Church Street,Parramatta;46a Macleay Street,Potts Point"/>
    <x v="0"/>
    <s v="NSW"/>
    <x v="2"/>
    <x v="3"/>
    <x v="4"/>
    <x v="18"/>
    <s v="Technology"/>
    <s v="Large Box"/>
    <s v="Regular Air"/>
    <x v="498"/>
    <n v="377.99"/>
    <n v="599.99"/>
    <n v="222"/>
    <x v="29"/>
    <n v="27599.54"/>
    <n v="7.0000000000000007E-2"/>
    <n v="1931.9678000000004"/>
    <x v="688"/>
    <x v="17"/>
    <n v="25716.552200000006"/>
  </r>
  <r>
    <x v="690"/>
    <d v="2015-08-11T00:00:00"/>
    <x v="341"/>
    <s v="7 Khartoum Rd,Macquarie Park"/>
    <x v="0"/>
    <s v="NSW"/>
    <x v="1"/>
    <x v="6"/>
    <x v="4"/>
    <x v="55"/>
    <s v="Office Supplies"/>
    <s v="Wrap Bag"/>
    <s v="Regular Air"/>
    <x v="499"/>
    <n v="1.76"/>
    <n v="2.94"/>
    <n v="1.18"/>
    <x v="6"/>
    <n v="114.66"/>
    <n v="0.04"/>
    <n v="4.5864000000000003"/>
    <x v="689"/>
    <x v="50"/>
    <n v="111.6936"/>
  </r>
  <r>
    <x v="691"/>
    <d v="2015-08-11T00:00:00"/>
    <x v="428"/>
    <s v="Macquarie Centre Cnr Herring Road &amp; Waterloo Road,Macquarie Park"/>
    <x v="0"/>
    <s v="NSW"/>
    <x v="2"/>
    <x v="10"/>
    <x v="4"/>
    <x v="81"/>
    <s v="Technology"/>
    <s v="Small Box"/>
    <s v="Express Air"/>
    <x v="498"/>
    <n v="10.07"/>
    <n v="15.98"/>
    <n v="5.91"/>
    <x v="45"/>
    <n v="111.86"/>
    <n v="0.04"/>
    <n v="4.4744000000000002"/>
    <x v="690"/>
    <x v="9"/>
    <n v="115.3856"/>
  </r>
  <r>
    <x v="692"/>
    <d v="2015-08-12T00:00:00"/>
    <x v="80"/>
    <s v="10 O'Connell St,Sydney"/>
    <x v="0"/>
    <s v="NSW"/>
    <x v="0"/>
    <x v="7"/>
    <x v="2"/>
    <x v="105"/>
    <s v="Technology"/>
    <s v="Small Box"/>
    <s v="Regular Air"/>
    <x v="500"/>
    <n v="6.51"/>
    <n v="30.98"/>
    <n v="24.47"/>
    <x v="11"/>
    <n v="247.84"/>
    <n v="0.06"/>
    <n v="14.8704"/>
    <x v="691"/>
    <x v="80"/>
    <n v="245.96960000000001"/>
  </r>
  <r>
    <x v="693"/>
    <d v="2015-08-14T00:00:00"/>
    <x v="429"/>
    <s v="120 Hardware St,Melbourne"/>
    <x v="1"/>
    <s v="VIC"/>
    <x v="0"/>
    <x v="2"/>
    <x v="0"/>
    <x v="86"/>
    <s v="Office Supplies"/>
    <s v="Wrap Bag"/>
    <s v="Regular Air"/>
    <x v="501"/>
    <n v="3.75"/>
    <n v="7.08"/>
    <n v="3.33"/>
    <x v="10"/>
    <n v="339.84000000000003"/>
    <n v="0.03"/>
    <n v="10.1952"/>
    <x v="692"/>
    <x v="68"/>
    <n v="334.34480000000008"/>
  </r>
  <r>
    <x v="694"/>
    <d v="2015-08-15T00:00:00"/>
    <x v="106"/>
    <s v="85-113 Dunning Ave,Roseberry"/>
    <x v="0"/>
    <s v="NSW"/>
    <x v="2"/>
    <x v="3"/>
    <x v="4"/>
    <x v="110"/>
    <s v="Office Supplies"/>
    <s v="Small Box"/>
    <s v="Express Air"/>
    <x v="502"/>
    <n v="3.5"/>
    <n v="5.74"/>
    <n v="2.2400000000000002"/>
    <x v="42"/>
    <n v="183.68"/>
    <n v="0.08"/>
    <n v="14.694400000000002"/>
    <x v="693"/>
    <x v="84"/>
    <n v="179.00559999999999"/>
  </r>
  <r>
    <x v="695"/>
    <d v="2015-08-21T00:00:00"/>
    <x v="426"/>
    <s v="5/250 Old Northern Road,Castle Hill"/>
    <x v="0"/>
    <s v="NSW"/>
    <x v="3"/>
    <x v="10"/>
    <x v="2"/>
    <x v="111"/>
    <s v="Office Supplies"/>
    <s v="Small Box"/>
    <s v="Regular Air"/>
    <x v="503"/>
    <n v="2.1800000000000002"/>
    <n v="3.52"/>
    <n v="1.3399999999999999"/>
    <x v="36"/>
    <n v="133.76"/>
    <n v="0.09"/>
    <n v="12.038399999999999"/>
    <x v="694"/>
    <x v="85"/>
    <n v="135.38160000000002"/>
  </r>
  <r>
    <x v="696"/>
    <d v="2015-08-22T00:00:00"/>
    <x v="417"/>
    <s v="1 John Street,Waterloo"/>
    <x v="0"/>
    <s v="NSW"/>
    <x v="3"/>
    <x v="13"/>
    <x v="1"/>
    <x v="81"/>
    <s v="Technology"/>
    <s v="Small Box"/>
    <s v="Regular Air"/>
    <x v="504"/>
    <n v="10.07"/>
    <n v="15.98"/>
    <n v="5.91"/>
    <x v="9"/>
    <n v="95.88"/>
    <n v="0.1"/>
    <n v="9.5879999999999992"/>
    <x v="695"/>
    <x v="9"/>
    <n v="94.292000000000002"/>
  </r>
  <r>
    <x v="697"/>
    <d v="2015-08-23T00:00:00"/>
    <x v="430"/>
    <s v="10 Bligh St,Melbourne"/>
    <x v="1"/>
    <s v="VIC"/>
    <x v="1"/>
    <x v="5"/>
    <x v="1"/>
    <x v="143"/>
    <s v="Office Supplies"/>
    <s v="Small Box"/>
    <s v="Express Air"/>
    <x v="505"/>
    <n v="3.53"/>
    <n v="8.6199999999999992"/>
    <n v="5.09"/>
    <x v="11"/>
    <n v="68.959999999999994"/>
    <n v="0"/>
    <n v="0"/>
    <x v="696"/>
    <x v="51"/>
    <n v="77.959999999999994"/>
  </r>
  <r>
    <x v="698"/>
    <d v="2015-08-24T00:00:00"/>
    <x v="32"/>
    <s v="412 Brunswick St,Fitzroy"/>
    <x v="1"/>
    <s v="VIC"/>
    <x v="1"/>
    <x v="2"/>
    <x v="4"/>
    <x v="132"/>
    <s v="Office Supplies"/>
    <s v="Small Box"/>
    <s v="Express Air"/>
    <x v="506"/>
    <n v="84.22"/>
    <n v="210.55"/>
    <n v="126.33000000000001"/>
    <x v="1"/>
    <n v="421.1"/>
    <n v="0.05"/>
    <n v="21.055000000000003"/>
    <x v="697"/>
    <x v="101"/>
    <n v="420.02500000000003"/>
  </r>
  <r>
    <x v="699"/>
    <d v="2015-08-24T00:00:00"/>
    <x v="431"/>
    <s v="79 Elliott St,Balmain"/>
    <x v="0"/>
    <s v="NSW"/>
    <x v="0"/>
    <x v="7"/>
    <x v="1"/>
    <x v="133"/>
    <s v="Office Supplies"/>
    <s v="Wrap Bag"/>
    <s v="Regular Air"/>
    <x v="507"/>
    <n v="1.0900000000000001"/>
    <n v="1.82"/>
    <n v="0.73"/>
    <x v="14"/>
    <n v="76.44"/>
    <n v="0.08"/>
    <n v="6.1151999999999997"/>
    <x v="698"/>
    <x v="60"/>
    <n v="72.324799999999996"/>
  </r>
  <r>
    <x v="700"/>
    <d v="2015-08-24T00:00:00"/>
    <x v="178"/>
    <s v="1/173-179 Bronte Rd,Waverley"/>
    <x v="0"/>
    <s v="NSW"/>
    <x v="1"/>
    <x v="11"/>
    <x v="3"/>
    <x v="115"/>
    <s v="Office Supplies"/>
    <s v="Small Pack"/>
    <s v="Regular Air"/>
    <x v="508"/>
    <n v="16.8"/>
    <n v="40.97"/>
    <n v="24.169999999999998"/>
    <x v="32"/>
    <n v="1147.1599999999999"/>
    <n v="0.04"/>
    <n v="45.886399999999995"/>
    <x v="699"/>
    <x v="87"/>
    <n v="1119.2535999999998"/>
  </r>
  <r>
    <x v="701"/>
    <d v="2015-08-26T00:00:00"/>
    <x v="71"/>
    <s v="499-501 Lygon Street,Carlton North"/>
    <x v="1"/>
    <s v="VIC"/>
    <x v="0"/>
    <x v="5"/>
    <x v="0"/>
    <x v="126"/>
    <s v="Office Supplies"/>
    <s v="Small Box"/>
    <s v="Regular Air"/>
    <x v="507"/>
    <n v="52.04"/>
    <n v="83.93"/>
    <n v="31.890000000000008"/>
    <x v="26"/>
    <n v="251.79000000000002"/>
    <n v="0"/>
    <n v="0"/>
    <x v="700"/>
    <x v="11"/>
    <n v="291.77000000000004"/>
  </r>
  <r>
    <x v="702"/>
    <d v="2015-08-26T00:00:00"/>
    <x v="62"/>
    <s v="501 George St,Sydney"/>
    <x v="0"/>
    <s v="NSW"/>
    <x v="0"/>
    <x v="8"/>
    <x v="2"/>
    <x v="52"/>
    <s v="Office Supplies"/>
    <s v="Small Box"/>
    <s v="Regular Air"/>
    <x v="504"/>
    <n v="2.29"/>
    <n v="3.69"/>
    <n v="1.4"/>
    <x v="6"/>
    <n v="143.91"/>
    <n v="0.03"/>
    <n v="4.3172999999999995"/>
    <x v="701"/>
    <x v="47"/>
    <n v="140.59270000000001"/>
  </r>
  <r>
    <x v="703"/>
    <d v="2015-08-27T00:00:00"/>
    <x v="425"/>
    <s v="501 George St,Sydney"/>
    <x v="0"/>
    <s v="NSW"/>
    <x v="0"/>
    <x v="8"/>
    <x v="4"/>
    <x v="32"/>
    <s v="Office Supplies"/>
    <s v="Small Pack"/>
    <s v="Express Air"/>
    <x v="507"/>
    <n v="5.19"/>
    <n v="12.98"/>
    <n v="7.79"/>
    <x v="14"/>
    <n v="545.16"/>
    <n v="0.05"/>
    <n v="27.257999999999999"/>
    <x v="702"/>
    <x v="30"/>
    <n v="524.1819999999999"/>
  </r>
  <r>
    <x v="704"/>
    <d v="2015-08-28T00:00:00"/>
    <x v="193"/>
    <s v="Macquarie Centre Cnr Herring Road &amp; Waterloo Road,Macquarie Park"/>
    <x v="0"/>
    <s v="NSW"/>
    <x v="1"/>
    <x v="10"/>
    <x v="3"/>
    <x v="107"/>
    <s v="Office Supplies"/>
    <s v="Small Box"/>
    <s v="Regular Air"/>
    <x v="505"/>
    <n v="1.94"/>
    <n v="3.08"/>
    <n v="1.1400000000000001"/>
    <x v="9"/>
    <n v="18.48"/>
    <n v="0.02"/>
    <n v="0.36960000000000004"/>
    <x v="703"/>
    <x v="81"/>
    <n v="20.090399999999999"/>
  </r>
  <r>
    <x v="705"/>
    <d v="2015-08-30T00:00:00"/>
    <x v="432"/>
    <s v="3 Orwell St,Potts Point"/>
    <x v="0"/>
    <s v="NSW"/>
    <x v="0"/>
    <x v="11"/>
    <x v="0"/>
    <x v="113"/>
    <s v="Technology"/>
    <s v="Small Box"/>
    <s v="Regular Air"/>
    <x v="509"/>
    <n v="41.28"/>
    <n v="95.99"/>
    <n v="54.709999999999994"/>
    <x v="4"/>
    <n v="2495.7399999999998"/>
    <n v="0.02"/>
    <n v="49.9148"/>
    <x v="704"/>
    <x v="87"/>
    <n v="2463.8051999999993"/>
  </r>
  <r>
    <x v="706"/>
    <d v="2015-08-31T00:00:00"/>
    <x v="34"/>
    <s v="Shop 1, 186-190 Church Street,Parramatta;46a Macleay Street,Potts Point"/>
    <x v="0"/>
    <s v="NSW"/>
    <x v="2"/>
    <x v="3"/>
    <x v="1"/>
    <x v="5"/>
    <s v="Office Supplies"/>
    <s v="Small Box"/>
    <s v="Regular Air"/>
    <x v="510"/>
    <n v="3.4"/>
    <n v="5.4"/>
    <n v="2.0000000000000004"/>
    <x v="21"/>
    <n v="75.600000000000009"/>
    <n v="0.02"/>
    <n v="1.5120000000000002"/>
    <x v="705"/>
    <x v="5"/>
    <n v="89.64800000000001"/>
  </r>
  <r>
    <x v="707"/>
    <d v="2015-08-31T00:00:00"/>
    <x v="433"/>
    <s v="541 Church St,Richmond"/>
    <x v="1"/>
    <s v="VIC"/>
    <x v="3"/>
    <x v="5"/>
    <x v="3"/>
    <x v="57"/>
    <s v="Office Supplies"/>
    <s v="Small Box"/>
    <s v="Regular Air"/>
    <x v="509"/>
    <n v="4.46"/>
    <n v="10.89"/>
    <n v="6.4300000000000006"/>
    <x v="18"/>
    <n v="544.5"/>
    <n v="0.09"/>
    <n v="49.004999999999995"/>
    <x v="706"/>
    <x v="51"/>
    <n v="504.495"/>
  </r>
  <r>
    <x v="708"/>
    <d v="2015-09-02T00:00:00"/>
    <x v="309"/>
    <s v="Hoyts Entertainment Quarter 122 Lang Road,Moore Park"/>
    <x v="0"/>
    <s v="NSW"/>
    <x v="3"/>
    <x v="0"/>
    <x v="0"/>
    <x v="94"/>
    <s v="Technology"/>
    <s v="Small Box"/>
    <s v="Regular Air"/>
    <x v="511"/>
    <n v="60.59"/>
    <n v="100.98"/>
    <n v="40.39"/>
    <x v="15"/>
    <n v="908.82"/>
    <n v="0.1"/>
    <n v="90.882000000000005"/>
    <x v="707"/>
    <x v="39"/>
    <n v="832.298"/>
  </r>
  <r>
    <x v="709"/>
    <d v="2015-09-02T00:00:00"/>
    <x v="174"/>
    <s v="1/173-179 Bronte Rd,Waverley"/>
    <x v="0"/>
    <s v="NSW"/>
    <x v="0"/>
    <x v="11"/>
    <x v="0"/>
    <x v="90"/>
    <s v="Technology"/>
    <s v="Small Box"/>
    <s v="Regular Air"/>
    <x v="512"/>
    <n v="156.5"/>
    <n v="300.97000000000003"/>
    <n v="144.47000000000003"/>
    <x v="5"/>
    <n v="6019.4000000000005"/>
    <n v="0.05"/>
    <n v="300.97000000000003"/>
    <x v="708"/>
    <x v="39"/>
    <n v="5732.7900000000009"/>
  </r>
  <r>
    <x v="710"/>
    <d v="2015-09-03T00:00:00"/>
    <x v="157"/>
    <s v="98 Holdsworth Street,Woollahra"/>
    <x v="0"/>
    <s v="NSW"/>
    <x v="0"/>
    <x v="9"/>
    <x v="1"/>
    <x v="57"/>
    <s v="Office Supplies"/>
    <s v="Small Box"/>
    <s v="Regular Air"/>
    <x v="513"/>
    <n v="4.46"/>
    <n v="10.89"/>
    <n v="6.4300000000000006"/>
    <x v="26"/>
    <n v="32.67"/>
    <n v="0.08"/>
    <n v="2.6136000000000004"/>
    <x v="709"/>
    <x v="51"/>
    <n v="39.056399999999996"/>
  </r>
  <r>
    <x v="711"/>
    <d v="2015-09-04T00:00:00"/>
    <x v="434"/>
    <s v="531 King St,Newtown"/>
    <x v="0"/>
    <s v="NSW"/>
    <x v="1"/>
    <x v="3"/>
    <x v="0"/>
    <x v="89"/>
    <s v="Office Supplies"/>
    <s v="Small Box"/>
    <s v="Regular Air"/>
    <x v="513"/>
    <n v="3.84"/>
    <n v="6.3"/>
    <n v="2.46"/>
    <x v="49"/>
    <n v="252"/>
    <n v="0.04"/>
    <n v="10.08"/>
    <x v="710"/>
    <x v="47"/>
    <n v="242.92"/>
  </r>
  <r>
    <x v="712"/>
    <d v="2015-09-04T00:00:00"/>
    <x v="435"/>
    <s v="180 High Street,Windsor"/>
    <x v="1"/>
    <s v="VIC"/>
    <x v="2"/>
    <x v="2"/>
    <x v="0"/>
    <x v="67"/>
    <s v="Technology"/>
    <s v="Jumbo Drum"/>
    <s v="Delivery Truck"/>
    <x v="514"/>
    <n v="75"/>
    <n v="120.97"/>
    <n v="45.97"/>
    <x v="29"/>
    <n v="5564.62"/>
    <n v="7.0000000000000007E-2"/>
    <n v="389.52340000000004"/>
    <x v="711"/>
    <x v="58"/>
    <n v="5227.6966000000002"/>
  </r>
  <r>
    <x v="713"/>
    <d v="2015-09-06T00:00:00"/>
    <x v="86"/>
    <s v="Westfield Sydney,Sydney"/>
    <x v="0"/>
    <s v="NSW"/>
    <x v="0"/>
    <x v="9"/>
    <x v="3"/>
    <x v="94"/>
    <s v="Technology"/>
    <s v="Small Box"/>
    <s v="Regular Air"/>
    <x v="513"/>
    <n v="60.59"/>
    <n v="100.98"/>
    <n v="40.39"/>
    <x v="48"/>
    <n v="4443.12"/>
    <n v="0.09"/>
    <n v="399.88079999999997"/>
    <x v="712"/>
    <x v="39"/>
    <n v="4057.5991999999997"/>
  </r>
  <r>
    <x v="714"/>
    <d v="2015-09-07T00:00:00"/>
    <x v="436"/>
    <s v="106 Ebley Street,Bondi Junction"/>
    <x v="0"/>
    <s v="NSW"/>
    <x v="1"/>
    <x v="11"/>
    <x v="4"/>
    <x v="82"/>
    <s v="Office Supplies"/>
    <s v="Small Pack"/>
    <s v="Regular Air"/>
    <x v="515"/>
    <n v="4.79"/>
    <n v="11.97"/>
    <n v="7.1800000000000006"/>
    <x v="10"/>
    <n v="574.56000000000006"/>
    <n v="0.02"/>
    <n v="11.491200000000001"/>
    <x v="713"/>
    <x v="65"/>
    <n v="574.6887999999999"/>
  </r>
  <r>
    <x v="715"/>
    <d v="2015-09-08T00:00:00"/>
    <x v="104"/>
    <s v="85-113 Dunning Ave,Roseberry"/>
    <x v="0"/>
    <s v="NSW"/>
    <x v="0"/>
    <x v="3"/>
    <x v="4"/>
    <x v="2"/>
    <s v="Office Supplies"/>
    <s v="Wrap Bag"/>
    <s v="Regular Air"/>
    <x v="516"/>
    <n v="3.32"/>
    <n v="5.18"/>
    <n v="1.8599999999999999"/>
    <x v="5"/>
    <n v="103.6"/>
    <n v="0.06"/>
    <n v="6.2159999999999993"/>
    <x v="714"/>
    <x v="2"/>
    <n v="101.46400000000001"/>
  </r>
  <r>
    <x v="716"/>
    <d v="2015-09-08T00:00:00"/>
    <x v="66"/>
    <s v="240-242 Johnston Street,Fitzroy"/>
    <x v="1"/>
    <s v="VIC"/>
    <x v="1"/>
    <x v="2"/>
    <x v="4"/>
    <x v="39"/>
    <s v="Office Supplies"/>
    <s v="Wrap Bag"/>
    <s v="Regular Air"/>
    <x v="516"/>
    <n v="0.24"/>
    <n v="1.26"/>
    <n v="1.02"/>
    <x v="38"/>
    <n v="39.06"/>
    <n v="0.06"/>
    <n v="2.3435999999999999"/>
    <x v="715"/>
    <x v="29"/>
    <n v="38.116400000000006"/>
  </r>
  <r>
    <x v="717"/>
    <d v="2015-09-10T00:00:00"/>
    <x v="274"/>
    <s v="88 Oxford St,Woollahra"/>
    <x v="0"/>
    <s v="NSW"/>
    <x v="0"/>
    <x v="13"/>
    <x v="3"/>
    <x v="91"/>
    <s v="Office Supplies"/>
    <s v="Small Box"/>
    <s v="Express Air"/>
    <x v="517"/>
    <n v="2.25"/>
    <n v="3.69"/>
    <n v="1.44"/>
    <x v="23"/>
    <n v="84.87"/>
    <n v="0.02"/>
    <n v="1.6974"/>
    <x v="716"/>
    <x v="69"/>
    <n v="88.172600000000003"/>
  </r>
  <r>
    <x v="718"/>
    <d v="2015-09-11T00:00:00"/>
    <x v="437"/>
    <s v="Westfield 1 Anderson St,Chatswood"/>
    <x v="0"/>
    <s v="NSW"/>
    <x v="2"/>
    <x v="10"/>
    <x v="2"/>
    <x v="55"/>
    <s v="Office Supplies"/>
    <s v="Wrap Bag"/>
    <s v="Express Air"/>
    <x v="517"/>
    <n v="1.76"/>
    <n v="2.94"/>
    <n v="1.18"/>
    <x v="22"/>
    <n v="138.18"/>
    <n v="0.04"/>
    <n v="5.5272000000000006"/>
    <x v="717"/>
    <x v="50"/>
    <n v="134.27280000000002"/>
  </r>
  <r>
    <x v="719"/>
    <d v="2015-09-12T00:00:00"/>
    <x v="235"/>
    <s v="506 Swan Street,Richmond"/>
    <x v="1"/>
    <s v="VIC"/>
    <x v="1"/>
    <x v="2"/>
    <x v="2"/>
    <x v="21"/>
    <s v="Office Supplies"/>
    <s v="Wrap Bag"/>
    <s v="Regular Air"/>
    <x v="518"/>
    <n v="0.87"/>
    <n v="1.81"/>
    <n v="0.94000000000000006"/>
    <x v="9"/>
    <n v="10.86"/>
    <n v="7.0000000000000007E-2"/>
    <n v="0.76019999999999999"/>
    <x v="718"/>
    <x v="20"/>
    <n v="11.5998"/>
  </r>
  <r>
    <x v="720"/>
    <d v="2015-09-15T00:00:00"/>
    <x v="438"/>
    <s v="Westfield Sydney,Sydney"/>
    <x v="0"/>
    <s v="NSW"/>
    <x v="0"/>
    <x v="9"/>
    <x v="3"/>
    <x v="31"/>
    <s v="Office Supplies"/>
    <s v="Wrap Bag"/>
    <s v="Regular Air"/>
    <x v="519"/>
    <n v="0.93"/>
    <n v="1.48"/>
    <n v="0.54999999999999993"/>
    <x v="2"/>
    <n v="1.48"/>
    <n v="0.01"/>
    <n v="1.4800000000000001E-2"/>
    <x v="719"/>
    <x v="29"/>
    <n v="2.8651999999999997"/>
  </r>
  <r>
    <x v="721"/>
    <d v="2015-09-16T00:00:00"/>
    <x v="119"/>
    <s v="Hoyts Entertainment Quarter 122 Lang Road,Moore Park"/>
    <x v="0"/>
    <s v="NSW"/>
    <x v="0"/>
    <x v="0"/>
    <x v="1"/>
    <x v="116"/>
    <s v="Office Supplies"/>
    <s v="Small Pack"/>
    <s v="Express Air"/>
    <x v="520"/>
    <n v="3.51"/>
    <n v="8.57"/>
    <n v="5.0600000000000005"/>
    <x v="13"/>
    <n v="419.93"/>
    <n v="0.01"/>
    <n v="4.1993"/>
    <x v="720"/>
    <x v="89"/>
    <n v="428.01069999999999"/>
  </r>
  <r>
    <x v="722"/>
    <d v="2015-09-17T00:00:00"/>
    <x v="436"/>
    <s v="106 Ebley Street,Bondi Junction"/>
    <x v="0"/>
    <s v="NSW"/>
    <x v="1"/>
    <x v="11"/>
    <x v="2"/>
    <x v="76"/>
    <s v="Office Supplies"/>
    <s v="Wrap Bag"/>
    <s v="Regular Air"/>
    <x v="519"/>
    <n v="1.82"/>
    <n v="2.98"/>
    <n v="1.1599999999999999"/>
    <x v="26"/>
    <n v="8.94"/>
    <n v="0.04"/>
    <n v="0.35759999999999997"/>
    <x v="721"/>
    <x v="63"/>
    <n v="11.7424"/>
  </r>
  <r>
    <x v="723"/>
    <d v="2015-09-25T00:00:00"/>
    <x v="118"/>
    <s v="8 Rankins Lane ,Melbourne"/>
    <x v="1"/>
    <s v="VIC"/>
    <x v="3"/>
    <x v="2"/>
    <x v="2"/>
    <x v="87"/>
    <s v="Office Supplies"/>
    <s v="Small Box"/>
    <s v="Regular Air"/>
    <x v="521"/>
    <n v="13.64"/>
    <n v="20.98"/>
    <n v="7.34"/>
    <x v="19"/>
    <n v="209.8"/>
    <n v="0.06"/>
    <n v="12.588000000000001"/>
    <x v="722"/>
    <x v="8"/>
    <n v="200.19200000000004"/>
  </r>
  <r>
    <x v="724"/>
    <d v="2015-09-25T00:00:00"/>
    <x v="439"/>
    <s v="506 Swan Street,Richmond"/>
    <x v="1"/>
    <s v="VIC"/>
    <x v="0"/>
    <x v="2"/>
    <x v="3"/>
    <x v="111"/>
    <s v="Office Supplies"/>
    <s v="Small Box"/>
    <s v="Regular Air"/>
    <x v="522"/>
    <n v="2.1800000000000002"/>
    <n v="3.52"/>
    <n v="1.3399999999999999"/>
    <x v="47"/>
    <n v="45.76"/>
    <n v="0.08"/>
    <n v="3.6608000000000001"/>
    <x v="723"/>
    <x v="85"/>
    <n v="55.759199999999993"/>
  </r>
  <r>
    <x v="725"/>
    <d v="2015-09-26T00:00:00"/>
    <x v="229"/>
    <s v="53-55 Liverpool St,Sydney"/>
    <x v="0"/>
    <s v="NSW"/>
    <x v="0"/>
    <x v="0"/>
    <x v="4"/>
    <x v="5"/>
    <s v="Office Supplies"/>
    <s v="Small Box"/>
    <s v="Regular Air"/>
    <x v="523"/>
    <n v="3.4"/>
    <n v="5.4"/>
    <n v="2.0000000000000004"/>
    <x v="19"/>
    <n v="54"/>
    <n v="0.04"/>
    <n v="2.16"/>
    <x v="724"/>
    <x v="5"/>
    <n v="67.400000000000006"/>
  </r>
  <r>
    <x v="726"/>
    <d v="2015-09-27T00:00:00"/>
    <x v="440"/>
    <s v="53-55 Liverpool St,Sydney"/>
    <x v="0"/>
    <s v="NSW"/>
    <x v="1"/>
    <x v="0"/>
    <x v="2"/>
    <x v="92"/>
    <s v="Office Supplies"/>
    <s v="Small Box"/>
    <s v="Regular Air"/>
    <x v="524"/>
    <n v="12.39"/>
    <n v="19.98"/>
    <n v="7.59"/>
    <x v="5"/>
    <n v="399.6"/>
    <n v="0.05"/>
    <n v="19.980000000000004"/>
    <x v="725"/>
    <x v="70"/>
    <n v="391.15999999999997"/>
  </r>
  <r>
    <x v="727"/>
    <d v="2015-09-27T00:00:00"/>
    <x v="378"/>
    <s v="120 Hardware St,Melbourne"/>
    <x v="1"/>
    <s v="VIC"/>
    <x v="0"/>
    <x v="5"/>
    <x v="1"/>
    <x v="92"/>
    <s v="Office Supplies"/>
    <s v="Small Box"/>
    <s v="Regular Air"/>
    <x v="522"/>
    <n v="12.39"/>
    <n v="19.98"/>
    <n v="7.59"/>
    <x v="30"/>
    <n v="679.32"/>
    <n v="0.06"/>
    <n v="40.7592"/>
    <x v="726"/>
    <x v="70"/>
    <n v="650.10080000000005"/>
  </r>
  <r>
    <x v="728"/>
    <d v="2015-09-28T00:00:00"/>
    <x v="441"/>
    <s v="188 Pitt Street,Sydney"/>
    <x v="0"/>
    <s v="NSW"/>
    <x v="3"/>
    <x v="0"/>
    <x v="2"/>
    <x v="86"/>
    <s v="Office Supplies"/>
    <s v="Wrap Bag"/>
    <s v="Regular Air"/>
    <x v="525"/>
    <n v="3.75"/>
    <n v="7.08"/>
    <n v="3.33"/>
    <x v="31"/>
    <n v="261.95999999999998"/>
    <n v="0.08"/>
    <n v="20.956799999999998"/>
    <x v="727"/>
    <x v="68"/>
    <n v="245.70319999999998"/>
  </r>
  <r>
    <x v="729"/>
    <d v="2015-09-29T00:00:00"/>
    <x v="26"/>
    <s v="8 Rankins Lane ,Melbourne"/>
    <x v="1"/>
    <s v="VIC"/>
    <x v="1"/>
    <x v="2"/>
    <x v="0"/>
    <x v="110"/>
    <s v="Office Supplies"/>
    <s v="Small Box"/>
    <s v="Express Air"/>
    <x v="525"/>
    <n v="3.5"/>
    <n v="5.74"/>
    <n v="2.2400000000000002"/>
    <x v="4"/>
    <n v="149.24"/>
    <n v="0.03"/>
    <n v="4.4771999999999998"/>
    <x v="728"/>
    <x v="84"/>
    <n v="154.78279999999998"/>
  </r>
  <r>
    <x v="730"/>
    <d v="2015-10-01T00:00:00"/>
    <x v="442"/>
    <s v="Macquarie Centre Cnr Herring Road &amp; Waterloo Road,Macquarie Park"/>
    <x v="0"/>
    <s v="NSW"/>
    <x v="0"/>
    <x v="10"/>
    <x v="1"/>
    <x v="130"/>
    <s v="Office Supplies"/>
    <s v="Wrap Bag"/>
    <s v="Regular Air"/>
    <x v="526"/>
    <n v="1.05"/>
    <n v="1.95"/>
    <n v="0.89999999999999991"/>
    <x v="3"/>
    <n v="7.8"/>
    <n v="0.09"/>
    <n v="0.70199999999999996"/>
    <x v="729"/>
    <x v="14"/>
    <n v="10.358000000000001"/>
  </r>
  <r>
    <x v="731"/>
    <d v="2015-10-09T00:00:00"/>
    <x v="443"/>
    <s v="Hoyts Entertainment Quarter 122 Lang Road,Moore Park"/>
    <x v="0"/>
    <s v="NSW"/>
    <x v="2"/>
    <x v="0"/>
    <x v="4"/>
    <x v="131"/>
    <s v="Technology"/>
    <s v="Jumbo Drum"/>
    <s v="Delivery Truck"/>
    <x v="527"/>
    <n v="315.61"/>
    <n v="500.97"/>
    <n v="185.36"/>
    <x v="16"/>
    <n v="12524.25"/>
    <n v="0.02"/>
    <n v="250.48500000000001"/>
    <x v="730"/>
    <x v="100"/>
    <n v="12412.364999999998"/>
  </r>
  <r>
    <x v="732"/>
    <d v="2015-10-12T00:00:00"/>
    <x v="29"/>
    <s v="85-113 Dunning Ave,Rosebery"/>
    <x v="0"/>
    <s v="NSW"/>
    <x v="0"/>
    <x v="3"/>
    <x v="4"/>
    <x v="29"/>
    <s v="Office Supplies"/>
    <s v="Small Box"/>
    <s v="Regular Air"/>
    <x v="528"/>
    <n v="1.18"/>
    <n v="1.88"/>
    <n v="0.7"/>
    <x v="41"/>
    <n v="54.519999999999996"/>
    <n v="0.1"/>
    <n v="5.452"/>
    <x v="731"/>
    <x v="8"/>
    <n v="52.048000000000002"/>
  </r>
  <r>
    <x v="733"/>
    <d v="2015-10-13T00:00:00"/>
    <x v="262"/>
    <s v="8 Khartoum Rd,Macquarie Park"/>
    <x v="0"/>
    <s v="NSW"/>
    <x v="1"/>
    <x v="4"/>
    <x v="1"/>
    <x v="27"/>
    <s v="Technology"/>
    <s v="Jumbo Drum"/>
    <s v="Delivery Truck"/>
    <x v="52"/>
    <n v="278.99"/>
    <n v="449.99"/>
    <n v="171"/>
    <x v="22"/>
    <n v="21149.53"/>
    <n v="0.02"/>
    <n v="422.99059999999997"/>
    <x v="732"/>
    <x v="26"/>
    <n v="20824.539399999998"/>
  </r>
  <r>
    <x v="734"/>
    <d v="2015-10-15T00:00:00"/>
    <x v="444"/>
    <s v="180 High Street,Windsor"/>
    <x v="1"/>
    <s v="VIC"/>
    <x v="1"/>
    <x v="2"/>
    <x v="3"/>
    <x v="5"/>
    <s v="Office Supplies"/>
    <s v="Small Box"/>
    <s v="Regular Air"/>
    <x v="529"/>
    <n v="3.4"/>
    <n v="5.4"/>
    <n v="2.0000000000000004"/>
    <x v="11"/>
    <n v="43.2"/>
    <n v="0"/>
    <n v="0"/>
    <x v="733"/>
    <x v="5"/>
    <n v="58.760000000000005"/>
  </r>
  <r>
    <x v="735"/>
    <d v="2015-10-20T00:00:00"/>
    <x v="445"/>
    <s v="Westfield 1 Anderson St,Chatswood"/>
    <x v="0"/>
    <s v="NSW"/>
    <x v="3"/>
    <x v="10"/>
    <x v="1"/>
    <x v="69"/>
    <s v="Office Supplies"/>
    <s v="Small Box"/>
    <s v="Regular Air"/>
    <x v="530"/>
    <n v="1.19"/>
    <n v="1.98"/>
    <n v="0.79"/>
    <x v="3"/>
    <n v="7.92"/>
    <n v="0.08"/>
    <n v="0.63360000000000005"/>
    <x v="734"/>
    <x v="59"/>
    <n v="16.8264"/>
  </r>
  <r>
    <x v="736"/>
    <d v="2015-10-21T00:00:00"/>
    <x v="94"/>
    <s v="310 Wattle St,Ultimo"/>
    <x v="0"/>
    <s v="NSW"/>
    <x v="3"/>
    <x v="7"/>
    <x v="0"/>
    <x v="129"/>
    <s v="Office Supplies"/>
    <s v="Wrap Bag"/>
    <s v="Express Air"/>
    <x v="531"/>
    <n v="2.13"/>
    <n v="3.49"/>
    <n v="1.3600000000000003"/>
    <x v="26"/>
    <n v="10.47"/>
    <n v="0.01"/>
    <n v="0.10470000000000002"/>
    <x v="735"/>
    <x v="99"/>
    <n v="11.885300000000001"/>
  </r>
  <r>
    <x v="737"/>
    <d v="2015-10-21T00:00:00"/>
    <x v="446"/>
    <s v="6/15 Cross Street,Double Bay"/>
    <x v="0"/>
    <s v="NSW"/>
    <x v="0"/>
    <x v="11"/>
    <x v="4"/>
    <x v="29"/>
    <s v="Office Supplies"/>
    <s v="Small Box"/>
    <s v="Regular Air"/>
    <x v="531"/>
    <n v="1.18"/>
    <n v="1.88"/>
    <n v="0.7"/>
    <x v="9"/>
    <n v="11.28"/>
    <n v="7.0000000000000007E-2"/>
    <n v="0.78960000000000008"/>
    <x v="736"/>
    <x v="8"/>
    <n v="13.4704"/>
  </r>
  <r>
    <x v="738"/>
    <d v="2015-10-24T00:00:00"/>
    <x v="25"/>
    <s v="499-501 Lygon Street,Carlton North"/>
    <x v="1"/>
    <s v="VIC"/>
    <x v="2"/>
    <x v="5"/>
    <x v="3"/>
    <x v="22"/>
    <s v="Office Supplies"/>
    <s v="Small Box"/>
    <s v="Regular Air"/>
    <x v="532"/>
    <n v="4.53"/>
    <n v="7.3"/>
    <n v="2.7699999999999996"/>
    <x v="30"/>
    <n v="248.2"/>
    <n v="0.03"/>
    <n v="7.4459999999999997"/>
    <x v="737"/>
    <x v="21"/>
    <n v="256.19400000000002"/>
  </r>
  <r>
    <x v="739"/>
    <d v="2015-10-24T00:00:00"/>
    <x v="447"/>
    <s v="438 Victoria Avenue,Chatswood"/>
    <x v="0"/>
    <s v="NSW"/>
    <x v="1"/>
    <x v="9"/>
    <x v="4"/>
    <x v="91"/>
    <s v="Office Supplies"/>
    <s v="Small Box"/>
    <s v="Regular Air"/>
    <x v="532"/>
    <n v="2.25"/>
    <n v="3.69"/>
    <n v="1.44"/>
    <x v="22"/>
    <n v="173.43"/>
    <n v="0"/>
    <n v="0"/>
    <x v="738"/>
    <x v="69"/>
    <n v="178.43"/>
  </r>
  <r>
    <x v="740"/>
    <d v="2015-10-28T00:00:00"/>
    <x v="74"/>
    <s v="3 Carrington Road ,Box Hill"/>
    <x v="1"/>
    <s v="VIC"/>
    <x v="0"/>
    <x v="5"/>
    <x v="2"/>
    <x v="100"/>
    <s v="Technology"/>
    <s v="Medium Box"/>
    <s v="Regular Air"/>
    <x v="533"/>
    <n v="7.92"/>
    <n v="12.99"/>
    <n v="5.07"/>
    <x v="29"/>
    <n v="597.54"/>
    <n v="0.01"/>
    <n v="5.9753999999999996"/>
    <x v="739"/>
    <x v="76"/>
    <n v="610.44460000000004"/>
  </r>
  <r>
    <x v="741"/>
    <d v="2015-10-31T00:00:00"/>
    <x v="448"/>
    <s v="Shop 1, 186-190 Church Street,Parramatta;46a Macleay Street,Potts Point"/>
    <x v="0"/>
    <s v="NSW"/>
    <x v="3"/>
    <x v="3"/>
    <x v="4"/>
    <x v="96"/>
    <s v="Office Supplies"/>
    <s v="Small Box"/>
    <s v="Regular Air"/>
    <x v="534"/>
    <n v="178.83"/>
    <n v="415.88"/>
    <n v="237.04999999999998"/>
    <x v="37"/>
    <n v="8733.48"/>
    <n v="0.09"/>
    <n v="786.01319999999998"/>
    <x v="740"/>
    <x v="73"/>
    <n v="7970.206799999999"/>
  </r>
  <r>
    <x v="742"/>
    <d v="2015-10-31T00:00:00"/>
    <x v="449"/>
    <s v="184 King Street,Newtown"/>
    <x v="0"/>
    <s v="NSW"/>
    <x v="0"/>
    <x v="13"/>
    <x v="4"/>
    <x v="90"/>
    <s v="Technology"/>
    <s v="Small Box"/>
    <s v="Regular Air"/>
    <x v="535"/>
    <n v="156.5"/>
    <n v="300.97000000000003"/>
    <n v="144.47000000000003"/>
    <x v="23"/>
    <n v="6922.31"/>
    <n v="0.06"/>
    <n v="415.33859999999999"/>
    <x v="741"/>
    <x v="39"/>
    <n v="6521.3314000000009"/>
  </r>
  <r>
    <x v="743"/>
    <d v="2015-11-06T00:00:00"/>
    <x v="36"/>
    <s v="99 Lygon Street,East Brunswick"/>
    <x v="1"/>
    <s v="VIC"/>
    <x v="0"/>
    <x v="2"/>
    <x v="4"/>
    <x v="63"/>
    <s v="Technology"/>
    <s v="Small Box"/>
    <s v="Express Air"/>
    <x v="55"/>
    <n v="14.7"/>
    <n v="29.99"/>
    <n v="15.29"/>
    <x v="5"/>
    <n v="599.79999999999995"/>
    <n v="0.04"/>
    <n v="23.991999999999997"/>
    <x v="742"/>
    <x v="55"/>
    <n v="586.80799999999999"/>
  </r>
  <r>
    <x v="744"/>
    <d v="2015-11-06T00:00:00"/>
    <x v="116"/>
    <s v="85-113 Dunning Ave,Rosebery"/>
    <x v="0"/>
    <s v="NSW"/>
    <x v="1"/>
    <x v="3"/>
    <x v="1"/>
    <x v="72"/>
    <s v="Office Supplies"/>
    <s v="Small Box"/>
    <s v="Regular Air"/>
    <x v="536"/>
    <n v="54.29"/>
    <n v="90.48"/>
    <n v="36.190000000000005"/>
    <x v="13"/>
    <n v="4433.5200000000004"/>
    <n v="0.05"/>
    <n v="221.67600000000004"/>
    <x v="743"/>
    <x v="11"/>
    <n v="4251.8239999999996"/>
  </r>
  <r>
    <x v="745"/>
    <d v="2015-11-07T00:00:00"/>
    <x v="389"/>
    <s v="240-242 Johnston Street,Fitzroy"/>
    <x v="1"/>
    <s v="VIC"/>
    <x v="0"/>
    <x v="2"/>
    <x v="3"/>
    <x v="1"/>
    <s v="Office Supplies"/>
    <s v="Wrap Bag"/>
    <s v="Regular Air"/>
    <x v="537"/>
    <n v="3.47"/>
    <n v="6.68"/>
    <n v="3.2099999999999995"/>
    <x v="27"/>
    <n v="80.16"/>
    <n v="0.06"/>
    <n v="4.8095999999999997"/>
    <x v="744"/>
    <x v="1"/>
    <n v="78.350399999999993"/>
  </r>
  <r>
    <x v="746"/>
    <d v="2015-11-10T00:00:00"/>
    <x v="189"/>
    <s v="Westfield Miranda, 600 Kingsway,Miranda"/>
    <x v="0"/>
    <s v="NSW"/>
    <x v="0"/>
    <x v="6"/>
    <x v="1"/>
    <x v="31"/>
    <s v="Office Supplies"/>
    <s v="Wrap Bag"/>
    <s v="Regular Air"/>
    <x v="538"/>
    <n v="0.93"/>
    <n v="1.48"/>
    <n v="0.54999999999999993"/>
    <x v="25"/>
    <n v="28.12"/>
    <n v="0"/>
    <n v="0"/>
    <x v="745"/>
    <x v="29"/>
    <n v="29.52"/>
  </r>
  <r>
    <x v="747"/>
    <d v="2015-11-10T00:00:00"/>
    <x v="390"/>
    <s v="53-55 Liverpool St,Sydney"/>
    <x v="0"/>
    <s v="NSW"/>
    <x v="0"/>
    <x v="0"/>
    <x v="0"/>
    <x v="137"/>
    <s v="Office Supplies"/>
    <s v="Small Box"/>
    <s v="Regular Air"/>
    <x v="539"/>
    <n v="4.03"/>
    <n v="9.3800000000000008"/>
    <n v="5.3500000000000005"/>
    <x v="33"/>
    <n v="225.12"/>
    <n v="0.05"/>
    <n v="11.256"/>
    <x v="746"/>
    <x v="104"/>
    <n v="228.42400000000001"/>
  </r>
  <r>
    <x v="748"/>
    <d v="2015-11-11T00:00:00"/>
    <x v="27"/>
    <s v="7 Khartoum Rd,Macquarie Park"/>
    <x v="0"/>
    <s v="NSW"/>
    <x v="3"/>
    <x v="6"/>
    <x v="4"/>
    <x v="80"/>
    <s v="Office Supplies"/>
    <s v="Small Box"/>
    <s v="Regular Air"/>
    <x v="536"/>
    <n v="1.59"/>
    <n v="2.61"/>
    <n v="1.0199999999999998"/>
    <x v="49"/>
    <n v="104.39999999999999"/>
    <n v="0.03"/>
    <n v="3.1319999999999997"/>
    <x v="747"/>
    <x v="47"/>
    <n v="102.26799999999999"/>
  </r>
  <r>
    <x v="749"/>
    <d v="2015-11-12T00:00:00"/>
    <x v="26"/>
    <s v="8 Rankins Lane ,Melbourne"/>
    <x v="1"/>
    <s v="VIC"/>
    <x v="1"/>
    <x v="2"/>
    <x v="2"/>
    <x v="41"/>
    <s v="Office Supplies"/>
    <s v="Small Pack"/>
    <s v="Regular Air"/>
    <x v="538"/>
    <n v="4.1900000000000004"/>
    <n v="10.23"/>
    <n v="6.04"/>
    <x v="29"/>
    <n v="470.58000000000004"/>
    <n v="0.08"/>
    <n v="37.646400000000007"/>
    <x v="748"/>
    <x v="37"/>
    <n v="442.29360000000003"/>
  </r>
  <r>
    <x v="750"/>
    <d v="2015-11-15T00:00:00"/>
    <x v="450"/>
    <s v="223 Barkly St,St Kilda"/>
    <x v="1"/>
    <s v="VIC"/>
    <x v="0"/>
    <x v="5"/>
    <x v="1"/>
    <x v="144"/>
    <s v="Office Supplies"/>
    <s v="Wrap Bag"/>
    <s v="Regular Air"/>
    <x v="540"/>
    <n v="3.95"/>
    <n v="6.08"/>
    <n v="2.13"/>
    <x v="0"/>
    <n v="249.28"/>
    <n v="0.03"/>
    <n v="7.4783999999999997"/>
    <x v="749"/>
    <x v="109"/>
    <n v="245.44159999999999"/>
  </r>
  <r>
    <x v="751"/>
    <d v="2015-11-16T00:00:00"/>
    <x v="85"/>
    <s v="470 Anzac Parade,Kingsford"/>
    <x v="0"/>
    <s v="NSW"/>
    <x v="2"/>
    <x v="0"/>
    <x v="3"/>
    <x v="6"/>
    <s v="Office Supplies"/>
    <s v="Wrap Bag"/>
    <s v="Regular Air"/>
    <x v="541"/>
    <n v="3.88"/>
    <n v="6.47"/>
    <n v="2.59"/>
    <x v="43"/>
    <n v="142.34"/>
    <n v="0.04"/>
    <n v="5.6936"/>
    <x v="750"/>
    <x v="6"/>
    <n v="139.0864"/>
  </r>
  <r>
    <x v="752"/>
    <d v="2015-11-17T00:00:00"/>
    <x v="451"/>
    <s v="Sydney Fish Market, Bank Street, Sydney"/>
    <x v="0"/>
    <s v="NSW"/>
    <x v="1"/>
    <x v="1"/>
    <x v="3"/>
    <x v="41"/>
    <s v="Office Supplies"/>
    <s v="Small Pack"/>
    <s v="Regular Air"/>
    <x v="542"/>
    <n v="4.1900000000000004"/>
    <n v="10.23"/>
    <n v="6.04"/>
    <x v="39"/>
    <n v="163.68"/>
    <n v="0.02"/>
    <n v="3.2736000000000001"/>
    <x v="751"/>
    <x v="37"/>
    <n v="169.76640000000003"/>
  </r>
  <r>
    <x v="753"/>
    <d v="2015-11-17T00:00:00"/>
    <x v="447"/>
    <s v="438 Victoria Avenue,Chatswood"/>
    <x v="0"/>
    <s v="NSW"/>
    <x v="1"/>
    <x v="9"/>
    <x v="1"/>
    <x v="57"/>
    <s v="Office Supplies"/>
    <s v="Small Box"/>
    <s v="Regular Air"/>
    <x v="540"/>
    <n v="4.46"/>
    <n v="10.89"/>
    <n v="6.4300000000000006"/>
    <x v="19"/>
    <n v="108.9"/>
    <n v="0.1"/>
    <n v="10.89"/>
    <x v="752"/>
    <x v="51"/>
    <n v="107.01"/>
  </r>
  <r>
    <x v="754"/>
    <d v="2015-11-20T00:00:00"/>
    <x v="425"/>
    <s v="501 George St,Sydney"/>
    <x v="0"/>
    <s v="NSW"/>
    <x v="3"/>
    <x v="8"/>
    <x v="4"/>
    <x v="107"/>
    <s v="Office Supplies"/>
    <s v="Small Box"/>
    <s v="Regular Air"/>
    <x v="543"/>
    <n v="1.94"/>
    <n v="3.08"/>
    <n v="1.1400000000000001"/>
    <x v="7"/>
    <n v="33.880000000000003"/>
    <n v="0.09"/>
    <n v="3.0491999999999999"/>
    <x v="753"/>
    <x v="81"/>
    <n v="32.8108"/>
  </r>
  <r>
    <x v="755"/>
    <d v="2015-11-22T00:00:00"/>
    <x v="342"/>
    <s v="53-55 Liverpool St,Sydney"/>
    <x v="0"/>
    <s v="NSW"/>
    <x v="0"/>
    <x v="0"/>
    <x v="0"/>
    <x v="62"/>
    <s v="Office Supplies"/>
    <s v="Wrap Bag"/>
    <s v="Regular Air"/>
    <x v="544"/>
    <n v="1.53"/>
    <n v="2.78"/>
    <n v="1.2499999999999998"/>
    <x v="37"/>
    <n v="58.379999999999995"/>
    <n v="0.06"/>
    <n v="3.5027999999999997"/>
    <x v="754"/>
    <x v="54"/>
    <n v="57.557200000000002"/>
  </r>
  <r>
    <x v="756"/>
    <d v="2015-11-24T00:00:00"/>
    <x v="203"/>
    <s v="541 Church St,Richmond"/>
    <x v="1"/>
    <s v="VIC"/>
    <x v="1"/>
    <x v="5"/>
    <x v="1"/>
    <x v="59"/>
    <s v="Technology"/>
    <s v="Small Box"/>
    <s v="Regular Air"/>
    <x v="540"/>
    <n v="39.64"/>
    <n v="152.47999999999999"/>
    <n v="112.83999999999999"/>
    <x v="34"/>
    <n v="2592.16"/>
    <n v="0.04"/>
    <n v="103.68639999999999"/>
    <x v="755"/>
    <x v="80"/>
    <n v="2501.4735999999998"/>
  </r>
  <r>
    <x v="757"/>
    <d v="2015-11-28T00:00:00"/>
    <x v="452"/>
    <s v="8 Quay Street,Haymarket"/>
    <x v="0"/>
    <s v="NSW"/>
    <x v="1"/>
    <x v="11"/>
    <x v="3"/>
    <x v="6"/>
    <s v="Office Supplies"/>
    <s v="Wrap Bag"/>
    <s v="Regular Air"/>
    <x v="545"/>
    <n v="3.88"/>
    <n v="6.47"/>
    <n v="2.59"/>
    <x v="39"/>
    <n v="103.52"/>
    <n v="0.01"/>
    <n v="1.0351999999999999"/>
    <x v="756"/>
    <x v="6"/>
    <n v="104.92479999999999"/>
  </r>
  <r>
    <x v="758"/>
    <d v="2015-11-28T00:00:00"/>
    <x v="360"/>
    <s v="85-113 Dunning Ave,Roseberry"/>
    <x v="0"/>
    <s v="NSW"/>
    <x v="0"/>
    <x v="3"/>
    <x v="3"/>
    <x v="19"/>
    <s v="Office Supplies"/>
    <s v="Wrap Bag"/>
    <s v="Regular Air"/>
    <x v="546"/>
    <n v="2.59"/>
    <n v="3.98"/>
    <n v="1.3900000000000001"/>
    <x v="7"/>
    <n v="43.78"/>
    <n v="7.0000000000000007E-2"/>
    <n v="3.0646000000000004"/>
    <x v="757"/>
    <x v="18"/>
    <n v="46.6554"/>
  </r>
  <r>
    <x v="759"/>
    <d v="2015-11-30T00:00:00"/>
    <x v="173"/>
    <s v="60 Commercial Rd,Prahran"/>
    <x v="1"/>
    <s v="VIC"/>
    <x v="0"/>
    <x v="5"/>
    <x v="4"/>
    <x v="74"/>
    <s v="Office Supplies"/>
    <s v="Small Box"/>
    <s v="Regular Air"/>
    <x v="546"/>
    <n v="36.020000000000003"/>
    <n v="58.1"/>
    <n v="22.08"/>
    <x v="46"/>
    <n v="1568.7"/>
    <n v="7.0000000000000007E-2"/>
    <n v="109.80900000000001"/>
    <x v="758"/>
    <x v="8"/>
    <n v="1461.8710000000001"/>
  </r>
  <r>
    <x v="760"/>
    <d v="2015-11-30T00:00:00"/>
    <x v="453"/>
    <s v="22 Civic Rd,Auburn"/>
    <x v="0"/>
    <s v="NSW"/>
    <x v="0"/>
    <x v="3"/>
    <x v="2"/>
    <x v="53"/>
    <s v="Office Supplies"/>
    <s v="Wrap Bag"/>
    <s v="Regular Air"/>
    <x v="546"/>
    <n v="4.37"/>
    <n v="9.11"/>
    <n v="4.7399999999999993"/>
    <x v="12"/>
    <n v="273.29999999999995"/>
    <n v="0.03"/>
    <n v="8.1989999999999981"/>
    <x v="759"/>
    <x v="48"/>
    <n v="269.60099999999994"/>
  </r>
  <r>
    <x v="761"/>
    <d v="2015-12-04T00:00:00"/>
    <x v="268"/>
    <s v="Qantas Domestic Terminal,Mascot"/>
    <x v="0"/>
    <s v="NSW"/>
    <x v="1"/>
    <x v="1"/>
    <x v="4"/>
    <x v="134"/>
    <s v="Office Supplies"/>
    <s v="Small Box"/>
    <s v="Regular Air"/>
    <x v="547"/>
    <n v="1.84"/>
    <n v="2.88"/>
    <n v="1.0399999999999998"/>
    <x v="32"/>
    <n v="80.64"/>
    <n v="0.1"/>
    <n v="8.0640000000000001"/>
    <x v="760"/>
    <x v="81"/>
    <n v="74.555999999999983"/>
  </r>
  <r>
    <x v="762"/>
    <d v="2015-12-06T00:00:00"/>
    <x v="374"/>
    <s v="523 King St,Newtown"/>
    <x v="0"/>
    <s v="NSW"/>
    <x v="0"/>
    <x v="7"/>
    <x v="1"/>
    <x v="62"/>
    <s v="Office Supplies"/>
    <s v="Wrap Bag"/>
    <s v="Regular Air"/>
    <x v="548"/>
    <n v="1.17"/>
    <n v="2.78"/>
    <n v="1.6099999999999999"/>
    <x v="6"/>
    <n v="108.41999999999999"/>
    <n v="0.05"/>
    <n v="5.4209999999999994"/>
    <x v="761"/>
    <x v="36"/>
    <n v="105.399"/>
  </r>
  <r>
    <x v="763"/>
    <d v="2015-12-06T00:00:00"/>
    <x v="454"/>
    <s v="Macquarie Centre Cnr Herring Road &amp; Waterloo Road,Macquarie Park"/>
    <x v="0"/>
    <s v="NSW"/>
    <x v="0"/>
    <x v="10"/>
    <x v="2"/>
    <x v="29"/>
    <s v="Office Supplies"/>
    <s v="Small Box"/>
    <s v="Regular Air"/>
    <x v="549"/>
    <n v="1.18"/>
    <n v="1.88"/>
    <n v="0.7"/>
    <x v="5"/>
    <n v="37.599999999999994"/>
    <n v="7.0000000000000007E-2"/>
    <n v="2.6319999999999997"/>
    <x v="762"/>
    <x v="8"/>
    <n v="37.948"/>
  </r>
  <r>
    <x v="764"/>
    <d v="2015-12-08T00:00:00"/>
    <x v="143"/>
    <s v="152 Bunnerong Road,Eastgardens"/>
    <x v="0"/>
    <s v="NSW"/>
    <x v="0"/>
    <x v="0"/>
    <x v="1"/>
    <x v="26"/>
    <s v="Office Supplies"/>
    <s v="Wrap Bag"/>
    <s v="Regular Air"/>
    <x v="550"/>
    <n v="1.6"/>
    <n v="2.62"/>
    <n v="1.02"/>
    <x v="4"/>
    <n v="68.12"/>
    <n v="0.08"/>
    <n v="5.4496000000000002"/>
    <x v="763"/>
    <x v="25"/>
    <n v="64.270399999999995"/>
  </r>
  <r>
    <x v="765"/>
    <d v="2015-12-09T00:00:00"/>
    <x v="65"/>
    <s v="99 Lygon Street,East Brunswick"/>
    <x v="1"/>
    <s v="VIC"/>
    <x v="0"/>
    <x v="2"/>
    <x v="4"/>
    <x v="43"/>
    <s v="Office Supplies"/>
    <s v="Wrap Bag"/>
    <s v="Regular Air"/>
    <x v="551"/>
    <n v="1.0900000000000001"/>
    <n v="2.6"/>
    <n v="1.51"/>
    <x v="21"/>
    <n v="36.4"/>
    <n v="0.08"/>
    <n v="2.9119999999999999"/>
    <x v="764"/>
    <x v="38"/>
    <n v="38.287999999999997"/>
  </r>
  <r>
    <x v="766"/>
    <d v="2015-12-09T00:00:00"/>
    <x v="36"/>
    <s v="99 Lygon Street,East Brunswick"/>
    <x v="1"/>
    <s v="VIC"/>
    <x v="3"/>
    <x v="2"/>
    <x v="0"/>
    <x v="145"/>
    <s v="Office Supplies"/>
    <s v="Wrap Bag"/>
    <s v="Express Air"/>
    <x v="552"/>
    <n v="0.32"/>
    <n v="1.68"/>
    <n v="1.3599999999999999"/>
    <x v="9"/>
    <n v="10.08"/>
    <n v="0.05"/>
    <n v="0.504"/>
    <x v="765"/>
    <x v="22"/>
    <n v="11.616"/>
  </r>
  <r>
    <x v="767"/>
    <d v="2015-12-10T00:00:00"/>
    <x v="352"/>
    <s v="1/173-179 Bronte Rd,Waverley"/>
    <x v="0"/>
    <s v="NSW"/>
    <x v="0"/>
    <x v="11"/>
    <x v="3"/>
    <x v="90"/>
    <s v="Technology"/>
    <s v="Small Box"/>
    <s v="Express Air"/>
    <x v="550"/>
    <n v="156.5"/>
    <n v="300.97000000000003"/>
    <n v="144.47000000000003"/>
    <x v="11"/>
    <n v="2407.7600000000002"/>
    <n v="0.05"/>
    <n v="120.38800000000002"/>
    <x v="766"/>
    <x v="39"/>
    <n v="2301.732"/>
  </r>
  <r>
    <x v="768"/>
    <d v="2015-12-16T00:00:00"/>
    <x v="339"/>
    <s v="Sydney Fish Market, Bank Street, Sydney"/>
    <x v="0"/>
    <s v="NSW"/>
    <x v="2"/>
    <x v="1"/>
    <x v="0"/>
    <x v="70"/>
    <s v="Office Supplies"/>
    <s v="Small Box"/>
    <s v="Regular Air"/>
    <x v="553"/>
    <n v="99.39"/>
    <n v="162.93"/>
    <n v="63.540000000000006"/>
    <x v="0"/>
    <n v="6680.13"/>
    <n v="0.01"/>
    <n v="66.801299999999998"/>
    <x v="767"/>
    <x v="11"/>
    <n v="6653.3086999999996"/>
  </r>
  <r>
    <x v="769"/>
    <d v="2015-12-19T00:00:00"/>
    <x v="46"/>
    <s v="3 Carrington Road ,Box Hill"/>
    <x v="1"/>
    <s v="VIC"/>
    <x v="3"/>
    <x v="5"/>
    <x v="2"/>
    <x v="2"/>
    <s v="Office Supplies"/>
    <s v="Wrap Bag"/>
    <s v="Regular Air"/>
    <x v="554"/>
    <n v="3.32"/>
    <n v="5.18"/>
    <n v="1.8599999999999999"/>
    <x v="16"/>
    <n v="129.5"/>
    <n v="0.1"/>
    <n v="12.950000000000001"/>
    <x v="768"/>
    <x v="2"/>
    <n v="120.63000000000001"/>
  </r>
  <r>
    <x v="770"/>
    <d v="2015-12-19T00:00:00"/>
    <x v="329"/>
    <s v="127 Liverpool St,Sydney"/>
    <x v="0"/>
    <s v="NSW"/>
    <x v="0"/>
    <x v="8"/>
    <x v="3"/>
    <x v="57"/>
    <s v="Office Supplies"/>
    <s v="Small Box"/>
    <s v="Regular Air"/>
    <x v="554"/>
    <n v="4.46"/>
    <n v="10.89"/>
    <n v="6.4300000000000006"/>
    <x v="12"/>
    <n v="326.70000000000005"/>
    <n v="0.08"/>
    <n v="26.136000000000003"/>
    <x v="769"/>
    <x v="51"/>
    <n v="309.56400000000002"/>
  </r>
  <r>
    <x v="771"/>
    <d v="2015-12-22T00:00:00"/>
    <x v="152"/>
    <s v="644 George St,Sydney"/>
    <x v="0"/>
    <s v="NSW"/>
    <x v="3"/>
    <x v="4"/>
    <x v="2"/>
    <x v="30"/>
    <s v="Technology"/>
    <s v="Small Box"/>
    <s v="Regular Air"/>
    <x v="555"/>
    <n v="19.78"/>
    <n v="45.99"/>
    <n v="26.21"/>
    <x v="7"/>
    <n v="505.89000000000004"/>
    <n v="7.0000000000000007E-2"/>
    <n v="35.412300000000009"/>
    <x v="770"/>
    <x v="28"/>
    <n v="480.45770000000005"/>
  </r>
  <r>
    <x v="772"/>
    <d v="2015-12-24T00:00:00"/>
    <x v="195"/>
    <s v="Sydney Fish Market, Bank Street, Sydney"/>
    <x v="0"/>
    <s v="NSW"/>
    <x v="0"/>
    <x v="1"/>
    <x v="3"/>
    <x v="29"/>
    <s v="Office Supplies"/>
    <s v="Small Box"/>
    <s v="Regular Air"/>
    <x v="556"/>
    <n v="1.18"/>
    <n v="1.88"/>
    <n v="0.7"/>
    <x v="6"/>
    <n v="73.319999999999993"/>
    <n v="7.0000000000000007E-2"/>
    <n v="5.1323999999999996"/>
    <x v="771"/>
    <x v="8"/>
    <n v="71.167599999999979"/>
  </r>
  <r>
    <x v="773"/>
    <d v="2015-12-25T00:00:00"/>
    <x v="283"/>
    <s v="8 Quay Street,Haymarket"/>
    <x v="0"/>
    <s v="NSW"/>
    <x v="0"/>
    <x v="11"/>
    <x v="1"/>
    <x v="18"/>
    <s v="Technology"/>
    <s v="Large Box"/>
    <s v="Regular Air"/>
    <x v="57"/>
    <n v="377.99"/>
    <n v="599.99"/>
    <n v="222"/>
    <x v="34"/>
    <n v="10199.83"/>
    <n v="0.08"/>
    <n v="815.9864"/>
    <x v="772"/>
    <x v="17"/>
    <n v="9432.8235999999997"/>
  </r>
  <r>
    <x v="774"/>
    <d v="2015-12-25T00:00:00"/>
    <x v="127"/>
    <s v="470 Anzac Parade,Kingsford"/>
    <x v="0"/>
    <s v="NSW"/>
    <x v="0"/>
    <x v="0"/>
    <x v="4"/>
    <x v="71"/>
    <s v="Office Supplies"/>
    <s v="Wrap Bag"/>
    <s v="Regular Air"/>
    <x v="556"/>
    <n v="1.0900000000000001"/>
    <n v="1.68"/>
    <n v="0.58999999999999986"/>
    <x v="33"/>
    <n v="40.32"/>
    <n v="0.05"/>
    <n v="2.016"/>
    <x v="773"/>
    <x v="60"/>
    <n v="40.304000000000002"/>
  </r>
  <r>
    <x v="775"/>
    <d v="2015-12-28T00:00:00"/>
    <x v="455"/>
    <s v="10 Bligh St,Melbourne"/>
    <x v="1"/>
    <s v="VIC"/>
    <x v="3"/>
    <x v="5"/>
    <x v="4"/>
    <x v="4"/>
    <s v="Technology"/>
    <s v="Medium Box"/>
    <s v="Regular Air"/>
    <x v="557"/>
    <n v="8.82"/>
    <n v="20.99"/>
    <n v="12.169999999999998"/>
    <x v="12"/>
    <n v="629.69999999999993"/>
    <n v="0.03"/>
    <n v="18.890999999999998"/>
    <x v="774"/>
    <x v="4"/>
    <n v="620.42899999999986"/>
  </r>
  <r>
    <x v="776"/>
    <d v="2015-12-28T00:00:00"/>
    <x v="263"/>
    <s v="73 York St,Sydney"/>
    <x v="0"/>
    <s v="NSW"/>
    <x v="1"/>
    <x v="0"/>
    <x v="3"/>
    <x v="29"/>
    <s v="Office Supplies"/>
    <s v="Small Box"/>
    <s v="Regular Air"/>
    <x v="558"/>
    <n v="1.18"/>
    <n v="1.88"/>
    <n v="0.7"/>
    <x v="2"/>
    <n v="1.88"/>
    <n v="0.09"/>
    <n v="0.16919999999999999"/>
    <x v="775"/>
    <x v="8"/>
    <n v="4.6908000000000003"/>
  </r>
  <r>
    <x v="777"/>
    <d v="2015-12-28T00:00:00"/>
    <x v="34"/>
    <s v="Shop 1, 186-190 Church Street,Parramatta;46a Macleay Street,Potts Point"/>
    <x v="0"/>
    <s v="NSW"/>
    <x v="0"/>
    <x v="3"/>
    <x v="1"/>
    <x v="115"/>
    <s v="Office Supplies"/>
    <s v="Small Pack"/>
    <s v="Express Air"/>
    <x v="559"/>
    <n v="16.8"/>
    <n v="40.97"/>
    <n v="24.169999999999998"/>
    <x v="13"/>
    <n v="2007.53"/>
    <n v="0.1"/>
    <n v="200.75300000000001"/>
    <x v="776"/>
    <x v="87"/>
    <n v="1824.7570000000001"/>
  </r>
  <r>
    <x v="778"/>
    <d v="2016-01-02T00:00:00"/>
    <x v="456"/>
    <s v="Westfield Miranda, 600 Kingsway,Miranda"/>
    <x v="0"/>
    <s v="NSW"/>
    <x v="0"/>
    <x v="6"/>
    <x v="2"/>
    <x v="63"/>
    <s v="Technology"/>
    <s v="Small Box"/>
    <s v="Regular Air"/>
    <x v="560"/>
    <n v="14.7"/>
    <n v="29.99"/>
    <n v="15.29"/>
    <x v="21"/>
    <n v="419.85999999999996"/>
    <n v="0.04"/>
    <n v="16.7944"/>
    <x v="777"/>
    <x v="55"/>
    <n v="414.06559999999996"/>
  </r>
  <r>
    <x v="779"/>
    <d v="2016-01-09T00:00:00"/>
    <x v="329"/>
    <s v="127 Liverpool St,Sydney"/>
    <x v="0"/>
    <s v="NSW"/>
    <x v="3"/>
    <x v="8"/>
    <x v="4"/>
    <x v="1"/>
    <s v="Office Supplies"/>
    <s v="Wrap Bag"/>
    <s v="Regular Air"/>
    <x v="561"/>
    <n v="3.47"/>
    <n v="6.68"/>
    <n v="3.2099999999999995"/>
    <x v="19"/>
    <n v="66.8"/>
    <n v="0.08"/>
    <n v="5.3440000000000003"/>
    <x v="778"/>
    <x v="1"/>
    <n v="64.455999999999989"/>
  </r>
  <r>
    <x v="780"/>
    <d v="2016-01-12T00:00:00"/>
    <x v="343"/>
    <s v="1 John St,Waterloo"/>
    <x v="0"/>
    <s v="NSW"/>
    <x v="3"/>
    <x v="13"/>
    <x v="4"/>
    <x v="87"/>
    <s v="Office Supplies"/>
    <s v="Small Box"/>
    <s v="Regular Air"/>
    <x v="562"/>
    <n v="13.64"/>
    <n v="20.98"/>
    <n v="7.34"/>
    <x v="30"/>
    <n v="713.32"/>
    <n v="7.0000000000000007E-2"/>
    <n v="49.932400000000008"/>
    <x v="779"/>
    <x v="8"/>
    <n v="666.36760000000004"/>
  </r>
  <r>
    <x v="781"/>
    <d v="2016-01-17T00:00:00"/>
    <x v="437"/>
    <s v="Westfield 1 Anderson St,Chatswood"/>
    <x v="0"/>
    <s v="NSW"/>
    <x v="2"/>
    <x v="10"/>
    <x v="0"/>
    <x v="0"/>
    <s v="Technology"/>
    <s v="Small Pack"/>
    <s v="Regular Air"/>
    <x v="563"/>
    <n v="1.87"/>
    <n v="8.1199999999999992"/>
    <n v="6.2499999999999991"/>
    <x v="40"/>
    <n v="292.32"/>
    <n v="0.1"/>
    <n v="29.231999999999999"/>
    <x v="780"/>
    <x v="0"/>
    <n v="268.74799999999993"/>
  </r>
  <r>
    <x v="782"/>
    <d v="2016-01-17T00:00:00"/>
    <x v="441"/>
    <s v="188 Pitt Street,Sydney"/>
    <x v="0"/>
    <s v="NSW"/>
    <x v="3"/>
    <x v="0"/>
    <x v="0"/>
    <x v="82"/>
    <s v="Office Supplies"/>
    <s v="Small Pack"/>
    <s v="Regular Air"/>
    <x v="564"/>
    <n v="4.79"/>
    <n v="11.97"/>
    <n v="7.1800000000000006"/>
    <x v="32"/>
    <n v="335.16"/>
    <n v="0.03"/>
    <n v="10.0548"/>
    <x v="781"/>
    <x v="65"/>
    <n v="336.72520000000003"/>
  </r>
  <r>
    <x v="783"/>
    <d v="2016-01-18T00:00:00"/>
    <x v="367"/>
    <s v="310 Wattle St,Ultimo"/>
    <x v="0"/>
    <s v="NSW"/>
    <x v="3"/>
    <x v="7"/>
    <x v="2"/>
    <x v="81"/>
    <s v="Technology"/>
    <s v="Small Box"/>
    <s v="Regular Air"/>
    <x v="565"/>
    <n v="8.31"/>
    <n v="15.98"/>
    <n v="7.67"/>
    <x v="3"/>
    <n v="63.92"/>
    <n v="0.09"/>
    <n v="5.7527999999999997"/>
    <x v="782"/>
    <x v="80"/>
    <n v="71.167200000000008"/>
  </r>
  <r>
    <x v="784"/>
    <d v="2016-01-19T00:00:00"/>
    <x v="175"/>
    <s v="Sydney Fish Market, Bank Street, Sydney"/>
    <x v="0"/>
    <s v="NSW"/>
    <x v="0"/>
    <x v="1"/>
    <x v="4"/>
    <x v="57"/>
    <s v="Office Supplies"/>
    <s v="Small Box"/>
    <s v="Regular Air"/>
    <x v="564"/>
    <n v="4.46"/>
    <n v="10.89"/>
    <n v="6.4300000000000006"/>
    <x v="16"/>
    <n v="272.25"/>
    <n v="0.03"/>
    <n v="8.1675000000000004"/>
    <x v="783"/>
    <x v="51"/>
    <n v="273.08249999999998"/>
  </r>
  <r>
    <x v="785"/>
    <d v="2016-01-19T00:00:00"/>
    <x v="457"/>
    <s v="501 George St,Sydney"/>
    <x v="0"/>
    <s v="NSW"/>
    <x v="2"/>
    <x v="8"/>
    <x v="3"/>
    <x v="17"/>
    <s v="Office Supplies"/>
    <s v="Small Pack"/>
    <s v="Regular Air"/>
    <x v="564"/>
    <n v="0.94"/>
    <n v="2.08"/>
    <n v="1.1400000000000001"/>
    <x v="24"/>
    <n v="68.64"/>
    <n v="0.05"/>
    <n v="3.4320000000000004"/>
    <x v="784"/>
    <x v="16"/>
    <n v="70.328000000000003"/>
  </r>
  <r>
    <x v="786"/>
    <d v="2016-01-19T00:00:00"/>
    <x v="458"/>
    <s v="53-55 Liverpool Street,Sydney"/>
    <x v="0"/>
    <s v="NSW"/>
    <x v="0"/>
    <x v="0"/>
    <x v="3"/>
    <x v="90"/>
    <s v="Technology"/>
    <s v="Small Box"/>
    <s v="Regular Air"/>
    <x v="564"/>
    <n v="156.5"/>
    <n v="300.97000000000003"/>
    <n v="144.47000000000003"/>
    <x v="8"/>
    <n v="12941.710000000001"/>
    <n v="0.08"/>
    <n v="1035.3368"/>
    <x v="785"/>
    <x v="39"/>
    <n v="11920.733200000002"/>
  </r>
  <r>
    <x v="787"/>
    <d v="2016-01-24T00:00:00"/>
    <x v="459"/>
    <s v="Westfield Miranda, 600 Kingsway,Miranda"/>
    <x v="0"/>
    <s v="NSW"/>
    <x v="3"/>
    <x v="6"/>
    <x v="3"/>
    <x v="32"/>
    <s v="Office Supplies"/>
    <s v="Small Pack"/>
    <s v="Regular Air"/>
    <x v="566"/>
    <n v="5.19"/>
    <n v="12.98"/>
    <n v="7.79"/>
    <x v="18"/>
    <n v="649"/>
    <n v="0.08"/>
    <n v="51.92"/>
    <x v="556"/>
    <x v="30"/>
    <n v="603.36"/>
  </r>
  <r>
    <x v="788"/>
    <d v="2016-01-26T00:00:00"/>
    <x v="113"/>
    <s v="Hoyts Entertainment Quarter 122 Lang Road,Moore Park"/>
    <x v="0"/>
    <s v="NSW"/>
    <x v="0"/>
    <x v="0"/>
    <x v="4"/>
    <x v="66"/>
    <s v="Office Supplies"/>
    <s v="Wrap Bag"/>
    <s v="Express Air"/>
    <x v="567"/>
    <n v="2.41"/>
    <n v="3.71"/>
    <n v="1.2999999999999998"/>
    <x v="39"/>
    <n v="59.36"/>
    <n v="0.1"/>
    <n v="5.9359999999999999"/>
    <x v="786"/>
    <x v="57"/>
    <n v="57.283999999999999"/>
  </r>
  <r>
    <x v="789"/>
    <d v="2016-01-28T00:00:00"/>
    <x v="460"/>
    <s v="21 Wentworth St,Parramatta"/>
    <x v="0"/>
    <s v="NSW"/>
    <x v="3"/>
    <x v="7"/>
    <x v="0"/>
    <x v="59"/>
    <s v="Technology"/>
    <s v="Small Box"/>
    <s v="Regular Air"/>
    <x v="568"/>
    <n v="39.64"/>
    <n v="152.47999999999999"/>
    <n v="112.83999999999999"/>
    <x v="46"/>
    <n v="4116.96"/>
    <n v="0.1"/>
    <n v="411.69600000000003"/>
    <x v="787"/>
    <x v="80"/>
    <n v="3718.2640000000001"/>
  </r>
  <r>
    <x v="790"/>
    <d v="2016-01-28T00:00:00"/>
    <x v="461"/>
    <s v="85-113 Dunning Ave,Roseberry"/>
    <x v="0"/>
    <s v="NSW"/>
    <x v="3"/>
    <x v="3"/>
    <x v="3"/>
    <x v="19"/>
    <s v="Office Supplies"/>
    <s v="Wrap Bag"/>
    <s v="Regular Air"/>
    <x v="569"/>
    <n v="2.59"/>
    <n v="3.98"/>
    <n v="1.3900000000000001"/>
    <x v="0"/>
    <n v="163.18"/>
    <n v="0.1"/>
    <n v="16.318000000000001"/>
    <x v="788"/>
    <x v="18"/>
    <n v="152.80199999999999"/>
  </r>
  <r>
    <x v="791"/>
    <d v="2016-01-29T00:00:00"/>
    <x v="417"/>
    <s v="1 John Street,Waterloo"/>
    <x v="0"/>
    <s v="NSW"/>
    <x v="3"/>
    <x v="13"/>
    <x v="2"/>
    <x v="62"/>
    <s v="Office Supplies"/>
    <s v="Wrap Bag"/>
    <s v="Regular Air"/>
    <x v="570"/>
    <n v="1.53"/>
    <n v="2.78"/>
    <n v="1.2499999999999998"/>
    <x v="36"/>
    <n v="105.63999999999999"/>
    <n v="0"/>
    <n v="0"/>
    <x v="789"/>
    <x v="54"/>
    <n v="108.32"/>
  </r>
  <r>
    <x v="792"/>
    <d v="2016-02-01T00:00:00"/>
    <x v="462"/>
    <s v="224A Gertrude St,Fitzroy"/>
    <x v="1"/>
    <s v="VIC"/>
    <x v="2"/>
    <x v="2"/>
    <x v="4"/>
    <x v="69"/>
    <s v="Office Supplies"/>
    <s v="Small Box"/>
    <s v="Regular Air"/>
    <x v="571"/>
    <n v="1.19"/>
    <n v="1.98"/>
    <n v="0.79"/>
    <x v="27"/>
    <n v="23.759999999999998"/>
    <n v="7.0000000000000007E-2"/>
    <n v="1.6632"/>
    <x v="790"/>
    <x v="59"/>
    <n v="31.636799999999997"/>
  </r>
  <r>
    <x v="793"/>
    <d v="2016-02-03T00:00:00"/>
    <x v="154"/>
    <s v="221 Barkly St,St Kilda"/>
    <x v="1"/>
    <s v="VIC"/>
    <x v="1"/>
    <x v="5"/>
    <x v="1"/>
    <x v="144"/>
    <s v="Office Supplies"/>
    <s v="Wrap Bag"/>
    <s v="Regular Air"/>
    <x v="572"/>
    <n v="3.95"/>
    <n v="6.08"/>
    <n v="2.13"/>
    <x v="14"/>
    <n v="255.36"/>
    <n v="0.09"/>
    <n v="22.982400000000002"/>
    <x v="791"/>
    <x v="109"/>
    <n v="236.01759999999999"/>
  </r>
  <r>
    <x v="794"/>
    <d v="2016-02-04T00:00:00"/>
    <x v="1"/>
    <s v="Sydney Fish Market, Bank Street, Sydney"/>
    <x v="0"/>
    <s v="NSW"/>
    <x v="1"/>
    <x v="1"/>
    <x v="2"/>
    <x v="115"/>
    <s v="Office Supplies"/>
    <s v="Small Pack"/>
    <s v="Express Air"/>
    <x v="572"/>
    <n v="16.8"/>
    <n v="40.97"/>
    <n v="24.169999999999998"/>
    <x v="13"/>
    <n v="2007.53"/>
    <n v="0.04"/>
    <n v="80.301199999999994"/>
    <x v="792"/>
    <x v="87"/>
    <n v="1945.2087999999999"/>
  </r>
  <r>
    <x v="795"/>
    <d v="2016-02-08T00:00:00"/>
    <x v="330"/>
    <s v="499-501 Lygon Street,Carlton North"/>
    <x v="1"/>
    <s v="VIC"/>
    <x v="3"/>
    <x v="5"/>
    <x v="0"/>
    <x v="84"/>
    <s v="Office Supplies"/>
    <s v="Wrap Bag"/>
    <s v="Regular Air"/>
    <x v="573"/>
    <n v="21.56"/>
    <n v="36.549999999999997"/>
    <n v="14.989999999999998"/>
    <x v="9"/>
    <n v="219.29999999999998"/>
    <n v="0.01"/>
    <n v="2.1930000000000001"/>
    <x v="793"/>
    <x v="66"/>
    <n v="244.88699999999994"/>
  </r>
  <r>
    <x v="796"/>
    <d v="2016-02-09T00:00:00"/>
    <x v="88"/>
    <s v="2/797 Botany Rd,Rosebery"/>
    <x v="0"/>
    <s v="NSW"/>
    <x v="0"/>
    <x v="8"/>
    <x v="1"/>
    <x v="19"/>
    <s v="Office Supplies"/>
    <s v="Wrap Bag"/>
    <s v="Regular Air"/>
    <x v="574"/>
    <n v="2.59"/>
    <n v="3.98"/>
    <n v="1.3900000000000001"/>
    <x v="18"/>
    <n v="199"/>
    <n v="0.08"/>
    <n v="15.92"/>
    <x v="794"/>
    <x v="18"/>
    <n v="189.02"/>
  </r>
  <r>
    <x v="797"/>
    <d v="2016-02-10T00:00:00"/>
    <x v="88"/>
    <s v="2/797 Botany Rd,Rosebery"/>
    <x v="0"/>
    <s v="NSW"/>
    <x v="0"/>
    <x v="8"/>
    <x v="0"/>
    <x v="47"/>
    <s v="Office Supplies"/>
    <s v="Wrap Bag"/>
    <s v="Regular Air"/>
    <x v="575"/>
    <n v="11.11"/>
    <n v="19.84"/>
    <n v="8.73"/>
    <x v="19"/>
    <n v="198.4"/>
    <n v="0.05"/>
    <n v="9.9200000000000017"/>
    <x v="795"/>
    <x v="42"/>
    <n v="196.68"/>
  </r>
  <r>
    <x v="798"/>
    <d v="2016-02-11T00:00:00"/>
    <x v="244"/>
    <s v="5/63-71 Enmore Rd,Newtown"/>
    <x v="0"/>
    <s v="NSW"/>
    <x v="2"/>
    <x v="13"/>
    <x v="0"/>
    <x v="113"/>
    <s v="Technology"/>
    <s v="Small Box"/>
    <s v="Regular Air"/>
    <x v="58"/>
    <n v="41.28"/>
    <n v="95.99"/>
    <n v="54.709999999999994"/>
    <x v="21"/>
    <n v="1343.86"/>
    <n v="0.04"/>
    <n v="53.754399999999997"/>
    <x v="796"/>
    <x v="87"/>
    <n v="1308.0855999999999"/>
  </r>
  <r>
    <x v="799"/>
    <d v="2016-02-11T00:00:00"/>
    <x v="445"/>
    <s v="Westfield 1 Anderson St,Chatswood"/>
    <x v="0"/>
    <s v="NSW"/>
    <x v="3"/>
    <x v="10"/>
    <x v="1"/>
    <x v="70"/>
    <s v="Office Supplies"/>
    <s v="Small Box"/>
    <s v="Regular Air"/>
    <x v="576"/>
    <n v="99.39"/>
    <n v="162.93"/>
    <n v="63.540000000000006"/>
    <x v="43"/>
    <n v="3584.46"/>
    <n v="7.0000000000000007E-2"/>
    <n v="250.91220000000001"/>
    <x v="797"/>
    <x v="11"/>
    <n v="3373.5277999999994"/>
  </r>
  <r>
    <x v="800"/>
    <d v="2016-02-13T00:00:00"/>
    <x v="304"/>
    <s v="273 George Street,Sydney"/>
    <x v="0"/>
    <s v="NSW"/>
    <x v="2"/>
    <x v="11"/>
    <x v="4"/>
    <x v="58"/>
    <s v="Furniture"/>
    <s v="Small Pack"/>
    <s v="Regular Air"/>
    <x v="574"/>
    <n v="5.5"/>
    <n v="12.22"/>
    <n v="6.7200000000000006"/>
    <x v="19"/>
    <n v="122.2"/>
    <n v="0.1"/>
    <n v="12.22"/>
    <x v="798"/>
    <x v="52"/>
    <n v="115.67999999999999"/>
  </r>
  <r>
    <x v="801"/>
    <d v="2016-02-13T00:00:00"/>
    <x v="463"/>
    <s v="2-4 College Street, Darlinghurst"/>
    <x v="0"/>
    <s v="NSW"/>
    <x v="0"/>
    <x v="10"/>
    <x v="4"/>
    <x v="41"/>
    <s v="Office Supplies"/>
    <s v="Small Pack"/>
    <s v="Express Air"/>
    <x v="577"/>
    <n v="4.1900000000000004"/>
    <n v="10.23"/>
    <n v="6.04"/>
    <x v="25"/>
    <n v="194.37"/>
    <n v="0.08"/>
    <n v="15.5496"/>
    <x v="799"/>
    <x v="37"/>
    <n v="188.18040000000002"/>
  </r>
  <r>
    <x v="802"/>
    <d v="2016-02-13T00:00:00"/>
    <x v="322"/>
    <s v="506 Swan Street,Richmond"/>
    <x v="1"/>
    <s v="VIC"/>
    <x v="2"/>
    <x v="2"/>
    <x v="4"/>
    <x v="98"/>
    <s v="Office Supplies"/>
    <s v="Wrap Bag"/>
    <s v="Regular Air"/>
    <x v="577"/>
    <n v="2.9"/>
    <n v="4.76"/>
    <n v="1.8599999999999999"/>
    <x v="24"/>
    <n v="157.07999999999998"/>
    <n v="0.06"/>
    <n v="9.4247999999999994"/>
    <x v="800"/>
    <x v="75"/>
    <n v="149.41519999999997"/>
  </r>
  <r>
    <x v="803"/>
    <d v="2016-02-16T00:00:00"/>
    <x v="210"/>
    <s v="85-113 Dunning Ave,Rosebery"/>
    <x v="0"/>
    <s v="NSW"/>
    <x v="1"/>
    <x v="3"/>
    <x v="2"/>
    <x v="22"/>
    <s v="Office Supplies"/>
    <s v="Small Box"/>
    <s v="Regular Air"/>
    <x v="578"/>
    <n v="4.53"/>
    <n v="7.3"/>
    <n v="2.7699999999999996"/>
    <x v="40"/>
    <n v="262.8"/>
    <n v="0.1"/>
    <n v="26.28"/>
    <x v="801"/>
    <x v="21"/>
    <n v="251.96"/>
  </r>
  <r>
    <x v="804"/>
    <d v="2016-02-16T00:00:00"/>
    <x v="464"/>
    <s v="6-8 O'Connell Street,Newtown"/>
    <x v="0"/>
    <s v="NSW"/>
    <x v="0"/>
    <x v="10"/>
    <x v="1"/>
    <x v="19"/>
    <s v="Office Supplies"/>
    <s v="Wrap Bag"/>
    <s v="Regular Air"/>
    <x v="579"/>
    <n v="2.59"/>
    <n v="3.98"/>
    <n v="1.3900000000000001"/>
    <x v="7"/>
    <n v="43.78"/>
    <n v="0.01"/>
    <n v="0.43780000000000002"/>
    <x v="802"/>
    <x v="18"/>
    <n v="49.282199999999996"/>
  </r>
  <r>
    <x v="805"/>
    <d v="2016-02-17T00:00:00"/>
    <x v="138"/>
    <s v="499-501 Lygon Street,Carlton North"/>
    <x v="1"/>
    <s v="VIC"/>
    <x v="3"/>
    <x v="5"/>
    <x v="2"/>
    <x v="26"/>
    <s v="Office Supplies"/>
    <s v="Wrap Bag"/>
    <s v="Regular Air"/>
    <x v="580"/>
    <n v="1.6"/>
    <n v="2.62"/>
    <n v="1.02"/>
    <x v="10"/>
    <n v="125.76"/>
    <n v="0.1"/>
    <n v="12.576000000000001"/>
    <x v="803"/>
    <x v="25"/>
    <n v="114.78399999999999"/>
  </r>
  <r>
    <x v="806"/>
    <d v="2016-02-20T00:00:00"/>
    <x v="90"/>
    <s v="Cnr Williams Road &amp; Lechlade Ave,South Yarra"/>
    <x v="1"/>
    <s v="VIC"/>
    <x v="0"/>
    <x v="5"/>
    <x v="3"/>
    <x v="63"/>
    <s v="Technology"/>
    <s v="Small Box"/>
    <s v="Regular Air"/>
    <x v="581"/>
    <n v="14.7"/>
    <n v="29.99"/>
    <n v="15.29"/>
    <x v="7"/>
    <n v="329.89"/>
    <n v="0.08"/>
    <n v="26.391199999999998"/>
    <x v="804"/>
    <x v="55"/>
    <n v="314.49879999999996"/>
  </r>
  <r>
    <x v="807"/>
    <d v="2016-02-22T00:00:00"/>
    <x v="465"/>
    <s v="Macquarie Centre Cnr Herring Road &amp; Waterloo Road,Macquarie Park"/>
    <x v="0"/>
    <s v="NSW"/>
    <x v="1"/>
    <x v="10"/>
    <x v="2"/>
    <x v="27"/>
    <s v="Technology"/>
    <s v="Jumbo Drum"/>
    <s v="Delivery Truck"/>
    <x v="582"/>
    <n v="278.99"/>
    <n v="449.99"/>
    <n v="171"/>
    <x v="36"/>
    <n v="17099.62"/>
    <n v="0.01"/>
    <n v="170.99619999999999"/>
    <x v="805"/>
    <x v="26"/>
    <n v="17026.623799999998"/>
  </r>
  <r>
    <x v="808"/>
    <d v="2016-02-23T00:00:00"/>
    <x v="466"/>
    <s v="Shop 3/144 Waterloo Road,Greenacre"/>
    <x v="0"/>
    <s v="NSW"/>
    <x v="1"/>
    <x v="8"/>
    <x v="0"/>
    <x v="127"/>
    <s v="Office Supplies"/>
    <s v="Small Box"/>
    <s v="Regular Air"/>
    <x v="583"/>
    <n v="21.97"/>
    <n v="35.44"/>
    <n v="13.469999999999999"/>
    <x v="10"/>
    <n v="1701.12"/>
    <n v="0.08"/>
    <n v="136.08959999999999"/>
    <x v="806"/>
    <x v="97"/>
    <n v="1574.8704"/>
  </r>
  <r>
    <x v="809"/>
    <d v="2016-02-26T00:00:00"/>
    <x v="333"/>
    <s v="359 Crown Street,Surry Hills"/>
    <x v="0"/>
    <s v="NSW"/>
    <x v="2"/>
    <x v="1"/>
    <x v="1"/>
    <x v="3"/>
    <s v="Office Supplies"/>
    <s v="Wrap Bag"/>
    <s v="Regular Air"/>
    <x v="584"/>
    <n v="2.98"/>
    <n v="5.84"/>
    <n v="2.86"/>
    <x v="25"/>
    <n v="110.96"/>
    <n v="0.01"/>
    <n v="1.1095999999999999"/>
    <x v="807"/>
    <x v="3"/>
    <n v="111.51039999999999"/>
  </r>
  <r>
    <x v="810"/>
    <d v="2016-02-29T00:00:00"/>
    <x v="20"/>
    <s v="359 Crown Street,Surry Hills"/>
    <x v="0"/>
    <s v="NSW"/>
    <x v="1"/>
    <x v="1"/>
    <x v="0"/>
    <x v="72"/>
    <s v="Office Supplies"/>
    <s v="Small Box"/>
    <s v="Regular Air"/>
    <x v="585"/>
    <n v="54.29"/>
    <n v="90.48"/>
    <n v="36.190000000000005"/>
    <x v="39"/>
    <n v="1447.68"/>
    <n v="0"/>
    <n v="0"/>
    <x v="808"/>
    <x v="11"/>
    <n v="1487.66"/>
  </r>
  <r>
    <x v="811"/>
    <d v="2016-03-05T00:00:00"/>
    <x v="467"/>
    <s v="523 King St,Newtown"/>
    <x v="0"/>
    <s v="NSW"/>
    <x v="3"/>
    <x v="7"/>
    <x v="1"/>
    <x v="118"/>
    <s v="Office Supplies"/>
    <s v="Wrap Bag"/>
    <s v="Regular Air"/>
    <x v="586"/>
    <n v="0.93"/>
    <n v="1.6"/>
    <n v="0.67"/>
    <x v="8"/>
    <n v="68.8"/>
    <n v="0.01"/>
    <n v="0.68799999999999994"/>
    <x v="809"/>
    <x v="91"/>
    <n v="70.692000000000007"/>
  </r>
  <r>
    <x v="812"/>
    <d v="2016-03-06T00:00:00"/>
    <x v="63"/>
    <s v="188 Pitt Street,Sydney"/>
    <x v="0"/>
    <s v="NSW"/>
    <x v="1"/>
    <x v="0"/>
    <x v="1"/>
    <x v="113"/>
    <s v="Technology"/>
    <s v="Small Box"/>
    <s v="Regular Air"/>
    <x v="587"/>
    <n v="41.28"/>
    <n v="95.99"/>
    <n v="54.709999999999994"/>
    <x v="49"/>
    <n v="3839.6"/>
    <n v="0.05"/>
    <n v="191.98000000000002"/>
    <x v="810"/>
    <x v="87"/>
    <n v="3665.5999999999995"/>
  </r>
  <r>
    <x v="813"/>
    <d v="2016-03-06T00:00:00"/>
    <x v="468"/>
    <s v="211/25-29 Dixon St,Haymarket"/>
    <x v="0"/>
    <s v="NSW"/>
    <x v="0"/>
    <x v="6"/>
    <x v="2"/>
    <x v="142"/>
    <s v="Office Supplies"/>
    <s v="Small Box"/>
    <s v="Express Air"/>
    <x v="588"/>
    <n v="3.99"/>
    <n v="6.23"/>
    <n v="2.2400000000000002"/>
    <x v="24"/>
    <n v="205.59"/>
    <n v="0.08"/>
    <n v="16.447200000000002"/>
    <x v="811"/>
    <x v="108"/>
    <n v="203.08279999999999"/>
  </r>
  <r>
    <x v="814"/>
    <d v="2016-03-07T00:00:00"/>
    <x v="126"/>
    <s v="Macquarie Centre Cnr Herring Road &amp; Waterloo Road,Macquarie Park"/>
    <x v="0"/>
    <s v="NSW"/>
    <x v="3"/>
    <x v="10"/>
    <x v="0"/>
    <x v="115"/>
    <s v="Office Supplies"/>
    <s v="Small Pack"/>
    <s v="Regular Air"/>
    <x v="589"/>
    <n v="16.8"/>
    <n v="40.97"/>
    <n v="24.169999999999998"/>
    <x v="21"/>
    <n v="573.57999999999993"/>
    <n v="0"/>
    <n v="0"/>
    <x v="812"/>
    <x v="87"/>
    <n v="591.55999999999995"/>
  </r>
  <r>
    <x v="815"/>
    <d v="2016-03-09T00:00:00"/>
    <x v="469"/>
    <s v="60 Commercial Rd,Prahran"/>
    <x v="1"/>
    <s v="VIC"/>
    <x v="0"/>
    <x v="5"/>
    <x v="0"/>
    <x v="9"/>
    <s v="Technology"/>
    <s v="Small Box"/>
    <s v="Regular Air"/>
    <x v="590"/>
    <n v="6.39"/>
    <n v="19.98"/>
    <n v="13.59"/>
    <x v="6"/>
    <n v="779.22"/>
    <n v="0.05"/>
    <n v="38.961000000000006"/>
    <x v="813"/>
    <x v="9"/>
    <n v="748.25900000000001"/>
  </r>
  <r>
    <x v="816"/>
    <d v="2016-03-11T00:00:00"/>
    <x v="222"/>
    <s v="21 Wentworth St,Parramatta"/>
    <x v="0"/>
    <s v="NSW"/>
    <x v="1"/>
    <x v="7"/>
    <x v="0"/>
    <x v="33"/>
    <s v="Office Supplies"/>
    <s v="Small Box"/>
    <s v="Regular Air"/>
    <x v="591"/>
    <n v="14.95"/>
    <n v="34.76"/>
    <n v="19.809999999999999"/>
    <x v="46"/>
    <n v="938.52"/>
    <n v="0.1"/>
    <n v="93.852000000000004"/>
    <x v="814"/>
    <x v="31"/>
    <n v="861.10800000000006"/>
  </r>
  <r>
    <x v="817"/>
    <d v="2016-03-12T00:00:00"/>
    <x v="420"/>
    <s v="53 Riley Street,Woolloomooloo"/>
    <x v="0"/>
    <s v="NSW"/>
    <x v="3"/>
    <x v="0"/>
    <x v="0"/>
    <x v="139"/>
    <s v="Office Supplies"/>
    <s v="Wrap Bag"/>
    <s v="Regular Air"/>
    <x v="592"/>
    <n v="0.94"/>
    <n v="1.88"/>
    <n v="0.94"/>
    <x v="40"/>
    <n v="67.679999999999993"/>
    <n v="0.04"/>
    <n v="2.7071999999999998"/>
    <x v="815"/>
    <x v="105"/>
    <n v="66.552800000000005"/>
  </r>
  <r>
    <x v="818"/>
    <d v="2016-03-12T00:00:00"/>
    <x v="153"/>
    <s v="797 Botany Rd,Rosebery"/>
    <x v="0"/>
    <s v="NSW"/>
    <x v="0"/>
    <x v="1"/>
    <x v="1"/>
    <x v="118"/>
    <s v="Office Supplies"/>
    <s v="Wrap Bag"/>
    <s v="Regular Air"/>
    <x v="593"/>
    <n v="0.93"/>
    <n v="1.6"/>
    <n v="0.67"/>
    <x v="49"/>
    <n v="64"/>
    <n v="0.01"/>
    <n v="0.64"/>
    <x v="816"/>
    <x v="91"/>
    <n v="65.940000000000012"/>
  </r>
  <r>
    <x v="819"/>
    <d v="2016-03-14T00:00:00"/>
    <x v="470"/>
    <s v="359 Crown Street,Surry Hills"/>
    <x v="0"/>
    <s v="NSW"/>
    <x v="3"/>
    <x v="1"/>
    <x v="1"/>
    <x v="92"/>
    <s v="Office Supplies"/>
    <s v="Small Box"/>
    <s v="Regular Air"/>
    <x v="594"/>
    <n v="12.39"/>
    <n v="19.98"/>
    <n v="7.59"/>
    <x v="22"/>
    <n v="939.06000000000006"/>
    <n v="0"/>
    <n v="0"/>
    <x v="817"/>
    <x v="70"/>
    <n v="950.6"/>
  </r>
  <r>
    <x v="820"/>
    <d v="2016-03-17T00:00:00"/>
    <x v="278"/>
    <s v="834 Bourke St,Waterloo"/>
    <x v="0"/>
    <s v="NSW"/>
    <x v="0"/>
    <x v="13"/>
    <x v="3"/>
    <x v="39"/>
    <s v="Office Supplies"/>
    <s v="Wrap Bag"/>
    <s v="Regular Air"/>
    <x v="595"/>
    <n v="0.24"/>
    <n v="1.26"/>
    <n v="1.02"/>
    <x v="22"/>
    <n v="59.22"/>
    <n v="7.0000000000000007E-2"/>
    <n v="4.1454000000000004"/>
    <x v="818"/>
    <x v="29"/>
    <n v="56.474600000000002"/>
  </r>
  <r>
    <x v="821"/>
    <d v="2016-03-17T00:00:00"/>
    <x v="471"/>
    <s v="Crown Complex,Southbank"/>
    <x v="1"/>
    <s v="VIC"/>
    <x v="1"/>
    <x v="5"/>
    <x v="0"/>
    <x v="0"/>
    <s v="Technology"/>
    <s v="Small Pack"/>
    <s v="Express Air"/>
    <x v="594"/>
    <n v="1.87"/>
    <n v="8.1199999999999992"/>
    <n v="6.2499999999999991"/>
    <x v="31"/>
    <n v="300.44"/>
    <n v="0.01"/>
    <n v="3.0044"/>
    <x v="819"/>
    <x v="0"/>
    <n v="303.09559999999999"/>
  </r>
  <r>
    <x v="822"/>
    <d v="2016-03-18T00:00:00"/>
    <x v="468"/>
    <s v="211/25-29 Dixon St,Haymarket"/>
    <x v="0"/>
    <s v="NSW"/>
    <x v="0"/>
    <x v="6"/>
    <x v="1"/>
    <x v="135"/>
    <s v="Office Supplies"/>
    <s v="Small Box"/>
    <s v="Regular Air"/>
    <x v="596"/>
    <n v="1.84"/>
    <n v="2.88"/>
    <n v="1.0399999999999998"/>
    <x v="35"/>
    <n v="51.839999999999996"/>
    <n v="0.02"/>
    <n v="1.0367999999999999"/>
    <x v="820"/>
    <x v="102"/>
    <n v="61.463199999999993"/>
  </r>
  <r>
    <x v="823"/>
    <d v="2016-03-18T00:00:00"/>
    <x v="472"/>
    <s v="499-501 Lygon Street,Carlton North"/>
    <x v="1"/>
    <s v="VIC"/>
    <x v="3"/>
    <x v="5"/>
    <x v="4"/>
    <x v="86"/>
    <s v="Office Supplies"/>
    <s v="Wrap Bag"/>
    <s v="Regular Air"/>
    <x v="594"/>
    <n v="3.75"/>
    <n v="7.08"/>
    <n v="3.33"/>
    <x v="39"/>
    <n v="113.28"/>
    <n v="0.02"/>
    <n v="2.2656000000000001"/>
    <x v="821"/>
    <x v="68"/>
    <n v="115.71439999999998"/>
  </r>
  <r>
    <x v="824"/>
    <d v="2016-03-20T00:00:00"/>
    <x v="473"/>
    <s v="3 Orwell St,Potts Point"/>
    <x v="0"/>
    <s v="NSW"/>
    <x v="0"/>
    <x v="11"/>
    <x v="2"/>
    <x v="98"/>
    <s v="Office Supplies"/>
    <s v="Wrap Bag"/>
    <s v="Regular Air"/>
    <x v="597"/>
    <n v="2.9"/>
    <n v="4.76"/>
    <n v="1.8599999999999999"/>
    <x v="23"/>
    <n v="109.47999999999999"/>
    <n v="0.05"/>
    <n v="5.4740000000000002"/>
    <x v="822"/>
    <x v="75"/>
    <n v="105.76599999999998"/>
  </r>
  <r>
    <x v="825"/>
    <d v="2016-03-21T00:00:00"/>
    <x v="474"/>
    <s v="412 Brunswick St,Fitzroy"/>
    <x v="1"/>
    <s v="VIC"/>
    <x v="0"/>
    <x v="2"/>
    <x v="0"/>
    <x v="4"/>
    <s v="Technology"/>
    <s v="Medium Box"/>
    <s v="Regular Air"/>
    <x v="597"/>
    <n v="8.82"/>
    <n v="20.99"/>
    <n v="12.169999999999998"/>
    <x v="1"/>
    <n v="41.98"/>
    <n v="7.0000000000000007E-2"/>
    <n v="2.9386000000000001"/>
    <x v="823"/>
    <x v="4"/>
    <n v="48.6614"/>
  </r>
  <r>
    <x v="826"/>
    <d v="2016-03-25T00:00:00"/>
    <x v="180"/>
    <s v="Crown Complex,Southbank"/>
    <x v="1"/>
    <s v="VIC"/>
    <x v="0"/>
    <x v="2"/>
    <x v="2"/>
    <x v="34"/>
    <s v="Office Supplies"/>
    <s v="Wrap Bag"/>
    <s v="Regular Air"/>
    <x v="598"/>
    <n v="2.31"/>
    <n v="3.78"/>
    <n v="1.4699999999999998"/>
    <x v="32"/>
    <n v="105.83999999999999"/>
    <n v="0"/>
    <n v="0"/>
    <x v="824"/>
    <x v="32"/>
    <n v="107.25999999999998"/>
  </r>
  <r>
    <x v="827"/>
    <d v="2016-03-26T00:00:00"/>
    <x v="475"/>
    <s v="2a/285A Crown St,Surry Hills"/>
    <x v="0"/>
    <s v="NSW"/>
    <x v="0"/>
    <x v="1"/>
    <x v="1"/>
    <x v="112"/>
    <s v="Office Supplies"/>
    <s v="Small Pack"/>
    <s v="Regular Air"/>
    <x v="599"/>
    <n v="2.5"/>
    <n v="5.68"/>
    <n v="3.1799999999999997"/>
    <x v="17"/>
    <n v="255.6"/>
    <n v="0.01"/>
    <n v="2.556"/>
    <x v="825"/>
    <x v="86"/>
    <n v="260.24400000000003"/>
  </r>
  <r>
    <x v="828"/>
    <d v="2016-03-26T00:00:00"/>
    <x v="1"/>
    <s v="Sydney Fish Market, Bank Street, Sydney"/>
    <x v="0"/>
    <s v="NSW"/>
    <x v="1"/>
    <x v="1"/>
    <x v="3"/>
    <x v="80"/>
    <s v="Office Supplies"/>
    <s v="Small Box"/>
    <s v="Regular Air"/>
    <x v="599"/>
    <n v="1.59"/>
    <n v="2.61"/>
    <n v="1.0199999999999998"/>
    <x v="11"/>
    <n v="20.88"/>
    <n v="0.02"/>
    <n v="0.41759999999999997"/>
    <x v="826"/>
    <x v="47"/>
    <n v="21.462399999999999"/>
  </r>
  <r>
    <x v="829"/>
    <d v="2016-03-27T00:00:00"/>
    <x v="275"/>
    <s v="10 Bligh St,Melbourne"/>
    <x v="1"/>
    <s v="VIC"/>
    <x v="2"/>
    <x v="13"/>
    <x v="4"/>
    <x v="27"/>
    <s v="Technology"/>
    <s v="Large Box"/>
    <s v="Regular Air"/>
    <x v="599"/>
    <n v="216"/>
    <n v="449.99"/>
    <n v="233.99"/>
    <x v="13"/>
    <n v="22049.510000000002"/>
    <n v="0.06"/>
    <n v="1322.9706000000001"/>
    <x v="827"/>
    <x v="17"/>
    <n v="20775.519400000005"/>
  </r>
  <r>
    <x v="830"/>
    <d v="2016-03-27T00:00:00"/>
    <x v="476"/>
    <s v="33/4 Barangaroo Avenue,Sydney"/>
    <x v="0"/>
    <s v="NSW"/>
    <x v="3"/>
    <x v="9"/>
    <x v="1"/>
    <x v="67"/>
    <s v="Technology"/>
    <s v="Jumbo Drum"/>
    <s v="Delivery Truck"/>
    <x v="600"/>
    <n v="75"/>
    <n v="120.97"/>
    <n v="45.97"/>
    <x v="14"/>
    <n v="5080.74"/>
    <n v="0"/>
    <n v="0"/>
    <x v="828"/>
    <x v="58"/>
    <n v="5133.34"/>
  </r>
  <r>
    <x v="831"/>
    <d v="2016-03-29T00:00:00"/>
    <x v="446"/>
    <s v="6/15 Cross Street,Double Bay"/>
    <x v="0"/>
    <s v="NSW"/>
    <x v="0"/>
    <x v="11"/>
    <x v="3"/>
    <x v="32"/>
    <s v="Office Supplies"/>
    <s v="Small Pack"/>
    <s v="Regular Air"/>
    <x v="601"/>
    <n v="5.19"/>
    <n v="12.98"/>
    <n v="7.79"/>
    <x v="17"/>
    <n v="584.1"/>
    <n v="0.05"/>
    <n v="29.205000000000002"/>
    <x v="829"/>
    <x v="30"/>
    <n v="561.17499999999995"/>
  </r>
  <r>
    <x v="832"/>
    <d v="2016-03-29T00:00:00"/>
    <x v="477"/>
    <s v="60 Commercial Rd,Prahran"/>
    <x v="1"/>
    <s v="VIC"/>
    <x v="0"/>
    <x v="5"/>
    <x v="1"/>
    <x v="107"/>
    <s v="Office Supplies"/>
    <s v="Small Box"/>
    <s v="Regular Air"/>
    <x v="602"/>
    <n v="1.94"/>
    <n v="3.08"/>
    <n v="1.1400000000000001"/>
    <x v="14"/>
    <n v="129.36000000000001"/>
    <n v="0.09"/>
    <n v="11.6424"/>
    <x v="830"/>
    <x v="81"/>
    <n v="119.69760000000001"/>
  </r>
  <r>
    <x v="833"/>
    <d v="2016-03-30T00:00:00"/>
    <x v="478"/>
    <s v="188 Pitt Street,Sydney"/>
    <x v="0"/>
    <s v="NSW"/>
    <x v="0"/>
    <x v="0"/>
    <x v="2"/>
    <x v="17"/>
    <s v="Office Supplies"/>
    <s v="Small Pack"/>
    <s v="Regular Air"/>
    <x v="602"/>
    <n v="0.94"/>
    <n v="2.08"/>
    <n v="1.1400000000000001"/>
    <x v="1"/>
    <n v="4.16"/>
    <n v="0.01"/>
    <n v="4.1600000000000005E-2"/>
    <x v="831"/>
    <x v="16"/>
    <n v="9.2384000000000004"/>
  </r>
  <r>
    <x v="834"/>
    <d v="2016-04-02T00:00:00"/>
    <x v="479"/>
    <s v="152 Bunnerong Road,Eastgardens"/>
    <x v="0"/>
    <s v="NSW"/>
    <x v="0"/>
    <x v="0"/>
    <x v="1"/>
    <x v="36"/>
    <s v="Office Supplies"/>
    <s v="Small Box"/>
    <s v="Regular Air"/>
    <x v="603"/>
    <n v="13.88"/>
    <n v="22.38"/>
    <n v="8.4999999999999982"/>
    <x v="39"/>
    <n v="358.08"/>
    <n v="0.09"/>
    <n v="32.227199999999996"/>
    <x v="832"/>
    <x v="34"/>
    <n v="356.05280000000005"/>
  </r>
  <r>
    <x v="835"/>
    <d v="2016-04-03T00:00:00"/>
    <x v="58"/>
    <s v="188 Pitt Street,Sydney"/>
    <x v="0"/>
    <s v="NSW"/>
    <x v="1"/>
    <x v="0"/>
    <x v="1"/>
    <x v="39"/>
    <s v="Office Supplies"/>
    <s v="Wrap Bag"/>
    <s v="Express Air"/>
    <x v="600"/>
    <n v="0.24"/>
    <n v="1.26"/>
    <n v="1.02"/>
    <x v="49"/>
    <n v="50.4"/>
    <n v="0.04"/>
    <n v="2.016"/>
    <x v="833"/>
    <x v="29"/>
    <n v="49.784000000000006"/>
  </r>
  <r>
    <x v="836"/>
    <d v="2016-04-05T00:00:00"/>
    <x v="480"/>
    <s v="Sydney Fish Market, Bank Street, Sydney"/>
    <x v="0"/>
    <s v="NSW"/>
    <x v="2"/>
    <x v="1"/>
    <x v="1"/>
    <x v="49"/>
    <s v="Office Supplies"/>
    <s v="Small Pack"/>
    <s v="Regular Air"/>
    <x v="604"/>
    <n v="4.0999999999999996"/>
    <n v="9.31"/>
    <n v="5.2100000000000009"/>
    <x v="28"/>
    <n v="325.85000000000002"/>
    <n v="0.05"/>
    <n v="16.2925"/>
    <x v="834"/>
    <x v="44"/>
    <n v="317.51750000000004"/>
  </r>
  <r>
    <x v="837"/>
    <d v="2016-04-06T00:00:00"/>
    <x v="481"/>
    <s v="359 Crown Street,Surry Hills"/>
    <x v="0"/>
    <s v="NSW"/>
    <x v="3"/>
    <x v="1"/>
    <x v="2"/>
    <x v="62"/>
    <s v="Office Supplies"/>
    <s v="Wrap Bag"/>
    <s v="Regular Air"/>
    <x v="605"/>
    <n v="1.53"/>
    <n v="2.78"/>
    <n v="1.2499999999999998"/>
    <x v="19"/>
    <n v="27.799999999999997"/>
    <n v="0.01"/>
    <n v="0.27799999999999997"/>
    <x v="835"/>
    <x v="54"/>
    <n v="30.201999999999998"/>
  </r>
  <r>
    <x v="838"/>
    <d v="2016-04-11T00:00:00"/>
    <x v="70"/>
    <s v="105 Pitt St,Sydney"/>
    <x v="0"/>
    <s v="NSW"/>
    <x v="0"/>
    <x v="13"/>
    <x v="2"/>
    <x v="142"/>
    <s v="Office Supplies"/>
    <s v="Small Box"/>
    <s v="Regular Air"/>
    <x v="606"/>
    <n v="3.99"/>
    <n v="6.23"/>
    <n v="2.2400000000000002"/>
    <x v="37"/>
    <n v="130.83000000000001"/>
    <n v="0.05"/>
    <n v="6.541500000000001"/>
    <x v="836"/>
    <x v="108"/>
    <n v="138.22850000000003"/>
  </r>
  <r>
    <x v="839"/>
    <d v="2016-04-11T00:00:00"/>
    <x v="2"/>
    <s v="180 High Street,Windsor"/>
    <x v="1"/>
    <s v="VIC"/>
    <x v="0"/>
    <x v="2"/>
    <x v="3"/>
    <x v="24"/>
    <s v="Office Supplies"/>
    <s v="Wrap Bag"/>
    <s v="Regular Air"/>
    <x v="604"/>
    <n v="0.92"/>
    <n v="1.81"/>
    <n v="0.89"/>
    <x v="43"/>
    <n v="39.82"/>
    <n v="0.09"/>
    <n v="3.5838000000000001"/>
    <x v="837"/>
    <x v="23"/>
    <n v="39.356200000000001"/>
  </r>
  <r>
    <x v="840"/>
    <d v="2016-04-11T00:00:00"/>
    <x v="482"/>
    <s v="Westfield 1 Anderson St,Chatswood"/>
    <x v="0"/>
    <s v="NSW"/>
    <x v="3"/>
    <x v="10"/>
    <x v="4"/>
    <x v="40"/>
    <s v="Office Supplies"/>
    <s v="Wrap Bag"/>
    <s v="Express Air"/>
    <x v="607"/>
    <n v="2.39"/>
    <n v="4.26"/>
    <n v="1.8699999999999997"/>
    <x v="30"/>
    <n v="144.84"/>
    <n v="0.03"/>
    <n v="4.3452000000000002"/>
    <x v="838"/>
    <x v="36"/>
    <n v="142.89479999999998"/>
  </r>
  <r>
    <x v="841"/>
    <d v="2016-04-13T00:00:00"/>
    <x v="290"/>
    <s v="99 Lygon Street,East Brunswick"/>
    <x v="1"/>
    <s v="VIC"/>
    <x v="0"/>
    <x v="2"/>
    <x v="3"/>
    <x v="27"/>
    <s v="Technology"/>
    <s v="Jumbo Drum"/>
    <s v="Delivery Truck"/>
    <x v="608"/>
    <n v="278.99"/>
    <n v="449.99"/>
    <n v="171"/>
    <x v="8"/>
    <n v="19349.57"/>
    <n v="0.06"/>
    <n v="1160.9741999999999"/>
    <x v="839"/>
    <x v="26"/>
    <n v="18286.595799999999"/>
  </r>
  <r>
    <x v="842"/>
    <d v="2016-04-17T00:00:00"/>
    <x v="176"/>
    <s v="Sydney Fish Market, Bank Street, Sydney"/>
    <x v="0"/>
    <s v="NSW"/>
    <x v="2"/>
    <x v="1"/>
    <x v="1"/>
    <x v="130"/>
    <s v="Office Supplies"/>
    <s v="Wrap Bag"/>
    <s v="Regular Air"/>
    <x v="59"/>
    <n v="1.05"/>
    <n v="1.95"/>
    <n v="0.89999999999999991"/>
    <x v="23"/>
    <n v="44.85"/>
    <n v="0.09"/>
    <n v="4.0365000000000002"/>
    <x v="840"/>
    <x v="14"/>
    <n v="44.07350000000001"/>
  </r>
  <r>
    <x v="843"/>
    <d v="2016-04-23T00:00:00"/>
    <x v="307"/>
    <s v="53-55 Liverpool St,Sydney"/>
    <x v="0"/>
    <s v="NSW"/>
    <x v="0"/>
    <x v="0"/>
    <x v="2"/>
    <x v="39"/>
    <s v="Office Supplies"/>
    <s v="Wrap Bag"/>
    <s v="Regular Air"/>
    <x v="609"/>
    <n v="0.24"/>
    <n v="1.26"/>
    <n v="1.02"/>
    <x v="7"/>
    <n v="13.86"/>
    <n v="0"/>
    <n v="0"/>
    <x v="841"/>
    <x v="29"/>
    <n v="15.259999999999998"/>
  </r>
  <r>
    <x v="844"/>
    <d v="2016-04-23T00:00:00"/>
    <x v="483"/>
    <s v="541 Church St,Richmond"/>
    <x v="1"/>
    <s v="VIC"/>
    <x v="3"/>
    <x v="5"/>
    <x v="2"/>
    <x v="84"/>
    <s v="Office Supplies"/>
    <s v="Wrap Bag"/>
    <s v="Regular Air"/>
    <x v="610"/>
    <n v="21.56"/>
    <n v="36.549999999999997"/>
    <n v="14.989999999999998"/>
    <x v="34"/>
    <n v="621.34999999999991"/>
    <n v="0.09"/>
    <n v="55.921499999999988"/>
    <x v="842"/>
    <x v="66"/>
    <n v="593.20849999999984"/>
  </r>
  <r>
    <x v="845"/>
    <d v="2016-04-23T00:00:00"/>
    <x v="366"/>
    <s v="222 Barkly St,St Kilda"/>
    <x v="1"/>
    <s v="VIC"/>
    <x v="2"/>
    <x v="5"/>
    <x v="2"/>
    <x v="76"/>
    <s v="Office Supplies"/>
    <s v="Wrap Bag"/>
    <s v="Regular Air"/>
    <x v="609"/>
    <n v="1.82"/>
    <n v="2.98"/>
    <n v="1.1599999999999999"/>
    <x v="42"/>
    <n v="95.36"/>
    <n v="0.01"/>
    <n v="0.9536"/>
    <x v="843"/>
    <x v="63"/>
    <n v="97.566400000000002"/>
  </r>
  <r>
    <x v="846"/>
    <d v="2016-04-24T00:00:00"/>
    <x v="484"/>
    <s v="Sydney Fish Market, Bank Street, Sydney"/>
    <x v="0"/>
    <s v="NSW"/>
    <x v="3"/>
    <x v="1"/>
    <x v="4"/>
    <x v="111"/>
    <s v="Office Supplies"/>
    <s v="Small Box"/>
    <s v="Regular Air"/>
    <x v="611"/>
    <n v="2.1800000000000002"/>
    <n v="3.52"/>
    <n v="1.3399999999999999"/>
    <x v="42"/>
    <n v="112.64"/>
    <n v="7.0000000000000007E-2"/>
    <n v="7.8848000000000011"/>
    <x v="844"/>
    <x v="85"/>
    <n v="118.4152"/>
  </r>
  <r>
    <x v="847"/>
    <d v="2016-04-25T00:00:00"/>
    <x v="324"/>
    <s v="6/15 Cross Street,Double Bay"/>
    <x v="0"/>
    <s v="NSW"/>
    <x v="3"/>
    <x v="11"/>
    <x v="2"/>
    <x v="81"/>
    <s v="Technology"/>
    <s v="Small Box"/>
    <s v="Regular Air"/>
    <x v="611"/>
    <n v="8.31"/>
    <n v="15.98"/>
    <n v="7.67"/>
    <x v="35"/>
    <n v="287.64"/>
    <n v="0.1"/>
    <n v="28.763999999999999"/>
    <x v="845"/>
    <x v="80"/>
    <n v="271.87599999999998"/>
  </r>
  <r>
    <x v="848"/>
    <d v="2016-04-25T00:00:00"/>
    <x v="485"/>
    <s v="Westfield Sydney,Sydney"/>
    <x v="0"/>
    <s v="NSW"/>
    <x v="2"/>
    <x v="9"/>
    <x v="0"/>
    <x v="50"/>
    <s v="Office Supplies"/>
    <s v="Wrap Bag"/>
    <s v="Regular Air"/>
    <x v="612"/>
    <n v="3.48"/>
    <n v="5.43"/>
    <n v="1.9499999999999997"/>
    <x v="31"/>
    <n v="200.91"/>
    <n v="0.09"/>
    <n v="18.081899999999997"/>
    <x v="846"/>
    <x v="45"/>
    <n v="184.72809999999998"/>
  </r>
  <r>
    <x v="849"/>
    <d v="2016-04-27T00:00:00"/>
    <x v="486"/>
    <s v="Crown Complex,Southbank"/>
    <x v="1"/>
    <s v="VIC"/>
    <x v="2"/>
    <x v="5"/>
    <x v="4"/>
    <x v="91"/>
    <s v="Office Supplies"/>
    <s v="Small Box"/>
    <s v="Regular Air"/>
    <x v="613"/>
    <n v="2.25"/>
    <n v="3.69"/>
    <n v="1.44"/>
    <x v="29"/>
    <n v="169.74"/>
    <n v="0.04"/>
    <n v="6.7896000000000001"/>
    <x v="847"/>
    <x v="69"/>
    <n v="167.9504"/>
  </r>
  <r>
    <x v="850"/>
    <d v="2016-05-02T00:00:00"/>
    <x v="108"/>
    <s v="240-242 Johnston Street,Fitzroy"/>
    <x v="1"/>
    <s v="VIC"/>
    <x v="2"/>
    <x v="2"/>
    <x v="2"/>
    <x v="112"/>
    <s v="Office Supplies"/>
    <s v="Small Pack"/>
    <s v="Regular Air"/>
    <x v="61"/>
    <n v="2.5"/>
    <n v="5.68"/>
    <n v="3.1799999999999997"/>
    <x v="16"/>
    <n v="142"/>
    <n v="0.1"/>
    <n v="14.200000000000001"/>
    <x v="848"/>
    <x v="86"/>
    <n v="135"/>
  </r>
  <r>
    <x v="851"/>
    <d v="2016-05-05T00:00:00"/>
    <x v="487"/>
    <s v="310 Wattle St,Ultimo"/>
    <x v="0"/>
    <s v="NSW"/>
    <x v="3"/>
    <x v="7"/>
    <x v="0"/>
    <x v="15"/>
    <s v="Office Supplies"/>
    <s v="Small Box"/>
    <s v="Regular Air"/>
    <x v="614"/>
    <n v="3.52"/>
    <n v="5.58"/>
    <n v="2.06"/>
    <x v="47"/>
    <n v="72.540000000000006"/>
    <n v="0.06"/>
    <n v="4.3524000000000003"/>
    <x v="849"/>
    <x v="15"/>
    <n v="74.167599999999993"/>
  </r>
  <r>
    <x v="852"/>
    <d v="2016-05-08T00:00:00"/>
    <x v="258"/>
    <s v="310 Wattle St,Ultimo"/>
    <x v="0"/>
    <s v="NSW"/>
    <x v="0"/>
    <x v="7"/>
    <x v="1"/>
    <x v="106"/>
    <s v="Office Supplies"/>
    <s v="Wrap Bag"/>
    <s v="Regular Air"/>
    <x v="615"/>
    <n v="1.95"/>
    <n v="3.98"/>
    <n v="2.0300000000000002"/>
    <x v="46"/>
    <n v="107.46"/>
    <n v="0.06"/>
    <n v="6.4475999999999996"/>
    <x v="850"/>
    <x v="3"/>
    <n v="102.6724"/>
  </r>
  <r>
    <x v="853"/>
    <d v="2016-05-08T00:00:00"/>
    <x v="466"/>
    <s v="Shop 3/144 Waterloo Road,Greenacre"/>
    <x v="0"/>
    <s v="NSW"/>
    <x v="0"/>
    <x v="8"/>
    <x v="1"/>
    <x v="61"/>
    <s v="Office Supplies"/>
    <s v="Wrap Bag"/>
    <s v="Regular Air"/>
    <x v="616"/>
    <n v="0.71"/>
    <n v="1.1399999999999999"/>
    <n v="0.42999999999999994"/>
    <x v="5"/>
    <n v="22.799999999999997"/>
    <n v="0.09"/>
    <n v="2.0519999999999996"/>
    <x v="851"/>
    <x v="29"/>
    <n v="22.147999999999996"/>
  </r>
  <r>
    <x v="854"/>
    <d v="2016-05-09T00:00:00"/>
    <x v="174"/>
    <s v="1/173-179 Bronte Rd,Waverley"/>
    <x v="0"/>
    <s v="NSW"/>
    <x v="0"/>
    <x v="11"/>
    <x v="4"/>
    <x v="132"/>
    <s v="Office Supplies"/>
    <s v="Small Box"/>
    <s v="Regular Air"/>
    <x v="617"/>
    <n v="84.22"/>
    <n v="210.55"/>
    <n v="126.33000000000001"/>
    <x v="3"/>
    <n v="842.2"/>
    <n v="0.05"/>
    <n v="42.110000000000007"/>
    <x v="852"/>
    <x v="101"/>
    <n v="820.07"/>
  </r>
  <r>
    <x v="855"/>
    <d v="2016-05-10T00:00:00"/>
    <x v="86"/>
    <s v="Westfield Sydney,Sydney"/>
    <x v="0"/>
    <s v="NSW"/>
    <x v="0"/>
    <x v="9"/>
    <x v="2"/>
    <x v="78"/>
    <s v="Office Supplies"/>
    <s v="Small Box"/>
    <s v="Regular Air"/>
    <x v="615"/>
    <n v="3.52"/>
    <n v="5.68"/>
    <n v="2.1599999999999997"/>
    <x v="30"/>
    <n v="193.12"/>
    <n v="0.06"/>
    <n v="11.587199999999999"/>
    <x v="853"/>
    <x v="61"/>
    <n v="184.31279999999998"/>
  </r>
  <r>
    <x v="856"/>
    <d v="2016-05-12T00:00:00"/>
    <x v="270"/>
    <s v="180 High Street,Windsor"/>
    <x v="1"/>
    <s v="VIC"/>
    <x v="0"/>
    <x v="2"/>
    <x v="3"/>
    <x v="111"/>
    <s v="Office Supplies"/>
    <s v="Small Box"/>
    <s v="Regular Air"/>
    <x v="618"/>
    <n v="2.1800000000000002"/>
    <n v="3.52"/>
    <n v="1.3399999999999999"/>
    <x v="14"/>
    <n v="147.84"/>
    <n v="0.04"/>
    <n v="5.9136000000000006"/>
    <x v="854"/>
    <x v="85"/>
    <n v="155.58640000000003"/>
  </r>
  <r>
    <x v="857"/>
    <d v="2016-05-14T00:00:00"/>
    <x v="285"/>
    <s v="1/50-58 Hunter St,Sydney"/>
    <x v="0"/>
    <s v="NSW"/>
    <x v="0"/>
    <x v="6"/>
    <x v="2"/>
    <x v="52"/>
    <s v="Office Supplies"/>
    <s v="Small Box"/>
    <s v="Regular Air"/>
    <x v="619"/>
    <n v="2.29"/>
    <n v="3.69"/>
    <n v="1.4"/>
    <x v="22"/>
    <n v="173.43"/>
    <n v="0.05"/>
    <n v="8.6715"/>
    <x v="855"/>
    <x v="47"/>
    <n v="165.7585"/>
  </r>
  <r>
    <x v="858"/>
    <d v="2016-05-14T00:00:00"/>
    <x v="17"/>
    <s v="506 Swan Street,Richmond"/>
    <x v="1"/>
    <s v="VIC"/>
    <x v="1"/>
    <x v="2"/>
    <x v="2"/>
    <x v="99"/>
    <s v="Office Supplies"/>
    <s v="Small Box"/>
    <s v="Regular Air"/>
    <x v="619"/>
    <n v="1.33"/>
    <n v="2.08"/>
    <n v="0.75"/>
    <x v="8"/>
    <n v="89.44"/>
    <n v="0.05"/>
    <n v="4.4720000000000004"/>
    <x v="856"/>
    <x v="8"/>
    <n v="87.947999999999993"/>
  </r>
  <r>
    <x v="859"/>
    <d v="2016-05-18T00:00:00"/>
    <x v="488"/>
    <s v="224A Gertrude St,Fitzroy"/>
    <x v="1"/>
    <s v="VIC"/>
    <x v="0"/>
    <x v="2"/>
    <x v="2"/>
    <x v="33"/>
    <s v="Office Supplies"/>
    <s v="Small Box"/>
    <s v="Regular Air"/>
    <x v="620"/>
    <n v="14.95"/>
    <n v="34.76"/>
    <n v="19.809999999999999"/>
    <x v="11"/>
    <n v="278.08"/>
    <n v="0"/>
    <n v="0"/>
    <x v="857"/>
    <x v="31"/>
    <n v="294.52000000000004"/>
  </r>
  <r>
    <x v="860"/>
    <d v="2016-05-19T00:00:00"/>
    <x v="489"/>
    <s v="157 Norton St,Leichhardt"/>
    <x v="0"/>
    <s v="NSW"/>
    <x v="3"/>
    <x v="12"/>
    <x v="0"/>
    <x v="55"/>
    <s v="Office Supplies"/>
    <s v="Wrap Bag"/>
    <s v="Regular Air"/>
    <x v="620"/>
    <n v="1.76"/>
    <n v="2.94"/>
    <n v="1.18"/>
    <x v="38"/>
    <n v="91.14"/>
    <n v="0.04"/>
    <n v="3.6456"/>
    <x v="858"/>
    <x v="50"/>
    <n v="89.114400000000003"/>
  </r>
  <r>
    <x v="861"/>
    <d v="2016-05-21T00:00:00"/>
    <x v="490"/>
    <s v="152 Bunnerong Road,Eastgardens"/>
    <x v="0"/>
    <s v="NSW"/>
    <x v="0"/>
    <x v="0"/>
    <x v="3"/>
    <x v="58"/>
    <s v="Furniture"/>
    <s v="Small Pack"/>
    <s v="Regular Air"/>
    <x v="621"/>
    <n v="5.5"/>
    <n v="12.22"/>
    <n v="6.7200000000000006"/>
    <x v="19"/>
    <n v="122.2"/>
    <n v="0.01"/>
    <n v="1.222"/>
    <x v="859"/>
    <x v="52"/>
    <n v="126.678"/>
  </r>
  <r>
    <x v="862"/>
    <d v="2016-05-21T00:00:00"/>
    <x v="128"/>
    <s v="359 Crown Street,Surry Hills"/>
    <x v="0"/>
    <s v="NSW"/>
    <x v="1"/>
    <x v="1"/>
    <x v="3"/>
    <x v="123"/>
    <s v="Office Supplies"/>
    <s v="Small Box"/>
    <s v="Regular Air"/>
    <x v="622"/>
    <n v="52.07"/>
    <n v="83.98"/>
    <n v="31.910000000000004"/>
    <x v="29"/>
    <n v="3863.0800000000004"/>
    <n v="0.06"/>
    <n v="231.78480000000002"/>
    <x v="860"/>
    <x v="84"/>
    <n v="3641.3152000000009"/>
  </r>
  <r>
    <x v="863"/>
    <d v="2016-05-21T00:00:00"/>
    <x v="294"/>
    <s v="188 Pitt Street,Sydney"/>
    <x v="0"/>
    <s v="NSW"/>
    <x v="0"/>
    <x v="0"/>
    <x v="3"/>
    <x v="33"/>
    <s v="Office Supplies"/>
    <s v="Small Box"/>
    <s v="Regular Air"/>
    <x v="621"/>
    <n v="14.95"/>
    <n v="34.76"/>
    <n v="19.809999999999999"/>
    <x v="22"/>
    <n v="1633.7199999999998"/>
    <n v="0.09"/>
    <n v="147.03479999999999"/>
    <x v="861"/>
    <x v="31"/>
    <n v="1503.1251999999999"/>
  </r>
  <r>
    <x v="864"/>
    <d v="2016-05-22T00:00:00"/>
    <x v="59"/>
    <s v="53-55 Liverpool St,Sydney"/>
    <x v="0"/>
    <s v="NSW"/>
    <x v="0"/>
    <x v="0"/>
    <x v="0"/>
    <x v="57"/>
    <s v="Office Supplies"/>
    <s v="Small Box"/>
    <s v="Regular Air"/>
    <x v="623"/>
    <n v="4.46"/>
    <n v="10.89"/>
    <n v="6.4300000000000006"/>
    <x v="2"/>
    <n v="10.89"/>
    <n v="0"/>
    <n v="0"/>
    <x v="862"/>
    <x v="51"/>
    <n v="19.89"/>
  </r>
  <r>
    <x v="865"/>
    <d v="2016-05-22T00:00:00"/>
    <x v="445"/>
    <s v="Westfield 1 Anderson St,Chatswood"/>
    <x v="0"/>
    <s v="NSW"/>
    <x v="3"/>
    <x v="10"/>
    <x v="2"/>
    <x v="29"/>
    <s v="Office Supplies"/>
    <s v="Small Box"/>
    <s v="Regular Air"/>
    <x v="624"/>
    <n v="1.18"/>
    <n v="1.88"/>
    <n v="0.7"/>
    <x v="43"/>
    <n v="41.36"/>
    <n v="0.09"/>
    <n v="3.7223999999999999"/>
    <x v="863"/>
    <x v="8"/>
    <n v="40.617600000000003"/>
  </r>
  <r>
    <x v="866"/>
    <d v="2016-05-23T00:00:00"/>
    <x v="491"/>
    <s v="85-113 Dunning Ave,Roseberry"/>
    <x v="0"/>
    <s v="NSW"/>
    <x v="1"/>
    <x v="3"/>
    <x v="4"/>
    <x v="40"/>
    <s v="Office Supplies"/>
    <s v="Wrap Bag"/>
    <s v="Express Air"/>
    <x v="623"/>
    <n v="2.39"/>
    <n v="4.26"/>
    <n v="1.8699999999999997"/>
    <x v="44"/>
    <n v="21.299999999999997"/>
    <n v="0.01"/>
    <n v="0.21299999999999997"/>
    <x v="864"/>
    <x v="36"/>
    <n v="23.486999999999995"/>
  </r>
  <r>
    <x v="867"/>
    <d v="2016-05-26T00:00:00"/>
    <x v="492"/>
    <s v="1-2/299 Sussex St,Sydney"/>
    <x v="0"/>
    <s v="NSW"/>
    <x v="1"/>
    <x v="7"/>
    <x v="0"/>
    <x v="126"/>
    <s v="Office Supplies"/>
    <s v="Small Box"/>
    <s v="Regular Air"/>
    <x v="625"/>
    <n v="52.04"/>
    <n v="83.93"/>
    <n v="31.890000000000008"/>
    <x v="44"/>
    <n v="419.65000000000003"/>
    <n v="0.04"/>
    <n v="16.786000000000001"/>
    <x v="865"/>
    <x v="11"/>
    <n v="442.84400000000005"/>
  </r>
  <r>
    <x v="868"/>
    <d v="2016-05-27T00:00:00"/>
    <x v="493"/>
    <s v="255 Devonshire St,Surry Hills"/>
    <x v="0"/>
    <s v="NSW"/>
    <x v="0"/>
    <x v="7"/>
    <x v="2"/>
    <x v="13"/>
    <s v="Office Supplies"/>
    <s v="Small Box"/>
    <s v="Regular Air"/>
    <x v="625"/>
    <n v="5.33"/>
    <n v="8.6"/>
    <n v="3.2699999999999996"/>
    <x v="2"/>
    <n v="8.6"/>
    <n v="0.06"/>
    <n v="0.51600000000000001"/>
    <x v="866"/>
    <x v="13"/>
    <n v="20.464000000000002"/>
  </r>
  <r>
    <x v="869"/>
    <d v="2016-05-29T00:00:00"/>
    <x v="494"/>
    <s v="2-4 College Street, Darlinghurst"/>
    <x v="0"/>
    <s v="NSW"/>
    <x v="2"/>
    <x v="10"/>
    <x v="0"/>
    <x v="33"/>
    <s v="Office Supplies"/>
    <s v="Small Box"/>
    <s v="Regular Air"/>
    <x v="626"/>
    <n v="14.95"/>
    <n v="34.76"/>
    <n v="19.809999999999999"/>
    <x v="42"/>
    <n v="1112.32"/>
    <n v="0.02"/>
    <n v="22.246399999999998"/>
    <x v="867"/>
    <x v="31"/>
    <n v="1106.5136"/>
  </r>
  <r>
    <x v="870"/>
    <d v="2016-05-30T00:00:00"/>
    <x v="481"/>
    <s v="359 Crown Street,Surry Hills"/>
    <x v="0"/>
    <s v="NSW"/>
    <x v="3"/>
    <x v="1"/>
    <x v="0"/>
    <x v="105"/>
    <s v="Technology"/>
    <s v="Small Box"/>
    <s v="Regular Air"/>
    <x v="626"/>
    <n v="6.2"/>
    <n v="30.98"/>
    <n v="24.78"/>
    <x v="33"/>
    <n v="743.52"/>
    <n v="0.08"/>
    <n v="59.4816"/>
    <x v="868"/>
    <x v="9"/>
    <n v="692.03840000000002"/>
  </r>
  <r>
    <x v="871"/>
    <d v="2016-05-31T00:00:00"/>
    <x v="3"/>
    <s v="Shop 1, 186-190 Church Street,Parramatta;46a Macleay Street,Potts Point"/>
    <x v="0"/>
    <s v="NSW"/>
    <x v="2"/>
    <x v="3"/>
    <x v="1"/>
    <x v="17"/>
    <s v="Office Supplies"/>
    <s v="Small Pack"/>
    <s v="Regular Air"/>
    <x v="627"/>
    <n v="0.94"/>
    <n v="2.08"/>
    <n v="1.1400000000000001"/>
    <x v="13"/>
    <n v="101.92"/>
    <n v="0.08"/>
    <n v="8.1536000000000008"/>
    <x v="869"/>
    <x v="16"/>
    <n v="98.886400000000009"/>
  </r>
  <r>
    <x v="872"/>
    <d v="2016-05-31T00:00:00"/>
    <x v="20"/>
    <s v="359 Crown Street,Surry Hills"/>
    <x v="0"/>
    <s v="NSW"/>
    <x v="1"/>
    <x v="1"/>
    <x v="4"/>
    <x v="63"/>
    <s v="Technology"/>
    <s v="Small Box"/>
    <s v="Regular Air"/>
    <x v="628"/>
    <n v="14.7"/>
    <n v="29.99"/>
    <n v="15.29"/>
    <x v="2"/>
    <n v="29.99"/>
    <n v="0.04"/>
    <n v="1.1996"/>
    <x v="870"/>
    <x v="55"/>
    <n v="39.790399999999998"/>
  </r>
  <r>
    <x v="873"/>
    <d v="2016-06-02T00:00:00"/>
    <x v="106"/>
    <s v="85-113 Dunning Ave,Roseberry"/>
    <x v="0"/>
    <s v="NSW"/>
    <x v="2"/>
    <x v="3"/>
    <x v="3"/>
    <x v="144"/>
    <s v="Office Supplies"/>
    <s v="Wrap Bag"/>
    <s v="Regular Air"/>
    <x v="629"/>
    <n v="3.95"/>
    <n v="6.08"/>
    <n v="2.13"/>
    <x v="18"/>
    <n v="304"/>
    <n v="0.09"/>
    <n v="27.36"/>
    <x v="871"/>
    <x v="109"/>
    <n v="280.27999999999997"/>
  </r>
  <r>
    <x v="874"/>
    <d v="2016-06-03T00:00:00"/>
    <x v="89"/>
    <s v="1737 Botany Rd,Banksmeadow"/>
    <x v="0"/>
    <s v="NSW"/>
    <x v="1"/>
    <x v="10"/>
    <x v="3"/>
    <x v="107"/>
    <s v="Office Supplies"/>
    <s v="Small Box"/>
    <s v="Regular Air"/>
    <x v="629"/>
    <n v="1.94"/>
    <n v="3.08"/>
    <n v="1.1400000000000001"/>
    <x v="7"/>
    <n v="33.880000000000003"/>
    <n v="0.03"/>
    <n v="1.0164"/>
    <x v="872"/>
    <x v="81"/>
    <n v="34.843600000000009"/>
  </r>
  <r>
    <x v="875"/>
    <d v="2016-06-03T00:00:00"/>
    <x v="495"/>
    <s v="181 Enmore Rd,Enmore"/>
    <x v="0"/>
    <s v="NSW"/>
    <x v="1"/>
    <x v="4"/>
    <x v="2"/>
    <x v="61"/>
    <s v="Office Supplies"/>
    <s v="Wrap Bag"/>
    <s v="Regular Air"/>
    <x v="630"/>
    <n v="0.71"/>
    <n v="1.1399999999999999"/>
    <n v="0.42999999999999994"/>
    <x v="26"/>
    <n v="3.42"/>
    <n v="0.1"/>
    <n v="0.34200000000000003"/>
    <x v="873"/>
    <x v="29"/>
    <n v="4.4779999999999998"/>
  </r>
  <r>
    <x v="876"/>
    <d v="2016-06-11T00:00:00"/>
    <x v="390"/>
    <s v="53-55 Liverpool St,Sydney"/>
    <x v="0"/>
    <s v="NSW"/>
    <x v="0"/>
    <x v="0"/>
    <x v="3"/>
    <x v="7"/>
    <s v="Office Supplies"/>
    <s v="Wrap Bag"/>
    <s v="Regular Air"/>
    <x v="631"/>
    <n v="1.31"/>
    <n v="2.84"/>
    <n v="1.5299999999999998"/>
    <x v="15"/>
    <n v="25.56"/>
    <n v="0.08"/>
    <n v="2.0448"/>
    <x v="874"/>
    <x v="7"/>
    <n v="25.3752"/>
  </r>
  <r>
    <x v="877"/>
    <d v="2016-06-13T00:00:00"/>
    <x v="314"/>
    <s v="501 George St,Sydney"/>
    <x v="0"/>
    <s v="NSW"/>
    <x v="3"/>
    <x v="8"/>
    <x v="3"/>
    <x v="59"/>
    <s v="Technology"/>
    <s v="Small Box"/>
    <s v="Regular Air"/>
    <x v="632"/>
    <n v="32.020000000000003"/>
    <n v="152.47999999999999"/>
    <n v="120.45999999999998"/>
    <x v="27"/>
    <n v="1829.7599999999998"/>
    <n v="0.1"/>
    <n v="182.976"/>
    <x v="875"/>
    <x v="9"/>
    <n v="1654.7839999999997"/>
  </r>
  <r>
    <x v="878"/>
    <d v="2016-06-14T00:00:00"/>
    <x v="496"/>
    <s v="438 Victoria Avenue,Chatswood"/>
    <x v="0"/>
    <s v="NSW"/>
    <x v="0"/>
    <x v="9"/>
    <x v="3"/>
    <x v="70"/>
    <s v="Office Supplies"/>
    <s v="Small Box"/>
    <s v="Express Air"/>
    <x v="632"/>
    <n v="99.39"/>
    <n v="162.93"/>
    <n v="63.540000000000006"/>
    <x v="40"/>
    <n v="5865.4800000000005"/>
    <n v="0.05"/>
    <n v="293.27400000000006"/>
    <x v="876"/>
    <x v="11"/>
    <n v="5612.1859999999997"/>
  </r>
  <r>
    <x v="879"/>
    <d v="2016-06-15T00:00:00"/>
    <x v="313"/>
    <s v="Sydney Fish Market, Bank Street, Sydney"/>
    <x v="0"/>
    <s v="NSW"/>
    <x v="3"/>
    <x v="1"/>
    <x v="1"/>
    <x v="36"/>
    <s v="Office Supplies"/>
    <s v="Small Box"/>
    <s v="Regular Air"/>
    <x v="633"/>
    <n v="13.88"/>
    <n v="22.38"/>
    <n v="8.4999999999999982"/>
    <x v="7"/>
    <n v="246.17999999999998"/>
    <n v="0.01"/>
    <n v="2.4617999999999998"/>
    <x v="877"/>
    <x v="34"/>
    <n v="273.91820000000001"/>
  </r>
  <r>
    <x v="880"/>
    <d v="2016-06-15T00:00:00"/>
    <x v="101"/>
    <s v="4A Lyons St,Strathfield"/>
    <x v="0"/>
    <s v="NSW"/>
    <x v="0"/>
    <x v="0"/>
    <x v="2"/>
    <x v="68"/>
    <s v="Office Supplies"/>
    <s v="Wrap Bag"/>
    <s v="Express Air"/>
    <x v="633"/>
    <n v="0.9"/>
    <n v="2.1"/>
    <n v="1.2000000000000002"/>
    <x v="38"/>
    <n v="65.100000000000009"/>
    <n v="0.08"/>
    <n v="5.2080000000000011"/>
    <x v="878"/>
    <x v="29"/>
    <n v="61.292000000000016"/>
  </r>
  <r>
    <x v="881"/>
    <d v="2016-06-18T00:00:00"/>
    <x v="487"/>
    <s v="310 Wattle St,Ultimo"/>
    <x v="0"/>
    <s v="NSW"/>
    <x v="3"/>
    <x v="7"/>
    <x v="1"/>
    <x v="77"/>
    <s v="Technology"/>
    <s v="Small Box"/>
    <s v="Regular Air"/>
    <x v="67"/>
    <n v="81.59"/>
    <n v="159.99"/>
    <n v="78.400000000000006"/>
    <x v="38"/>
    <n v="4959.6900000000005"/>
    <n v="0.01"/>
    <n v="49.596900000000005"/>
    <x v="879"/>
    <x v="55"/>
    <n v="4921.0931"/>
  </r>
  <r>
    <x v="882"/>
    <d v="2016-06-19T00:00:00"/>
    <x v="497"/>
    <s v="154 Castlereagh St,Sydney"/>
    <x v="0"/>
    <s v="NSW"/>
    <x v="2"/>
    <x v="8"/>
    <x v="0"/>
    <x v="112"/>
    <s v="Office Supplies"/>
    <s v="Small Pack"/>
    <s v="Regular Air"/>
    <x v="67"/>
    <n v="2.5"/>
    <n v="5.68"/>
    <n v="3.1799999999999997"/>
    <x v="46"/>
    <n v="153.35999999999999"/>
    <n v="0.03"/>
    <n v="4.6007999999999996"/>
    <x v="880"/>
    <x v="86"/>
    <n v="155.95919999999998"/>
  </r>
  <r>
    <x v="883"/>
    <d v="2016-06-20T00:00:00"/>
    <x v="498"/>
    <s v="7 Khartoum Rd,Macquarie Park"/>
    <x v="0"/>
    <s v="NSW"/>
    <x v="2"/>
    <x v="6"/>
    <x v="4"/>
    <x v="84"/>
    <s v="Office Supplies"/>
    <s v="Wrap Bag"/>
    <s v="Regular Air"/>
    <x v="634"/>
    <n v="21.56"/>
    <n v="36.549999999999997"/>
    <n v="14.989999999999998"/>
    <x v="30"/>
    <n v="1242.6999999999998"/>
    <n v="0.1"/>
    <n v="124.26999999999998"/>
    <x v="881"/>
    <x v="66"/>
    <n v="1146.21"/>
  </r>
  <r>
    <x v="884"/>
    <d v="2016-06-25T00:00:00"/>
    <x v="307"/>
    <s v="53-55 Liverpool St,Sydney"/>
    <x v="0"/>
    <s v="NSW"/>
    <x v="0"/>
    <x v="0"/>
    <x v="2"/>
    <x v="98"/>
    <s v="Office Supplies"/>
    <s v="Wrap Bag"/>
    <s v="Regular Air"/>
    <x v="635"/>
    <n v="2.9"/>
    <n v="4.76"/>
    <n v="1.8599999999999999"/>
    <x v="44"/>
    <n v="23.799999999999997"/>
    <n v="0.09"/>
    <n v="2.1419999999999995"/>
    <x v="882"/>
    <x v="75"/>
    <n v="23.417999999999996"/>
  </r>
  <r>
    <x v="885"/>
    <d v="2016-06-29T00:00:00"/>
    <x v="398"/>
    <s v="523 King St,Newtown"/>
    <x v="0"/>
    <s v="NSW"/>
    <x v="0"/>
    <x v="7"/>
    <x v="3"/>
    <x v="121"/>
    <s v="Office Supplies"/>
    <s v="Small Box"/>
    <s v="Regular Air"/>
    <x v="636"/>
    <n v="3.14"/>
    <n v="4.91"/>
    <n v="1.77"/>
    <x v="32"/>
    <n v="137.48000000000002"/>
    <n v="0.08"/>
    <n v="10.998400000000002"/>
    <x v="883"/>
    <x v="47"/>
    <n v="127.48160000000001"/>
  </r>
  <r>
    <x v="886"/>
    <d v="2016-06-30T00:00:00"/>
    <x v="499"/>
    <s v="Macquarie Centre Cnr Herring Road &amp; Waterloo Road,Macquarie Park"/>
    <x v="0"/>
    <s v="NSW"/>
    <x v="2"/>
    <x v="10"/>
    <x v="1"/>
    <x v="36"/>
    <s v="Office Supplies"/>
    <s v="Small Box"/>
    <s v="Regular Air"/>
    <x v="637"/>
    <n v="13.88"/>
    <n v="22.38"/>
    <n v="8.4999999999999982"/>
    <x v="15"/>
    <n v="201.42"/>
    <n v="0.03"/>
    <n v="6.0425999999999993"/>
    <x v="884"/>
    <x v="34"/>
    <n v="225.57739999999998"/>
  </r>
  <r>
    <x v="887"/>
    <d v="2016-06-30T00:00:00"/>
    <x v="268"/>
    <s v="Qantas Domestic Terminal,Mascot"/>
    <x v="0"/>
    <s v="NSW"/>
    <x v="0"/>
    <x v="1"/>
    <x v="4"/>
    <x v="39"/>
    <s v="Office Supplies"/>
    <s v="Wrap Bag"/>
    <s v="Regular Air"/>
    <x v="636"/>
    <n v="0.24"/>
    <n v="1.26"/>
    <n v="1.02"/>
    <x v="22"/>
    <n v="59.22"/>
    <n v="0"/>
    <n v="0"/>
    <x v="885"/>
    <x v="29"/>
    <n v="60.620000000000005"/>
  </r>
  <r>
    <x v="888"/>
    <d v="2016-07-02T00:00:00"/>
    <x v="370"/>
    <s v="2a/285A Crown St,Surry Hills"/>
    <x v="0"/>
    <s v="NSW"/>
    <x v="3"/>
    <x v="1"/>
    <x v="4"/>
    <x v="134"/>
    <s v="Office Supplies"/>
    <s v="Small Box"/>
    <s v="Regular Air"/>
    <x v="638"/>
    <n v="1.84"/>
    <n v="2.88"/>
    <n v="1.0399999999999998"/>
    <x v="35"/>
    <n v="51.839999999999996"/>
    <n v="0.03"/>
    <n v="1.5551999999999999"/>
    <x v="886"/>
    <x v="81"/>
    <n v="52.264800000000001"/>
  </r>
  <r>
    <x v="889"/>
    <d v="2016-07-02T00:00:00"/>
    <x v="377"/>
    <s v="485 Crown St,Surry Hills"/>
    <x v="0"/>
    <s v="NSW"/>
    <x v="0"/>
    <x v="11"/>
    <x v="3"/>
    <x v="26"/>
    <s v="Office Supplies"/>
    <s v="Wrap Bag"/>
    <s v="Regular Air"/>
    <x v="638"/>
    <n v="1.6"/>
    <n v="2.62"/>
    <n v="1.02"/>
    <x v="39"/>
    <n v="41.92"/>
    <n v="0.09"/>
    <n v="3.7728000000000002"/>
    <x v="887"/>
    <x v="25"/>
    <n v="39.747199999999992"/>
  </r>
  <r>
    <x v="890"/>
    <d v="2016-07-03T00:00:00"/>
    <x v="208"/>
    <s v="73 York St,Sydney"/>
    <x v="0"/>
    <s v="NSW"/>
    <x v="3"/>
    <x v="0"/>
    <x v="0"/>
    <x v="21"/>
    <s v="Office Supplies"/>
    <s v="Wrap Bag"/>
    <s v="Regular Air"/>
    <x v="639"/>
    <n v="0.87"/>
    <n v="1.81"/>
    <n v="0.94000000000000006"/>
    <x v="18"/>
    <n v="90.5"/>
    <n v="0.08"/>
    <n v="7.24"/>
    <x v="888"/>
    <x v="20"/>
    <n v="84.76"/>
  </r>
  <r>
    <x v="891"/>
    <d v="2016-07-05T00:00:00"/>
    <x v="24"/>
    <s v="2/797 Botany Rd,Rosebery"/>
    <x v="0"/>
    <s v="NSW"/>
    <x v="3"/>
    <x v="8"/>
    <x v="2"/>
    <x v="20"/>
    <s v="Office Supplies"/>
    <s v="Small Box"/>
    <s v="Express Air"/>
    <x v="640"/>
    <n v="2.2599999999999998"/>
    <n v="3.58"/>
    <n v="1.3200000000000003"/>
    <x v="40"/>
    <n v="128.88"/>
    <n v="0.04"/>
    <n v="5.1551999999999998"/>
    <x v="889"/>
    <x v="19"/>
    <n v="134.66480000000001"/>
  </r>
  <r>
    <x v="892"/>
    <d v="2016-07-07T00:00:00"/>
    <x v="500"/>
    <s v="412 Brunswick St,Fitzroy"/>
    <x v="1"/>
    <s v="VIC"/>
    <x v="3"/>
    <x v="2"/>
    <x v="4"/>
    <x v="71"/>
    <s v="Office Supplies"/>
    <s v="Wrap Bag"/>
    <s v="Regular Air"/>
    <x v="641"/>
    <n v="1.0900000000000001"/>
    <n v="1.68"/>
    <n v="0.58999999999999986"/>
    <x v="18"/>
    <n v="84"/>
    <n v="0.09"/>
    <n v="7.56"/>
    <x v="890"/>
    <x v="60"/>
    <n v="78.44"/>
  </r>
  <r>
    <x v="893"/>
    <d v="2016-07-11T00:00:00"/>
    <x v="501"/>
    <s v="18 Whistler St,Sydney"/>
    <x v="0"/>
    <s v="NSW"/>
    <x v="3"/>
    <x v="10"/>
    <x v="0"/>
    <x v="50"/>
    <s v="Office Supplies"/>
    <s v="Wrap Bag"/>
    <s v="Regular Air"/>
    <x v="642"/>
    <n v="3.48"/>
    <n v="5.43"/>
    <n v="1.9499999999999997"/>
    <x v="1"/>
    <n v="10.86"/>
    <n v="0.03"/>
    <n v="0.32579999999999998"/>
    <x v="891"/>
    <x v="45"/>
    <n v="12.434199999999999"/>
  </r>
  <r>
    <x v="894"/>
    <d v="2016-07-12T00:00:00"/>
    <x v="502"/>
    <s v="506 Swan Street,Richmond"/>
    <x v="1"/>
    <s v="VIC"/>
    <x v="1"/>
    <x v="2"/>
    <x v="0"/>
    <x v="42"/>
    <s v="Office Supplies"/>
    <s v="Small Box"/>
    <s v="Regular Air"/>
    <x v="643"/>
    <n v="3.65"/>
    <n v="5.98"/>
    <n v="2.3300000000000005"/>
    <x v="43"/>
    <n v="131.56"/>
    <n v="7.0000000000000007E-2"/>
    <n v="9.2092000000000009"/>
    <x v="892"/>
    <x v="8"/>
    <n v="125.3308"/>
  </r>
  <r>
    <x v="895"/>
    <d v="2016-07-16T00:00:00"/>
    <x v="166"/>
    <s v="8 Rankins Lane ,Melbourne"/>
    <x v="1"/>
    <s v="VIC"/>
    <x v="3"/>
    <x v="2"/>
    <x v="4"/>
    <x v="59"/>
    <s v="Technology"/>
    <s v="Small Box"/>
    <s v="Regular Air"/>
    <x v="644"/>
    <n v="32.020000000000003"/>
    <n v="152.47999999999999"/>
    <n v="120.45999999999998"/>
    <x v="1"/>
    <n v="304.95999999999998"/>
    <n v="0.03"/>
    <n v="9.1487999999999996"/>
    <x v="893"/>
    <x v="9"/>
    <n v="303.81119999999999"/>
  </r>
  <r>
    <x v="896"/>
    <d v="2016-07-17T00:00:00"/>
    <x v="302"/>
    <s v="Westfield Sydney,Sydney"/>
    <x v="0"/>
    <s v="NSW"/>
    <x v="0"/>
    <x v="9"/>
    <x v="2"/>
    <x v="118"/>
    <s v="Office Supplies"/>
    <s v="Wrap Bag"/>
    <s v="Regular Air"/>
    <x v="644"/>
    <n v="0.93"/>
    <n v="1.6"/>
    <n v="0.67"/>
    <x v="6"/>
    <n v="62.400000000000006"/>
    <n v="0.1"/>
    <n v="6.2400000000000011"/>
    <x v="894"/>
    <x v="91"/>
    <n v="58.74"/>
  </r>
  <r>
    <x v="897"/>
    <d v="2016-07-27T00:00:00"/>
    <x v="413"/>
    <s v="155 Oxford Street,Darlinghurst"/>
    <x v="0"/>
    <s v="NSW"/>
    <x v="3"/>
    <x v="8"/>
    <x v="3"/>
    <x v="146"/>
    <s v="Technology"/>
    <s v="Large Box"/>
    <s v="Regular Air"/>
    <x v="645"/>
    <n v="269.99"/>
    <n v="449.99"/>
    <n v="180"/>
    <x v="26"/>
    <n v="1349.97"/>
    <n v="0.06"/>
    <n v="80.998199999999997"/>
    <x v="895"/>
    <x v="17"/>
    <n v="1317.9518"/>
  </r>
  <r>
    <x v="898"/>
    <d v="2016-07-28T00:00:00"/>
    <x v="367"/>
    <s v="310 Wattle St,Ultimo"/>
    <x v="0"/>
    <s v="NSW"/>
    <x v="3"/>
    <x v="7"/>
    <x v="0"/>
    <x v="36"/>
    <s v="Office Supplies"/>
    <s v="Small Box"/>
    <s v="Regular Air"/>
    <x v="646"/>
    <n v="13.88"/>
    <n v="22.38"/>
    <n v="8.4999999999999982"/>
    <x v="35"/>
    <n v="402.84"/>
    <n v="0.05"/>
    <n v="20.141999999999999"/>
    <x v="896"/>
    <x v="34"/>
    <n v="412.89800000000002"/>
  </r>
  <r>
    <x v="899"/>
    <d v="2016-08-02T00:00:00"/>
    <x v="252"/>
    <s v="222 Barkly St,St Kilda"/>
    <x v="1"/>
    <s v="VIC"/>
    <x v="3"/>
    <x v="5"/>
    <x v="2"/>
    <x v="96"/>
    <s v="Office Supplies"/>
    <s v="Small Box"/>
    <s v="Regular Air"/>
    <x v="647"/>
    <n v="178.83"/>
    <n v="415.88"/>
    <n v="237.04999999999998"/>
    <x v="3"/>
    <n v="1663.52"/>
    <n v="0.04"/>
    <n v="66.540800000000004"/>
    <x v="897"/>
    <x v="73"/>
    <n v="1619.7191999999998"/>
  </r>
  <r>
    <x v="900"/>
    <d v="2016-08-03T00:00:00"/>
    <x v="503"/>
    <s v="523 King St,Newtown"/>
    <x v="0"/>
    <s v="NSW"/>
    <x v="1"/>
    <x v="7"/>
    <x v="2"/>
    <x v="82"/>
    <s v="Office Supplies"/>
    <s v="Small Pack"/>
    <s v="Regular Air"/>
    <x v="647"/>
    <n v="4.79"/>
    <n v="11.97"/>
    <n v="7.1800000000000006"/>
    <x v="13"/>
    <n v="586.53000000000009"/>
    <n v="0.09"/>
    <n v="52.787700000000008"/>
    <x v="898"/>
    <x v="65"/>
    <n v="545.3623"/>
  </r>
  <r>
    <x v="901"/>
    <d v="2016-08-04T00:00:00"/>
    <x v="504"/>
    <s v="Westfield Sydney,Sydney"/>
    <x v="0"/>
    <s v="NSW"/>
    <x v="0"/>
    <x v="9"/>
    <x v="4"/>
    <x v="64"/>
    <s v="Technology"/>
    <s v="Small Box"/>
    <s v="Regular Air"/>
    <x v="648"/>
    <n v="54.52"/>
    <n v="100.97"/>
    <n v="46.449999999999996"/>
    <x v="0"/>
    <n v="4139.7699999999995"/>
    <n v="0.03"/>
    <n v="124.19309999999999"/>
    <x v="899"/>
    <x v="39"/>
    <n v="4029.9368999999992"/>
  </r>
  <r>
    <x v="902"/>
    <d v="2016-08-05T00:00:00"/>
    <x v="104"/>
    <s v="85-113 Dunning Ave,Roseberry"/>
    <x v="0"/>
    <s v="NSW"/>
    <x v="0"/>
    <x v="3"/>
    <x v="4"/>
    <x v="62"/>
    <s v="Office Supplies"/>
    <s v="Wrap Bag"/>
    <s v="Regular Air"/>
    <x v="648"/>
    <n v="1.17"/>
    <n v="2.78"/>
    <n v="1.6099999999999999"/>
    <x v="9"/>
    <n v="16.68"/>
    <n v="0.01"/>
    <n v="0.1668"/>
    <x v="900"/>
    <x v="36"/>
    <n v="18.9132"/>
  </r>
  <r>
    <x v="903"/>
    <d v="2016-08-07T00:00:00"/>
    <x v="505"/>
    <s v="10 O'Connell St,Sydney"/>
    <x v="0"/>
    <s v="NSW"/>
    <x v="2"/>
    <x v="7"/>
    <x v="2"/>
    <x v="126"/>
    <s v="Office Supplies"/>
    <s v="Small Box"/>
    <s v="Regular Air"/>
    <x v="649"/>
    <n v="52.04"/>
    <n v="83.93"/>
    <n v="31.890000000000008"/>
    <x v="31"/>
    <n v="3105.4100000000003"/>
    <n v="0.03"/>
    <n v="93.162300000000002"/>
    <x v="901"/>
    <x v="11"/>
    <n v="3052.2276999999999"/>
  </r>
  <r>
    <x v="904"/>
    <d v="2016-08-08T00:00:00"/>
    <x v="506"/>
    <s v="1-2/299 Sussex St,Sydney"/>
    <x v="0"/>
    <s v="NSW"/>
    <x v="3"/>
    <x v="7"/>
    <x v="4"/>
    <x v="10"/>
    <s v="Office Supplies"/>
    <s v="Small Box"/>
    <s v="Regular Air"/>
    <x v="650"/>
    <n v="2.4500000000000002"/>
    <n v="3.89"/>
    <n v="1.44"/>
    <x v="35"/>
    <n v="70.02"/>
    <n v="0.04"/>
    <n v="2.8007999999999997"/>
    <x v="902"/>
    <x v="10"/>
    <n v="81.239200000000011"/>
  </r>
  <r>
    <x v="905"/>
    <d v="2016-08-11T00:00:00"/>
    <x v="452"/>
    <s v="8 Quay Street,Haymarket"/>
    <x v="0"/>
    <s v="NSW"/>
    <x v="2"/>
    <x v="11"/>
    <x v="4"/>
    <x v="52"/>
    <s v="Office Supplies"/>
    <s v="Small Box"/>
    <s v="Regular Air"/>
    <x v="651"/>
    <n v="2.29"/>
    <n v="3.69"/>
    <n v="1.4"/>
    <x v="47"/>
    <n v="47.97"/>
    <n v="0.04"/>
    <n v="1.9188000000000001"/>
    <x v="903"/>
    <x v="47"/>
    <n v="47.051200000000001"/>
  </r>
  <r>
    <x v="906"/>
    <d v="2016-08-11T00:00:00"/>
    <x v="446"/>
    <s v="6/15 Cross Street,Double Bay"/>
    <x v="0"/>
    <s v="NSW"/>
    <x v="0"/>
    <x v="11"/>
    <x v="0"/>
    <x v="39"/>
    <s v="Office Supplies"/>
    <s v="Wrap Bag"/>
    <s v="Regular Air"/>
    <x v="651"/>
    <n v="0.24"/>
    <n v="1.26"/>
    <n v="1.02"/>
    <x v="30"/>
    <n v="42.84"/>
    <n v="0"/>
    <n v="0"/>
    <x v="904"/>
    <x v="29"/>
    <n v="44.240000000000009"/>
  </r>
  <r>
    <x v="907"/>
    <d v="2016-08-15T00:00:00"/>
    <x v="343"/>
    <s v="1 John St,Waterloo"/>
    <x v="0"/>
    <s v="NSW"/>
    <x v="0"/>
    <x v="13"/>
    <x v="1"/>
    <x v="10"/>
    <s v="Office Supplies"/>
    <s v="Small Box"/>
    <s v="Express Air"/>
    <x v="652"/>
    <n v="2.4500000000000002"/>
    <n v="3.89"/>
    <n v="1.44"/>
    <x v="12"/>
    <n v="116.7"/>
    <n v="0.09"/>
    <n v="10.503"/>
    <x v="905"/>
    <x v="10"/>
    <n v="120.21700000000001"/>
  </r>
  <r>
    <x v="908"/>
    <d v="2016-08-17T00:00:00"/>
    <x v="322"/>
    <s v="506 Swan Street,Richmond"/>
    <x v="1"/>
    <s v="VIC"/>
    <x v="2"/>
    <x v="2"/>
    <x v="4"/>
    <x v="98"/>
    <s v="Office Supplies"/>
    <s v="Wrap Bag"/>
    <s v="Regular Air"/>
    <x v="653"/>
    <n v="2.9"/>
    <n v="4.76"/>
    <n v="1.8599999999999999"/>
    <x v="2"/>
    <n v="4.76"/>
    <n v="0.02"/>
    <n v="9.5199999999999993E-2"/>
    <x v="906"/>
    <x v="75"/>
    <n v="6.4247999999999994"/>
  </r>
  <r>
    <x v="909"/>
    <d v="2016-08-18T00:00:00"/>
    <x v="481"/>
    <s v="359 Crown Street,Surry Hills"/>
    <x v="0"/>
    <s v="NSW"/>
    <x v="3"/>
    <x v="1"/>
    <x v="4"/>
    <x v="22"/>
    <s v="Office Supplies"/>
    <s v="Small Box"/>
    <s v="Express Air"/>
    <x v="652"/>
    <n v="4.53"/>
    <n v="7.3"/>
    <n v="2.7699999999999996"/>
    <x v="0"/>
    <n v="299.3"/>
    <n v="0.05"/>
    <n v="14.965000000000002"/>
    <x v="907"/>
    <x v="21"/>
    <n v="299.77500000000009"/>
  </r>
  <r>
    <x v="910"/>
    <d v="2016-08-18T00:00:00"/>
    <x v="36"/>
    <s v="99 Lygon Street,East Brunswick"/>
    <x v="1"/>
    <s v="VIC"/>
    <x v="3"/>
    <x v="2"/>
    <x v="1"/>
    <x v="91"/>
    <s v="Office Supplies"/>
    <s v="Small Box"/>
    <s v="Regular Air"/>
    <x v="654"/>
    <n v="2.25"/>
    <n v="3.69"/>
    <n v="1.44"/>
    <x v="39"/>
    <n v="59.04"/>
    <n v="0.02"/>
    <n v="1.1808000000000001"/>
    <x v="908"/>
    <x v="69"/>
    <n v="62.859200000000001"/>
  </r>
  <r>
    <x v="911"/>
    <d v="2016-08-20T00:00:00"/>
    <x v="292"/>
    <s v="221 Barkly St,St Kilda"/>
    <x v="1"/>
    <s v="VIC"/>
    <x v="2"/>
    <x v="5"/>
    <x v="1"/>
    <x v="34"/>
    <s v="Office Supplies"/>
    <s v="Wrap Bag"/>
    <s v="Regular Air"/>
    <x v="655"/>
    <n v="2.31"/>
    <n v="3.78"/>
    <n v="1.4699999999999998"/>
    <x v="32"/>
    <n v="105.83999999999999"/>
    <n v="0.06"/>
    <n v="6.3503999999999987"/>
    <x v="909"/>
    <x v="32"/>
    <n v="100.90959999999998"/>
  </r>
  <r>
    <x v="912"/>
    <d v="2016-08-23T00:00:00"/>
    <x v="287"/>
    <s v="531 King St,Newtown"/>
    <x v="0"/>
    <s v="NSW"/>
    <x v="0"/>
    <x v="3"/>
    <x v="2"/>
    <x v="47"/>
    <s v="Office Supplies"/>
    <s v="Wrap Bag"/>
    <s v="Regular Air"/>
    <x v="655"/>
    <n v="11.11"/>
    <n v="19.84"/>
    <n v="8.73"/>
    <x v="43"/>
    <n v="436.48"/>
    <n v="0.06"/>
    <n v="26.188800000000001"/>
    <x v="910"/>
    <x v="42"/>
    <n v="418.49120000000005"/>
  </r>
  <r>
    <x v="913"/>
    <d v="2016-08-24T00:00:00"/>
    <x v="321"/>
    <s v="5/250 Old Northern Road ,Castle Hill"/>
    <x v="0"/>
    <s v="NSW"/>
    <x v="3"/>
    <x v="10"/>
    <x v="1"/>
    <x v="30"/>
    <s v="Technology"/>
    <s v="Small Box"/>
    <s v="Regular Air"/>
    <x v="656"/>
    <n v="19.78"/>
    <n v="45.99"/>
    <n v="26.21"/>
    <x v="29"/>
    <n v="2115.54"/>
    <n v="0.1"/>
    <n v="211.554"/>
    <x v="911"/>
    <x v="28"/>
    <n v="1913.9659999999999"/>
  </r>
  <r>
    <x v="914"/>
    <d v="2016-08-24T00:00:00"/>
    <x v="203"/>
    <s v="541 Church St,Richmond"/>
    <x v="1"/>
    <s v="VIC"/>
    <x v="1"/>
    <x v="5"/>
    <x v="2"/>
    <x v="80"/>
    <s v="Office Supplies"/>
    <s v="Small Box"/>
    <s v="Regular Air"/>
    <x v="657"/>
    <n v="1.59"/>
    <n v="2.61"/>
    <n v="1.0199999999999998"/>
    <x v="30"/>
    <n v="88.74"/>
    <n v="0"/>
    <n v="0"/>
    <x v="912"/>
    <x v="47"/>
    <n v="89.74"/>
  </r>
  <r>
    <x v="915"/>
    <d v="2016-08-24T00:00:00"/>
    <x v="466"/>
    <s v="Shop 3/144 Waterloo Road,Greenacre"/>
    <x v="0"/>
    <s v="NSW"/>
    <x v="1"/>
    <x v="8"/>
    <x v="0"/>
    <x v="62"/>
    <s v="Office Supplies"/>
    <s v="Wrap Bag"/>
    <s v="Regular Air"/>
    <x v="656"/>
    <n v="1.53"/>
    <n v="2.78"/>
    <n v="1.2499999999999998"/>
    <x v="23"/>
    <n v="63.94"/>
    <n v="0.01"/>
    <n v="0.63939999999999997"/>
    <x v="913"/>
    <x v="54"/>
    <n v="65.980599999999995"/>
  </r>
  <r>
    <x v="916"/>
    <d v="2016-08-24T00:00:00"/>
    <x v="71"/>
    <s v="499-501 Lygon Street,Carlton North"/>
    <x v="1"/>
    <s v="VIC"/>
    <x v="0"/>
    <x v="5"/>
    <x v="0"/>
    <x v="102"/>
    <s v="Office Supplies"/>
    <s v="Small Box"/>
    <s v="Regular Air"/>
    <x v="655"/>
    <n v="16.850000000000001"/>
    <n v="27.18"/>
    <n v="10.329999999999998"/>
    <x v="18"/>
    <n v="1359"/>
    <n v="0.02"/>
    <n v="27.18"/>
    <x v="914"/>
    <x v="78"/>
    <n v="1348.28"/>
  </r>
  <r>
    <x v="917"/>
    <d v="2016-08-31T00:00:00"/>
    <x v="498"/>
    <s v="7 Khartoum Rd,Macquarie Park"/>
    <x v="0"/>
    <s v="NSW"/>
    <x v="2"/>
    <x v="6"/>
    <x v="3"/>
    <x v="2"/>
    <s v="Office Supplies"/>
    <s v="Wrap Bag"/>
    <s v="Regular Air"/>
    <x v="69"/>
    <n v="3.32"/>
    <n v="5.18"/>
    <n v="1.8599999999999999"/>
    <x v="42"/>
    <n v="165.76"/>
    <n v="0.06"/>
    <n v="9.9455999999999989"/>
    <x v="915"/>
    <x v="2"/>
    <n v="159.89439999999996"/>
  </r>
  <r>
    <x v="918"/>
    <d v="2016-09-03T00:00:00"/>
    <x v="507"/>
    <s v="Westfield Miranda, 600 Kingsway,Miranda"/>
    <x v="0"/>
    <s v="NSW"/>
    <x v="0"/>
    <x v="6"/>
    <x v="2"/>
    <x v="81"/>
    <s v="Technology"/>
    <s v="Small Box"/>
    <s v="Regular Air"/>
    <x v="658"/>
    <n v="10.07"/>
    <n v="15.98"/>
    <n v="5.91"/>
    <x v="12"/>
    <n v="479.40000000000003"/>
    <n v="0.08"/>
    <n v="38.352000000000004"/>
    <x v="916"/>
    <x v="9"/>
    <n v="449.048"/>
  </r>
  <r>
    <x v="919"/>
    <d v="2016-09-05T00:00:00"/>
    <x v="182"/>
    <s v="22 Civic Rd,Auburn"/>
    <x v="0"/>
    <s v="NSW"/>
    <x v="2"/>
    <x v="3"/>
    <x v="0"/>
    <x v="34"/>
    <s v="Office Supplies"/>
    <s v="Wrap Bag"/>
    <s v="Regular Air"/>
    <x v="659"/>
    <n v="2.31"/>
    <n v="3.78"/>
    <n v="1.4699999999999998"/>
    <x v="36"/>
    <n v="143.63999999999999"/>
    <n v="0.03"/>
    <n v="4.3091999999999997"/>
    <x v="917"/>
    <x v="32"/>
    <n v="140.7508"/>
  </r>
  <r>
    <x v="920"/>
    <d v="2016-09-06T00:00:00"/>
    <x v="216"/>
    <s v="53-55 Liverpool St,Sydney"/>
    <x v="0"/>
    <s v="NSW"/>
    <x v="3"/>
    <x v="0"/>
    <x v="0"/>
    <x v="12"/>
    <s v="Technology"/>
    <s v="Small Box"/>
    <s v="Express Air"/>
    <x v="660"/>
    <n v="62.4"/>
    <n v="155.99"/>
    <n v="93.59"/>
    <x v="43"/>
    <n v="3431.78"/>
    <n v="0.02"/>
    <n v="68.635600000000011"/>
    <x v="918"/>
    <x v="12"/>
    <n v="3379.3044"/>
  </r>
  <r>
    <x v="921"/>
    <d v="2016-09-06T00:00:00"/>
    <x v="97"/>
    <s v="188 Pitt Street,Sydney"/>
    <x v="0"/>
    <s v="NSW"/>
    <x v="1"/>
    <x v="0"/>
    <x v="4"/>
    <x v="120"/>
    <s v="Office Supplies"/>
    <s v="Wrap Bag"/>
    <s v="Regular Air"/>
    <x v="660"/>
    <n v="1.92"/>
    <n v="3.26"/>
    <n v="1.3399999999999999"/>
    <x v="36"/>
    <n v="123.88"/>
    <n v="0.02"/>
    <n v="2.4775999999999998"/>
    <x v="919"/>
    <x v="93"/>
    <n v="125.1224"/>
  </r>
  <r>
    <x v="922"/>
    <d v="2016-09-13T00:00:00"/>
    <x v="58"/>
    <s v="188 Pitt Street,Sydney"/>
    <x v="0"/>
    <s v="NSW"/>
    <x v="1"/>
    <x v="0"/>
    <x v="1"/>
    <x v="137"/>
    <s v="Office Supplies"/>
    <s v="Small Box"/>
    <s v="Express Air"/>
    <x v="70"/>
    <n v="4.03"/>
    <n v="9.3800000000000008"/>
    <n v="5.3500000000000005"/>
    <x v="29"/>
    <n v="431.48"/>
    <n v="0.09"/>
    <n v="38.833199999999998"/>
    <x v="920"/>
    <x v="104"/>
    <n v="407.20679999999999"/>
  </r>
  <r>
    <x v="923"/>
    <d v="2016-09-14T00:00:00"/>
    <x v="508"/>
    <s v="221 Barkly St,St Kilda"/>
    <x v="1"/>
    <s v="VIC"/>
    <x v="3"/>
    <x v="5"/>
    <x v="4"/>
    <x v="55"/>
    <s v="Office Supplies"/>
    <s v="Wrap Bag"/>
    <s v="Regular Air"/>
    <x v="661"/>
    <n v="1.76"/>
    <n v="2.94"/>
    <n v="1.18"/>
    <x v="4"/>
    <n v="76.44"/>
    <n v="0.03"/>
    <n v="2.2931999999999997"/>
    <x v="921"/>
    <x v="50"/>
    <n v="75.766800000000003"/>
  </r>
  <r>
    <x v="924"/>
    <d v="2016-09-15T00:00:00"/>
    <x v="222"/>
    <s v="21 Wentworth St,Parramatta"/>
    <x v="0"/>
    <s v="NSW"/>
    <x v="1"/>
    <x v="7"/>
    <x v="4"/>
    <x v="122"/>
    <s v="Technology"/>
    <s v="Jumbo Drum"/>
    <s v="Delivery Truck"/>
    <x v="661"/>
    <n v="219.61"/>
    <n v="535.64"/>
    <n v="316.02999999999997"/>
    <x v="48"/>
    <n v="23568.16"/>
    <n v="0.03"/>
    <n v="707.04480000000001"/>
    <x v="922"/>
    <x v="94"/>
    <n v="22890.515200000002"/>
  </r>
  <r>
    <x v="925"/>
    <d v="2016-09-17T00:00:00"/>
    <x v="309"/>
    <s v="Hoyts Entertainment Quarter 122 Lang Road,Moore Park"/>
    <x v="0"/>
    <s v="NSW"/>
    <x v="3"/>
    <x v="0"/>
    <x v="1"/>
    <x v="9"/>
    <s v="Technology"/>
    <s v="Small Box"/>
    <s v="Regular Air"/>
    <x v="71"/>
    <n v="6.39"/>
    <n v="19.98"/>
    <n v="13.59"/>
    <x v="48"/>
    <n v="879.12"/>
    <n v="0.03"/>
    <n v="26.3736"/>
    <x v="923"/>
    <x v="9"/>
    <n v="860.74639999999999"/>
  </r>
  <r>
    <x v="926"/>
    <d v="2016-09-18T00:00:00"/>
    <x v="149"/>
    <s v="38/133-145 Castlereagh St,Sydney"/>
    <x v="0"/>
    <s v="NSW"/>
    <x v="2"/>
    <x v="9"/>
    <x v="1"/>
    <x v="121"/>
    <s v="Office Supplies"/>
    <s v="Small Box"/>
    <s v="Regular Air"/>
    <x v="662"/>
    <n v="3.14"/>
    <n v="4.91"/>
    <n v="1.77"/>
    <x v="47"/>
    <n v="63.83"/>
    <n v="0.01"/>
    <n v="0.63829999999999998"/>
    <x v="924"/>
    <x v="47"/>
    <n v="64.191699999999997"/>
  </r>
  <r>
    <x v="927"/>
    <d v="2016-09-20T00:00:00"/>
    <x v="211"/>
    <s v="180 High Street,Windsor"/>
    <x v="1"/>
    <s v="VIC"/>
    <x v="1"/>
    <x v="2"/>
    <x v="1"/>
    <x v="82"/>
    <s v="Office Supplies"/>
    <s v="Small Pack"/>
    <s v="Regular Air"/>
    <x v="70"/>
    <n v="4.79"/>
    <n v="11.97"/>
    <n v="7.1800000000000006"/>
    <x v="36"/>
    <n v="454.86"/>
    <n v="0.02"/>
    <n v="9.0972000000000008"/>
    <x v="925"/>
    <x v="65"/>
    <n v="457.38280000000003"/>
  </r>
  <r>
    <x v="928"/>
    <d v="2016-09-20T00:00:00"/>
    <x v="499"/>
    <s v="Macquarie Centre Cnr Herring Road &amp; Waterloo Road,Macquarie Park"/>
    <x v="0"/>
    <s v="NSW"/>
    <x v="2"/>
    <x v="10"/>
    <x v="1"/>
    <x v="50"/>
    <s v="Office Supplies"/>
    <s v="Wrap Bag"/>
    <s v="Regular Air"/>
    <x v="70"/>
    <n v="3.48"/>
    <n v="5.43"/>
    <n v="1.9499999999999997"/>
    <x v="27"/>
    <n v="65.16"/>
    <n v="0.01"/>
    <n v="0.65159999999999996"/>
    <x v="926"/>
    <x v="45"/>
    <n v="66.4084"/>
  </r>
  <r>
    <x v="929"/>
    <d v="2016-09-21T00:00:00"/>
    <x v="178"/>
    <s v="1/173-179 Bronte Rd,Waverley"/>
    <x v="0"/>
    <s v="NSW"/>
    <x v="0"/>
    <x v="11"/>
    <x v="0"/>
    <x v="10"/>
    <s v="Office Supplies"/>
    <s v="Small Box"/>
    <s v="Regular Air"/>
    <x v="663"/>
    <n v="2.4500000000000002"/>
    <n v="3.89"/>
    <n v="1.44"/>
    <x v="18"/>
    <n v="194.5"/>
    <n v="0.08"/>
    <n v="15.56"/>
    <x v="927"/>
    <x v="10"/>
    <n v="192.95999999999998"/>
  </r>
  <r>
    <x v="930"/>
    <d v="2016-09-22T00:00:00"/>
    <x v="407"/>
    <s v="180 High Street,Windsor"/>
    <x v="1"/>
    <s v="VIC"/>
    <x v="1"/>
    <x v="2"/>
    <x v="0"/>
    <x v="28"/>
    <s v="Office Supplies"/>
    <s v="Wrap Bag"/>
    <s v="Regular Air"/>
    <x v="664"/>
    <n v="2.52"/>
    <n v="4"/>
    <n v="1.48"/>
    <x v="43"/>
    <n v="88"/>
    <n v="0.09"/>
    <n v="7.92"/>
    <x v="928"/>
    <x v="27"/>
    <n v="82.679999999999993"/>
  </r>
  <r>
    <x v="931"/>
    <d v="2016-09-23T00:00:00"/>
    <x v="509"/>
    <s v="10 O'Connell St,Sydney"/>
    <x v="0"/>
    <s v="NSW"/>
    <x v="1"/>
    <x v="7"/>
    <x v="0"/>
    <x v="5"/>
    <s v="Office Supplies"/>
    <s v="Small Box"/>
    <s v="Regular Air"/>
    <x v="665"/>
    <n v="3.4"/>
    <n v="5.4"/>
    <n v="2.0000000000000004"/>
    <x v="36"/>
    <n v="205.20000000000002"/>
    <n v="0.03"/>
    <n v="6.1560000000000006"/>
    <x v="929"/>
    <x v="5"/>
    <n v="214.60400000000001"/>
  </r>
  <r>
    <x v="932"/>
    <d v="2016-09-25T00:00:00"/>
    <x v="143"/>
    <s v="152 Bunnerong Road,Eastgardens"/>
    <x v="0"/>
    <s v="NSW"/>
    <x v="0"/>
    <x v="0"/>
    <x v="3"/>
    <x v="57"/>
    <s v="Office Supplies"/>
    <s v="Small Box"/>
    <s v="Regular Air"/>
    <x v="665"/>
    <n v="4.46"/>
    <n v="10.89"/>
    <n v="6.4300000000000006"/>
    <x v="25"/>
    <n v="206.91000000000003"/>
    <n v="7.0000000000000007E-2"/>
    <n v="14.483700000000002"/>
    <x v="930"/>
    <x v="51"/>
    <n v="201.42630000000003"/>
  </r>
  <r>
    <x v="933"/>
    <d v="2016-09-26T00:00:00"/>
    <x v="248"/>
    <s v="99 Lygon Street,East Brunswick"/>
    <x v="1"/>
    <s v="VIC"/>
    <x v="0"/>
    <x v="2"/>
    <x v="1"/>
    <x v="127"/>
    <s v="Office Supplies"/>
    <s v="Small Box"/>
    <s v="Regular Air"/>
    <x v="666"/>
    <n v="21.97"/>
    <n v="35.44"/>
    <n v="13.469999999999999"/>
    <x v="48"/>
    <n v="1559.36"/>
    <n v="0.01"/>
    <n v="15.593599999999999"/>
    <x v="931"/>
    <x v="97"/>
    <n v="1553.6064000000001"/>
  </r>
  <r>
    <x v="934"/>
    <d v="2016-09-28T00:00:00"/>
    <x v="76"/>
    <s v="1-2/299 Sussex St,Sydney"/>
    <x v="0"/>
    <s v="NSW"/>
    <x v="1"/>
    <x v="7"/>
    <x v="4"/>
    <x v="97"/>
    <s v="Office Supplies"/>
    <s v="Small Box"/>
    <s v="Regular Air"/>
    <x v="667"/>
    <n v="19.829999999999998"/>
    <n v="30.98"/>
    <n v="11.150000000000002"/>
    <x v="12"/>
    <n v="929.4"/>
    <n v="0.03"/>
    <n v="27.881999999999998"/>
    <x v="932"/>
    <x v="74"/>
    <n v="940.53800000000001"/>
  </r>
  <r>
    <x v="935"/>
    <d v="2016-09-30T00:00:00"/>
    <x v="66"/>
    <s v="240-242 Johnston Street,Fitzroy"/>
    <x v="1"/>
    <s v="VIC"/>
    <x v="1"/>
    <x v="2"/>
    <x v="4"/>
    <x v="65"/>
    <s v="Office Supplies"/>
    <s v="Small Box"/>
    <s v="Regular Air"/>
    <x v="668"/>
    <n v="4.59"/>
    <n v="7.28"/>
    <n v="2.6900000000000004"/>
    <x v="18"/>
    <n v="364"/>
    <n v="0.01"/>
    <n v="3.64"/>
    <x v="933"/>
    <x v="56"/>
    <n v="382.65999999999997"/>
  </r>
  <r>
    <x v="936"/>
    <d v="2016-10-01T00:00:00"/>
    <x v="193"/>
    <s v="Macquarie Centre Cnr Herring Road &amp; Waterloo Road,Macquarie Park"/>
    <x v="0"/>
    <s v="NSW"/>
    <x v="1"/>
    <x v="10"/>
    <x v="0"/>
    <x v="97"/>
    <s v="Office Supplies"/>
    <s v="Small Box"/>
    <s v="Regular Air"/>
    <x v="668"/>
    <n v="19.829999999999998"/>
    <n v="30.98"/>
    <n v="11.150000000000002"/>
    <x v="31"/>
    <n v="1146.26"/>
    <n v="0.01"/>
    <n v="11.4626"/>
    <x v="934"/>
    <x v="74"/>
    <n v="1173.8173999999999"/>
  </r>
  <r>
    <x v="937"/>
    <d v="2016-10-01T00:00:00"/>
    <x v="510"/>
    <s v="Westfield 1 Anderson St,Chatswood"/>
    <x v="0"/>
    <s v="NSW"/>
    <x v="3"/>
    <x v="10"/>
    <x v="0"/>
    <x v="51"/>
    <s v="Office Supplies"/>
    <s v="Wrap Bag"/>
    <s v="Regular Air"/>
    <x v="668"/>
    <n v="1.3"/>
    <n v="2.88"/>
    <n v="1.5799999999999998"/>
    <x v="29"/>
    <n v="132.47999999999999"/>
    <n v="0.05"/>
    <n v="6.6239999999999997"/>
    <x v="935"/>
    <x v="46"/>
    <n v="127.876"/>
  </r>
  <r>
    <x v="938"/>
    <d v="2016-10-06T00:00:00"/>
    <x v="52"/>
    <s v="61A Bay Road,Wollstonecraft"/>
    <x v="0"/>
    <s v="NSW"/>
    <x v="0"/>
    <x v="8"/>
    <x v="4"/>
    <x v="78"/>
    <s v="Office Supplies"/>
    <s v="Small Box"/>
    <s v="Regular Air"/>
    <x v="669"/>
    <n v="3.52"/>
    <n v="5.68"/>
    <n v="2.1599999999999997"/>
    <x v="23"/>
    <n v="130.63999999999999"/>
    <n v="0.02"/>
    <n v="2.6127999999999996"/>
    <x v="936"/>
    <x v="61"/>
    <n v="130.80719999999997"/>
  </r>
  <r>
    <x v="939"/>
    <d v="2016-10-08T00:00:00"/>
    <x v="6"/>
    <s v="152 Bunnerong Road,Eastgardens"/>
    <x v="0"/>
    <s v="NSW"/>
    <x v="0"/>
    <x v="0"/>
    <x v="4"/>
    <x v="114"/>
    <s v="Office Supplies"/>
    <s v="Small Box"/>
    <s v="Regular Air"/>
    <x v="669"/>
    <n v="11.04"/>
    <n v="16.98"/>
    <n v="5.9400000000000013"/>
    <x v="8"/>
    <n v="730.14"/>
    <n v="0.09"/>
    <n v="65.712599999999995"/>
    <x v="937"/>
    <x v="88"/>
    <n v="689.20740000000001"/>
  </r>
  <r>
    <x v="940"/>
    <d v="2016-10-11T00:00:00"/>
    <x v="138"/>
    <s v="499-501 Lygon Street,Carlton North"/>
    <x v="1"/>
    <s v="VIC"/>
    <x v="1"/>
    <x v="5"/>
    <x v="1"/>
    <x v="34"/>
    <s v="Office Supplies"/>
    <s v="Wrap Bag"/>
    <s v="Regular Air"/>
    <x v="670"/>
    <n v="2.31"/>
    <n v="3.78"/>
    <n v="1.4699999999999998"/>
    <x v="43"/>
    <n v="83.16"/>
    <n v="0.1"/>
    <n v="8.3160000000000007"/>
    <x v="938"/>
    <x v="32"/>
    <n v="76.263999999999982"/>
  </r>
  <r>
    <x v="941"/>
    <d v="2016-10-12T00:00:00"/>
    <x v="500"/>
    <s v="412 Brunswick St,Fitzroy"/>
    <x v="1"/>
    <s v="VIC"/>
    <x v="3"/>
    <x v="2"/>
    <x v="2"/>
    <x v="72"/>
    <s v="Office Supplies"/>
    <s v="Small Box"/>
    <s v="Regular Air"/>
    <x v="671"/>
    <n v="54.29"/>
    <n v="90.48"/>
    <n v="36.190000000000005"/>
    <x v="16"/>
    <n v="2262"/>
    <n v="0.02"/>
    <n v="45.24"/>
    <x v="939"/>
    <x v="11"/>
    <n v="2256.7399999999998"/>
  </r>
  <r>
    <x v="942"/>
    <d v="2016-10-13T00:00:00"/>
    <x v="436"/>
    <s v="106 Ebley Street,Bondi Junction"/>
    <x v="0"/>
    <s v="NSW"/>
    <x v="0"/>
    <x v="11"/>
    <x v="1"/>
    <x v="102"/>
    <s v="Office Supplies"/>
    <s v="Small Box"/>
    <s v="Regular Air"/>
    <x v="672"/>
    <n v="16.850000000000001"/>
    <n v="27.18"/>
    <n v="10.329999999999998"/>
    <x v="36"/>
    <n v="1032.8399999999999"/>
    <n v="0.01"/>
    <n v="10.3284"/>
    <x v="940"/>
    <x v="78"/>
    <n v="1038.9715999999999"/>
  </r>
  <r>
    <x v="943"/>
    <d v="2016-10-14T00:00:00"/>
    <x v="145"/>
    <s v="Hoyts Entertainment Quarter 122 Lang Road,Moore Park"/>
    <x v="0"/>
    <s v="NSW"/>
    <x v="1"/>
    <x v="0"/>
    <x v="0"/>
    <x v="9"/>
    <s v="Technology"/>
    <s v="Small Box"/>
    <s v="Regular Air"/>
    <x v="673"/>
    <n v="6.39"/>
    <n v="19.98"/>
    <n v="13.59"/>
    <x v="15"/>
    <n v="179.82"/>
    <n v="0.06"/>
    <n v="10.789199999999999"/>
    <x v="941"/>
    <x v="9"/>
    <n v="177.0308"/>
  </r>
  <r>
    <x v="944"/>
    <d v="2016-10-15T00:00:00"/>
    <x v="315"/>
    <s v="499-501 Lygon Street,Carlton North"/>
    <x v="1"/>
    <s v="VIC"/>
    <x v="0"/>
    <x v="5"/>
    <x v="2"/>
    <x v="56"/>
    <s v="Furniture"/>
    <s v="Large Box"/>
    <s v="Regular Air"/>
    <x v="670"/>
    <n v="56.16"/>
    <n v="136.97999999999999"/>
    <n v="80.819999999999993"/>
    <x v="46"/>
    <n v="3698.4599999999996"/>
    <n v="0.09"/>
    <n v="332.86139999999995"/>
    <x v="942"/>
    <x v="17"/>
    <n v="3414.5785999999994"/>
  </r>
  <r>
    <x v="945"/>
    <d v="2016-10-16T00:00:00"/>
    <x v="301"/>
    <s v="523 King St,Newtown"/>
    <x v="0"/>
    <s v="NSW"/>
    <x v="1"/>
    <x v="7"/>
    <x v="0"/>
    <x v="43"/>
    <s v="Office Supplies"/>
    <s v="Wrap Bag"/>
    <s v="Regular Air"/>
    <x v="672"/>
    <n v="1.0900000000000001"/>
    <n v="2.6"/>
    <n v="1.51"/>
    <x v="27"/>
    <n v="31.200000000000003"/>
    <n v="0.05"/>
    <n v="1.5600000000000003"/>
    <x v="943"/>
    <x v="38"/>
    <n v="34.440000000000005"/>
  </r>
  <r>
    <x v="946"/>
    <d v="2016-10-18T00:00:00"/>
    <x v="349"/>
    <s v="1/160 Anzac Parade,Kensington"/>
    <x v="0"/>
    <s v="NSW"/>
    <x v="3"/>
    <x v="9"/>
    <x v="0"/>
    <x v="56"/>
    <s v="Furniture"/>
    <s v="Large Box"/>
    <s v="Regular Air"/>
    <x v="674"/>
    <n v="56.16"/>
    <n v="136.97999999999999"/>
    <n v="80.819999999999993"/>
    <x v="37"/>
    <n v="2876.58"/>
    <n v="0.05"/>
    <n v="143.82900000000001"/>
    <x v="944"/>
    <x v="17"/>
    <n v="2781.7309999999993"/>
  </r>
  <r>
    <x v="947"/>
    <d v="2016-10-19T00:00:00"/>
    <x v="390"/>
    <s v="53-55 Liverpool St,Sydney"/>
    <x v="0"/>
    <s v="NSW"/>
    <x v="0"/>
    <x v="0"/>
    <x v="3"/>
    <x v="32"/>
    <s v="Office Supplies"/>
    <s v="Small Pack"/>
    <s v="Regular Air"/>
    <x v="674"/>
    <n v="5.19"/>
    <n v="12.98"/>
    <n v="7.79"/>
    <x v="13"/>
    <n v="636.02"/>
    <n v="0.09"/>
    <n v="57.241799999999998"/>
    <x v="945"/>
    <x v="30"/>
    <n v="585.05819999999994"/>
  </r>
  <r>
    <x v="948"/>
    <d v="2016-10-20T00:00:00"/>
    <x v="37"/>
    <s v="2a/285A Crown St,Surry Hills"/>
    <x v="0"/>
    <s v="NSW"/>
    <x v="3"/>
    <x v="1"/>
    <x v="2"/>
    <x v="20"/>
    <s v="Office Supplies"/>
    <s v="Small Box"/>
    <s v="Regular Air"/>
    <x v="675"/>
    <n v="2.2599999999999998"/>
    <n v="3.58"/>
    <n v="1.3200000000000003"/>
    <x v="30"/>
    <n v="121.72"/>
    <n v="7.0000000000000007E-2"/>
    <n v="8.5204000000000004"/>
    <x v="946"/>
    <x v="19"/>
    <n v="124.1396"/>
  </r>
  <r>
    <x v="949"/>
    <d v="2016-10-22T00:00:00"/>
    <x v="19"/>
    <s v="Westfield Miranda, 600 Kingsway,Miranda"/>
    <x v="0"/>
    <s v="NSW"/>
    <x v="1"/>
    <x v="6"/>
    <x v="2"/>
    <x v="80"/>
    <s v="Office Supplies"/>
    <s v="Small Box"/>
    <s v="Regular Air"/>
    <x v="676"/>
    <n v="1.59"/>
    <n v="2.61"/>
    <n v="1.0199999999999998"/>
    <x v="48"/>
    <n v="114.83999999999999"/>
    <n v="7.0000000000000007E-2"/>
    <n v="8.0388000000000002"/>
    <x v="947"/>
    <x v="47"/>
    <n v="107.80119999999999"/>
  </r>
  <r>
    <x v="950"/>
    <d v="2016-10-23T00:00:00"/>
    <x v="367"/>
    <s v="310 Wattle St,Ultimo"/>
    <x v="0"/>
    <s v="NSW"/>
    <x v="2"/>
    <x v="7"/>
    <x v="3"/>
    <x v="4"/>
    <s v="Technology"/>
    <s v="Medium Box"/>
    <s v="Regular Air"/>
    <x v="677"/>
    <n v="8.82"/>
    <n v="20.99"/>
    <n v="12.169999999999998"/>
    <x v="34"/>
    <n v="356.83"/>
    <n v="0"/>
    <n v="0"/>
    <x v="948"/>
    <x v="4"/>
    <n v="366.45"/>
  </r>
  <r>
    <x v="951"/>
    <d v="2016-10-23T00:00:00"/>
    <x v="54"/>
    <s v="541 Church St ,Richmond"/>
    <x v="1"/>
    <s v="VIC"/>
    <x v="0"/>
    <x v="5"/>
    <x v="1"/>
    <x v="56"/>
    <s v="Furniture"/>
    <s v="Large Box"/>
    <s v="Regular Air"/>
    <x v="678"/>
    <n v="56.16"/>
    <n v="136.97999999999999"/>
    <n v="80.819999999999993"/>
    <x v="26"/>
    <n v="410.93999999999994"/>
    <n v="0.1"/>
    <n v="41.093999999999994"/>
    <x v="949"/>
    <x v="17"/>
    <n v="418.82599999999996"/>
  </r>
  <r>
    <x v="952"/>
    <d v="2016-10-23T00:00:00"/>
    <x v="246"/>
    <s v="1/50-58 Hunter St,Sydney"/>
    <x v="0"/>
    <s v="NSW"/>
    <x v="2"/>
    <x v="6"/>
    <x v="0"/>
    <x v="8"/>
    <s v="Office Supplies"/>
    <s v="Small Box"/>
    <s v="Regular Air"/>
    <x v="677"/>
    <n v="1.84"/>
    <n v="2.88"/>
    <n v="1.0399999999999998"/>
    <x v="42"/>
    <n v="92.16"/>
    <n v="0.01"/>
    <n v="0.92159999999999997"/>
    <x v="950"/>
    <x v="8"/>
    <n v="94.218399999999988"/>
  </r>
  <r>
    <x v="953"/>
    <d v="2016-10-25T00:00:00"/>
    <x v="196"/>
    <s v="541 Church St,Richmond"/>
    <x v="1"/>
    <s v="VIC"/>
    <x v="0"/>
    <x v="5"/>
    <x v="3"/>
    <x v="80"/>
    <s v="Office Supplies"/>
    <s v="Small Box"/>
    <s v="Express Air"/>
    <x v="75"/>
    <n v="1.59"/>
    <n v="2.61"/>
    <n v="1.0199999999999998"/>
    <x v="16"/>
    <n v="65.25"/>
    <n v="0.04"/>
    <n v="2.61"/>
    <x v="951"/>
    <x v="47"/>
    <n v="63.64"/>
  </r>
  <r>
    <x v="954"/>
    <d v="2016-10-25T00:00:00"/>
    <x v="317"/>
    <s v="145 Ramsay St,Haberfield"/>
    <x v="0"/>
    <s v="NSW"/>
    <x v="0"/>
    <x v="1"/>
    <x v="4"/>
    <x v="68"/>
    <s v="Office Supplies"/>
    <s v="Wrap Bag"/>
    <s v="Regular Air"/>
    <x v="75"/>
    <n v="0.9"/>
    <n v="2.1"/>
    <n v="1.2000000000000002"/>
    <x v="24"/>
    <n v="69.3"/>
    <n v="0.05"/>
    <n v="3.4649999999999999"/>
    <x v="952"/>
    <x v="29"/>
    <n v="67.234999999999999"/>
  </r>
  <r>
    <x v="955"/>
    <d v="2016-10-28T00:00:00"/>
    <x v="511"/>
    <s v="8 Rankins Lane ,Melbourne"/>
    <x v="1"/>
    <s v="VIC"/>
    <x v="3"/>
    <x v="2"/>
    <x v="1"/>
    <x v="57"/>
    <s v="Office Supplies"/>
    <s v="Small Box"/>
    <s v="Express Air"/>
    <x v="679"/>
    <n v="4.46"/>
    <n v="10.89"/>
    <n v="6.4300000000000006"/>
    <x v="12"/>
    <n v="326.70000000000005"/>
    <n v="0.08"/>
    <n v="26.136000000000003"/>
    <x v="769"/>
    <x v="51"/>
    <n v="309.56400000000002"/>
  </r>
  <r>
    <x v="956"/>
    <d v="2016-10-28T00:00:00"/>
    <x v="10"/>
    <s v="222 Barkly St,St Kilda"/>
    <x v="1"/>
    <s v="VIC"/>
    <x v="0"/>
    <x v="5"/>
    <x v="3"/>
    <x v="101"/>
    <s v="Office Supplies"/>
    <s v="Small Box"/>
    <s v="Regular Air"/>
    <x v="678"/>
    <n v="1.98"/>
    <n v="3.15"/>
    <n v="1.17"/>
    <x v="33"/>
    <n v="75.599999999999994"/>
    <n v="0.02"/>
    <n v="1.512"/>
    <x v="953"/>
    <x v="77"/>
    <n v="75.067999999999984"/>
  </r>
  <r>
    <x v="957"/>
    <d v="2016-10-29T00:00:00"/>
    <x v="512"/>
    <s v="531 King St,Newtown"/>
    <x v="0"/>
    <s v="NSW"/>
    <x v="3"/>
    <x v="3"/>
    <x v="3"/>
    <x v="9"/>
    <s v="Technology"/>
    <s v="Small Box"/>
    <s v="Regular Air"/>
    <x v="678"/>
    <n v="6.39"/>
    <n v="19.98"/>
    <n v="13.59"/>
    <x v="15"/>
    <n v="179.82"/>
    <n v="0.09"/>
    <n v="16.183799999999998"/>
    <x v="954"/>
    <x v="9"/>
    <n v="171.6362"/>
  </r>
  <r>
    <x v="958"/>
    <d v="2016-10-31T00:00:00"/>
    <x v="513"/>
    <s v="81 MacLeay St,Potts Point"/>
    <x v="0"/>
    <s v="NSW"/>
    <x v="0"/>
    <x v="8"/>
    <x v="0"/>
    <x v="85"/>
    <s v="Technology"/>
    <s v="Medium Box"/>
    <s v="Regular Air"/>
    <x v="680"/>
    <n v="9.91"/>
    <n v="15.99"/>
    <n v="6.08"/>
    <x v="24"/>
    <n v="527.66999999999996"/>
    <n v="0.01"/>
    <n v="5.2766999999999999"/>
    <x v="955"/>
    <x v="67"/>
    <n v="544.9532999999999"/>
  </r>
  <r>
    <x v="959"/>
    <d v="2016-10-31T00:00:00"/>
    <x v="439"/>
    <s v="506 Swan Street,Richmond"/>
    <x v="1"/>
    <s v="VIC"/>
    <x v="0"/>
    <x v="2"/>
    <x v="0"/>
    <x v="42"/>
    <s v="Office Supplies"/>
    <s v="Small Box"/>
    <s v="Regular Air"/>
    <x v="681"/>
    <n v="3.65"/>
    <n v="5.98"/>
    <n v="2.3300000000000005"/>
    <x v="23"/>
    <n v="137.54000000000002"/>
    <n v="0.01"/>
    <n v="1.3754000000000002"/>
    <x v="956"/>
    <x v="8"/>
    <n v="139.14460000000003"/>
  </r>
  <r>
    <x v="960"/>
    <d v="2016-10-31T00:00:00"/>
    <x v="122"/>
    <s v="81 MacLeay St,Potts Point"/>
    <x v="0"/>
    <s v="NSW"/>
    <x v="3"/>
    <x v="8"/>
    <x v="2"/>
    <x v="110"/>
    <s v="Office Supplies"/>
    <s v="Small Box"/>
    <s v="Regular Air"/>
    <x v="682"/>
    <n v="3.5"/>
    <n v="5.74"/>
    <n v="2.2400000000000002"/>
    <x v="10"/>
    <n v="275.52"/>
    <n v="0.05"/>
    <n v="13.776"/>
    <x v="957"/>
    <x v="84"/>
    <n v="271.76399999999995"/>
  </r>
  <r>
    <x v="961"/>
    <d v="2016-11-02T00:00:00"/>
    <x v="185"/>
    <s v="797 Botany Rd,Rosebery"/>
    <x v="0"/>
    <s v="NSW"/>
    <x v="0"/>
    <x v="1"/>
    <x v="3"/>
    <x v="59"/>
    <s v="Technology"/>
    <s v="Small Box"/>
    <s v="Regular Air"/>
    <x v="682"/>
    <n v="39.64"/>
    <n v="152.47999999999999"/>
    <n v="112.83999999999999"/>
    <x v="48"/>
    <n v="6709.12"/>
    <n v="0.03"/>
    <n v="201.27359999999999"/>
    <x v="958"/>
    <x v="80"/>
    <n v="6520.8464000000004"/>
  </r>
  <r>
    <x v="962"/>
    <d v="2016-11-02T00:00:00"/>
    <x v="514"/>
    <s v="106 Ebley Street,Bondi Junction"/>
    <x v="0"/>
    <s v="NSW"/>
    <x v="3"/>
    <x v="11"/>
    <x v="2"/>
    <x v="112"/>
    <s v="Office Supplies"/>
    <s v="Small Pack"/>
    <s v="Regular Air"/>
    <x v="682"/>
    <n v="2.5"/>
    <n v="5.68"/>
    <n v="3.1799999999999997"/>
    <x v="30"/>
    <n v="193.12"/>
    <n v="0"/>
    <n v="0"/>
    <x v="959"/>
    <x v="86"/>
    <n v="200.32"/>
  </r>
  <r>
    <x v="963"/>
    <d v="2016-11-02T00:00:00"/>
    <x v="379"/>
    <s v="Westfield Sydney,Sydney"/>
    <x v="0"/>
    <s v="NSW"/>
    <x v="3"/>
    <x v="9"/>
    <x v="2"/>
    <x v="115"/>
    <s v="Office Supplies"/>
    <s v="Small Pack"/>
    <s v="Regular Air"/>
    <x v="683"/>
    <n v="16.8"/>
    <n v="40.97"/>
    <n v="24.169999999999998"/>
    <x v="4"/>
    <n v="1065.22"/>
    <n v="0.06"/>
    <n v="63.913199999999996"/>
    <x v="960"/>
    <x v="87"/>
    <n v="1019.2868000000001"/>
  </r>
  <r>
    <x v="964"/>
    <d v="2016-11-02T00:00:00"/>
    <x v="245"/>
    <s v="Westfield 1 Anderson St,Chatswood"/>
    <x v="0"/>
    <s v="NSW"/>
    <x v="3"/>
    <x v="10"/>
    <x v="1"/>
    <x v="51"/>
    <s v="Office Supplies"/>
    <s v="Wrap Bag"/>
    <s v="Regular Air"/>
    <x v="679"/>
    <n v="1.3"/>
    <n v="2.88"/>
    <n v="1.5799999999999998"/>
    <x v="0"/>
    <n v="118.08"/>
    <n v="0.1"/>
    <n v="11.808"/>
    <x v="961"/>
    <x v="46"/>
    <n v="108.292"/>
  </r>
  <r>
    <x v="965"/>
    <d v="2016-11-03T00:00:00"/>
    <x v="515"/>
    <s v="152 Bunnerong Road,Eastgardens"/>
    <x v="0"/>
    <s v="NSW"/>
    <x v="0"/>
    <x v="0"/>
    <x v="2"/>
    <x v="89"/>
    <s v="Office Supplies"/>
    <s v="Small Box"/>
    <s v="Regular Air"/>
    <x v="683"/>
    <n v="3.84"/>
    <n v="6.3"/>
    <n v="2.46"/>
    <x v="28"/>
    <n v="220.5"/>
    <n v="0.03"/>
    <n v="6.6149999999999993"/>
    <x v="962"/>
    <x v="47"/>
    <n v="214.88499999999999"/>
  </r>
  <r>
    <x v="966"/>
    <d v="2016-11-05T00:00:00"/>
    <x v="516"/>
    <s v="73 MacLeay St,Potts Point"/>
    <x v="0"/>
    <s v="NSW"/>
    <x v="1"/>
    <x v="9"/>
    <x v="1"/>
    <x v="110"/>
    <s v="Office Supplies"/>
    <s v="Small Box"/>
    <s v="Regular Air"/>
    <x v="684"/>
    <n v="3.5"/>
    <n v="5.74"/>
    <n v="2.2400000000000002"/>
    <x v="44"/>
    <n v="28.700000000000003"/>
    <n v="7.0000000000000007E-2"/>
    <n v="2.0090000000000003"/>
    <x v="963"/>
    <x v="84"/>
    <n v="36.710999999999999"/>
  </r>
  <r>
    <x v="967"/>
    <d v="2016-11-08T00:00:00"/>
    <x v="517"/>
    <s v="Westfield Sydney,Sydney"/>
    <x v="0"/>
    <s v="NSW"/>
    <x v="2"/>
    <x v="9"/>
    <x v="1"/>
    <x v="93"/>
    <s v="Office Supplies"/>
    <s v="Small Box"/>
    <s v="Regular Air"/>
    <x v="685"/>
    <n v="8.92"/>
    <n v="29.74"/>
    <n v="20.82"/>
    <x v="38"/>
    <n v="921.93999999999994"/>
    <n v="0"/>
    <n v="0"/>
    <x v="964"/>
    <x v="71"/>
    <n v="935.21999999999991"/>
  </r>
  <r>
    <x v="968"/>
    <d v="2016-11-08T00:00:00"/>
    <x v="152"/>
    <s v="644 George St,Sydney"/>
    <x v="0"/>
    <s v="NSW"/>
    <x v="3"/>
    <x v="4"/>
    <x v="1"/>
    <x v="133"/>
    <s v="Office Supplies"/>
    <s v="Wrap Bag"/>
    <s v="Regular Air"/>
    <x v="686"/>
    <n v="1.0900000000000001"/>
    <n v="1.82"/>
    <n v="0.73"/>
    <x v="49"/>
    <n v="72.8"/>
    <n v="0.05"/>
    <n v="3.64"/>
    <x v="965"/>
    <x v="60"/>
    <n v="71.16"/>
  </r>
  <r>
    <x v="969"/>
    <d v="2016-11-08T00:00:00"/>
    <x v="5"/>
    <s v="541 Church St ,Richmond"/>
    <x v="1"/>
    <s v="VIC"/>
    <x v="2"/>
    <x v="5"/>
    <x v="2"/>
    <x v="68"/>
    <s v="Office Supplies"/>
    <s v="Wrap Bag"/>
    <s v="Regular Air"/>
    <x v="687"/>
    <n v="0.9"/>
    <n v="2.1"/>
    <n v="1.2000000000000002"/>
    <x v="46"/>
    <n v="56.7"/>
    <n v="0.04"/>
    <n v="2.2680000000000002"/>
    <x v="966"/>
    <x v="29"/>
    <n v="55.832000000000008"/>
  </r>
  <r>
    <x v="970"/>
    <d v="2016-11-09T00:00:00"/>
    <x v="518"/>
    <s v="2-4 College Street, Darlinghurst"/>
    <x v="0"/>
    <s v="NSW"/>
    <x v="0"/>
    <x v="10"/>
    <x v="4"/>
    <x v="17"/>
    <s v="Office Supplies"/>
    <s v="Small Pack"/>
    <s v="Regular Air"/>
    <x v="688"/>
    <n v="0.94"/>
    <n v="2.08"/>
    <n v="1.1400000000000001"/>
    <x v="6"/>
    <n v="81.12"/>
    <n v="0.04"/>
    <n v="3.2448000000000001"/>
    <x v="967"/>
    <x v="16"/>
    <n v="82.995200000000011"/>
  </r>
  <r>
    <x v="971"/>
    <d v="2016-11-10T00:00:00"/>
    <x v="437"/>
    <s v="Westfield 1 Anderson St,Chatswood"/>
    <x v="0"/>
    <s v="NSW"/>
    <x v="2"/>
    <x v="10"/>
    <x v="2"/>
    <x v="60"/>
    <s v="Technology"/>
    <s v="Small Pack"/>
    <s v="Regular Air"/>
    <x v="684"/>
    <n v="20.18"/>
    <n v="35.409999999999997"/>
    <n v="15.229999999999997"/>
    <x v="37"/>
    <n v="743.6099999999999"/>
    <n v="0.09"/>
    <n v="66.924899999999994"/>
    <x v="968"/>
    <x v="53"/>
    <n v="680.66509999999994"/>
  </r>
  <r>
    <x v="972"/>
    <d v="2016-11-12T00:00:00"/>
    <x v="178"/>
    <s v="1/173-179 Bronte Rd,Waverley"/>
    <x v="0"/>
    <s v="NSW"/>
    <x v="1"/>
    <x v="11"/>
    <x v="2"/>
    <x v="97"/>
    <s v="Office Supplies"/>
    <s v="Small Box"/>
    <s v="Regular Air"/>
    <x v="684"/>
    <n v="19.829999999999998"/>
    <n v="30.98"/>
    <n v="11.150000000000002"/>
    <x v="20"/>
    <n v="464.7"/>
    <n v="0"/>
    <n v="0"/>
    <x v="969"/>
    <x v="74"/>
    <n v="503.71999999999997"/>
  </r>
  <r>
    <x v="973"/>
    <d v="2016-11-13T00:00:00"/>
    <x v="519"/>
    <s v="324A King St,Newtown"/>
    <x v="0"/>
    <s v="NSW"/>
    <x v="1"/>
    <x v="3"/>
    <x v="1"/>
    <x v="101"/>
    <s v="Office Supplies"/>
    <s v="Small Box"/>
    <s v="Regular Air"/>
    <x v="689"/>
    <n v="1.98"/>
    <n v="3.15"/>
    <n v="1.17"/>
    <x v="0"/>
    <n v="129.15"/>
    <n v="0.06"/>
    <n v="7.7489999999999997"/>
    <x v="970"/>
    <x v="77"/>
    <n v="122.381"/>
  </r>
  <r>
    <x v="974"/>
    <d v="2016-11-14T00:00:00"/>
    <x v="520"/>
    <s v="99 Glebe Point Rd,Glebe"/>
    <x v="0"/>
    <s v="NSW"/>
    <x v="0"/>
    <x v="9"/>
    <x v="0"/>
    <x v="43"/>
    <s v="Office Supplies"/>
    <s v="Wrap Bag"/>
    <s v="Regular Air"/>
    <x v="689"/>
    <n v="1.0900000000000001"/>
    <n v="2.6"/>
    <n v="1.51"/>
    <x v="7"/>
    <n v="28.6"/>
    <n v="0.09"/>
    <n v="2.5739999999999998"/>
    <x v="971"/>
    <x v="38"/>
    <n v="30.826000000000001"/>
  </r>
  <r>
    <x v="975"/>
    <d v="2016-11-16T00:00:00"/>
    <x v="521"/>
    <s v="53-55 Liverpool St,Sydney"/>
    <x v="0"/>
    <s v="NSW"/>
    <x v="0"/>
    <x v="0"/>
    <x v="4"/>
    <x v="14"/>
    <s v="Office Supplies"/>
    <s v="Wrap Bag"/>
    <s v="Regular Air"/>
    <x v="690"/>
    <n v="2.29"/>
    <n v="3.58"/>
    <n v="1.29"/>
    <x v="42"/>
    <n v="114.56"/>
    <n v="0.09"/>
    <n v="10.3104"/>
    <x v="972"/>
    <x v="14"/>
    <n v="107.50959999999999"/>
  </r>
  <r>
    <x v="976"/>
    <d v="2016-11-17T00:00:00"/>
    <x v="242"/>
    <s v="506 Swan Street,Richmond"/>
    <x v="1"/>
    <s v="VIC"/>
    <x v="1"/>
    <x v="2"/>
    <x v="4"/>
    <x v="87"/>
    <s v="Office Supplies"/>
    <s v="Small Box"/>
    <s v="Regular Air"/>
    <x v="691"/>
    <n v="13.64"/>
    <n v="20.98"/>
    <n v="7.34"/>
    <x v="14"/>
    <n v="881.16"/>
    <n v="0.1"/>
    <n v="88.116"/>
    <x v="973"/>
    <x v="8"/>
    <n v="796.024"/>
  </r>
  <r>
    <x v="977"/>
    <d v="2016-11-17T00:00:00"/>
    <x v="8"/>
    <s v="Westfield Miranda, 600 Kingsway,Miranda"/>
    <x v="0"/>
    <s v="NSW"/>
    <x v="0"/>
    <x v="6"/>
    <x v="0"/>
    <x v="114"/>
    <s v="Office Supplies"/>
    <s v="Small Box"/>
    <s v="Regular Air"/>
    <x v="691"/>
    <n v="11.04"/>
    <n v="16.98"/>
    <n v="5.9400000000000013"/>
    <x v="29"/>
    <n v="781.08"/>
    <n v="0.09"/>
    <n v="70.297200000000004"/>
    <x v="974"/>
    <x v="88"/>
    <n v="735.56280000000004"/>
  </r>
  <r>
    <x v="978"/>
    <d v="2016-11-20T00:00:00"/>
    <x v="138"/>
    <s v="499-501 Lygon Street,Carlton North"/>
    <x v="1"/>
    <s v="VIC"/>
    <x v="3"/>
    <x v="5"/>
    <x v="3"/>
    <x v="130"/>
    <s v="Office Supplies"/>
    <s v="Wrap Bag"/>
    <s v="Regular Air"/>
    <x v="692"/>
    <n v="1.05"/>
    <n v="1.95"/>
    <n v="0.89999999999999991"/>
    <x v="5"/>
    <n v="39"/>
    <n v="0.06"/>
    <n v="2.34"/>
    <x v="975"/>
    <x v="14"/>
    <n v="39.92"/>
  </r>
  <r>
    <x v="979"/>
    <d v="2016-11-22T00:00:00"/>
    <x v="522"/>
    <s v="79 Elliott St,Balmain"/>
    <x v="0"/>
    <s v="NSW"/>
    <x v="0"/>
    <x v="7"/>
    <x v="1"/>
    <x v="78"/>
    <s v="Office Supplies"/>
    <s v="Small Box"/>
    <s v="Regular Air"/>
    <x v="693"/>
    <n v="3.52"/>
    <n v="5.68"/>
    <n v="2.1599999999999997"/>
    <x v="19"/>
    <n v="56.8"/>
    <n v="0.09"/>
    <n v="5.1119999999999992"/>
    <x v="976"/>
    <x v="61"/>
    <n v="54.467999999999996"/>
  </r>
  <r>
    <x v="980"/>
    <d v="2016-11-23T00:00:00"/>
    <x v="523"/>
    <s v="470 Anzac Parade,Kingsford"/>
    <x v="0"/>
    <s v="NSW"/>
    <x v="0"/>
    <x v="0"/>
    <x v="3"/>
    <x v="86"/>
    <s v="Office Supplies"/>
    <s v="Wrap Bag"/>
    <s v="Regular Air"/>
    <x v="694"/>
    <n v="3.75"/>
    <n v="7.08"/>
    <n v="3.33"/>
    <x v="41"/>
    <n v="205.32"/>
    <n v="7.0000000000000007E-2"/>
    <n v="14.372400000000001"/>
    <x v="268"/>
    <x v="68"/>
    <n v="195.64759999999998"/>
  </r>
  <r>
    <x v="981"/>
    <d v="2016-11-26T00:00:00"/>
    <x v="72"/>
    <s v="85-113 Dunning Ave,Rosebery"/>
    <x v="0"/>
    <s v="NSW"/>
    <x v="1"/>
    <x v="3"/>
    <x v="0"/>
    <x v="5"/>
    <s v="Office Supplies"/>
    <s v="Small Box"/>
    <s v="Regular Air"/>
    <x v="695"/>
    <n v="3.4"/>
    <n v="5.4"/>
    <n v="2.0000000000000004"/>
    <x v="2"/>
    <n v="5.4"/>
    <n v="0"/>
    <n v="0"/>
    <x v="977"/>
    <x v="5"/>
    <n v="20.96"/>
  </r>
  <r>
    <x v="982"/>
    <d v="2016-11-26T00:00:00"/>
    <x v="524"/>
    <s v="1 John St,Waterloo"/>
    <x v="0"/>
    <s v="NSW"/>
    <x v="3"/>
    <x v="13"/>
    <x v="0"/>
    <x v="134"/>
    <s v="Office Supplies"/>
    <s v="Small Box"/>
    <s v="Regular Air"/>
    <x v="695"/>
    <n v="1.84"/>
    <n v="2.88"/>
    <n v="1.0399999999999998"/>
    <x v="9"/>
    <n v="17.28"/>
    <n v="0.06"/>
    <n v="1.0367999999999999"/>
    <x v="978"/>
    <x v="81"/>
    <n v="18.223199999999999"/>
  </r>
  <r>
    <x v="983"/>
    <d v="2016-11-26T00:00:00"/>
    <x v="190"/>
    <s v="61 York St,Sydney"/>
    <x v="0"/>
    <s v="NSW"/>
    <x v="2"/>
    <x v="11"/>
    <x v="1"/>
    <x v="21"/>
    <s v="Office Supplies"/>
    <s v="Wrap Bag"/>
    <s v="Regular Air"/>
    <x v="696"/>
    <n v="0.87"/>
    <n v="1.81"/>
    <n v="0.94000000000000006"/>
    <x v="35"/>
    <n v="32.58"/>
    <n v="0.06"/>
    <n v="1.9547999999999999"/>
    <x v="979"/>
    <x v="20"/>
    <n v="32.1252"/>
  </r>
  <r>
    <x v="984"/>
    <d v="2016-11-27T00:00:00"/>
    <x v="234"/>
    <s v="501 George St,Sydney"/>
    <x v="0"/>
    <s v="NSW"/>
    <x v="0"/>
    <x v="8"/>
    <x v="2"/>
    <x v="12"/>
    <s v="Technology"/>
    <s v="Small Box"/>
    <s v="Regular Air"/>
    <x v="697"/>
    <n v="62.4"/>
    <n v="155.99"/>
    <n v="93.59"/>
    <x v="33"/>
    <n v="3743.76"/>
    <n v="0.04"/>
    <n v="149.75040000000001"/>
    <x v="980"/>
    <x v="12"/>
    <n v="3610.1696000000002"/>
  </r>
  <r>
    <x v="985"/>
    <d v="2016-11-27T00:00:00"/>
    <x v="320"/>
    <s v="Sydney Fish Market, Bank Street, Sydney"/>
    <x v="0"/>
    <s v="NSW"/>
    <x v="1"/>
    <x v="1"/>
    <x v="1"/>
    <x v="27"/>
    <s v="Technology"/>
    <s v="Jumbo Drum"/>
    <s v="Delivery Truck"/>
    <x v="693"/>
    <n v="278.99"/>
    <n v="449.99"/>
    <n v="171"/>
    <x v="35"/>
    <n v="8099.82"/>
    <n v="0.09"/>
    <n v="728.98379999999997"/>
    <x v="981"/>
    <x v="26"/>
    <n v="7468.8361999999997"/>
  </r>
  <r>
    <x v="986"/>
    <d v="2016-11-28T00:00:00"/>
    <x v="338"/>
    <s v="105 Pitt St,Sydney"/>
    <x v="0"/>
    <s v="NSW"/>
    <x v="1"/>
    <x v="13"/>
    <x v="3"/>
    <x v="107"/>
    <s v="Office Supplies"/>
    <s v="Small Box"/>
    <s v="Regular Air"/>
    <x v="697"/>
    <n v="1.94"/>
    <n v="3.08"/>
    <n v="1.1400000000000001"/>
    <x v="35"/>
    <n v="55.44"/>
    <n v="0.02"/>
    <n v="1.1088"/>
    <x v="982"/>
    <x v="81"/>
    <n v="56.311199999999999"/>
  </r>
  <r>
    <x v="987"/>
    <d v="2016-11-29T00:00:00"/>
    <x v="80"/>
    <s v="10 O'Connell St,Sydney"/>
    <x v="0"/>
    <s v="NSW"/>
    <x v="1"/>
    <x v="7"/>
    <x v="2"/>
    <x v="141"/>
    <s v="Office Supplies"/>
    <s v="Wrap Bag"/>
    <s v="Regular Air"/>
    <x v="696"/>
    <n v="2.68"/>
    <n v="6.08"/>
    <n v="3.4"/>
    <x v="13"/>
    <n v="297.92"/>
    <n v="0.08"/>
    <n v="23.833600000000001"/>
    <x v="983"/>
    <x v="107"/>
    <n v="276.42640000000006"/>
  </r>
  <r>
    <x v="988"/>
    <d v="2016-12-01T00:00:00"/>
    <x v="107"/>
    <s v="61 York St,Sydney"/>
    <x v="0"/>
    <s v="NSW"/>
    <x v="2"/>
    <x v="11"/>
    <x v="4"/>
    <x v="64"/>
    <s v="Technology"/>
    <s v="Small Box"/>
    <s v="Regular Air"/>
    <x v="698"/>
    <n v="54.52"/>
    <n v="100.97"/>
    <n v="46.449999999999996"/>
    <x v="14"/>
    <n v="4240.74"/>
    <n v="0.1"/>
    <n v="424.07400000000001"/>
    <x v="984"/>
    <x v="39"/>
    <n v="3831.0259999999994"/>
  </r>
  <r>
    <x v="989"/>
    <d v="2016-12-03T00:00:00"/>
    <x v="95"/>
    <s v="Shop 1, 186-190 Church Street,Parramatta;46a Macleay Street,Potts Point"/>
    <x v="0"/>
    <s v="NSW"/>
    <x v="1"/>
    <x v="3"/>
    <x v="0"/>
    <x v="8"/>
    <s v="Office Supplies"/>
    <s v="Small Box"/>
    <s v="Regular Air"/>
    <x v="699"/>
    <n v="1.84"/>
    <n v="2.88"/>
    <n v="1.0399999999999998"/>
    <x v="49"/>
    <n v="115.19999999999999"/>
    <n v="0"/>
    <n v="0"/>
    <x v="985"/>
    <x v="8"/>
    <n v="118.17999999999998"/>
  </r>
  <r>
    <x v="990"/>
    <d v="2016-12-04T00:00:00"/>
    <x v="525"/>
    <s v="Crown Complex,Southbank"/>
    <x v="1"/>
    <s v="VIC"/>
    <x v="3"/>
    <x v="2"/>
    <x v="4"/>
    <x v="9"/>
    <s v="Technology"/>
    <s v="Small Box"/>
    <s v="Regular Air"/>
    <x v="699"/>
    <n v="6.39"/>
    <n v="19.98"/>
    <n v="13.59"/>
    <x v="41"/>
    <n v="579.41999999999996"/>
    <n v="0.06"/>
    <n v="34.765199999999993"/>
    <x v="986"/>
    <x v="9"/>
    <n v="552.65480000000002"/>
  </r>
  <r>
    <x v="991"/>
    <d v="2016-12-05T00:00:00"/>
    <x v="421"/>
    <s v="188 Pitt Street,Sydney"/>
    <x v="0"/>
    <s v="NSW"/>
    <x v="0"/>
    <x v="0"/>
    <x v="4"/>
    <x v="46"/>
    <s v="Office Supplies"/>
    <s v="Small Pack"/>
    <s v="Express Air"/>
    <x v="700"/>
    <n v="1.46"/>
    <n v="3.57"/>
    <n v="2.11"/>
    <x v="19"/>
    <n v="35.699999999999996"/>
    <n v="0.01"/>
    <n v="0.35699999999999998"/>
    <x v="987"/>
    <x v="41"/>
    <n v="43.683"/>
  </r>
  <r>
    <x v="992"/>
    <d v="2016-12-06T00:00:00"/>
    <x v="202"/>
    <s v="485 Crown St,Surry Hills"/>
    <x v="0"/>
    <s v="NSW"/>
    <x v="0"/>
    <x v="11"/>
    <x v="1"/>
    <x v="59"/>
    <s v="Technology"/>
    <s v="Small Box"/>
    <s v="Regular Air"/>
    <x v="701"/>
    <n v="32.020000000000003"/>
    <n v="152.47999999999999"/>
    <n v="120.45999999999998"/>
    <x v="29"/>
    <n v="7014.08"/>
    <n v="0.01"/>
    <n v="70.140799999999999"/>
    <x v="988"/>
    <x v="9"/>
    <n v="6951.9391999999998"/>
  </r>
  <r>
    <x v="993"/>
    <d v="2016-12-08T00:00:00"/>
    <x v="526"/>
    <s v="60 Commercial Rd,Prahran"/>
    <x v="1"/>
    <s v="VIC"/>
    <x v="1"/>
    <x v="5"/>
    <x v="4"/>
    <x v="33"/>
    <s v="Office Supplies"/>
    <s v="Small Box"/>
    <s v="Regular Air"/>
    <x v="702"/>
    <n v="14.95"/>
    <n v="34.76"/>
    <n v="19.809999999999999"/>
    <x v="19"/>
    <n v="347.59999999999997"/>
    <n v="0.06"/>
    <n v="20.855999999999998"/>
    <x v="989"/>
    <x v="31"/>
    <n v="343.18400000000003"/>
  </r>
  <r>
    <x v="994"/>
    <d v="2016-12-09T00:00:00"/>
    <x v="392"/>
    <s v="6 Mary St,Newtown"/>
    <x v="0"/>
    <s v="NSW"/>
    <x v="0"/>
    <x v="8"/>
    <x v="4"/>
    <x v="43"/>
    <s v="Office Supplies"/>
    <s v="Wrap Bag"/>
    <s v="Regular Air"/>
    <x v="702"/>
    <n v="1.0900000000000001"/>
    <n v="2.6"/>
    <n v="1.51"/>
    <x v="11"/>
    <n v="20.8"/>
    <n v="0.02"/>
    <n v="0.41600000000000004"/>
    <x v="990"/>
    <x v="38"/>
    <n v="25.183999999999997"/>
  </r>
  <r>
    <x v="995"/>
    <d v="2016-12-10T00:00:00"/>
    <x v="307"/>
    <s v="53-55 Liverpool St,Sydney"/>
    <x v="0"/>
    <s v="NSW"/>
    <x v="0"/>
    <x v="0"/>
    <x v="3"/>
    <x v="39"/>
    <s v="Office Supplies"/>
    <s v="Wrap Bag"/>
    <s v="Regular Air"/>
    <x v="77"/>
    <n v="0.24"/>
    <n v="1.26"/>
    <n v="1.02"/>
    <x v="31"/>
    <n v="46.62"/>
    <n v="0.03"/>
    <n v="1.3985999999999998"/>
    <x v="991"/>
    <x v="29"/>
    <n v="46.621400000000001"/>
  </r>
  <r>
    <x v="996"/>
    <d v="2016-12-10T00:00:00"/>
    <x v="219"/>
    <s v="99 Lygon Street,East Brunswick"/>
    <x v="1"/>
    <s v="VIC"/>
    <x v="2"/>
    <x v="2"/>
    <x v="1"/>
    <x v="40"/>
    <s v="Office Supplies"/>
    <s v="Wrap Bag"/>
    <s v="Regular Air"/>
    <x v="703"/>
    <n v="2.39"/>
    <n v="4.26"/>
    <n v="1.8699999999999997"/>
    <x v="48"/>
    <n v="187.44"/>
    <n v="0.01"/>
    <n v="1.8744000000000001"/>
    <x v="992"/>
    <x v="36"/>
    <n v="187.96559999999997"/>
  </r>
  <r>
    <x v="997"/>
    <d v="2016-12-10T00:00:00"/>
    <x v="199"/>
    <s v="60 York St,Sydney"/>
    <x v="0"/>
    <s v="NSW"/>
    <x v="3"/>
    <x v="13"/>
    <x v="2"/>
    <x v="17"/>
    <s v="Office Supplies"/>
    <s v="Small Pack"/>
    <s v="Regular Air"/>
    <x v="77"/>
    <n v="0.94"/>
    <n v="2.08"/>
    <n v="1.1400000000000001"/>
    <x v="40"/>
    <n v="74.88"/>
    <n v="0.1"/>
    <n v="7.4879999999999995"/>
    <x v="993"/>
    <x v="16"/>
    <n v="72.512"/>
  </r>
  <r>
    <x v="998"/>
    <d v="2016-12-10T00:00:00"/>
    <x v="87"/>
    <s v="152 Bunnerong Road,Eastgardens"/>
    <x v="0"/>
    <s v="NSW"/>
    <x v="0"/>
    <x v="0"/>
    <x v="1"/>
    <x v="76"/>
    <s v="Office Supplies"/>
    <s v="Wrap Bag"/>
    <s v="Regular Air"/>
    <x v="76"/>
    <n v="1.82"/>
    <n v="2.98"/>
    <n v="1.1599999999999999"/>
    <x v="17"/>
    <n v="134.1"/>
    <n v="0.05"/>
    <n v="6.7050000000000001"/>
    <x v="994"/>
    <x v="63"/>
    <n v="130.55500000000001"/>
  </r>
  <r>
    <x v="999"/>
    <d v="2016-12-14T00:00:00"/>
    <x v="298"/>
    <s v="359 Crown Street,Surry Hills"/>
    <x v="0"/>
    <s v="NSW"/>
    <x v="3"/>
    <x v="1"/>
    <x v="4"/>
    <x v="93"/>
    <s v="Office Supplies"/>
    <s v="Small Box"/>
    <s v="Regular Air"/>
    <x v="76"/>
    <n v="8.92"/>
    <n v="29.74"/>
    <n v="20.82"/>
    <x v="43"/>
    <n v="654.28"/>
    <n v="7.0000000000000007E-2"/>
    <n v="45.799600000000005"/>
    <x v="995"/>
    <x v="71"/>
    <n v="621.76039999999989"/>
  </r>
  <r>
    <x v="1000"/>
    <d v="2016-12-15T00:00:00"/>
    <x v="278"/>
    <s v="834 Bourke St,Waterloo"/>
    <x v="0"/>
    <s v="NSW"/>
    <x v="0"/>
    <x v="13"/>
    <x v="1"/>
    <x v="58"/>
    <s v="Furniture"/>
    <s v="Small Pack"/>
    <s v="Express Air"/>
    <x v="704"/>
    <n v="5.5"/>
    <n v="12.22"/>
    <n v="6.7200000000000006"/>
    <x v="34"/>
    <n v="207.74"/>
    <n v="0.01"/>
    <n v="2.0773999999999999"/>
    <x v="996"/>
    <x v="52"/>
    <n v="211.36259999999999"/>
  </r>
  <r>
    <x v="1001"/>
    <d v="2016-12-17T00:00:00"/>
    <x v="527"/>
    <s v="Hoyts Entertainment Quarter 122 Lang Road,Moore Park"/>
    <x v="0"/>
    <s v="NSW"/>
    <x v="3"/>
    <x v="0"/>
    <x v="4"/>
    <x v="28"/>
    <s v="Office Supplies"/>
    <s v="Wrap Bag"/>
    <s v="Regular Air"/>
    <x v="705"/>
    <n v="2.52"/>
    <n v="4"/>
    <n v="1.48"/>
    <x v="32"/>
    <n v="112"/>
    <n v="0.04"/>
    <n v="4.4800000000000004"/>
    <x v="997"/>
    <x v="27"/>
    <n v="110.11999999999999"/>
  </r>
  <r>
    <x v="1002"/>
    <d v="2016-12-18T00:00:00"/>
    <x v="40"/>
    <s v="188 Pitt Street,Sydney"/>
    <x v="0"/>
    <s v="NSW"/>
    <x v="3"/>
    <x v="0"/>
    <x v="3"/>
    <x v="41"/>
    <s v="Office Supplies"/>
    <s v="Small Pack"/>
    <s v="Regular Air"/>
    <x v="705"/>
    <n v="4.1900000000000004"/>
    <n v="10.23"/>
    <n v="6.04"/>
    <x v="25"/>
    <n v="194.37"/>
    <n v="0.05"/>
    <n v="9.7185000000000006"/>
    <x v="998"/>
    <x v="37"/>
    <n v="194.01150000000001"/>
  </r>
  <r>
    <x v="1003"/>
    <d v="2016-12-19T00:00:00"/>
    <x v="27"/>
    <s v="7 Khartoum Rd,Macquarie Park"/>
    <x v="0"/>
    <s v="NSW"/>
    <x v="3"/>
    <x v="6"/>
    <x v="3"/>
    <x v="59"/>
    <s v="Technology"/>
    <s v="Small Box"/>
    <s v="Regular Air"/>
    <x v="706"/>
    <n v="32.020000000000003"/>
    <n v="152.47999999999999"/>
    <n v="120.45999999999998"/>
    <x v="27"/>
    <n v="1829.7599999999998"/>
    <n v="7.0000000000000007E-2"/>
    <n v="128.08320000000001"/>
    <x v="999"/>
    <x v="9"/>
    <n v="1709.6767999999997"/>
  </r>
  <r>
    <x v="1004"/>
    <d v="2016-12-21T00:00:00"/>
    <x v="528"/>
    <s v="188 Pitt Street,Sydney"/>
    <x v="0"/>
    <s v="NSW"/>
    <x v="3"/>
    <x v="0"/>
    <x v="3"/>
    <x v="17"/>
    <s v="Office Supplies"/>
    <s v="Small Pack"/>
    <s v="Regular Air"/>
    <x v="707"/>
    <n v="0.94"/>
    <n v="2.08"/>
    <n v="1.1400000000000001"/>
    <x v="13"/>
    <n v="101.92"/>
    <n v="7.0000000000000007E-2"/>
    <n v="7.1344000000000012"/>
    <x v="1000"/>
    <x v="16"/>
    <n v="99.905600000000007"/>
  </r>
  <r>
    <x v="1005"/>
    <d v="2016-12-22T00:00:00"/>
    <x v="50"/>
    <s v="48 Albion St,Surry Hills"/>
    <x v="0"/>
    <s v="NSW"/>
    <x v="3"/>
    <x v="9"/>
    <x v="3"/>
    <x v="29"/>
    <s v="Office Supplies"/>
    <s v="Small Box"/>
    <s v="Regular Air"/>
    <x v="708"/>
    <n v="1.18"/>
    <n v="1.88"/>
    <n v="0.7"/>
    <x v="25"/>
    <n v="35.72"/>
    <n v="0.06"/>
    <n v="2.1431999999999998"/>
    <x v="1001"/>
    <x v="8"/>
    <n v="36.556800000000003"/>
  </r>
  <r>
    <x v="1006"/>
    <d v="2016-12-24T00:00:00"/>
    <x v="529"/>
    <s v="Cnr Williams Road &amp; Lechlade Ave,South Yarra"/>
    <x v="1"/>
    <s v="VIC"/>
    <x v="3"/>
    <x v="5"/>
    <x v="4"/>
    <x v="10"/>
    <s v="Office Supplies"/>
    <s v="Small Box"/>
    <s v="Regular Air"/>
    <x v="709"/>
    <n v="2.4500000000000002"/>
    <n v="3.89"/>
    <n v="1.44"/>
    <x v="26"/>
    <n v="11.67"/>
    <n v="0"/>
    <n v="0"/>
    <x v="1002"/>
    <x v="10"/>
    <n v="25.689999999999998"/>
  </r>
  <r>
    <x v="1007"/>
    <d v="2016-12-25T00:00:00"/>
    <x v="107"/>
    <s v="61 York St,Sydney"/>
    <x v="0"/>
    <s v="NSW"/>
    <x v="1"/>
    <x v="11"/>
    <x v="2"/>
    <x v="123"/>
    <s v="Office Supplies"/>
    <s v="Small Box"/>
    <s v="Regular Air"/>
    <x v="710"/>
    <n v="52.07"/>
    <n v="83.98"/>
    <n v="31.910000000000004"/>
    <x v="36"/>
    <n v="3191.2400000000002"/>
    <n v="0"/>
    <n v="0"/>
    <x v="1003"/>
    <x v="84"/>
    <n v="3201.2600000000007"/>
  </r>
  <r>
    <x v="1008"/>
    <d v="2016-12-28T00:00:00"/>
    <x v="307"/>
    <s v="53-55 Liverpool St,Sydney"/>
    <x v="0"/>
    <s v="NSW"/>
    <x v="2"/>
    <x v="0"/>
    <x v="4"/>
    <x v="119"/>
    <s v="Office Supplies"/>
    <s v="Small Box"/>
    <s v="Regular Air"/>
    <x v="711"/>
    <n v="3.75"/>
    <n v="5.77"/>
    <n v="2.0199999999999996"/>
    <x v="14"/>
    <n v="242.33999999999997"/>
    <n v="0"/>
    <n v="0"/>
    <x v="1004"/>
    <x v="92"/>
    <n v="252.27999999999997"/>
  </r>
  <r>
    <x v="1009"/>
    <d v="2016-12-28T00:00:00"/>
    <x v="530"/>
    <s v="24 Addison Rd,Marrickville"/>
    <x v="0"/>
    <s v="NSW"/>
    <x v="2"/>
    <x v="4"/>
    <x v="0"/>
    <x v="62"/>
    <s v="Office Supplies"/>
    <s v="Wrap Bag"/>
    <s v="Regular Air"/>
    <x v="712"/>
    <n v="1.17"/>
    <n v="2.78"/>
    <n v="1.6099999999999999"/>
    <x v="10"/>
    <n v="133.44"/>
    <n v="0.03"/>
    <n v="4.0031999999999996"/>
    <x v="1005"/>
    <x v="36"/>
    <n v="131.83679999999998"/>
  </r>
  <r>
    <x v="1010"/>
    <d v="2016-12-28T00:00:00"/>
    <x v="392"/>
    <s v="6 Mary St,Newtown"/>
    <x v="0"/>
    <s v="NSW"/>
    <x v="0"/>
    <x v="8"/>
    <x v="0"/>
    <x v="81"/>
    <s v="Technology"/>
    <s v="Small Box"/>
    <s v="Regular Air"/>
    <x v="712"/>
    <n v="10.07"/>
    <n v="15.98"/>
    <n v="5.91"/>
    <x v="21"/>
    <n v="223.72"/>
    <n v="0.05"/>
    <n v="11.186"/>
    <x v="1006"/>
    <x v="9"/>
    <n v="220.53399999999999"/>
  </r>
  <r>
    <x v="1011"/>
    <d v="2016-12-31T00:00:00"/>
    <x v="179"/>
    <s v="3/219 Canley Vale Road,Canley Heights"/>
    <x v="0"/>
    <s v="NSW"/>
    <x v="0"/>
    <x v="3"/>
    <x v="1"/>
    <x v="29"/>
    <s v="Office Supplies"/>
    <s v="Small Box"/>
    <s v="Regular Air"/>
    <x v="713"/>
    <n v="1.18"/>
    <n v="1.88"/>
    <n v="0.7"/>
    <x v="43"/>
    <n v="41.36"/>
    <n v="0.04"/>
    <n v="1.6544000000000001"/>
    <x v="1007"/>
    <x v="8"/>
    <n v="42.685600000000001"/>
  </r>
  <r>
    <x v="1012"/>
    <d v="2017-01-03T00:00:00"/>
    <x v="326"/>
    <s v="485 Crown St,Surry Hills"/>
    <x v="0"/>
    <s v="NSW"/>
    <x v="3"/>
    <x v="11"/>
    <x v="2"/>
    <x v="59"/>
    <s v="Technology"/>
    <s v="Small Box"/>
    <s v="Regular Air"/>
    <x v="713"/>
    <n v="32.020000000000003"/>
    <n v="152.47999999999999"/>
    <n v="120.45999999999998"/>
    <x v="29"/>
    <n v="7014.08"/>
    <n v="0.04"/>
    <n v="280.56319999999999"/>
    <x v="1008"/>
    <x v="9"/>
    <n v="6741.5168000000003"/>
  </r>
  <r>
    <x v="1013"/>
    <d v="2017-01-04T00:00:00"/>
    <x v="45"/>
    <s v="18 Whistler St,Sydney"/>
    <x v="0"/>
    <s v="NSW"/>
    <x v="2"/>
    <x v="10"/>
    <x v="2"/>
    <x v="134"/>
    <s v="Office Supplies"/>
    <s v="Small Box"/>
    <s v="Regular Air"/>
    <x v="714"/>
    <n v="1.84"/>
    <n v="2.88"/>
    <n v="1.0399999999999998"/>
    <x v="4"/>
    <n v="74.88"/>
    <n v="0.01"/>
    <n v="0.74880000000000002"/>
    <x v="1009"/>
    <x v="81"/>
    <n v="76.111199999999982"/>
  </r>
  <r>
    <x v="1014"/>
    <d v="2017-01-04T00:00:00"/>
    <x v="145"/>
    <s v="Hoyts Entertainment Quarter 122 Lang Road,Moore Park"/>
    <x v="0"/>
    <s v="NSW"/>
    <x v="1"/>
    <x v="0"/>
    <x v="0"/>
    <x v="26"/>
    <s v="Office Supplies"/>
    <s v="Wrap Bag"/>
    <s v="Regular Air"/>
    <x v="715"/>
    <n v="1.6"/>
    <n v="2.62"/>
    <n v="1.02"/>
    <x v="28"/>
    <n v="91.7"/>
    <n v="0.04"/>
    <n v="3.6680000000000001"/>
    <x v="1010"/>
    <x v="25"/>
    <n v="89.631999999999991"/>
  </r>
  <r>
    <x v="1015"/>
    <d v="2017-01-06T00:00:00"/>
    <x v="531"/>
    <s v="324A King St,Newtown"/>
    <x v="0"/>
    <s v="NSW"/>
    <x v="2"/>
    <x v="3"/>
    <x v="0"/>
    <x v="94"/>
    <s v="Technology"/>
    <s v="Small Box"/>
    <s v="Regular Air"/>
    <x v="716"/>
    <n v="60.59"/>
    <n v="100.98"/>
    <n v="40.39"/>
    <x v="27"/>
    <n v="1211.76"/>
    <n v="0"/>
    <n v="0"/>
    <x v="1011"/>
    <x v="39"/>
    <n v="1226.1200000000001"/>
  </r>
  <r>
    <x v="1016"/>
    <d v="2017-01-10T00:00:00"/>
    <x v="343"/>
    <s v="1 John St,Waterloo"/>
    <x v="0"/>
    <s v="NSW"/>
    <x v="3"/>
    <x v="13"/>
    <x v="0"/>
    <x v="134"/>
    <s v="Office Supplies"/>
    <s v="Small Box"/>
    <s v="Regular Air"/>
    <x v="717"/>
    <n v="1.84"/>
    <n v="2.88"/>
    <n v="1.0399999999999998"/>
    <x v="43"/>
    <n v="63.36"/>
    <n v="0.02"/>
    <n v="1.2672000000000001"/>
    <x v="1012"/>
    <x v="81"/>
    <n v="64.072800000000001"/>
  </r>
  <r>
    <x v="1017"/>
    <d v="2017-01-11T00:00:00"/>
    <x v="305"/>
    <s v="Westfield 1 Anderson St,Chatswood"/>
    <x v="0"/>
    <s v="NSW"/>
    <x v="0"/>
    <x v="10"/>
    <x v="3"/>
    <x v="32"/>
    <s v="Office Supplies"/>
    <s v="Small Pack"/>
    <s v="Regular Air"/>
    <x v="718"/>
    <n v="5.19"/>
    <n v="12.98"/>
    <n v="7.79"/>
    <x v="13"/>
    <n v="636.02"/>
    <n v="0.02"/>
    <n v="12.7204"/>
    <x v="1013"/>
    <x v="30"/>
    <n v="629.57959999999991"/>
  </r>
  <r>
    <x v="1018"/>
    <d v="2017-01-14T00:00:00"/>
    <x v="460"/>
    <s v="21 Wentworth St,Parramatta"/>
    <x v="0"/>
    <s v="NSW"/>
    <x v="3"/>
    <x v="7"/>
    <x v="0"/>
    <x v="20"/>
    <s v="Office Supplies"/>
    <s v="Small Box"/>
    <s v="Regular Air"/>
    <x v="719"/>
    <n v="2.2599999999999998"/>
    <n v="3.58"/>
    <n v="1.3200000000000003"/>
    <x v="36"/>
    <n v="136.04"/>
    <n v="0.03"/>
    <n v="4.0811999999999999"/>
    <x v="1014"/>
    <x v="19"/>
    <n v="142.89879999999999"/>
  </r>
  <r>
    <x v="1019"/>
    <d v="2017-01-17T00:00:00"/>
    <x v="532"/>
    <s v="6-8 O'Connell Street,Newtown"/>
    <x v="0"/>
    <s v="NSW"/>
    <x v="0"/>
    <x v="10"/>
    <x v="3"/>
    <x v="65"/>
    <s v="Office Supplies"/>
    <s v="Small Box"/>
    <s v="Regular Air"/>
    <x v="720"/>
    <n v="4.59"/>
    <n v="7.28"/>
    <n v="2.6900000000000004"/>
    <x v="6"/>
    <n v="283.92"/>
    <n v="0.08"/>
    <n v="22.713600000000003"/>
    <x v="1015"/>
    <x v="56"/>
    <n v="283.50639999999999"/>
  </r>
  <r>
    <x v="1020"/>
    <d v="2017-01-18T00:00:00"/>
    <x v="181"/>
    <s v="127 Liverpool St,Sydney"/>
    <x v="0"/>
    <s v="NSW"/>
    <x v="3"/>
    <x v="8"/>
    <x v="2"/>
    <x v="61"/>
    <s v="Office Supplies"/>
    <s v="Wrap Bag"/>
    <s v="Express Air"/>
    <x v="721"/>
    <n v="0.71"/>
    <n v="1.1399999999999999"/>
    <n v="0.42999999999999994"/>
    <x v="21"/>
    <n v="15.959999999999999"/>
    <n v="0"/>
    <n v="0"/>
    <x v="1016"/>
    <x v="29"/>
    <n v="17.36"/>
  </r>
  <r>
    <x v="1021"/>
    <d v="2017-01-19T00:00:00"/>
    <x v="274"/>
    <s v="88 Oxford St,Woollahra"/>
    <x v="0"/>
    <s v="NSW"/>
    <x v="0"/>
    <x v="13"/>
    <x v="2"/>
    <x v="4"/>
    <s v="Technology"/>
    <s v="Medium Box"/>
    <s v="Regular Air"/>
    <x v="722"/>
    <n v="8.82"/>
    <n v="20.99"/>
    <n v="12.169999999999998"/>
    <x v="41"/>
    <n v="608.70999999999992"/>
    <n v="0.03"/>
    <n v="18.261299999999999"/>
    <x v="1017"/>
    <x v="4"/>
    <n v="600.06869999999981"/>
  </r>
  <r>
    <x v="1022"/>
    <d v="2017-01-19T00:00:00"/>
    <x v="533"/>
    <s v="38/133-145 Castlereagh St,Sydney"/>
    <x v="0"/>
    <s v="NSW"/>
    <x v="3"/>
    <x v="9"/>
    <x v="0"/>
    <x v="32"/>
    <s v="Office Supplies"/>
    <s v="Small Pack"/>
    <s v="Express Air"/>
    <x v="722"/>
    <n v="5.19"/>
    <n v="12.98"/>
    <n v="7.79"/>
    <x v="19"/>
    <n v="129.80000000000001"/>
    <n v="0.05"/>
    <n v="6.4900000000000011"/>
    <x v="1018"/>
    <x v="30"/>
    <n v="129.59"/>
  </r>
  <r>
    <x v="1023"/>
    <d v="2017-01-19T00:00:00"/>
    <x v="471"/>
    <s v="Crown Complex,Southbank"/>
    <x v="1"/>
    <s v="VIC"/>
    <x v="1"/>
    <x v="5"/>
    <x v="1"/>
    <x v="97"/>
    <s v="Office Supplies"/>
    <s v="Small Box"/>
    <s v="Express Air"/>
    <x v="723"/>
    <n v="19.829999999999998"/>
    <n v="30.98"/>
    <n v="11.150000000000002"/>
    <x v="0"/>
    <n v="1270.18"/>
    <n v="0.04"/>
    <n v="50.807200000000002"/>
    <x v="1019"/>
    <x v="74"/>
    <n v="1258.3928000000001"/>
  </r>
  <r>
    <x v="1024"/>
    <d v="2017-01-20T00:00:00"/>
    <x v="326"/>
    <s v="485 Crown St,Surry Hills"/>
    <x v="0"/>
    <s v="NSW"/>
    <x v="0"/>
    <x v="11"/>
    <x v="2"/>
    <x v="65"/>
    <s v="Office Supplies"/>
    <s v="Small Box"/>
    <s v="Regular Air"/>
    <x v="722"/>
    <n v="4.59"/>
    <n v="7.28"/>
    <n v="2.6900000000000004"/>
    <x v="33"/>
    <n v="174.72"/>
    <n v="0.1"/>
    <n v="17.472000000000001"/>
    <x v="1020"/>
    <x v="56"/>
    <n v="179.548"/>
  </r>
  <r>
    <x v="1025"/>
    <d v="2017-01-23T00:00:00"/>
    <x v="360"/>
    <s v="85-113 Dunning Ave,Roseberry"/>
    <x v="0"/>
    <s v="NSW"/>
    <x v="0"/>
    <x v="3"/>
    <x v="2"/>
    <x v="38"/>
    <s v="Office Supplies"/>
    <s v="Wrap Bag"/>
    <s v="Regular Air"/>
    <x v="724"/>
    <n v="2.16"/>
    <n v="3.85"/>
    <n v="1.69"/>
    <x v="35"/>
    <n v="69.3"/>
    <n v="0.04"/>
    <n v="2.7719999999999998"/>
    <x v="1021"/>
    <x v="29"/>
    <n v="67.927999999999997"/>
  </r>
  <r>
    <x v="1026"/>
    <d v="2017-01-24T00:00:00"/>
    <x v="534"/>
    <s v="438 Victoria Avenue,Chatswood"/>
    <x v="0"/>
    <s v="NSW"/>
    <x v="0"/>
    <x v="9"/>
    <x v="2"/>
    <x v="110"/>
    <s v="Office Supplies"/>
    <s v="Small Box"/>
    <s v="Regular Air"/>
    <x v="723"/>
    <n v="3.5"/>
    <n v="5.74"/>
    <n v="2.2400000000000002"/>
    <x v="29"/>
    <n v="264.04000000000002"/>
    <n v="0.05"/>
    <n v="13.202000000000002"/>
    <x v="1022"/>
    <x v="84"/>
    <n v="260.858"/>
  </r>
  <r>
    <x v="1027"/>
    <d v="2017-01-26T00:00:00"/>
    <x v="372"/>
    <s v="180 High Street,Windsor"/>
    <x v="1"/>
    <s v="VIC"/>
    <x v="1"/>
    <x v="2"/>
    <x v="4"/>
    <x v="90"/>
    <s v="Technology"/>
    <s v="Small Box"/>
    <s v="Regular Air"/>
    <x v="725"/>
    <n v="156.5"/>
    <n v="300.97000000000003"/>
    <n v="144.47000000000003"/>
    <x v="41"/>
    <n v="8728.130000000001"/>
    <n v="0.03"/>
    <n v="261.84390000000002"/>
    <x v="1023"/>
    <x v="39"/>
    <n v="8480.6461000000018"/>
  </r>
  <r>
    <x v="1028"/>
    <d v="2017-01-27T00:00:00"/>
    <x v="302"/>
    <s v="Westfield Sydney,Sydney"/>
    <x v="0"/>
    <s v="NSW"/>
    <x v="0"/>
    <x v="9"/>
    <x v="3"/>
    <x v="142"/>
    <s v="Office Supplies"/>
    <s v="Small Box"/>
    <s v="Regular Air"/>
    <x v="726"/>
    <n v="3.99"/>
    <n v="6.23"/>
    <n v="2.2400000000000002"/>
    <x v="16"/>
    <n v="155.75"/>
    <n v="7.0000000000000007E-2"/>
    <n v="10.902500000000002"/>
    <x v="1024"/>
    <x v="108"/>
    <n v="158.78749999999999"/>
  </r>
  <r>
    <x v="1029"/>
    <d v="2017-01-30T00:00:00"/>
    <x v="126"/>
    <s v="Macquarie Centre Cnr Herring Road &amp; Waterloo Road,Macquarie Park"/>
    <x v="0"/>
    <s v="NSW"/>
    <x v="3"/>
    <x v="10"/>
    <x v="2"/>
    <x v="67"/>
    <s v="Technology"/>
    <s v="Jumbo Drum"/>
    <s v="Delivery Truck"/>
    <x v="727"/>
    <n v="75"/>
    <n v="120.97"/>
    <n v="45.97"/>
    <x v="3"/>
    <n v="483.88"/>
    <n v="7.0000000000000007E-2"/>
    <n v="33.871600000000001"/>
    <x v="1025"/>
    <x v="58"/>
    <n v="502.60840000000002"/>
  </r>
  <r>
    <x v="1030"/>
    <d v="2017-02-01T00:00:00"/>
    <x v="535"/>
    <s v="12 Princess Hwy,Sylvania"/>
    <x v="0"/>
    <s v="NSW"/>
    <x v="0"/>
    <x v="10"/>
    <x v="1"/>
    <x v="46"/>
    <s v="Office Supplies"/>
    <s v="Small Pack"/>
    <s v="Regular Air"/>
    <x v="728"/>
    <n v="1.46"/>
    <n v="3.57"/>
    <n v="2.11"/>
    <x v="16"/>
    <n v="89.25"/>
    <n v="0.01"/>
    <n v="0.89250000000000007"/>
    <x v="1026"/>
    <x v="41"/>
    <n v="96.697500000000005"/>
  </r>
  <r>
    <x v="1031"/>
    <d v="2017-02-02T00:00:00"/>
    <x v="307"/>
    <s v="53-55 Liverpool St,Sydney"/>
    <x v="0"/>
    <s v="NSW"/>
    <x v="0"/>
    <x v="0"/>
    <x v="2"/>
    <x v="86"/>
    <s v="Office Supplies"/>
    <s v="Wrap Bag"/>
    <s v="Regular Air"/>
    <x v="729"/>
    <n v="3.75"/>
    <n v="7.08"/>
    <n v="3.33"/>
    <x v="29"/>
    <n v="325.68"/>
    <n v="0.1"/>
    <n v="32.568000000000005"/>
    <x v="1027"/>
    <x v="68"/>
    <n v="297.81200000000007"/>
  </r>
  <r>
    <x v="1032"/>
    <d v="2017-02-03T00:00:00"/>
    <x v="42"/>
    <s v="99 Lygon Street,East Brunswick"/>
    <x v="1"/>
    <s v="VIC"/>
    <x v="3"/>
    <x v="2"/>
    <x v="4"/>
    <x v="80"/>
    <s v="Office Supplies"/>
    <s v="Small Box"/>
    <s v="Regular Air"/>
    <x v="728"/>
    <n v="1.59"/>
    <n v="2.61"/>
    <n v="1.0199999999999998"/>
    <x v="36"/>
    <n v="99.179999999999993"/>
    <n v="0.04"/>
    <n v="3.9671999999999996"/>
    <x v="1028"/>
    <x v="47"/>
    <n v="96.212799999999987"/>
  </r>
  <r>
    <x v="1033"/>
    <d v="2017-02-04T00:00:00"/>
    <x v="536"/>
    <s v="438 Victoria Avenue,Chatswood"/>
    <x v="0"/>
    <s v="NSW"/>
    <x v="1"/>
    <x v="9"/>
    <x v="4"/>
    <x v="87"/>
    <s v="Office Supplies"/>
    <s v="Small Box"/>
    <s v="Regular Air"/>
    <x v="728"/>
    <n v="13.64"/>
    <n v="20.98"/>
    <n v="7.34"/>
    <x v="0"/>
    <n v="860.18000000000006"/>
    <n v="0.05"/>
    <n v="43.009000000000007"/>
    <x v="1029"/>
    <x v="8"/>
    <n v="820.15100000000007"/>
  </r>
  <r>
    <x v="1034"/>
    <d v="2017-02-05T00:00:00"/>
    <x v="55"/>
    <s v="Westfield Parramatta,Parramatta"/>
    <x v="0"/>
    <s v="NSW"/>
    <x v="3"/>
    <x v="12"/>
    <x v="0"/>
    <x v="87"/>
    <s v="Office Supplies"/>
    <s v="Small Box"/>
    <s v="Regular Air"/>
    <x v="730"/>
    <n v="13.64"/>
    <n v="20.98"/>
    <n v="7.34"/>
    <x v="1"/>
    <n v="41.96"/>
    <n v="0.01"/>
    <n v="0.41960000000000003"/>
    <x v="1030"/>
    <x v="8"/>
    <n v="44.520400000000002"/>
  </r>
  <r>
    <x v="1035"/>
    <d v="2017-02-07T00:00:00"/>
    <x v="300"/>
    <s v="240-242 Johnston Street,Fitzroy"/>
    <x v="1"/>
    <s v="VIC"/>
    <x v="3"/>
    <x v="2"/>
    <x v="1"/>
    <x v="9"/>
    <s v="Technology"/>
    <s v="Small Box"/>
    <s v="Regular Air"/>
    <x v="730"/>
    <n v="6.39"/>
    <n v="19.98"/>
    <n v="13.59"/>
    <x v="38"/>
    <n v="619.38"/>
    <n v="0"/>
    <n v="0"/>
    <x v="1031"/>
    <x v="9"/>
    <n v="627.38"/>
  </r>
  <r>
    <x v="1036"/>
    <d v="2017-02-07T00:00:00"/>
    <x v="537"/>
    <s v="240-242 Johnston Street,Fitzroy"/>
    <x v="1"/>
    <s v="VIC"/>
    <x v="2"/>
    <x v="2"/>
    <x v="0"/>
    <x v="31"/>
    <s v="Office Supplies"/>
    <s v="Wrap Bag"/>
    <s v="Regular Air"/>
    <x v="730"/>
    <n v="0.93"/>
    <n v="1.48"/>
    <n v="0.54999999999999993"/>
    <x v="19"/>
    <n v="14.8"/>
    <n v="0.1"/>
    <n v="1.4800000000000002"/>
    <x v="1032"/>
    <x v="29"/>
    <n v="14.71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D33E36-6F33-4E73-A324-3BE4EBCEEB2F}"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O1146" firstHeaderRow="0" firstDataRow="1" firstDataCol="1"/>
  <pivotFields count="27">
    <pivotField showAll="0">
      <items count="1038">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0"/>
        <item x="1"/>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2"/>
        <item x="3"/>
        <item x="174"/>
        <item x="175"/>
        <item x="176"/>
        <item x="177"/>
        <item x="178"/>
        <item x="179"/>
        <item x="180"/>
        <item x="4"/>
        <item x="5"/>
        <item x="181"/>
        <item x="182"/>
        <item x="183"/>
        <item x="6"/>
        <item x="7"/>
        <item x="184"/>
        <item x="185"/>
        <item x="186"/>
        <item x="187"/>
        <item x="188"/>
        <item x="189"/>
        <item x="190"/>
        <item x="191"/>
        <item x="192"/>
        <item x="193"/>
        <item x="194"/>
        <item x="195"/>
        <item x="196"/>
        <item x="197"/>
        <item x="198"/>
        <item x="199"/>
        <item x="8"/>
        <item x="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10"/>
        <item x="11"/>
        <item x="250"/>
        <item x="12"/>
        <item x="13"/>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14"/>
        <item x="15"/>
        <item x="290"/>
        <item x="291"/>
        <item x="292"/>
        <item x="293"/>
        <item x="294"/>
        <item x="295"/>
        <item x="296"/>
        <item x="297"/>
        <item x="298"/>
        <item x="299"/>
        <item x="300"/>
        <item x="301"/>
        <item x="302"/>
        <item x="16"/>
        <item x="17"/>
        <item x="303"/>
        <item x="304"/>
        <item x="305"/>
        <item x="306"/>
        <item x="18"/>
        <item x="19"/>
        <item x="307"/>
        <item x="308"/>
        <item x="309"/>
        <item x="310"/>
        <item x="311"/>
        <item x="312"/>
        <item x="313"/>
        <item x="314"/>
        <item x="315"/>
        <item x="316"/>
        <item x="317"/>
        <item x="318"/>
        <item x="319"/>
        <item x="320"/>
        <item x="321"/>
        <item x="322"/>
        <item x="323"/>
        <item x="324"/>
        <item x="325"/>
        <item x="20"/>
        <item x="21"/>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22"/>
        <item x="23"/>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24"/>
        <item x="25"/>
        <item x="411"/>
        <item x="412"/>
        <item x="413"/>
        <item x="414"/>
        <item x="415"/>
        <item x="416"/>
        <item x="417"/>
        <item x="418"/>
        <item x="419"/>
        <item x="420"/>
        <item x="26"/>
        <item x="27"/>
        <item x="421"/>
        <item x="422"/>
        <item x="423"/>
        <item x="28"/>
        <item x="29"/>
        <item x="424"/>
        <item x="425"/>
        <item x="426"/>
        <item x="427"/>
        <item x="428"/>
        <item x="429"/>
        <item x="430"/>
        <item x="431"/>
        <item x="432"/>
        <item x="433"/>
        <item x="434"/>
        <item x="435"/>
        <item x="436"/>
        <item x="437"/>
        <item x="438"/>
        <item x="439"/>
        <item x="440"/>
        <item x="441"/>
        <item x="30"/>
        <item x="31"/>
        <item x="442"/>
        <item x="443"/>
        <item x="444"/>
        <item x="445"/>
        <item x="446"/>
        <item x="32"/>
        <item x="33"/>
        <item x="447"/>
        <item x="448"/>
        <item x="449"/>
        <item x="450"/>
        <item x="451"/>
        <item x="452"/>
        <item x="34"/>
        <item x="35"/>
        <item x="453"/>
        <item x="454"/>
        <item x="455"/>
        <item x="456"/>
        <item x="457"/>
        <item x="458"/>
        <item x="459"/>
        <item x="460"/>
        <item x="461"/>
        <item x="462"/>
        <item x="463"/>
        <item x="464"/>
        <item x="465"/>
        <item x="466"/>
        <item x="467"/>
        <item x="468"/>
        <item x="469"/>
        <item x="470"/>
        <item x="471"/>
        <item x="36"/>
        <item x="37"/>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38"/>
        <item x="39"/>
        <item x="518"/>
        <item x="519"/>
        <item x="520"/>
        <item x="521"/>
        <item x="522"/>
        <item x="523"/>
        <item x="524"/>
        <item x="525"/>
        <item x="526"/>
        <item x="527"/>
        <item x="528"/>
        <item x="529"/>
        <item x="530"/>
        <item x="531"/>
        <item x="532"/>
        <item x="533"/>
        <item x="534"/>
        <item x="535"/>
        <item x="536"/>
        <item x="537"/>
        <item x="538"/>
        <item x="539"/>
        <item x="40"/>
        <item x="41"/>
        <item x="540"/>
        <item x="42"/>
        <item x="43"/>
        <item x="541"/>
        <item x="542"/>
        <item x="543"/>
        <item x="544"/>
        <item x="545"/>
        <item x="546"/>
        <item x="547"/>
        <item x="548"/>
        <item x="549"/>
        <item x="550"/>
        <item x="551"/>
        <item x="552"/>
        <item x="553"/>
        <item x="554"/>
        <item x="555"/>
        <item x="556"/>
        <item x="557"/>
        <item x="558"/>
        <item x="559"/>
        <item x="560"/>
        <item x="561"/>
        <item x="44"/>
        <item x="45"/>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46"/>
        <item x="47"/>
        <item x="603"/>
        <item x="604"/>
        <item x="605"/>
        <item x="606"/>
        <item x="607"/>
        <item x="608"/>
        <item x="609"/>
        <item x="610"/>
        <item x="611"/>
        <item x="612"/>
        <item x="613"/>
        <item x="48"/>
        <item x="49"/>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50"/>
        <item x="51"/>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52"/>
        <item x="53"/>
        <item x="676"/>
        <item x="677"/>
        <item x="678"/>
        <item x="54"/>
        <item x="55"/>
        <item x="679"/>
        <item x="680"/>
        <item x="681"/>
        <item x="682"/>
        <item x="683"/>
        <item x="684"/>
        <item x="685"/>
        <item x="686"/>
        <item x="687"/>
        <item x="688"/>
        <item x="56"/>
        <item x="57"/>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58"/>
        <item x="59"/>
        <item x="735"/>
        <item x="736"/>
        <item x="737"/>
        <item x="738"/>
        <item x="739"/>
        <item x="740"/>
        <item x="741"/>
        <item x="742"/>
        <item x="60"/>
        <item x="61"/>
        <item x="743"/>
        <item x="744"/>
        <item x="745"/>
        <item x="746"/>
        <item x="747"/>
        <item x="748"/>
        <item x="749"/>
        <item x="750"/>
        <item x="751"/>
        <item x="752"/>
        <item x="753"/>
        <item x="754"/>
        <item x="755"/>
        <item x="756"/>
        <item x="757"/>
        <item x="758"/>
        <item x="759"/>
        <item x="760"/>
        <item x="761"/>
        <item x="762"/>
        <item x="763"/>
        <item x="764"/>
        <item x="765"/>
        <item x="766"/>
        <item x="767"/>
        <item x="62"/>
        <item x="63"/>
        <item x="768"/>
        <item x="769"/>
        <item x="770"/>
        <item x="771"/>
        <item x="772"/>
        <item x="773"/>
        <item x="774"/>
        <item x="775"/>
        <item x="776"/>
        <item x="777"/>
        <item x="64"/>
        <item x="65"/>
        <item x="778"/>
        <item x="779"/>
        <item x="780"/>
        <item x="781"/>
        <item x="782"/>
        <item x="783"/>
        <item x="784"/>
        <item x="785"/>
        <item x="786"/>
        <item x="787"/>
        <item x="788"/>
        <item x="789"/>
        <item x="790"/>
        <item x="791"/>
        <item x="792"/>
        <item x="793"/>
        <item x="794"/>
        <item x="795"/>
        <item x="796"/>
        <item x="797"/>
        <item x="798"/>
        <item x="799"/>
        <item x="66"/>
        <item x="67"/>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68"/>
        <item x="69"/>
        <item x="843"/>
        <item x="844"/>
        <item x="845"/>
        <item x="846"/>
        <item x="847"/>
        <item x="848"/>
        <item x="849"/>
        <item x="70"/>
        <item x="71"/>
        <item x="72"/>
        <item x="73"/>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74"/>
        <item x="75"/>
        <item x="76"/>
        <item x="878"/>
        <item x="77"/>
        <item x="879"/>
        <item x="880"/>
        <item x="881"/>
        <item x="882"/>
        <item x="883"/>
        <item x="78"/>
        <item x="79"/>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80"/>
        <item x="81"/>
        <item x="915"/>
        <item x="916"/>
        <item x="917"/>
        <item x="918"/>
        <item x="919"/>
        <item x="920"/>
        <item x="921"/>
        <item x="922"/>
        <item x="923"/>
        <item x="924"/>
        <item x="925"/>
        <item x="926"/>
        <item x="82"/>
        <item x="83"/>
        <item x="927"/>
        <item x="928"/>
        <item x="929"/>
        <item x="930"/>
        <item x="931"/>
        <item x="932"/>
        <item x="84"/>
        <item x="85"/>
        <item x="933"/>
        <item x="934"/>
        <item x="935"/>
        <item x="936"/>
        <item x="937"/>
        <item x="938"/>
        <item x="939"/>
        <item x="940"/>
        <item x="941"/>
        <item x="942"/>
        <item x="943"/>
        <item x="944"/>
        <item x="945"/>
        <item x="946"/>
        <item x="947"/>
        <item x="948"/>
        <item x="949"/>
        <item x="950"/>
        <item x="951"/>
        <item x="952"/>
        <item x="953"/>
        <item x="954"/>
        <item x="86"/>
        <item x="87"/>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88"/>
        <item x="89"/>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t="default"/>
      </items>
    </pivotField>
    <pivotField numFmtId="14" showAll="0"/>
    <pivotField axis="axisRow" showAll="0">
      <items count="539">
        <item x="139"/>
        <item x="60"/>
        <item x="115"/>
        <item x="238"/>
        <item x="125"/>
        <item x="296"/>
        <item x="480"/>
        <item x="520"/>
        <item x="477"/>
        <item x="450"/>
        <item x="404"/>
        <item x="399"/>
        <item x="32"/>
        <item x="383"/>
        <item x="113"/>
        <item x="4"/>
        <item x="42"/>
        <item x="191"/>
        <item x="172"/>
        <item x="526"/>
        <item x="153"/>
        <item x="90"/>
        <item x="264"/>
        <item x="253"/>
        <item x="362"/>
        <item x="163"/>
        <item x="532"/>
        <item x="364"/>
        <item x="9"/>
        <item x="406"/>
        <item x="25"/>
        <item x="369"/>
        <item x="440"/>
        <item x="95"/>
        <item x="411"/>
        <item x="385"/>
        <item x="55"/>
        <item x="283"/>
        <item x="266"/>
        <item x="313"/>
        <item x="211"/>
        <item x="377"/>
        <item x="444"/>
        <item x="419"/>
        <item x="315"/>
        <item x="418"/>
        <item x="272"/>
        <item x="70"/>
        <item x="456"/>
        <item x="305"/>
        <item x="323"/>
        <item x="91"/>
        <item x="522"/>
        <item x="202"/>
        <item x="124"/>
        <item x="528"/>
        <item x="295"/>
        <item x="2"/>
        <item x="451"/>
        <item x="409"/>
        <item x="104"/>
        <item x="20"/>
        <item x="218"/>
        <item x="516"/>
        <item x="23"/>
        <item x="235"/>
        <item x="282"/>
        <item x="29"/>
        <item x="89"/>
        <item x="378"/>
        <item x="87"/>
        <item x="146"/>
        <item x="381"/>
        <item x="249"/>
        <item x="319"/>
        <item x="205"/>
        <item x="398"/>
        <item x="254"/>
        <item x="361"/>
        <item x="222"/>
        <item x="148"/>
        <item x="504"/>
        <item x="417"/>
        <item x="351"/>
        <item x="311"/>
        <item x="240"/>
        <item x="169"/>
        <item x="110"/>
        <item x="357"/>
        <item x="293"/>
        <item x="471"/>
        <item x="152"/>
        <item x="317"/>
        <item x="514"/>
        <item x="318"/>
        <item x="241"/>
        <item x="233"/>
        <item x="339"/>
        <item x="308"/>
        <item x="129"/>
        <item x="209"/>
        <item x="165"/>
        <item x="496"/>
        <item x="58"/>
        <item x="277"/>
        <item x="509"/>
        <item x="341"/>
        <item x="422"/>
        <item x="40"/>
        <item x="0"/>
        <item x="3"/>
        <item x="390"/>
        <item x="133"/>
        <item x="269"/>
        <item x="307"/>
        <item x="389"/>
        <item x="174"/>
        <item x="354"/>
        <item x="465"/>
        <item x="498"/>
        <item x="348"/>
        <item x="262"/>
        <item x="482"/>
        <item x="132"/>
        <item x="65"/>
        <item x="275"/>
        <item x="380"/>
        <item x="1"/>
        <item x="145"/>
        <item x="167"/>
        <item x="507"/>
        <item x="437"/>
        <item x="442"/>
        <item x="178"/>
        <item x="454"/>
        <item x="490"/>
        <item x="12"/>
        <item x="491"/>
        <item x="77"/>
        <item x="56"/>
        <item x="154"/>
        <item x="176"/>
        <item x="216"/>
        <item x="343"/>
        <item x="79"/>
        <item x="142"/>
        <item x="510"/>
        <item x="356"/>
        <item x="252"/>
        <item x="474"/>
        <item x="102"/>
        <item x="502"/>
        <item x="476"/>
        <item x="237"/>
        <item x="118"/>
        <item x="24"/>
        <item x="452"/>
        <item x="186"/>
        <item x="226"/>
        <item x="391"/>
        <item x="290"/>
        <item x="92"/>
        <item x="388"/>
        <item x="267"/>
        <item x="210"/>
        <item x="464"/>
        <item x="206"/>
        <item x="33"/>
        <item x="298"/>
        <item x="358"/>
        <item x="349"/>
        <item x="207"/>
        <item x="330"/>
        <item x="177"/>
        <item x="292"/>
        <item x="62"/>
        <item x="140"/>
        <item x="37"/>
        <item x="431"/>
        <item x="342"/>
        <item x="227"/>
        <item x="481"/>
        <item x="128"/>
        <item x="408"/>
        <item x="232"/>
        <item x="41"/>
        <item x="63"/>
        <item x="190"/>
        <item x="374"/>
        <item x="83"/>
        <item x="192"/>
        <item x="114"/>
        <item x="16"/>
        <item x="445"/>
        <item x="421"/>
        <item x="386"/>
        <item x="276"/>
        <item x="171"/>
        <item x="488"/>
        <item x="271"/>
        <item x="430"/>
        <item x="162"/>
        <item x="304"/>
        <item x="199"/>
        <item x="455"/>
        <item x="448"/>
        <item x="284"/>
        <item x="17"/>
        <item x="401"/>
        <item x="122"/>
        <item x="309"/>
        <item x="111"/>
        <item x="50"/>
        <item x="80"/>
        <item x="157"/>
        <item x="337"/>
        <item x="35"/>
        <item x="387"/>
        <item x="392"/>
        <item x="38"/>
        <item x="372"/>
        <item x="136"/>
        <item x="335"/>
        <item x="483"/>
        <item x="215"/>
        <item x="203"/>
        <item x="221"/>
        <item x="479"/>
        <item x="353"/>
        <item x="303"/>
        <item x="423"/>
        <item x="72"/>
        <item x="280"/>
        <item x="310"/>
        <item x="443"/>
        <item x="103"/>
        <item x="188"/>
        <item x="39"/>
        <item x="85"/>
        <item x="350"/>
        <item x="525"/>
        <item x="144"/>
        <item x="495"/>
        <item x="183"/>
        <item x="360"/>
        <item x="130"/>
        <item x="299"/>
        <item x="325"/>
        <item x="99"/>
        <item x="492"/>
        <item x="106"/>
        <item x="273"/>
        <item x="259"/>
        <item x="347"/>
        <item x="149"/>
        <item x="168"/>
        <item x="497"/>
        <item x="270"/>
        <item x="294"/>
        <item x="320"/>
        <item x="521"/>
        <item x="373"/>
        <item x="511"/>
        <item x="170"/>
        <item x="201"/>
        <item x="459"/>
        <item x="535"/>
        <item x="98"/>
        <item x="326"/>
        <item x="13"/>
        <item x="261"/>
        <item x="453"/>
        <item x="121"/>
        <item x="228"/>
        <item x="243"/>
        <item x="194"/>
        <item x="64"/>
        <item x="458"/>
        <item x="415"/>
        <item x="127"/>
        <item x="52"/>
        <item x="501"/>
        <item x="346"/>
        <item x="382"/>
        <item x="344"/>
        <item x="137"/>
        <item x="302"/>
        <item x="371"/>
        <item x="288"/>
        <item x="251"/>
        <item x="94"/>
        <item x="71"/>
        <item x="517"/>
        <item x="263"/>
        <item x="534"/>
        <item x="219"/>
        <item x="182"/>
        <item x="433"/>
        <item x="200"/>
        <item x="66"/>
        <item x="524"/>
        <item x="533"/>
        <item x="402"/>
        <item x="493"/>
        <item x="329"/>
        <item x="236"/>
        <item x="333"/>
        <item x="268"/>
        <item x="321"/>
        <item x="28"/>
        <item x="529"/>
        <item x="185"/>
        <item x="109"/>
        <item x="81"/>
        <item x="156"/>
        <item x="141"/>
        <item x="10"/>
        <item x="518"/>
        <item x="93"/>
        <item x="274"/>
        <item x="425"/>
        <item x="78"/>
        <item x="420"/>
        <item x="334"/>
        <item x="441"/>
        <item x="287"/>
        <item x="166"/>
        <item x="300"/>
        <item x="161"/>
        <item x="289"/>
        <item x="214"/>
        <item x="472"/>
        <item x="224"/>
        <item x="31"/>
        <item x="523"/>
        <item x="499"/>
        <item x="338"/>
        <item x="505"/>
        <item x="328"/>
        <item x="412"/>
        <item x="345"/>
        <item x="155"/>
        <item x="432"/>
        <item x="197"/>
        <item x="434"/>
        <item x="265"/>
        <item x="403"/>
        <item x="57"/>
        <item x="160"/>
        <item x="473"/>
        <item x="220"/>
        <item x="26"/>
        <item x="242"/>
        <item x="503"/>
        <item x="506"/>
        <item x="413"/>
        <item x="393"/>
        <item x="258"/>
        <item x="255"/>
        <item x="61"/>
        <item x="164"/>
        <item x="279"/>
        <item x="248"/>
        <item x="100"/>
        <item x="116"/>
        <item x="119"/>
        <item x="278"/>
        <item x="397"/>
        <item x="45"/>
        <item x="151"/>
        <item x="436"/>
        <item x="75"/>
        <item x="212"/>
        <item x="53"/>
        <item x="508"/>
        <item x="306"/>
        <item x="150"/>
        <item x="101"/>
        <item x="475"/>
        <item x="131"/>
        <item x="367"/>
        <item x="327"/>
        <item x="68"/>
        <item x="461"/>
        <item x="429"/>
        <item x="105"/>
        <item x="426"/>
        <item x="27"/>
        <item x="301"/>
        <item x="46"/>
        <item x="230"/>
        <item x="73"/>
        <item x="246"/>
        <item x="462"/>
        <item x="7"/>
        <item x="30"/>
        <item x="460"/>
        <item x="400"/>
        <item x="352"/>
        <item x="112"/>
        <item x="173"/>
        <item x="51"/>
        <item x="234"/>
        <item x="123"/>
        <item x="396"/>
        <item x="322"/>
        <item x="494"/>
        <item x="189"/>
        <item x="22"/>
        <item x="286"/>
        <item x="208"/>
        <item x="193"/>
        <item x="512"/>
        <item x="466"/>
        <item x="359"/>
        <item x="416"/>
        <item x="244"/>
        <item x="414"/>
        <item x="281"/>
        <item x="97"/>
        <item x="394"/>
        <item x="438"/>
        <item x="407"/>
        <item x="260"/>
        <item x="96"/>
        <item x="126"/>
        <item x="48"/>
        <item x="513"/>
        <item x="257"/>
        <item x="69"/>
        <item x="332"/>
        <item x="468"/>
        <item x="316"/>
        <item x="536"/>
        <item x="245"/>
        <item x="489"/>
        <item x="86"/>
        <item x="363"/>
        <item x="439"/>
        <item x="88"/>
        <item x="15"/>
        <item x="478"/>
        <item x="519"/>
        <item x="34"/>
        <item x="18"/>
        <item x="470"/>
        <item x="21"/>
        <item x="213"/>
        <item x="231"/>
        <item x="8"/>
        <item x="120"/>
        <item x="365"/>
        <item x="159"/>
        <item x="195"/>
        <item x="217"/>
        <item x="463"/>
        <item x="84"/>
        <item x="108"/>
        <item x="54"/>
        <item x="47"/>
        <item x="134"/>
        <item x="484"/>
        <item x="447"/>
        <item x="179"/>
        <item x="487"/>
        <item x="515"/>
        <item x="291"/>
        <item x="469"/>
        <item x="395"/>
        <item x="375"/>
        <item x="147"/>
        <item x="285"/>
        <item x="410"/>
        <item x="531"/>
        <item x="5"/>
        <item x="428"/>
        <item x="247"/>
        <item x="107"/>
        <item x="467"/>
        <item x="117"/>
        <item x="485"/>
        <item x="457"/>
        <item x="181"/>
        <item x="446"/>
        <item x="225"/>
        <item x="370"/>
        <item x="44"/>
        <item x="223"/>
        <item x="6"/>
        <item x="405"/>
        <item x="43"/>
        <item x="449"/>
        <item x="175"/>
        <item x="196"/>
        <item x="59"/>
        <item x="500"/>
        <item x="82"/>
        <item x="336"/>
        <item x="527"/>
        <item x="537"/>
        <item x="67"/>
        <item x="366"/>
        <item x="340"/>
        <item x="324"/>
        <item x="424"/>
        <item x="180"/>
        <item x="49"/>
        <item x="19"/>
        <item x="376"/>
        <item x="187"/>
        <item x="355"/>
        <item x="297"/>
        <item x="204"/>
        <item x="138"/>
        <item x="11"/>
        <item x="427"/>
        <item x="368"/>
        <item x="530"/>
        <item x="239"/>
        <item x="76"/>
        <item x="312"/>
        <item x="198"/>
        <item x="384"/>
        <item x="143"/>
        <item x="379"/>
        <item x="486"/>
        <item x="314"/>
        <item x="435"/>
        <item x="158"/>
        <item x="184"/>
        <item x="14"/>
        <item x="331"/>
        <item x="36"/>
        <item x="256"/>
        <item x="135"/>
        <item x="74"/>
        <item x="250"/>
        <item x="229"/>
        <item t="default"/>
      </items>
    </pivotField>
    <pivotField showAll="0"/>
    <pivotField showAll="0">
      <items count="3">
        <item x="1"/>
        <item x="0"/>
        <item t="default"/>
      </items>
    </pivotField>
    <pivotField showAll="0"/>
    <pivotField axis="axisRow" showAll="0">
      <items count="5">
        <item x="2"/>
        <item x="0"/>
        <item x="3"/>
        <item x="1"/>
        <item t="default"/>
      </items>
    </pivotField>
    <pivotField showAll="0">
      <items count="15">
        <item x="7"/>
        <item x="13"/>
        <item x="2"/>
        <item x="11"/>
        <item x="3"/>
        <item x="9"/>
        <item x="10"/>
        <item x="1"/>
        <item x="6"/>
        <item x="4"/>
        <item x="8"/>
        <item x="12"/>
        <item x="0"/>
        <item x="5"/>
        <item t="default"/>
      </items>
    </pivotField>
    <pivotField showAll="0">
      <items count="6">
        <item x="3"/>
        <item x="4"/>
        <item x="1"/>
        <item x="0"/>
        <item x="2"/>
        <item t="default"/>
      </items>
    </pivotField>
    <pivotField showAll="0">
      <items count="148">
        <item x="43"/>
        <item x="4"/>
        <item x="85"/>
        <item x="132"/>
        <item x="12"/>
        <item x="5"/>
        <item x="117"/>
        <item x="56"/>
        <item x="113"/>
        <item x="30"/>
        <item x="45"/>
        <item x="59"/>
        <item x="126"/>
        <item x="145"/>
        <item x="48"/>
        <item x="88"/>
        <item x="2"/>
        <item x="65"/>
        <item x="93"/>
        <item x="128"/>
        <item x="143"/>
        <item x="58"/>
        <item x="123"/>
        <item x="22"/>
        <item x="41"/>
        <item x="140"/>
        <item x="75"/>
        <item x="49"/>
        <item x="116"/>
        <item x="112"/>
        <item x="32"/>
        <item x="134"/>
        <item x="121"/>
        <item x="80"/>
        <item x="89"/>
        <item x="107"/>
        <item x="52"/>
        <item x="74"/>
        <item x="10"/>
        <item x="119"/>
        <item x="8"/>
        <item x="37"/>
        <item x="135"/>
        <item x="36"/>
        <item x="42"/>
        <item x="15"/>
        <item x="130"/>
        <item x="35"/>
        <item x="95"/>
        <item x="120"/>
        <item x="38"/>
        <item x="3"/>
        <item x="142"/>
        <item x="87"/>
        <item x="104"/>
        <item x="20"/>
        <item x="83"/>
        <item x="13"/>
        <item x="69"/>
        <item x="136"/>
        <item x="21"/>
        <item x="39"/>
        <item x="46"/>
        <item x="9"/>
        <item x="57"/>
        <item x="31"/>
        <item x="110"/>
        <item x="109"/>
        <item x="124"/>
        <item x="114"/>
        <item x="27"/>
        <item x="67"/>
        <item x="141"/>
        <item x="91"/>
        <item x="24"/>
        <item x="133"/>
        <item x="125"/>
        <item x="96"/>
        <item x="16"/>
        <item x="53"/>
        <item x="84"/>
        <item x="40"/>
        <item x="99"/>
        <item x="11"/>
        <item x="28"/>
        <item x="108"/>
        <item x="122"/>
        <item x="131"/>
        <item x="106"/>
        <item x="146"/>
        <item x="100"/>
        <item x="18"/>
        <item x="60"/>
        <item x="0"/>
        <item x="54"/>
        <item x="66"/>
        <item x="70"/>
        <item x="33"/>
        <item x="17"/>
        <item x="129"/>
        <item x="14"/>
        <item x="61"/>
        <item x="47"/>
        <item x="55"/>
        <item x="62"/>
        <item x="71"/>
        <item x="73"/>
        <item x="101"/>
        <item x="111"/>
        <item x="144"/>
        <item x="34"/>
        <item x="127"/>
        <item x="97"/>
        <item x="137"/>
        <item x="29"/>
        <item x="76"/>
        <item x="26"/>
        <item x="23"/>
        <item x="6"/>
        <item x="79"/>
        <item x="139"/>
        <item x="82"/>
        <item x="78"/>
        <item x="115"/>
        <item x="51"/>
        <item x="25"/>
        <item x="68"/>
        <item x="1"/>
        <item x="7"/>
        <item x="86"/>
        <item x="118"/>
        <item x="81"/>
        <item x="63"/>
        <item x="94"/>
        <item x="138"/>
        <item x="44"/>
        <item x="105"/>
        <item x="103"/>
        <item x="102"/>
        <item x="72"/>
        <item x="77"/>
        <item x="64"/>
        <item x="90"/>
        <item x="19"/>
        <item x="50"/>
        <item x="98"/>
        <item x="92"/>
        <item t="default"/>
      </items>
    </pivotField>
    <pivotField showAll="0"/>
    <pivotField showAll="0"/>
    <pivotField showAll="0"/>
    <pivotField numFmtId="14" showAll="0">
      <items count="732">
        <item x="78"/>
        <item x="79"/>
        <item x="80"/>
        <item x="81"/>
        <item x="83"/>
        <item x="82"/>
        <item x="84"/>
        <item x="85"/>
        <item x="87"/>
        <item x="86"/>
        <item x="88"/>
        <item x="89"/>
        <item x="90"/>
        <item x="91"/>
        <item x="93"/>
        <item x="95"/>
        <item x="92"/>
        <item x="96"/>
        <item x="94"/>
        <item x="97"/>
        <item x="98"/>
        <item x="99"/>
        <item x="100"/>
        <item x="101"/>
        <item x="102"/>
        <item x="103"/>
        <item x="104"/>
        <item x="105"/>
        <item x="0"/>
        <item x="107"/>
        <item x="106"/>
        <item x="108"/>
        <item x="109"/>
        <item x="110"/>
        <item x="111"/>
        <item x="112"/>
        <item x="113"/>
        <item x="114"/>
        <item x="115"/>
        <item x="116"/>
        <item x="117"/>
        <item x="118"/>
        <item x="120"/>
        <item x="121"/>
        <item x="119"/>
        <item x="122"/>
        <item x="123"/>
        <item x="126"/>
        <item x="124"/>
        <item x="125"/>
        <item x="127"/>
        <item x="128"/>
        <item x="129"/>
        <item x="130"/>
        <item x="132"/>
        <item x="131"/>
        <item x="133"/>
        <item x="134"/>
        <item x="135"/>
        <item x="136"/>
        <item x="137"/>
        <item x="138"/>
        <item x="139"/>
        <item x="2"/>
        <item x="1"/>
        <item x="140"/>
        <item x="141"/>
        <item x="3"/>
        <item x="142"/>
        <item x="143"/>
        <item x="4"/>
        <item x="5"/>
        <item x="144"/>
        <item x="145"/>
        <item x="146"/>
        <item x="148"/>
        <item x="147"/>
        <item x="150"/>
        <item x="151"/>
        <item x="152"/>
        <item x="149"/>
        <item x="6"/>
        <item x="7"/>
        <item x="153"/>
        <item x="154"/>
        <item x="155"/>
        <item x="156"/>
        <item x="159"/>
        <item x="157"/>
        <item x="160"/>
        <item x="158"/>
        <item x="162"/>
        <item x="163"/>
        <item x="161"/>
        <item x="164"/>
        <item x="166"/>
        <item x="165"/>
        <item x="167"/>
        <item x="168"/>
        <item x="170"/>
        <item x="171"/>
        <item x="169"/>
        <item x="172"/>
        <item x="173"/>
        <item x="174"/>
        <item x="175"/>
        <item x="176"/>
        <item x="177"/>
        <item x="178"/>
        <item x="179"/>
        <item x="180"/>
        <item x="182"/>
        <item x="183"/>
        <item x="181"/>
        <item x="185"/>
        <item x="184"/>
        <item x="186"/>
        <item x="187"/>
        <item x="188"/>
        <item x="189"/>
        <item x="190"/>
        <item x="9"/>
        <item x="8"/>
        <item x="10"/>
        <item x="192"/>
        <item x="193"/>
        <item x="191"/>
        <item x="194"/>
        <item x="195"/>
        <item x="196"/>
        <item x="197"/>
        <item x="198"/>
        <item x="199"/>
        <item x="200"/>
        <item x="202"/>
        <item x="201"/>
        <item x="203"/>
        <item x="204"/>
        <item x="205"/>
        <item x="207"/>
        <item x="206"/>
        <item x="209"/>
        <item x="208"/>
        <item x="210"/>
        <item x="211"/>
        <item x="213"/>
        <item x="214"/>
        <item x="212"/>
        <item x="215"/>
        <item x="216"/>
        <item x="217"/>
        <item x="218"/>
        <item x="219"/>
        <item x="220"/>
        <item x="11"/>
        <item x="221"/>
        <item x="12"/>
        <item x="222"/>
        <item x="223"/>
        <item x="225"/>
        <item x="224"/>
        <item x="226"/>
        <item x="227"/>
        <item x="228"/>
        <item x="14"/>
        <item x="13"/>
        <item x="229"/>
        <item x="230"/>
        <item x="15"/>
        <item x="16"/>
        <item x="232"/>
        <item x="231"/>
        <item x="234"/>
        <item x="235"/>
        <item x="233"/>
        <item x="236"/>
        <item x="237"/>
        <item x="238"/>
        <item x="239"/>
        <item x="241"/>
        <item x="240"/>
        <item x="243"/>
        <item x="244"/>
        <item x="242"/>
        <item x="246"/>
        <item x="18"/>
        <item x="245"/>
        <item x="17"/>
        <item x="248"/>
        <item x="247"/>
        <item x="249"/>
        <item x="251"/>
        <item x="250"/>
        <item x="252"/>
        <item x="253"/>
        <item x="254"/>
        <item x="255"/>
        <item x="256"/>
        <item x="257"/>
        <item x="258"/>
        <item x="259"/>
        <item x="260"/>
        <item x="261"/>
        <item x="262"/>
        <item x="263"/>
        <item x="264"/>
        <item x="265"/>
        <item x="266"/>
        <item x="267"/>
        <item x="268"/>
        <item x="270"/>
        <item x="271"/>
        <item x="269"/>
        <item x="272"/>
        <item x="273"/>
        <item x="275"/>
        <item x="274"/>
        <item x="277"/>
        <item x="276"/>
        <item x="278"/>
        <item x="19"/>
        <item x="281"/>
        <item x="280"/>
        <item x="279"/>
        <item x="282"/>
        <item x="283"/>
        <item x="284"/>
        <item x="285"/>
        <item x="286"/>
        <item x="287"/>
        <item x="288"/>
        <item x="289"/>
        <item x="290"/>
        <item x="291"/>
        <item x="292"/>
        <item x="294"/>
        <item x="293"/>
        <item x="297"/>
        <item x="296"/>
        <item x="295"/>
        <item x="299"/>
        <item x="298"/>
        <item x="300"/>
        <item x="301"/>
        <item x="302"/>
        <item x="20"/>
        <item x="303"/>
        <item x="304"/>
        <item x="305"/>
        <item x="306"/>
        <item x="307"/>
        <item x="308"/>
        <item x="309"/>
        <item x="310"/>
        <item x="21"/>
        <item x="311"/>
        <item x="22"/>
        <item x="312"/>
        <item x="313"/>
        <item x="314"/>
        <item x="315"/>
        <item x="316"/>
        <item x="24"/>
        <item x="23"/>
        <item x="318"/>
        <item x="317"/>
        <item x="319"/>
        <item x="320"/>
        <item x="322"/>
        <item x="321"/>
        <item x="323"/>
        <item x="324"/>
        <item x="326"/>
        <item x="325"/>
        <item x="25"/>
        <item x="26"/>
        <item x="327"/>
        <item x="328"/>
        <item x="329"/>
        <item x="27"/>
        <item x="28"/>
        <item x="330"/>
        <item x="331"/>
        <item x="332"/>
        <item x="334"/>
        <item x="335"/>
        <item x="333"/>
        <item x="30"/>
        <item x="29"/>
        <item x="336"/>
        <item x="338"/>
        <item x="337"/>
        <item x="339"/>
        <item x="340"/>
        <item x="341"/>
        <item x="343"/>
        <item x="344"/>
        <item x="346"/>
        <item x="345"/>
        <item x="342"/>
        <item x="31"/>
        <item x="32"/>
        <item x="347"/>
        <item x="349"/>
        <item x="348"/>
        <item x="350"/>
        <item x="351"/>
        <item x="352"/>
        <item x="354"/>
        <item x="353"/>
        <item x="355"/>
        <item x="356"/>
        <item x="357"/>
        <item x="358"/>
        <item x="359"/>
        <item x="360"/>
        <item x="362"/>
        <item x="363"/>
        <item x="361"/>
        <item x="365"/>
        <item x="364"/>
        <item x="366"/>
        <item x="367"/>
        <item x="368"/>
        <item x="369"/>
        <item x="370"/>
        <item x="371"/>
        <item x="373"/>
        <item x="372"/>
        <item x="374"/>
        <item x="375"/>
        <item x="376"/>
        <item x="377"/>
        <item x="378"/>
        <item x="379"/>
        <item x="33"/>
        <item x="380"/>
        <item x="34"/>
        <item x="381"/>
        <item x="382"/>
        <item x="383"/>
        <item x="384"/>
        <item x="385"/>
        <item x="388"/>
        <item x="386"/>
        <item x="387"/>
        <item x="389"/>
        <item x="390"/>
        <item x="391"/>
        <item x="392"/>
        <item x="393"/>
        <item x="394"/>
        <item x="35"/>
        <item x="37"/>
        <item x="36"/>
        <item x="38"/>
        <item x="395"/>
        <item x="396"/>
        <item x="397"/>
        <item x="398"/>
        <item x="399"/>
        <item x="400"/>
        <item x="401"/>
        <item x="404"/>
        <item x="406"/>
        <item x="407"/>
        <item x="408"/>
        <item x="405"/>
        <item x="403"/>
        <item x="40"/>
        <item x="409"/>
        <item x="39"/>
        <item x="411"/>
        <item x="410"/>
        <item x="412"/>
        <item x="413"/>
        <item x="402"/>
        <item x="414"/>
        <item x="415"/>
        <item x="416"/>
        <item x="417"/>
        <item x="418"/>
        <item x="419"/>
        <item x="421"/>
        <item x="420"/>
        <item x="422"/>
        <item x="423"/>
        <item x="424"/>
        <item x="425"/>
        <item x="427"/>
        <item x="426"/>
        <item x="428"/>
        <item x="429"/>
        <item x="430"/>
        <item x="431"/>
        <item x="434"/>
        <item x="433"/>
        <item x="432"/>
        <item x="435"/>
        <item x="437"/>
        <item x="436"/>
        <item x="438"/>
        <item x="439"/>
        <item x="440"/>
        <item x="41"/>
        <item x="42"/>
        <item x="441"/>
        <item x="442"/>
        <item x="443"/>
        <item x="445"/>
        <item x="446"/>
        <item x="444"/>
        <item x="447"/>
        <item x="448"/>
        <item x="43"/>
        <item x="449"/>
        <item x="450"/>
        <item x="451"/>
        <item x="452"/>
        <item x="453"/>
        <item x="457"/>
        <item x="456"/>
        <item x="455"/>
        <item x="458"/>
        <item x="454"/>
        <item x="459"/>
        <item x="460"/>
        <item x="461"/>
        <item x="463"/>
        <item x="462"/>
        <item x="464"/>
        <item x="465"/>
        <item x="467"/>
        <item x="466"/>
        <item x="470"/>
        <item x="468"/>
        <item x="471"/>
        <item x="469"/>
        <item x="473"/>
        <item x="472"/>
        <item x="474"/>
        <item x="475"/>
        <item x="44"/>
        <item x="476"/>
        <item x="45"/>
        <item x="477"/>
        <item x="478"/>
        <item x="479"/>
        <item x="481"/>
        <item x="482"/>
        <item x="483"/>
        <item x="480"/>
        <item x="484"/>
        <item x="485"/>
        <item x="486"/>
        <item x="489"/>
        <item x="487"/>
        <item x="488"/>
        <item x="490"/>
        <item x="492"/>
        <item x="46"/>
        <item x="47"/>
        <item x="493"/>
        <item x="491"/>
        <item x="48"/>
        <item x="49"/>
        <item x="494"/>
        <item x="495"/>
        <item x="496"/>
        <item x="497"/>
        <item x="50"/>
        <item x="498"/>
        <item x="51"/>
        <item x="499"/>
        <item x="500"/>
        <item x="501"/>
        <item x="502"/>
        <item x="503"/>
        <item x="506"/>
        <item x="508"/>
        <item x="504"/>
        <item x="507"/>
        <item x="505"/>
        <item x="510"/>
        <item x="509"/>
        <item x="512"/>
        <item x="511"/>
        <item x="514"/>
        <item x="513"/>
        <item x="515"/>
        <item x="516"/>
        <item x="517"/>
        <item x="518"/>
        <item x="519"/>
        <item x="520"/>
        <item x="521"/>
        <item x="522"/>
        <item x="523"/>
        <item x="524"/>
        <item x="525"/>
        <item x="526"/>
        <item x="527"/>
        <item x="528"/>
        <item x="52"/>
        <item x="529"/>
        <item x="53"/>
        <item x="531"/>
        <item x="530"/>
        <item x="532"/>
        <item x="533"/>
        <item x="534"/>
        <item x="535"/>
        <item x="54"/>
        <item x="55"/>
        <item x="537"/>
        <item x="539"/>
        <item x="536"/>
        <item x="538"/>
        <item x="541"/>
        <item x="542"/>
        <item x="543"/>
        <item x="544"/>
        <item x="540"/>
        <item x="545"/>
        <item x="546"/>
        <item x="547"/>
        <item x="549"/>
        <item x="548"/>
        <item x="551"/>
        <item x="552"/>
        <item x="550"/>
        <item x="553"/>
        <item x="56"/>
        <item x="554"/>
        <item x="555"/>
        <item x="556"/>
        <item x="557"/>
        <item x="558"/>
        <item x="57"/>
        <item x="560"/>
        <item x="559"/>
        <item x="561"/>
        <item x="562"/>
        <item x="563"/>
        <item x="564"/>
        <item x="565"/>
        <item x="566"/>
        <item x="567"/>
        <item x="568"/>
        <item x="569"/>
        <item x="570"/>
        <item x="571"/>
        <item x="572"/>
        <item x="573"/>
        <item x="575"/>
        <item x="58"/>
        <item x="574"/>
        <item x="577"/>
        <item x="578"/>
        <item x="580"/>
        <item x="576"/>
        <item x="579"/>
        <item x="581"/>
        <item x="582"/>
        <item x="583"/>
        <item x="585"/>
        <item x="584"/>
        <item x="588"/>
        <item x="589"/>
        <item x="586"/>
        <item x="590"/>
        <item x="587"/>
        <item x="592"/>
        <item x="591"/>
        <item x="593"/>
        <item x="594"/>
        <item x="595"/>
        <item x="597"/>
        <item x="596"/>
        <item x="598"/>
        <item x="599"/>
        <item x="601"/>
        <item x="602"/>
        <item x="600"/>
        <item x="605"/>
        <item x="603"/>
        <item x="604"/>
        <item x="607"/>
        <item x="606"/>
        <item x="608"/>
        <item x="59"/>
        <item x="60"/>
        <item x="609"/>
        <item x="610"/>
        <item x="611"/>
        <item x="612"/>
        <item x="613"/>
        <item x="62"/>
        <item x="61"/>
        <item x="63"/>
        <item x="614"/>
        <item x="616"/>
        <item x="617"/>
        <item x="615"/>
        <item x="618"/>
        <item x="619"/>
        <item x="620"/>
        <item x="622"/>
        <item x="621"/>
        <item x="624"/>
        <item x="623"/>
        <item x="625"/>
        <item x="626"/>
        <item x="627"/>
        <item x="628"/>
        <item x="629"/>
        <item x="630"/>
        <item x="631"/>
        <item x="64"/>
        <item x="632"/>
        <item x="65"/>
        <item x="633"/>
        <item x="66"/>
        <item x="67"/>
        <item x="634"/>
        <item x="68"/>
        <item x="635"/>
        <item x="636"/>
        <item x="637"/>
        <item x="638"/>
        <item x="639"/>
        <item x="640"/>
        <item x="641"/>
        <item x="642"/>
        <item x="643"/>
        <item x="644"/>
        <item x="645"/>
        <item x="646"/>
        <item x="647"/>
        <item x="648"/>
        <item x="649"/>
        <item x="650"/>
        <item x="651"/>
        <item x="653"/>
        <item x="652"/>
        <item x="654"/>
        <item x="656"/>
        <item x="655"/>
        <item x="657"/>
        <item x="69"/>
        <item x="658"/>
        <item x="659"/>
        <item x="660"/>
        <item x="661"/>
        <item x="662"/>
        <item x="71"/>
        <item x="70"/>
        <item x="663"/>
        <item x="664"/>
        <item x="665"/>
        <item x="73"/>
        <item x="72"/>
        <item x="667"/>
        <item x="668"/>
        <item x="666"/>
        <item x="669"/>
        <item x="671"/>
        <item x="670"/>
        <item x="673"/>
        <item x="672"/>
        <item x="675"/>
        <item x="674"/>
        <item x="676"/>
        <item x="677"/>
        <item x="75"/>
        <item x="74"/>
        <item x="678"/>
        <item x="680"/>
        <item x="681"/>
        <item x="682"/>
        <item x="683"/>
        <item x="679"/>
        <item x="687"/>
        <item x="686"/>
        <item x="688"/>
        <item x="684"/>
        <item x="685"/>
        <item x="689"/>
        <item x="690"/>
        <item x="691"/>
        <item x="692"/>
        <item x="694"/>
        <item x="693"/>
        <item x="695"/>
        <item x="697"/>
        <item x="696"/>
        <item x="698"/>
        <item x="699"/>
        <item x="700"/>
        <item x="701"/>
        <item x="702"/>
        <item x="77"/>
        <item x="703"/>
        <item x="76"/>
        <item x="705"/>
        <item x="706"/>
        <item x="707"/>
        <item x="708"/>
        <item x="704"/>
        <item x="709"/>
        <item x="710"/>
        <item x="712"/>
        <item x="711"/>
        <item x="713"/>
        <item x="714"/>
        <item x="715"/>
        <item x="716"/>
        <item x="717"/>
        <item x="718"/>
        <item x="719"/>
        <item x="720"/>
        <item x="721"/>
        <item x="722"/>
        <item x="724"/>
        <item x="723"/>
        <item x="725"/>
        <item x="726"/>
        <item x="727"/>
        <item x="729"/>
        <item x="728"/>
        <item x="730"/>
        <item t="default"/>
      </items>
    </pivotField>
    <pivotField numFmtId="164" showAll="0"/>
    <pivotField numFmtId="164" showAll="0"/>
    <pivotField numFmtId="164" showAll="0"/>
    <pivotField dataField="1" showAll="0">
      <items count="51">
        <item x="2"/>
        <item x="1"/>
        <item x="26"/>
        <item x="3"/>
        <item x="44"/>
        <item x="9"/>
        <item x="45"/>
        <item x="11"/>
        <item x="15"/>
        <item x="19"/>
        <item x="7"/>
        <item x="27"/>
        <item x="47"/>
        <item x="21"/>
        <item x="20"/>
        <item x="39"/>
        <item x="34"/>
        <item x="35"/>
        <item x="25"/>
        <item x="5"/>
        <item x="37"/>
        <item x="43"/>
        <item x="23"/>
        <item x="33"/>
        <item x="16"/>
        <item x="4"/>
        <item x="46"/>
        <item x="32"/>
        <item x="41"/>
        <item x="12"/>
        <item x="38"/>
        <item x="42"/>
        <item x="24"/>
        <item x="30"/>
        <item x="28"/>
        <item x="40"/>
        <item x="31"/>
        <item x="36"/>
        <item x="6"/>
        <item x="49"/>
        <item x="0"/>
        <item x="14"/>
        <item x="8"/>
        <item x="48"/>
        <item x="17"/>
        <item x="29"/>
        <item x="22"/>
        <item x="10"/>
        <item x="13"/>
        <item x="18"/>
        <item t="default"/>
      </items>
    </pivotField>
    <pivotField numFmtId="164" showAll="0"/>
    <pivotField dataField="1" numFmtId="9" showAll="0"/>
    <pivotField numFmtId="164" showAll="0"/>
    <pivotField dataField="1" numFmtId="164" showAll="0">
      <items count="1034">
        <item x="719"/>
        <item x="253"/>
        <item x="431"/>
        <item x="775"/>
        <item x="148"/>
        <item x="873"/>
        <item x="345"/>
        <item x="71"/>
        <item x="461"/>
        <item x="906"/>
        <item x="831"/>
        <item x="2"/>
        <item x="671"/>
        <item x="366"/>
        <item x="729"/>
        <item x="175"/>
        <item x="456"/>
        <item x="646"/>
        <item x="721"/>
        <item x="649"/>
        <item x="97"/>
        <item x="356"/>
        <item x="765"/>
        <item x="587"/>
        <item x="117"/>
        <item x="322"/>
        <item x="718"/>
        <item x="735"/>
        <item x="289"/>
        <item x="891"/>
        <item x="736"/>
        <item x="186"/>
        <item x="734"/>
        <item x="571"/>
        <item x="977"/>
        <item x="465"/>
        <item x="1032"/>
        <item x="10"/>
        <item x="866"/>
        <item x="841"/>
        <item x="568"/>
        <item x="1"/>
        <item x="542"/>
        <item x="26"/>
        <item x="862"/>
        <item x="353"/>
        <item x="525"/>
        <item x="672"/>
        <item x="549"/>
        <item x="501"/>
        <item x="1016"/>
        <item x="978"/>
        <item x="89"/>
        <item x="900"/>
        <item x="250"/>
        <item x="1002"/>
        <item x="703"/>
        <item x="236"/>
        <item x="826"/>
        <item x="293"/>
        <item x="851"/>
        <item x="3"/>
        <item x="447"/>
        <item x="864"/>
        <item x="628"/>
        <item x="407"/>
        <item x="569"/>
        <item x="882"/>
        <item x="122"/>
        <item x="990"/>
        <item x="84"/>
        <item x="655"/>
        <item x="50"/>
        <item x="192"/>
        <item x="874"/>
        <item x="147"/>
        <item x="29"/>
        <item x="210"/>
        <item x="633"/>
        <item x="790"/>
        <item x="563"/>
        <item x="338"/>
        <item x="607"/>
        <item x="971"/>
        <item x="380"/>
        <item x="745"/>
        <item x="661"/>
        <item x="835"/>
        <item x="565"/>
        <item x="135"/>
        <item x="419"/>
        <item x="91"/>
        <item x="8"/>
        <item x="979"/>
        <item x="75"/>
        <item x="492"/>
        <item x="963"/>
        <item x="753"/>
        <item x="48"/>
        <item x="216"/>
        <item x="943"/>
        <item x="279"/>
        <item x="417"/>
        <item x="626"/>
        <item x="248"/>
        <item x="79"/>
        <item x="872"/>
        <item x="620"/>
        <item x="870"/>
        <item x="709"/>
        <item x="399"/>
        <item x="343"/>
        <item x="1001"/>
        <item x="96"/>
        <item x="170"/>
        <item x="764"/>
        <item x="424"/>
        <item x="762"/>
        <item x="479"/>
        <item x="288"/>
        <item x="528"/>
        <item x="715"/>
        <item x="213"/>
        <item x="837"/>
        <item x="641"/>
        <item x="975"/>
        <item x="685"/>
        <item x="887"/>
        <item x="863"/>
        <item x="319"/>
        <item x="660"/>
        <item x="773"/>
        <item x="987"/>
        <item x="47"/>
        <item x="491"/>
        <item x="314"/>
        <item x="363"/>
        <item x="269"/>
        <item x="1007"/>
        <item x="420"/>
        <item x="614"/>
        <item x="46"/>
        <item x="21"/>
        <item x="840"/>
        <item x="1030"/>
        <item x="342"/>
        <item x="109"/>
        <item x="904"/>
        <item x="427"/>
        <item x="757"/>
        <item x="823"/>
        <item x="562"/>
        <item x="500"/>
        <item x="639"/>
        <item x="621"/>
        <item x="62"/>
        <item x="617"/>
        <item x="541"/>
        <item x="558"/>
        <item x="472"/>
        <item x="582"/>
        <item x="991"/>
        <item x="673"/>
        <item x="529"/>
        <item x="375"/>
        <item x="802"/>
        <item x="76"/>
        <item x="903"/>
        <item x="35"/>
        <item x="184"/>
        <item x="665"/>
        <item x="212"/>
        <item x="13"/>
        <item x="539"/>
        <item x="723"/>
        <item x="434"/>
        <item x="833"/>
        <item x="540"/>
        <item x="331"/>
        <item x="471"/>
        <item x="731"/>
        <item x="733"/>
        <item x="592"/>
        <item x="886"/>
        <item x="675"/>
        <item x="426"/>
        <item x="18"/>
        <item x="588"/>
        <item x="373"/>
        <item x="182"/>
        <item x="976"/>
        <item x="69"/>
        <item x="55"/>
        <item x="243"/>
        <item x="31"/>
        <item x="100"/>
        <item x="107"/>
        <item x="185"/>
        <item x="966"/>
        <item x="982"/>
        <item x="786"/>
        <item x="555"/>
        <item x="383"/>
        <item x="14"/>
        <item x="818"/>
        <item x="820"/>
        <item x="754"/>
        <item x="292"/>
        <item x="619"/>
        <item x="297"/>
        <item x="894"/>
        <item x="187"/>
        <item x="560"/>
        <item x="256"/>
        <item x="416"/>
        <item x="724"/>
        <item x="885"/>
        <item x="908"/>
        <item x="251"/>
        <item x="421"/>
        <item x="41"/>
        <item x="527"/>
        <item x="878"/>
        <item x="448"/>
        <item x="60"/>
        <item x="362"/>
        <item x="686"/>
        <item x="112"/>
        <item x="488"/>
        <item x="643"/>
        <item x="277"/>
        <item x="778"/>
        <item x="1012"/>
        <item x="951"/>
        <item x="763"/>
        <item x="924"/>
        <item x="273"/>
        <item x="194"/>
        <item x="505"/>
        <item x="113"/>
        <item x="51"/>
        <item x="913"/>
        <item x="816"/>
        <item x="782"/>
        <item x="631"/>
        <item x="926"/>
        <item x="657"/>
        <item x="815"/>
        <item x="316"/>
        <item x="389"/>
        <item x="952"/>
        <item x="54"/>
        <item x="42"/>
        <item x="1021"/>
        <item x="784"/>
        <item x="335"/>
        <item x="45"/>
        <item x="809"/>
        <item x="599"/>
        <item x="771"/>
        <item x="993"/>
        <item x="589"/>
        <item x="965"/>
        <item x="625"/>
        <item x="622"/>
        <item x="323"/>
        <item x="137"/>
        <item x="651"/>
        <item x="533"/>
        <item x="849"/>
        <item x="698"/>
        <item x="230"/>
        <item x="180"/>
        <item x="103"/>
        <item x="696"/>
        <item x="451"/>
        <item x="760"/>
        <item x="535"/>
        <item x="902"/>
        <item x="953"/>
        <item x="921"/>
        <item x="1009"/>
        <item x="81"/>
        <item x="938"/>
        <item x="23"/>
        <item x="467"/>
        <item x="37"/>
        <item x="309"/>
        <item x="453"/>
        <item x="744"/>
        <item x="890"/>
        <item x="195"/>
        <item x="570"/>
        <item x="204"/>
        <item x="340"/>
        <item x="512"/>
        <item x="519"/>
        <item x="225"/>
        <item x="499"/>
        <item x="967"/>
        <item x="219"/>
        <item x="928"/>
        <item x="705"/>
        <item x="606"/>
        <item x="511"/>
        <item x="418"/>
        <item x="172"/>
        <item x="490"/>
        <item x="888"/>
        <item x="32"/>
        <item x="376"/>
        <item x="575"/>
        <item x="231"/>
        <item x="127"/>
        <item x="368"/>
        <item x="716"/>
        <item x="856"/>
        <item x="664"/>
        <item x="509"/>
        <item x="19"/>
        <item x="858"/>
        <item x="430"/>
        <item x="516"/>
        <item x="0"/>
        <item x="1010"/>
        <item x="912"/>
        <item x="176"/>
        <item x="695"/>
        <item x="334"/>
        <item x="642"/>
        <item x="483"/>
        <item x="1026"/>
        <item x="677"/>
        <item x="950"/>
        <item x="227"/>
        <item x="674"/>
        <item x="435"/>
        <item x="22"/>
        <item x="1028"/>
        <item x="584"/>
        <item x="843"/>
        <item x="252"/>
        <item x="869"/>
        <item x="678"/>
        <item x="514"/>
        <item x="1000"/>
        <item x="530"/>
        <item x="455"/>
        <item x="300"/>
        <item x="401"/>
        <item x="281"/>
        <item x="475"/>
        <item x="270"/>
        <item x="714"/>
        <item x="226"/>
        <item x="909"/>
        <item x="299"/>
        <item x="459"/>
        <item x="601"/>
        <item x="747"/>
        <item x="850"/>
        <item x="752"/>
        <item x="361"/>
        <item x="33"/>
        <item x="443"/>
        <item x="756"/>
        <item x="7"/>
        <item x="761"/>
        <item x="59"/>
        <item x="822"/>
        <item x="410"/>
        <item x="25"/>
        <item x="972"/>
        <item x="630"/>
        <item x="496"/>
        <item x="824"/>
        <item x="789"/>
        <item x="130"/>
        <item x="961"/>
        <item x="947"/>
        <item x="428"/>
        <item x="159"/>
        <item x="15"/>
        <item x="199"/>
        <item x="997"/>
        <item x="202"/>
        <item x="57"/>
        <item x="330"/>
        <item x="807"/>
        <item x="689"/>
        <item x="690"/>
        <item x="844"/>
        <item x="287"/>
        <item x="98"/>
        <item x="566"/>
        <item x="798"/>
        <item x="349"/>
        <item x="905"/>
        <item x="200"/>
        <item x="821"/>
        <item x="478"/>
        <item x="803"/>
        <item x="598"/>
        <item x="666"/>
        <item x="476"/>
        <item x="648"/>
        <item x="240"/>
        <item x="222"/>
        <item x="444"/>
        <item x="985"/>
        <item x="406"/>
        <item x="440"/>
        <item x="484"/>
        <item x="454"/>
        <item x="768"/>
        <item x="946"/>
        <item x="830"/>
        <item x="80"/>
        <item x="650"/>
        <item x="644"/>
        <item x="412"/>
        <item x="142"/>
        <item x="224"/>
        <item x="168"/>
        <item x="93"/>
        <item x="581"/>
        <item x="970"/>
        <item x="262"/>
        <item x="339"/>
        <item x="379"/>
        <item x="919"/>
        <item x="374"/>
        <item x="859"/>
        <item x="892"/>
        <item x="119"/>
        <item x="254"/>
        <item x="104"/>
        <item x="552"/>
        <item x="1018"/>
        <item x="53"/>
        <item x="318"/>
        <item x="935"/>
        <item x="883"/>
        <item x="189"/>
        <item x="153"/>
        <item x="6"/>
        <item x="306"/>
        <item x="72"/>
        <item x="694"/>
        <item x="263"/>
        <item x="994"/>
        <item x="597"/>
        <item x="889"/>
        <item x="936"/>
        <item x="152"/>
        <item x="116"/>
        <item x="111"/>
        <item x="27"/>
        <item x="687"/>
        <item x="90"/>
        <item x="173"/>
        <item x="1005"/>
        <item x="370"/>
        <item x="422"/>
        <item x="836"/>
        <item x="629"/>
        <item x="848"/>
        <item x="108"/>
        <item x="355"/>
        <item x="445"/>
        <item x="446"/>
        <item x="717"/>
        <item x="221"/>
        <item x="36"/>
        <item x="414"/>
        <item x="464"/>
        <item x="1014"/>
        <item x="956"/>
        <item x="750"/>
        <item x="400"/>
        <item x="917"/>
        <item x="701"/>
        <item x="653"/>
        <item x="5"/>
        <item x="504"/>
        <item x="838"/>
        <item x="676"/>
        <item x="123"/>
        <item x="470"/>
        <item x="165"/>
        <item x="352"/>
        <item x="332"/>
        <item x="359"/>
        <item x="290"/>
        <item x="94"/>
        <item x="667"/>
        <item x="157"/>
        <item x="283"/>
        <item x="645"/>
        <item x="800"/>
        <item x="854"/>
        <item x="266"/>
        <item x="603"/>
        <item x="728"/>
        <item x="788"/>
        <item x="66"/>
        <item x="596"/>
        <item x="1024"/>
        <item x="880"/>
        <item x="436"/>
        <item x="310"/>
        <item x="39"/>
        <item x="294"/>
        <item x="395"/>
        <item x="326"/>
        <item x="134"/>
        <item x="915"/>
        <item x="613"/>
        <item x="360"/>
        <item x="680"/>
        <item x="92"/>
        <item x="203"/>
        <item x="594"/>
        <item x="214"/>
        <item x="398"/>
        <item x="751"/>
        <item x="855"/>
        <item x="847"/>
        <item x="572"/>
        <item x="409"/>
        <item x="954"/>
        <item x="532"/>
        <item x="1020"/>
        <item x="110"/>
        <item x="301"/>
        <item x="595"/>
        <item x="609"/>
        <item x="941"/>
        <item x="429"/>
        <item x="693"/>
        <item x="220"/>
        <item x="304"/>
        <item x="640"/>
        <item x="738"/>
        <item x="522"/>
        <item x="40"/>
        <item x="423"/>
        <item x="463"/>
        <item x="228"/>
        <item x="146"/>
        <item x="853"/>
        <item x="799"/>
        <item x="846"/>
        <item x="393"/>
        <item x="927"/>
        <item x="794"/>
        <item x="992"/>
        <item x="531"/>
        <item x="61"/>
        <item x="67"/>
        <item x="998"/>
        <item x="276"/>
        <item x="378"/>
        <item x="652"/>
        <item x="663"/>
        <item x="450"/>
        <item x="795"/>
        <item x="462"/>
        <item x="268"/>
        <item x="313"/>
        <item x="811"/>
        <item x="959"/>
        <item x="930"/>
        <item x="722"/>
        <item x="143"/>
        <item x="275"/>
        <item x="190"/>
        <item x="550"/>
        <item x="133"/>
        <item x="929"/>
        <item x="996"/>
        <item x="884"/>
        <item x="369"/>
        <item x="382"/>
        <item x="317"/>
        <item x="962"/>
        <item x="388"/>
        <item x="341"/>
        <item x="1006"/>
        <item x="413"/>
        <item x="579"/>
        <item x="746"/>
        <item x="668"/>
        <item x="229"/>
        <item x="257"/>
        <item x="515"/>
        <item x="793"/>
        <item x="561"/>
        <item x="669"/>
        <item x="791"/>
        <item x="206"/>
        <item x="348"/>
        <item x="495"/>
        <item x="235"/>
        <item x="577"/>
        <item x="691"/>
        <item x="154"/>
        <item x="255"/>
        <item x="520"/>
        <item x="179"/>
        <item x="710"/>
        <item x="727"/>
        <item x="749"/>
        <item x="267"/>
        <item x="801"/>
        <item x="150"/>
        <item x="1004"/>
        <item x="162"/>
        <item x="737"/>
        <item x="662"/>
        <item x="197"/>
        <item x="381"/>
        <item x="131"/>
        <item x="259"/>
        <item x="1022"/>
        <item x="825"/>
        <item x="877"/>
        <item x="510"/>
        <item x="209"/>
        <item x="845"/>
        <item x="780"/>
        <item x="957"/>
        <item x="503"/>
        <item x="759"/>
        <item x="783"/>
        <item x="372"/>
        <item x="16"/>
        <item x="65"/>
        <item x="700"/>
        <item x="1015"/>
        <item x="604"/>
        <item x="608"/>
        <item x="58"/>
        <item x="983"/>
        <item x="545"/>
        <item x="481"/>
        <item x="871"/>
        <item x="518"/>
        <item x="105"/>
        <item x="857"/>
        <item x="169"/>
        <item x="580"/>
        <item x="907"/>
        <item x="647"/>
        <item x="1027"/>
        <item x="118"/>
        <item x="616"/>
        <item x="893"/>
        <item x="819"/>
        <item x="458"/>
        <item x="433"/>
        <item x="390"/>
        <item x="260"/>
        <item x="769"/>
        <item x="274"/>
        <item x="396"/>
        <item x="804"/>
        <item x="272"/>
        <item x="115"/>
        <item x="834"/>
        <item x="344"/>
        <item x="264"/>
        <item x="125"/>
        <item x="781"/>
        <item x="692"/>
        <item x="282"/>
        <item x="233"/>
        <item x="989"/>
        <item x="559"/>
        <item x="832"/>
        <item x="38"/>
        <item x="63"/>
        <item x="627"/>
        <item x="466"/>
        <item x="178"/>
        <item x="537"/>
        <item x="635"/>
        <item x="948"/>
        <item x="121"/>
        <item x="24"/>
        <item x="232"/>
        <item x="238"/>
        <item x="933"/>
        <item x="237"/>
        <item x="474"/>
        <item x="485"/>
        <item x="632"/>
        <item x="196"/>
        <item x="725"/>
        <item x="567"/>
        <item x="949"/>
        <item x="896"/>
        <item x="120"/>
        <item x="920"/>
        <item x="73"/>
        <item x="590"/>
        <item x="610"/>
        <item x="524"/>
        <item x="777"/>
        <item x="697"/>
        <item x="523"/>
        <item x="452"/>
        <item x="437"/>
        <item x="910"/>
        <item x="155"/>
        <item x="564"/>
        <item x="102"/>
        <item x="720"/>
        <item x="865"/>
        <item x="258"/>
        <item x="311"/>
        <item x="144"/>
        <item x="308"/>
        <item x="68"/>
        <item x="748"/>
        <item x="239"/>
        <item x="548"/>
        <item x="291"/>
        <item x="916"/>
        <item x="261"/>
        <item x="442"/>
        <item x="925"/>
        <item x="49"/>
        <item x="336"/>
        <item x="280"/>
        <item x="305"/>
        <item x="302"/>
        <item x="508"/>
        <item x="770"/>
        <item x="1025"/>
        <item x="241"/>
        <item x="174"/>
        <item x="969"/>
        <item x="132"/>
        <item x="265"/>
        <item x="706"/>
        <item x="347"/>
        <item x="249"/>
        <item x="333"/>
        <item x="56"/>
        <item x="477"/>
        <item x="387"/>
        <item x="702"/>
        <item x="354"/>
        <item x="312"/>
        <item x="438"/>
        <item x="160"/>
        <item x="74"/>
        <item x="955"/>
        <item x="138"/>
        <item x="898"/>
        <item x="128"/>
        <item x="654"/>
        <item x="986"/>
        <item x="473"/>
        <item x="386"/>
        <item x="829"/>
        <item x="244"/>
        <item x="713"/>
        <item x="126"/>
        <item x="218"/>
        <item x="842"/>
        <item x="742"/>
        <item x="945"/>
        <item x="812"/>
        <item x="321"/>
        <item x="1017"/>
        <item x="556"/>
        <item x="739"/>
        <item x="177"/>
        <item x="411"/>
        <item x="618"/>
        <item x="576"/>
        <item x="995"/>
        <item x="774"/>
        <item x="1031"/>
        <item x="1013"/>
        <item x="415"/>
        <item x="278"/>
        <item x="591"/>
        <item x="140"/>
        <item x="593"/>
        <item x="726"/>
        <item x="779"/>
        <item x="937"/>
        <item x="968"/>
        <item x="868"/>
        <item x="101"/>
        <item x="95"/>
        <item x="86"/>
        <item x="328"/>
        <item x="974"/>
        <item x="439"/>
        <item x="403"/>
        <item x="813"/>
        <item x="351"/>
        <item x="350"/>
        <item x="425"/>
        <item x="83"/>
        <item x="681"/>
        <item x="246"/>
        <item x="9"/>
        <item x="164"/>
        <item x="358"/>
        <item x="973"/>
        <item x="656"/>
        <item x="852"/>
        <item x="1029"/>
        <item x="684"/>
        <item x="327"/>
        <item x="707"/>
        <item x="534"/>
        <item x="432"/>
        <item x="468"/>
        <item x="181"/>
        <item x="4"/>
        <item x="44"/>
        <item x="602"/>
        <item x="814"/>
        <item x="923"/>
        <item x="193"/>
        <item x="285"/>
        <item x="145"/>
        <item x="43"/>
        <item x="271"/>
        <item x="583"/>
        <item x="932"/>
        <item x="11"/>
        <item x="489"/>
        <item x="497"/>
        <item x="964"/>
        <item x="480"/>
        <item x="817"/>
        <item x="242"/>
        <item x="149"/>
        <item x="507"/>
        <item x="34"/>
        <item x="659"/>
        <item x="658"/>
        <item x="612"/>
        <item x="141"/>
        <item x="78"/>
        <item x="517"/>
        <item x="298"/>
        <item x="460"/>
        <item x="183"/>
        <item x="960"/>
        <item x="295"/>
        <item x="940"/>
        <item x="87"/>
        <item x="526"/>
        <item x="867"/>
        <item x="699"/>
        <item x="441"/>
        <item x="367"/>
        <item x="171"/>
        <item x="881"/>
        <item x="934"/>
        <item x="449"/>
        <item x="223"/>
        <item x="546"/>
        <item x="1011"/>
        <item x="551"/>
        <item x="1019"/>
        <item x="585"/>
        <item x="553"/>
        <item x="895"/>
        <item x="796"/>
        <item x="158"/>
        <item x="129"/>
        <item x="578"/>
        <item x="914"/>
        <item x="205"/>
        <item x="679"/>
        <item x="136"/>
        <item x="634"/>
        <item x="397"/>
        <item x="324"/>
        <item x="166"/>
        <item x="167"/>
        <item x="758"/>
        <item x="64"/>
        <item x="808"/>
        <item x="573"/>
        <item x="247"/>
        <item x="139"/>
        <item x="861"/>
        <item x="574"/>
        <item x="315"/>
        <item x="85"/>
        <item x="931"/>
        <item x="806"/>
        <item x="897"/>
        <item x="682"/>
        <item x="245"/>
        <item x="506"/>
        <item x="402"/>
        <item x="875"/>
        <item x="357"/>
        <item x="623"/>
        <item x="999"/>
        <item x="392"/>
        <item x="776"/>
        <item x="408"/>
        <item x="286"/>
        <item x="502"/>
        <item x="911"/>
        <item x="482"/>
        <item x="792"/>
        <item x="70"/>
        <item x="670"/>
        <item x="124"/>
        <item x="329"/>
        <item x="939"/>
        <item x="17"/>
        <item x="394"/>
        <item x="766"/>
        <item x="521"/>
        <item x="405"/>
        <item x="404"/>
        <item x="307"/>
        <item x="704"/>
        <item x="320"/>
        <item x="755"/>
        <item x="234"/>
        <item x="469"/>
        <item x="52"/>
        <item x="624"/>
        <item x="944"/>
        <item x="106"/>
        <item x="88"/>
        <item x="201"/>
        <item x="163"/>
        <item x="636"/>
        <item x="901"/>
        <item x="543"/>
        <item x="156"/>
        <item x="1003"/>
        <item x="797"/>
        <item x="188"/>
        <item x="918"/>
        <item x="942"/>
        <item x="217"/>
        <item x="980"/>
        <item x="611"/>
        <item x="860"/>
        <item x="337"/>
        <item x="810"/>
        <item x="787"/>
        <item x="346"/>
        <item x="151"/>
        <item x="984"/>
        <item x="208"/>
        <item x="899"/>
        <item x="494"/>
        <item x="712"/>
        <item x="586"/>
        <item x="743"/>
        <item x="615"/>
        <item x="198"/>
        <item x="513"/>
        <item x="114"/>
        <item x="99"/>
        <item x="879"/>
        <item x="77"/>
        <item x="828"/>
        <item x="191"/>
        <item x="711"/>
        <item x="638"/>
        <item x="215"/>
        <item x="377"/>
        <item x="876"/>
        <item x="708"/>
        <item x="296"/>
        <item x="211"/>
        <item x="371"/>
        <item x="554"/>
        <item x="741"/>
        <item x="958"/>
        <item x="30"/>
        <item x="547"/>
        <item x="767"/>
        <item x="1008"/>
        <item x="988"/>
        <item x="457"/>
        <item x="12"/>
        <item x="385"/>
        <item x="981"/>
        <item x="493"/>
        <item x="538"/>
        <item x="284"/>
        <item x="303"/>
        <item x="740"/>
        <item x="1023"/>
        <item x="772"/>
        <item x="82"/>
        <item x="161"/>
        <item x="557"/>
        <item x="487"/>
        <item x="544"/>
        <item x="785"/>
        <item x="730"/>
        <item x="683"/>
        <item x="28"/>
        <item x="364"/>
        <item x="498"/>
        <item x="325"/>
        <item x="365"/>
        <item x="391"/>
        <item x="805"/>
        <item x="207"/>
        <item x="839"/>
        <item x="536"/>
        <item x="384"/>
        <item x="605"/>
        <item x="827"/>
        <item x="732"/>
        <item x="637"/>
        <item x="922"/>
        <item x="486"/>
        <item x="688"/>
        <item x="20"/>
        <item x="600"/>
        <item t="default"/>
      </items>
    </pivotField>
    <pivotField dataField="1" numFmtId="164" showAll="0">
      <items count="111">
        <item x="77"/>
        <item x="47"/>
        <item x="29"/>
        <item x="32"/>
        <item x="20"/>
        <item x="99"/>
        <item x="105"/>
        <item x="25"/>
        <item x="50"/>
        <item x="3"/>
        <item x="72"/>
        <item x="95"/>
        <item x="75"/>
        <item x="7"/>
        <item x="45"/>
        <item x="96"/>
        <item x="81"/>
        <item x="60"/>
        <item x="46"/>
        <item x="22"/>
        <item x="40"/>
        <item x="107"/>
        <item x="36"/>
        <item x="6"/>
        <item x="91"/>
        <item x="27"/>
        <item x="54"/>
        <item x="61"/>
        <item x="8"/>
        <item x="1"/>
        <item x="23"/>
        <item x="63"/>
        <item x="14"/>
        <item x="109"/>
        <item x="93"/>
        <item x="57"/>
        <item x="24"/>
        <item x="53"/>
        <item x="2"/>
        <item x="48"/>
        <item x="68"/>
        <item x="38"/>
        <item x="69"/>
        <item x="16"/>
        <item x="62"/>
        <item x="0"/>
        <item x="52"/>
        <item x="18"/>
        <item x="15"/>
        <item x="33"/>
        <item x="30"/>
        <item x="86"/>
        <item x="90"/>
        <item x="44"/>
        <item x="9"/>
        <item x="42"/>
        <item x="41"/>
        <item x="106"/>
        <item x="51"/>
        <item x="37"/>
        <item x="59"/>
        <item x="4"/>
        <item x="49"/>
        <item x="97"/>
        <item x="92"/>
        <item x="28"/>
        <item x="84"/>
        <item x="102"/>
        <item x="98"/>
        <item x="103"/>
        <item x="19"/>
        <item x="55"/>
        <item x="70"/>
        <item x="65"/>
        <item x="89"/>
        <item x="13"/>
        <item x="43"/>
        <item x="83"/>
        <item x="64"/>
        <item x="80"/>
        <item x="71"/>
        <item x="79"/>
        <item x="85"/>
        <item x="108"/>
        <item x="35"/>
        <item x="10"/>
        <item x="39"/>
        <item x="104"/>
        <item x="21"/>
        <item x="5"/>
        <item x="12"/>
        <item x="31"/>
        <item x="78"/>
        <item x="87"/>
        <item x="76"/>
        <item x="101"/>
        <item x="56"/>
        <item x="67"/>
        <item x="73"/>
        <item x="88"/>
        <item x="66"/>
        <item x="82"/>
        <item x="94"/>
        <item x="34"/>
        <item x="74"/>
        <item x="11"/>
        <item x="17"/>
        <item x="58"/>
        <item x="26"/>
        <item x="100"/>
        <item t="default"/>
      </items>
    </pivotField>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2">
    <field x="2"/>
    <field x="6"/>
  </rowFields>
  <rowItems count="1143">
    <i>
      <x/>
    </i>
    <i r="1">
      <x v="1"/>
    </i>
    <i>
      <x v="1"/>
    </i>
    <i r="1">
      <x v="3"/>
    </i>
    <i>
      <x v="2"/>
    </i>
    <i r="1">
      <x v="3"/>
    </i>
    <i>
      <x v="3"/>
    </i>
    <i r="1">
      <x v="1"/>
    </i>
    <i>
      <x v="4"/>
    </i>
    <i r="1">
      <x v="1"/>
    </i>
    <i>
      <x v="5"/>
    </i>
    <i r="1">
      <x v="1"/>
    </i>
    <i>
      <x v="6"/>
    </i>
    <i r="1">
      <x/>
    </i>
    <i>
      <x v="7"/>
    </i>
    <i r="1">
      <x v="1"/>
    </i>
    <i>
      <x v="8"/>
    </i>
    <i r="1">
      <x v="1"/>
    </i>
    <i>
      <x v="9"/>
    </i>
    <i r="1">
      <x v="1"/>
    </i>
    <i>
      <x v="10"/>
    </i>
    <i r="1">
      <x v="1"/>
    </i>
    <i>
      <x v="11"/>
    </i>
    <i r="1">
      <x v="3"/>
    </i>
    <i>
      <x v="12"/>
    </i>
    <i r="1">
      <x v="3"/>
    </i>
    <i>
      <x v="13"/>
    </i>
    <i r="1">
      <x v="1"/>
    </i>
    <i>
      <x v="14"/>
    </i>
    <i r="1">
      <x v="1"/>
    </i>
    <i r="1">
      <x v="2"/>
    </i>
    <i>
      <x v="15"/>
    </i>
    <i r="1">
      <x/>
    </i>
    <i>
      <x v="16"/>
    </i>
    <i r="1">
      <x v="2"/>
    </i>
    <i>
      <x v="17"/>
    </i>
    <i r="1">
      <x v="2"/>
    </i>
    <i>
      <x v="18"/>
    </i>
    <i r="1">
      <x v="1"/>
    </i>
    <i r="1">
      <x v="3"/>
    </i>
    <i>
      <x v="19"/>
    </i>
    <i r="1">
      <x v="3"/>
    </i>
    <i>
      <x v="20"/>
    </i>
    <i r="1">
      <x v="1"/>
    </i>
    <i>
      <x v="21"/>
    </i>
    <i r="1">
      <x v="1"/>
    </i>
    <i>
      <x v="22"/>
    </i>
    <i r="1">
      <x v="1"/>
    </i>
    <i>
      <x v="23"/>
    </i>
    <i r="1">
      <x v="3"/>
    </i>
    <i>
      <x v="24"/>
    </i>
    <i r="1">
      <x v="3"/>
    </i>
    <i>
      <x v="25"/>
    </i>
    <i r="1">
      <x v="1"/>
    </i>
    <i>
      <x v="26"/>
    </i>
    <i r="1">
      <x v="1"/>
    </i>
    <i>
      <x v="27"/>
    </i>
    <i r="1">
      <x/>
    </i>
    <i>
      <x v="28"/>
    </i>
    <i r="1">
      <x/>
    </i>
    <i r="1">
      <x v="2"/>
    </i>
    <i>
      <x v="29"/>
    </i>
    <i r="1">
      <x v="2"/>
    </i>
    <i>
      <x v="30"/>
    </i>
    <i r="1">
      <x/>
    </i>
    <i r="1">
      <x v="2"/>
    </i>
    <i>
      <x v="31"/>
    </i>
    <i r="1">
      <x v="3"/>
    </i>
    <i>
      <x v="32"/>
    </i>
    <i r="1">
      <x v="3"/>
    </i>
    <i>
      <x v="33"/>
    </i>
    <i r="1">
      <x v="3"/>
    </i>
    <i>
      <x v="34"/>
    </i>
    <i r="1">
      <x v="1"/>
    </i>
    <i>
      <x v="35"/>
    </i>
    <i r="1">
      <x v="1"/>
    </i>
    <i>
      <x v="36"/>
    </i>
    <i r="1">
      <x v="2"/>
    </i>
    <i>
      <x v="37"/>
    </i>
    <i r="1">
      <x v="1"/>
    </i>
    <i>
      <x v="38"/>
    </i>
    <i r="1">
      <x/>
    </i>
    <i r="1">
      <x v="1"/>
    </i>
    <i>
      <x v="39"/>
    </i>
    <i r="1">
      <x v="2"/>
    </i>
    <i>
      <x v="40"/>
    </i>
    <i r="1">
      <x v="2"/>
    </i>
    <i r="1">
      <x v="3"/>
    </i>
    <i>
      <x v="41"/>
    </i>
    <i r="1">
      <x v="1"/>
    </i>
    <i>
      <x v="42"/>
    </i>
    <i r="1">
      <x v="3"/>
    </i>
    <i>
      <x v="43"/>
    </i>
    <i r="1">
      <x v="3"/>
    </i>
    <i>
      <x v="44"/>
    </i>
    <i r="1">
      <x v="1"/>
    </i>
    <i>
      <x v="45"/>
    </i>
    <i r="1">
      <x/>
    </i>
    <i>
      <x v="46"/>
    </i>
    <i r="1">
      <x/>
    </i>
    <i>
      <x v="47"/>
    </i>
    <i r="1">
      <x v="1"/>
    </i>
    <i>
      <x v="48"/>
    </i>
    <i r="1">
      <x v="1"/>
    </i>
    <i>
      <x v="49"/>
    </i>
    <i r="1">
      <x v="1"/>
    </i>
    <i>
      <x v="50"/>
    </i>
    <i r="1">
      <x/>
    </i>
    <i>
      <x v="51"/>
    </i>
    <i r="1">
      <x v="2"/>
    </i>
    <i>
      <x v="52"/>
    </i>
    <i r="1">
      <x v="1"/>
    </i>
    <i>
      <x v="53"/>
    </i>
    <i r="1">
      <x v="1"/>
    </i>
    <i>
      <x v="54"/>
    </i>
    <i r="1">
      <x v="2"/>
    </i>
    <i>
      <x v="55"/>
    </i>
    <i r="1">
      <x v="2"/>
    </i>
    <i>
      <x v="56"/>
    </i>
    <i r="1">
      <x v="1"/>
    </i>
    <i>
      <x v="57"/>
    </i>
    <i r="1">
      <x v="1"/>
    </i>
    <i>
      <x v="58"/>
    </i>
    <i r="1">
      <x v="3"/>
    </i>
    <i>
      <x v="59"/>
    </i>
    <i r="1">
      <x/>
    </i>
    <i>
      <x v="60"/>
    </i>
    <i r="1">
      <x v="1"/>
    </i>
    <i>
      <x v="61"/>
    </i>
    <i r="1">
      <x v="1"/>
    </i>
    <i r="1">
      <x v="3"/>
    </i>
    <i>
      <x v="62"/>
    </i>
    <i r="1">
      <x v="1"/>
    </i>
    <i>
      <x v="63"/>
    </i>
    <i r="1">
      <x v="3"/>
    </i>
    <i>
      <x v="64"/>
    </i>
    <i r="1">
      <x v="1"/>
    </i>
    <i>
      <x v="65"/>
    </i>
    <i r="1">
      <x v="3"/>
    </i>
    <i>
      <x v="66"/>
    </i>
    <i r="1">
      <x v="1"/>
    </i>
    <i>
      <x v="67"/>
    </i>
    <i r="1">
      <x v="1"/>
    </i>
    <i r="1">
      <x v="3"/>
    </i>
    <i>
      <x v="68"/>
    </i>
    <i r="1">
      <x v="3"/>
    </i>
    <i>
      <x v="69"/>
    </i>
    <i r="1">
      <x v="1"/>
    </i>
    <i>
      <x v="70"/>
    </i>
    <i r="1">
      <x v="1"/>
    </i>
    <i r="1">
      <x v="2"/>
    </i>
    <i>
      <x v="71"/>
    </i>
    <i r="1">
      <x v="3"/>
    </i>
    <i>
      <x v="72"/>
    </i>
    <i r="1">
      <x/>
    </i>
    <i>
      <x v="73"/>
    </i>
    <i r="1">
      <x v="3"/>
    </i>
    <i>
      <x v="74"/>
    </i>
    <i r="1">
      <x v="1"/>
    </i>
    <i>
      <x v="75"/>
    </i>
    <i r="1">
      <x v="3"/>
    </i>
    <i>
      <x v="76"/>
    </i>
    <i r="1">
      <x v="1"/>
    </i>
    <i>
      <x v="77"/>
    </i>
    <i r="1">
      <x/>
    </i>
    <i>
      <x v="78"/>
    </i>
    <i r="1">
      <x v="2"/>
    </i>
    <i>
      <x v="79"/>
    </i>
    <i r="1">
      <x v="3"/>
    </i>
    <i>
      <x v="80"/>
    </i>
    <i r="1">
      <x v="2"/>
    </i>
    <i>
      <x v="81"/>
    </i>
    <i r="1">
      <x v="1"/>
    </i>
    <i>
      <x v="82"/>
    </i>
    <i r="1">
      <x v="2"/>
    </i>
    <i>
      <x v="83"/>
    </i>
    <i r="1">
      <x v="2"/>
    </i>
    <i>
      <x v="84"/>
    </i>
    <i r="1">
      <x v="1"/>
    </i>
    <i r="1">
      <x v="2"/>
    </i>
    <i>
      <x v="85"/>
    </i>
    <i r="1">
      <x v="1"/>
    </i>
    <i>
      <x v="86"/>
    </i>
    <i r="1">
      <x v="1"/>
    </i>
    <i r="1">
      <x v="2"/>
    </i>
    <i>
      <x v="87"/>
    </i>
    <i r="1">
      <x v="1"/>
    </i>
    <i>
      <x v="88"/>
    </i>
    <i r="1">
      <x/>
    </i>
    <i r="1">
      <x v="3"/>
    </i>
    <i>
      <x v="89"/>
    </i>
    <i r="1">
      <x v="1"/>
    </i>
    <i>
      <x v="90"/>
    </i>
    <i r="1">
      <x v="3"/>
    </i>
    <i>
      <x v="91"/>
    </i>
    <i r="1">
      <x v="2"/>
    </i>
    <i>
      <x v="92"/>
    </i>
    <i r="1">
      <x v="1"/>
    </i>
    <i>
      <x v="93"/>
    </i>
    <i r="1">
      <x v="2"/>
    </i>
    <i>
      <x v="94"/>
    </i>
    <i r="1">
      <x v="2"/>
    </i>
    <i>
      <x v="95"/>
    </i>
    <i r="1">
      <x v="3"/>
    </i>
    <i>
      <x v="96"/>
    </i>
    <i r="1">
      <x v="3"/>
    </i>
    <i>
      <x v="97"/>
    </i>
    <i r="1">
      <x/>
    </i>
    <i>
      <x v="98"/>
    </i>
    <i r="1">
      <x v="1"/>
    </i>
    <i>
      <x v="99"/>
    </i>
    <i r="1">
      <x v="1"/>
    </i>
    <i>
      <x v="100"/>
    </i>
    <i r="1">
      <x v="2"/>
    </i>
    <i>
      <x v="101"/>
    </i>
    <i r="1">
      <x/>
    </i>
    <i>
      <x v="102"/>
    </i>
    <i r="1">
      <x v="1"/>
    </i>
    <i>
      <x v="103"/>
    </i>
    <i r="1">
      <x v="3"/>
    </i>
    <i>
      <x v="104"/>
    </i>
    <i r="1">
      <x v="1"/>
    </i>
    <i>
      <x v="105"/>
    </i>
    <i r="1">
      <x v="3"/>
    </i>
    <i>
      <x v="106"/>
    </i>
    <i r="1">
      <x v="3"/>
    </i>
    <i>
      <x v="107"/>
    </i>
    <i r="1">
      <x v="2"/>
    </i>
    <i>
      <x v="108"/>
    </i>
    <i r="1">
      <x v="2"/>
    </i>
    <i r="1">
      <x v="3"/>
    </i>
    <i>
      <x v="109"/>
    </i>
    <i r="1">
      <x v="1"/>
    </i>
    <i>
      <x v="110"/>
    </i>
    <i r="1">
      <x/>
    </i>
    <i>
      <x v="111"/>
    </i>
    <i r="1">
      <x v="1"/>
    </i>
    <i>
      <x v="112"/>
    </i>
    <i r="1">
      <x v="1"/>
    </i>
    <i>
      <x v="113"/>
    </i>
    <i r="1">
      <x/>
    </i>
    <i>
      <x v="114"/>
    </i>
    <i r="1">
      <x/>
    </i>
    <i r="1">
      <x v="1"/>
    </i>
    <i>
      <x v="115"/>
    </i>
    <i r="1">
      <x v="1"/>
    </i>
    <i>
      <x v="116"/>
    </i>
    <i r="1">
      <x/>
    </i>
    <i r="1">
      <x v="1"/>
    </i>
    <i>
      <x v="117"/>
    </i>
    <i r="1">
      <x v="2"/>
    </i>
    <i>
      <x v="118"/>
    </i>
    <i r="1">
      <x v="3"/>
    </i>
    <i>
      <x v="119"/>
    </i>
    <i r="1">
      <x/>
    </i>
    <i>
      <x v="120"/>
    </i>
    <i r="1">
      <x v="1"/>
    </i>
    <i>
      <x v="121"/>
    </i>
    <i r="1">
      <x v="3"/>
    </i>
    <i>
      <x v="122"/>
    </i>
    <i r="1">
      <x v="2"/>
    </i>
    <i>
      <x v="123"/>
    </i>
    <i r="1">
      <x v="1"/>
    </i>
    <i>
      <x v="124"/>
    </i>
    <i r="1">
      <x v="1"/>
    </i>
    <i>
      <x v="125"/>
    </i>
    <i r="1">
      <x/>
    </i>
    <i>
      <x v="126"/>
    </i>
    <i r="1">
      <x v="3"/>
    </i>
    <i>
      <x v="127"/>
    </i>
    <i r="1">
      <x v="3"/>
    </i>
    <i>
      <x v="128"/>
    </i>
    <i r="1">
      <x v="3"/>
    </i>
    <i>
      <x v="129"/>
    </i>
    <i r="1">
      <x v="1"/>
    </i>
    <i>
      <x v="130"/>
    </i>
    <i r="1">
      <x v="1"/>
    </i>
    <i>
      <x v="131"/>
    </i>
    <i r="1">
      <x/>
    </i>
    <i>
      <x v="132"/>
    </i>
    <i r="1">
      <x v="1"/>
    </i>
    <i>
      <x v="133"/>
    </i>
    <i r="1">
      <x v="1"/>
    </i>
    <i r="1">
      <x v="3"/>
    </i>
    <i>
      <x v="134"/>
    </i>
    <i r="1">
      <x v="1"/>
    </i>
    <i>
      <x v="135"/>
    </i>
    <i r="1">
      <x v="1"/>
    </i>
    <i>
      <x v="136"/>
    </i>
    <i r="1">
      <x v="2"/>
    </i>
    <i>
      <x v="137"/>
    </i>
    <i r="1">
      <x v="3"/>
    </i>
    <i>
      <x v="138"/>
    </i>
    <i r="1">
      <x v="3"/>
    </i>
    <i>
      <x v="139"/>
    </i>
    <i r="1">
      <x v="1"/>
    </i>
    <i>
      <x v="140"/>
    </i>
    <i r="1">
      <x v="3"/>
    </i>
    <i>
      <x v="141"/>
    </i>
    <i r="1">
      <x/>
    </i>
    <i>
      <x v="142"/>
    </i>
    <i r="1">
      <x v="2"/>
    </i>
    <i>
      <x v="143"/>
    </i>
    <i r="1">
      <x v="1"/>
    </i>
    <i r="1">
      <x v="2"/>
    </i>
    <i>
      <x v="144"/>
    </i>
    <i r="1">
      <x/>
    </i>
    <i r="1">
      <x v="1"/>
    </i>
    <i>
      <x v="145"/>
    </i>
    <i r="1">
      <x v="3"/>
    </i>
    <i>
      <x v="146"/>
    </i>
    <i r="1">
      <x v="2"/>
    </i>
    <i>
      <x v="147"/>
    </i>
    <i r="1">
      <x v="3"/>
    </i>
    <i>
      <x v="148"/>
    </i>
    <i r="1">
      <x v="2"/>
    </i>
    <i>
      <x v="149"/>
    </i>
    <i r="1">
      <x v="1"/>
    </i>
    <i>
      <x v="150"/>
    </i>
    <i r="1">
      <x v="1"/>
    </i>
    <i r="1">
      <x v="3"/>
    </i>
    <i>
      <x v="151"/>
    </i>
    <i r="1">
      <x v="3"/>
    </i>
    <i>
      <x v="152"/>
    </i>
    <i r="1">
      <x v="2"/>
    </i>
    <i>
      <x v="153"/>
    </i>
    <i r="1">
      <x v="3"/>
    </i>
    <i>
      <x v="154"/>
    </i>
    <i r="1">
      <x v="2"/>
    </i>
    <i>
      <x v="155"/>
    </i>
    <i r="1">
      <x v="2"/>
    </i>
    <i>
      <x v="156"/>
    </i>
    <i r="1">
      <x/>
    </i>
    <i r="1">
      <x v="3"/>
    </i>
    <i>
      <x v="157"/>
    </i>
    <i r="1">
      <x v="3"/>
    </i>
    <i>
      <x v="158"/>
    </i>
    <i r="1">
      <x v="1"/>
    </i>
    <i r="1">
      <x v="3"/>
    </i>
    <i>
      <x v="159"/>
    </i>
    <i r="1">
      <x v="2"/>
    </i>
    <i>
      <x v="160"/>
    </i>
    <i r="1">
      <x v="1"/>
    </i>
    <i>
      <x v="161"/>
    </i>
    <i r="1">
      <x v="3"/>
    </i>
    <i>
      <x v="162"/>
    </i>
    <i r="1">
      <x v="2"/>
    </i>
    <i>
      <x v="163"/>
    </i>
    <i r="1">
      <x v="3"/>
    </i>
    <i>
      <x v="164"/>
    </i>
    <i r="1">
      <x v="3"/>
    </i>
    <i>
      <x v="165"/>
    </i>
    <i r="1">
      <x v="1"/>
    </i>
    <i>
      <x v="166"/>
    </i>
    <i r="1">
      <x v="2"/>
    </i>
    <i>
      <x v="167"/>
    </i>
    <i r="1">
      <x v="1"/>
    </i>
    <i>
      <x v="168"/>
    </i>
    <i r="1">
      <x v="2"/>
    </i>
    <i>
      <x v="169"/>
    </i>
    <i r="1">
      <x v="3"/>
    </i>
    <i>
      <x v="170"/>
    </i>
    <i r="1">
      <x v="2"/>
    </i>
    <i>
      <x v="171"/>
    </i>
    <i r="1">
      <x v="3"/>
    </i>
    <i>
      <x v="172"/>
    </i>
    <i r="1">
      <x v="2"/>
    </i>
    <i>
      <x v="173"/>
    </i>
    <i r="1">
      <x v="3"/>
    </i>
    <i>
      <x v="174"/>
    </i>
    <i r="1">
      <x/>
    </i>
    <i>
      <x v="175"/>
    </i>
    <i r="1">
      <x v="1"/>
    </i>
    <i r="1">
      <x v="2"/>
    </i>
    <i>
      <x v="176"/>
    </i>
    <i r="1">
      <x/>
    </i>
    <i>
      <x v="177"/>
    </i>
    <i r="1">
      <x v="2"/>
    </i>
    <i>
      <x v="178"/>
    </i>
    <i r="1">
      <x v="1"/>
    </i>
    <i>
      <x v="179"/>
    </i>
    <i r="1">
      <x v="1"/>
    </i>
    <i>
      <x v="180"/>
    </i>
    <i r="1">
      <x/>
    </i>
    <i>
      <x v="181"/>
    </i>
    <i r="1">
      <x v="2"/>
    </i>
    <i>
      <x v="182"/>
    </i>
    <i r="1">
      <x/>
    </i>
    <i r="1">
      <x v="3"/>
    </i>
    <i>
      <x v="183"/>
    </i>
    <i r="1">
      <x v="1"/>
    </i>
    <i>
      <x v="184"/>
    </i>
    <i r="1">
      <x v="3"/>
    </i>
    <i>
      <x v="185"/>
    </i>
    <i r="1">
      <x v="3"/>
    </i>
    <i>
      <x v="186"/>
    </i>
    <i r="1">
      <x v="3"/>
    </i>
    <i>
      <x v="187"/>
    </i>
    <i r="1">
      <x/>
    </i>
    <i>
      <x v="188"/>
    </i>
    <i r="1">
      <x v="1"/>
    </i>
    <i>
      <x v="189"/>
    </i>
    <i r="1">
      <x v="2"/>
    </i>
    <i>
      <x v="190"/>
    </i>
    <i r="1">
      <x v="1"/>
    </i>
    <i>
      <x v="191"/>
    </i>
    <i r="1">
      <x v="2"/>
    </i>
    <i>
      <x v="192"/>
    </i>
    <i r="1">
      <x v="2"/>
    </i>
    <i>
      <x v="193"/>
    </i>
    <i r="1">
      <x v="2"/>
    </i>
    <i>
      <x v="194"/>
    </i>
    <i r="1">
      <x v="1"/>
    </i>
    <i>
      <x v="195"/>
    </i>
    <i r="1">
      <x v="3"/>
    </i>
    <i>
      <x v="196"/>
    </i>
    <i r="1">
      <x v="2"/>
    </i>
    <i>
      <x v="197"/>
    </i>
    <i r="1">
      <x/>
    </i>
    <i r="1">
      <x v="1"/>
    </i>
    <i>
      <x v="198"/>
    </i>
    <i r="1">
      <x v="1"/>
    </i>
    <i>
      <x v="199"/>
    </i>
    <i r="1">
      <x v="1"/>
    </i>
    <i>
      <x v="200"/>
    </i>
    <i r="1">
      <x v="3"/>
    </i>
    <i>
      <x v="201"/>
    </i>
    <i r="1">
      <x v="2"/>
    </i>
    <i>
      <x v="202"/>
    </i>
    <i r="1">
      <x/>
    </i>
    <i>
      <x v="203"/>
    </i>
    <i r="1">
      <x v="2"/>
    </i>
    <i>
      <x v="204"/>
    </i>
    <i r="1">
      <x v="2"/>
    </i>
    <i>
      <x v="205"/>
    </i>
    <i r="1">
      <x v="2"/>
    </i>
    <i>
      <x v="206"/>
    </i>
    <i r="1">
      <x/>
    </i>
    <i>
      <x v="207"/>
    </i>
    <i r="1">
      <x/>
    </i>
    <i r="1">
      <x v="3"/>
    </i>
    <i>
      <x v="208"/>
    </i>
    <i r="1">
      <x v="1"/>
    </i>
    <i>
      <x v="209"/>
    </i>
    <i r="1">
      <x v="2"/>
    </i>
    <i>
      <x v="210"/>
    </i>
    <i r="1">
      <x v="2"/>
    </i>
    <i>
      <x v="211"/>
    </i>
    <i r="1">
      <x/>
    </i>
    <i r="1">
      <x v="3"/>
    </i>
    <i>
      <x v="212"/>
    </i>
    <i r="1">
      <x v="1"/>
    </i>
    <i r="1">
      <x v="2"/>
    </i>
    <i>
      <x v="213"/>
    </i>
    <i r="1">
      <x v="1"/>
    </i>
    <i r="1">
      <x v="3"/>
    </i>
    <i>
      <x v="214"/>
    </i>
    <i r="1">
      <x v="1"/>
    </i>
    <i>
      <x v="215"/>
    </i>
    <i r="1">
      <x v="3"/>
    </i>
    <i>
      <x v="216"/>
    </i>
    <i r="1">
      <x v="2"/>
    </i>
    <i>
      <x v="217"/>
    </i>
    <i r="1">
      <x v="2"/>
    </i>
    <i>
      <x v="218"/>
    </i>
    <i r="1">
      <x v="1"/>
    </i>
    <i>
      <x v="219"/>
    </i>
    <i r="1">
      <x/>
    </i>
    <i r="1">
      <x v="1"/>
    </i>
    <i>
      <x v="220"/>
    </i>
    <i r="1">
      <x v="3"/>
    </i>
    <i>
      <x v="221"/>
    </i>
    <i r="1">
      <x v="2"/>
    </i>
    <i>
      <x v="222"/>
    </i>
    <i r="1">
      <x v="1"/>
    </i>
    <i>
      <x v="223"/>
    </i>
    <i r="1">
      <x v="2"/>
    </i>
    <i>
      <x v="224"/>
    </i>
    <i r="1">
      <x v="1"/>
    </i>
    <i>
      <x v="225"/>
    </i>
    <i r="1">
      <x v="3"/>
    </i>
    <i>
      <x v="226"/>
    </i>
    <i r="1">
      <x v="1"/>
    </i>
    <i>
      <x v="227"/>
    </i>
    <i r="1">
      <x v="1"/>
    </i>
    <i>
      <x v="228"/>
    </i>
    <i r="1">
      <x v="3"/>
    </i>
    <i>
      <x v="229"/>
    </i>
    <i r="1">
      <x v="1"/>
    </i>
    <i>
      <x v="230"/>
    </i>
    <i r="1">
      <x v="1"/>
    </i>
    <i>
      <x v="231"/>
    </i>
    <i r="1">
      <x/>
    </i>
    <i r="1">
      <x v="2"/>
    </i>
    <i r="1">
      <x v="3"/>
    </i>
    <i>
      <x v="232"/>
    </i>
    <i r="1">
      <x/>
    </i>
    <i>
      <x v="233"/>
    </i>
    <i r="1">
      <x v="1"/>
    </i>
    <i>
      <x v="234"/>
    </i>
    <i r="1">
      <x/>
    </i>
    <i>
      <x v="235"/>
    </i>
    <i r="1">
      <x v="1"/>
    </i>
    <i>
      <x v="236"/>
    </i>
    <i r="1">
      <x v="1"/>
    </i>
    <i>
      <x v="237"/>
    </i>
    <i r="1">
      <x v="2"/>
    </i>
    <i>
      <x v="238"/>
    </i>
    <i r="1">
      <x/>
    </i>
    <i>
      <x v="239"/>
    </i>
    <i r="1">
      <x v="3"/>
    </i>
    <i>
      <x v="240"/>
    </i>
    <i r="1">
      <x v="2"/>
    </i>
    <i>
      <x v="241"/>
    </i>
    <i r="1">
      <x v="2"/>
    </i>
    <i>
      <x v="242"/>
    </i>
    <i r="1">
      <x v="3"/>
    </i>
    <i>
      <x v="243"/>
    </i>
    <i r="1">
      <x v="1"/>
    </i>
    <i>
      <x v="244"/>
    </i>
    <i r="1">
      <x v="1"/>
    </i>
    <i>
      <x v="245"/>
    </i>
    <i r="1">
      <x v="3"/>
    </i>
    <i>
      <x v="246"/>
    </i>
    <i r="1">
      <x v="2"/>
    </i>
    <i>
      <x v="247"/>
    </i>
    <i r="1">
      <x/>
    </i>
    <i>
      <x v="248"/>
    </i>
    <i r="1">
      <x v="3"/>
    </i>
    <i>
      <x v="249"/>
    </i>
    <i r="1">
      <x v="3"/>
    </i>
    <i>
      <x v="250"/>
    </i>
    <i r="1">
      <x/>
    </i>
    <i>
      <x v="251"/>
    </i>
    <i r="1">
      <x/>
    </i>
    <i>
      <x v="252"/>
    </i>
    <i r="1">
      <x v="1"/>
    </i>
    <i>
      <x v="253"/>
    </i>
    <i r="1">
      <x v="1"/>
    </i>
    <i>
      <x v="254"/>
    </i>
    <i r="1">
      <x/>
    </i>
    <i r="1">
      <x v="3"/>
    </i>
    <i>
      <x v="255"/>
    </i>
    <i r="1">
      <x v="1"/>
    </i>
    <i>
      <x v="256"/>
    </i>
    <i r="1">
      <x/>
    </i>
    <i>
      <x v="257"/>
    </i>
    <i r="1">
      <x v="1"/>
    </i>
    <i>
      <x v="258"/>
    </i>
    <i r="1">
      <x v="1"/>
    </i>
    <i r="1">
      <x v="3"/>
    </i>
    <i>
      <x v="259"/>
    </i>
    <i r="1">
      <x v="3"/>
    </i>
    <i>
      <x v="260"/>
    </i>
    <i r="1">
      <x v="1"/>
    </i>
    <i>
      <x v="261"/>
    </i>
    <i r="1">
      <x/>
    </i>
    <i>
      <x v="262"/>
    </i>
    <i r="1">
      <x v="2"/>
    </i>
    <i>
      <x v="263"/>
    </i>
    <i r="1">
      <x/>
    </i>
    <i>
      <x v="264"/>
    </i>
    <i r="1">
      <x/>
    </i>
    <i r="1">
      <x v="1"/>
    </i>
    <i>
      <x v="265"/>
    </i>
    <i r="1">
      <x v="2"/>
    </i>
    <i>
      <x v="266"/>
    </i>
    <i r="1">
      <x v="1"/>
    </i>
    <i>
      <x v="267"/>
    </i>
    <i r="1">
      <x/>
    </i>
    <i>
      <x v="268"/>
    </i>
    <i r="1">
      <x v="1"/>
    </i>
    <i r="1">
      <x v="2"/>
    </i>
    <i>
      <x v="269"/>
    </i>
    <i r="1">
      <x/>
    </i>
    <i>
      <x v="270"/>
    </i>
    <i r="1">
      <x v="1"/>
    </i>
    <i>
      <x v="271"/>
    </i>
    <i r="1">
      <x v="1"/>
    </i>
    <i>
      <x v="272"/>
    </i>
    <i r="1">
      <x v="1"/>
    </i>
    <i>
      <x v="273"/>
    </i>
    <i r="1">
      <x v="2"/>
    </i>
    <i>
      <x v="274"/>
    </i>
    <i r="1">
      <x v="2"/>
    </i>
    <i>
      <x v="275"/>
    </i>
    <i r="1">
      <x/>
    </i>
    <i>
      <x v="276"/>
    </i>
    <i r="1">
      <x v="1"/>
    </i>
    <i>
      <x v="277"/>
    </i>
    <i r="1">
      <x v="1"/>
    </i>
    <i>
      <x v="278"/>
    </i>
    <i r="1">
      <x v="2"/>
    </i>
    <i>
      <x v="279"/>
    </i>
    <i r="1">
      <x v="1"/>
    </i>
    <i r="1">
      <x v="2"/>
    </i>
    <i>
      <x v="280"/>
    </i>
    <i r="1">
      <x v="1"/>
    </i>
    <i>
      <x v="281"/>
    </i>
    <i r="1">
      <x v="2"/>
    </i>
    <i>
      <x v="282"/>
    </i>
    <i r="1">
      <x v="1"/>
    </i>
    <i>
      <x v="283"/>
    </i>
    <i r="1">
      <x v="1"/>
    </i>
    <i>
      <x v="284"/>
    </i>
    <i r="1">
      <x/>
    </i>
    <i>
      <x v="285"/>
    </i>
    <i r="1">
      <x v="2"/>
    </i>
    <i>
      <x v="286"/>
    </i>
    <i r="1">
      <x v="1"/>
    </i>
    <i>
      <x v="287"/>
    </i>
    <i r="1">
      <x v="2"/>
    </i>
    <i>
      <x v="288"/>
    </i>
    <i r="1">
      <x v="3"/>
    </i>
    <i>
      <x v="289"/>
    </i>
    <i r="1">
      <x/>
    </i>
    <i>
      <x v="290"/>
    </i>
    <i r="1">
      <x v="1"/>
    </i>
    <i r="1">
      <x v="2"/>
    </i>
    <i>
      <x v="291"/>
    </i>
    <i r="1">
      <x v="1"/>
    </i>
    <i>
      <x v="292"/>
    </i>
    <i r="1">
      <x/>
    </i>
    <i>
      <x v="293"/>
    </i>
    <i r="1">
      <x v="1"/>
    </i>
    <i r="1">
      <x v="3"/>
    </i>
    <i>
      <x v="294"/>
    </i>
    <i r="1">
      <x v="1"/>
    </i>
    <i>
      <x v="295"/>
    </i>
    <i r="1">
      <x/>
    </i>
    <i>
      <x v="296"/>
    </i>
    <i r="1">
      <x/>
    </i>
    <i>
      <x v="297"/>
    </i>
    <i r="1">
      <x v="2"/>
    </i>
    <i>
      <x v="298"/>
    </i>
    <i r="1">
      <x v="2"/>
    </i>
    <i>
      <x v="299"/>
    </i>
    <i r="1">
      <x v="3"/>
    </i>
    <i>
      <x v="300"/>
    </i>
    <i r="1">
      <x v="2"/>
    </i>
    <i>
      <x v="301"/>
    </i>
    <i r="1">
      <x v="2"/>
    </i>
    <i>
      <x v="302"/>
    </i>
    <i r="1">
      <x v="1"/>
    </i>
    <i r="1">
      <x v="2"/>
    </i>
    <i>
      <x v="303"/>
    </i>
    <i r="1">
      <x v="1"/>
    </i>
    <i>
      <x v="304"/>
    </i>
    <i r="1">
      <x v="1"/>
    </i>
    <i r="1">
      <x v="2"/>
    </i>
    <i>
      <x v="305"/>
    </i>
    <i r="1">
      <x v="3"/>
    </i>
    <i>
      <x v="306"/>
    </i>
    <i r="1">
      <x/>
    </i>
    <i>
      <x v="307"/>
    </i>
    <i r="1">
      <x v="1"/>
    </i>
    <i r="1">
      <x v="3"/>
    </i>
    <i>
      <x v="308"/>
    </i>
    <i r="1">
      <x v="2"/>
    </i>
    <i>
      <x v="309"/>
    </i>
    <i r="1">
      <x/>
    </i>
    <i>
      <x v="310"/>
    </i>
    <i r="1">
      <x v="2"/>
    </i>
    <i>
      <x v="311"/>
    </i>
    <i r="1">
      <x v="1"/>
    </i>
    <i>
      <x v="312"/>
    </i>
    <i r="1">
      <x v="1"/>
    </i>
    <i>
      <x v="313"/>
    </i>
    <i r="1">
      <x v="2"/>
    </i>
    <i>
      <x v="314"/>
    </i>
    <i r="1">
      <x/>
    </i>
    <i r="1">
      <x v="1"/>
    </i>
    <i>
      <x v="315"/>
    </i>
    <i r="1">
      <x v="1"/>
    </i>
    <i r="1">
      <x v="2"/>
    </i>
    <i>
      <x v="316"/>
    </i>
    <i r="1">
      <x v="1"/>
    </i>
    <i>
      <x v="317"/>
    </i>
    <i r="1">
      <x v="1"/>
    </i>
    <i>
      <x v="318"/>
    </i>
    <i r="1">
      <x v="2"/>
    </i>
    <i>
      <x v="319"/>
    </i>
    <i r="1">
      <x v="1"/>
    </i>
    <i>
      <x v="320"/>
    </i>
    <i r="1">
      <x v="1"/>
    </i>
    <i r="1">
      <x v="2"/>
    </i>
    <i>
      <x v="321"/>
    </i>
    <i r="1">
      <x v="1"/>
    </i>
    <i>
      <x v="322"/>
    </i>
    <i r="1">
      <x v="2"/>
    </i>
    <i>
      <x v="323"/>
    </i>
    <i r="1">
      <x v="1"/>
    </i>
    <i>
      <x v="324"/>
    </i>
    <i r="1">
      <x v="2"/>
    </i>
    <i>
      <x v="325"/>
    </i>
    <i r="1">
      <x v="1"/>
    </i>
    <i>
      <x v="326"/>
    </i>
    <i r="1">
      <x v="2"/>
    </i>
    <i>
      <x v="327"/>
    </i>
    <i r="1">
      <x v="2"/>
    </i>
    <i>
      <x v="328"/>
    </i>
    <i r="1">
      <x v="1"/>
    </i>
    <i>
      <x v="329"/>
    </i>
    <i r="1">
      <x v="3"/>
    </i>
    <i>
      <x v="330"/>
    </i>
    <i r="1">
      <x v="2"/>
    </i>
    <i>
      <x v="331"/>
    </i>
    <i r="1">
      <x v="2"/>
    </i>
    <i>
      <x v="332"/>
    </i>
    <i r="1">
      <x v="3"/>
    </i>
    <i>
      <x v="333"/>
    </i>
    <i r="1">
      <x v="2"/>
    </i>
    <i>
      <x v="334"/>
    </i>
    <i r="1">
      <x v="1"/>
    </i>
    <i>
      <x v="335"/>
    </i>
    <i r="1">
      <x/>
    </i>
    <i>
      <x v="336"/>
    </i>
    <i r="1">
      <x v="3"/>
    </i>
    <i>
      <x v="337"/>
    </i>
    <i r="1">
      <x/>
    </i>
    <i>
      <x v="338"/>
    </i>
    <i r="1">
      <x v="1"/>
    </i>
    <i>
      <x v="339"/>
    </i>
    <i r="1">
      <x v="1"/>
    </i>
    <i>
      <x v="340"/>
    </i>
    <i r="1">
      <x v="2"/>
    </i>
    <i>
      <x v="341"/>
    </i>
    <i r="1">
      <x v="1"/>
    </i>
    <i>
      <x v="342"/>
    </i>
    <i r="1">
      <x v="1"/>
    </i>
    <i>
      <x v="343"/>
    </i>
    <i r="1">
      <x v="1"/>
    </i>
    <i>
      <x v="344"/>
    </i>
    <i r="1">
      <x v="3"/>
    </i>
    <i>
      <x v="345"/>
    </i>
    <i r="1">
      <x v="1"/>
    </i>
    <i>
      <x v="346"/>
    </i>
    <i r="1">
      <x/>
    </i>
    <i>
      <x v="347"/>
    </i>
    <i r="1">
      <x v="1"/>
    </i>
    <i>
      <x v="348"/>
    </i>
    <i r="1">
      <x v="1"/>
    </i>
    <i>
      <x v="349"/>
    </i>
    <i r="1">
      <x v="1"/>
    </i>
    <i>
      <x v="350"/>
    </i>
    <i r="1">
      <x v="3"/>
    </i>
    <i>
      <x v="351"/>
    </i>
    <i r="1">
      <x v="3"/>
    </i>
    <i>
      <x v="352"/>
    </i>
    <i r="1">
      <x v="3"/>
    </i>
    <i>
      <x v="353"/>
    </i>
    <i r="1">
      <x v="3"/>
    </i>
    <i>
      <x v="354"/>
    </i>
    <i r="1">
      <x v="2"/>
    </i>
    <i>
      <x v="355"/>
    </i>
    <i r="1">
      <x v="2"/>
    </i>
    <i>
      <x v="356"/>
    </i>
    <i r="1">
      <x v="2"/>
    </i>
    <i>
      <x v="357"/>
    </i>
    <i r="1">
      <x v="1"/>
    </i>
    <i>
      <x v="358"/>
    </i>
    <i r="1">
      <x v="1"/>
    </i>
    <i>
      <x v="359"/>
    </i>
    <i r="1">
      <x/>
    </i>
    <i>
      <x v="360"/>
    </i>
    <i r="1">
      <x v="2"/>
    </i>
    <i>
      <x v="361"/>
    </i>
    <i r="1">
      <x/>
    </i>
    <i>
      <x v="362"/>
    </i>
    <i r="1">
      <x v="1"/>
    </i>
    <i r="1">
      <x v="3"/>
    </i>
    <i>
      <x v="363"/>
    </i>
    <i r="1">
      <x v="3"/>
    </i>
    <i>
      <x v="364"/>
    </i>
    <i r="1">
      <x v="3"/>
    </i>
    <i>
      <x v="365"/>
    </i>
    <i r="1">
      <x v="1"/>
    </i>
    <i>
      <x v="366"/>
    </i>
    <i r="1">
      <x v="1"/>
    </i>
    <i>
      <x v="367"/>
    </i>
    <i r="1">
      <x v="3"/>
    </i>
    <i>
      <x v="368"/>
    </i>
    <i r="1">
      <x/>
    </i>
    <i>
      <x v="369"/>
    </i>
    <i r="1">
      <x v="2"/>
    </i>
    <i>
      <x v="370"/>
    </i>
    <i r="1">
      <x v="1"/>
    </i>
    <i r="1">
      <x v="3"/>
    </i>
    <i>
      <x v="371"/>
    </i>
    <i r="1">
      <x v="2"/>
    </i>
    <i>
      <x v="372"/>
    </i>
    <i r="1">
      <x/>
    </i>
    <i>
      <x v="373"/>
    </i>
    <i r="1">
      <x/>
    </i>
    <i r="1">
      <x v="1"/>
    </i>
    <i>
      <x v="374"/>
    </i>
    <i r="1">
      <x v="2"/>
    </i>
    <i>
      <x v="375"/>
    </i>
    <i r="1">
      <x v="1"/>
    </i>
    <i>
      <x v="376"/>
    </i>
    <i r="1">
      <x/>
    </i>
    <i>
      <x v="377"/>
    </i>
    <i r="1">
      <x v="1"/>
    </i>
    <i r="1">
      <x v="2"/>
    </i>
    <i>
      <x v="378"/>
    </i>
    <i r="1">
      <x v="1"/>
    </i>
    <i>
      <x v="379"/>
    </i>
    <i r="1">
      <x v="3"/>
    </i>
    <i>
      <x v="380"/>
    </i>
    <i r="1">
      <x/>
    </i>
    <i r="1">
      <x v="2"/>
    </i>
    <i>
      <x v="381"/>
    </i>
    <i r="1">
      <x v="3"/>
    </i>
    <i>
      <x v="382"/>
    </i>
    <i r="1">
      <x v="2"/>
    </i>
    <i>
      <x v="383"/>
    </i>
    <i r="1">
      <x v="2"/>
    </i>
    <i>
      <x v="384"/>
    </i>
    <i r="1">
      <x v="1"/>
    </i>
    <i>
      <x v="385"/>
    </i>
    <i r="1">
      <x v="3"/>
    </i>
    <i>
      <x v="386"/>
    </i>
    <i r="1">
      <x v="2"/>
    </i>
    <i>
      <x v="387"/>
    </i>
    <i r="1">
      <x v="2"/>
    </i>
    <i r="1">
      <x v="3"/>
    </i>
    <i>
      <x v="388"/>
    </i>
    <i r="1">
      <x v="3"/>
    </i>
    <i>
      <x v="389"/>
    </i>
    <i r="1">
      <x v="2"/>
    </i>
    <i>
      <x v="390"/>
    </i>
    <i r="1">
      <x v="1"/>
    </i>
    <i>
      <x v="391"/>
    </i>
    <i r="1">
      <x/>
    </i>
    <i>
      <x v="392"/>
    </i>
    <i r="1">
      <x/>
    </i>
    <i>
      <x v="393"/>
    </i>
    <i r="1">
      <x/>
    </i>
    <i>
      <x v="394"/>
    </i>
    <i r="1">
      <x v="2"/>
    </i>
    <i>
      <x v="395"/>
    </i>
    <i r="1">
      <x v="2"/>
    </i>
    <i>
      <x v="396"/>
    </i>
    <i r="1">
      <x v="2"/>
    </i>
    <i>
      <x v="397"/>
    </i>
    <i r="1">
      <x v="1"/>
    </i>
    <i>
      <x v="398"/>
    </i>
    <i r="1">
      <x v="1"/>
    </i>
    <i>
      <x v="399"/>
    </i>
    <i r="1">
      <x v="1"/>
    </i>
    <i>
      <x v="400"/>
    </i>
    <i r="1">
      <x v="1"/>
    </i>
    <i>
      <x v="401"/>
    </i>
    <i r="1">
      <x v="1"/>
    </i>
    <i>
      <x v="402"/>
    </i>
    <i r="1">
      <x v="1"/>
    </i>
    <i r="1">
      <x v="3"/>
    </i>
    <i>
      <x v="403"/>
    </i>
    <i r="1">
      <x/>
    </i>
    <i>
      <x v="404"/>
    </i>
    <i r="1">
      <x v="2"/>
    </i>
    <i>
      <x v="405"/>
    </i>
    <i r="1">
      <x/>
    </i>
    <i>
      <x v="406"/>
    </i>
    <i r="1">
      <x/>
    </i>
    <i>
      <x v="407"/>
    </i>
    <i r="1">
      <x v="1"/>
    </i>
    <i>
      <x v="408"/>
    </i>
    <i r="1">
      <x v="3"/>
    </i>
    <i>
      <x v="409"/>
    </i>
    <i r="1">
      <x v="1"/>
    </i>
    <i r="1">
      <x v="2"/>
    </i>
    <i>
      <x v="410"/>
    </i>
    <i r="1">
      <x v="2"/>
    </i>
    <i>
      <x v="411"/>
    </i>
    <i r="1">
      <x v="3"/>
    </i>
    <i>
      <x v="412"/>
    </i>
    <i r="1">
      <x v="2"/>
    </i>
    <i>
      <x v="413"/>
    </i>
    <i r="1">
      <x v="1"/>
    </i>
    <i r="1">
      <x v="3"/>
    </i>
    <i>
      <x v="414"/>
    </i>
    <i r="1">
      <x/>
    </i>
    <i>
      <x v="415"/>
    </i>
    <i r="1">
      <x v="1"/>
    </i>
    <i>
      <x v="416"/>
    </i>
    <i r="1">
      <x/>
    </i>
    <i>
      <x v="417"/>
    </i>
    <i r="1">
      <x v="2"/>
    </i>
    <i>
      <x v="418"/>
    </i>
    <i r="1">
      <x/>
    </i>
    <i>
      <x v="419"/>
    </i>
    <i r="1">
      <x v="3"/>
    </i>
    <i>
      <x v="420"/>
    </i>
    <i r="1">
      <x v="1"/>
    </i>
    <i>
      <x v="421"/>
    </i>
    <i r="1">
      <x v="1"/>
    </i>
    <i>
      <x v="422"/>
    </i>
    <i r="1">
      <x v="3"/>
    </i>
    <i>
      <x v="423"/>
    </i>
    <i r="1">
      <x/>
    </i>
    <i>
      <x v="424"/>
    </i>
    <i r="1">
      <x v="1"/>
    </i>
    <i>
      <x v="425"/>
    </i>
    <i r="1">
      <x v="1"/>
    </i>
    <i r="1">
      <x v="2"/>
    </i>
    <i>
      <x v="426"/>
    </i>
    <i r="1">
      <x/>
    </i>
    <i>
      <x v="427"/>
    </i>
    <i r="1">
      <x v="1"/>
    </i>
    <i>
      <x v="428"/>
    </i>
    <i r="1">
      <x v="1"/>
    </i>
    <i>
      <x v="429"/>
    </i>
    <i r="1">
      <x v="1"/>
    </i>
    <i>
      <x v="430"/>
    </i>
    <i r="1">
      <x v="3"/>
    </i>
    <i>
      <x v="431"/>
    </i>
    <i r="1">
      <x v="1"/>
    </i>
    <i>
      <x v="432"/>
    </i>
    <i r="1">
      <x/>
    </i>
    <i>
      <x v="433"/>
    </i>
    <i r="1">
      <x v="3"/>
    </i>
    <i>
      <x v="434"/>
    </i>
    <i r="1">
      <x v="2"/>
    </i>
    <i>
      <x v="435"/>
    </i>
    <i r="1">
      <x v="2"/>
    </i>
    <i>
      <x v="436"/>
    </i>
    <i r="1">
      <x v="1"/>
    </i>
    <i>
      <x v="437"/>
    </i>
    <i r="1">
      <x/>
    </i>
    <i>
      <x v="438"/>
    </i>
    <i r="1">
      <x v="1"/>
    </i>
    <i>
      <x v="439"/>
    </i>
    <i r="1">
      <x v="1"/>
    </i>
    <i>
      <x v="440"/>
    </i>
    <i r="1">
      <x v="1"/>
    </i>
    <i>
      <x v="441"/>
    </i>
    <i r="1">
      <x v="1"/>
    </i>
    <i>
      <x v="442"/>
    </i>
    <i r="1">
      <x v="3"/>
    </i>
    <i>
      <x v="443"/>
    </i>
    <i r="1">
      <x/>
    </i>
    <i r="1">
      <x v="1"/>
    </i>
    <i>
      <x v="444"/>
    </i>
    <i r="1">
      <x v="2"/>
    </i>
    <i>
      <x v="445"/>
    </i>
    <i r="1">
      <x v="2"/>
    </i>
    <i>
      <x v="446"/>
    </i>
    <i r="1">
      <x v="2"/>
    </i>
    <i>
      <x v="447"/>
    </i>
    <i r="1">
      <x v="2"/>
    </i>
    <i>
      <x v="448"/>
    </i>
    <i r="1">
      <x/>
    </i>
    <i>
      <x v="449"/>
    </i>
    <i r="1">
      <x/>
    </i>
    <i r="1">
      <x v="1"/>
    </i>
    <i>
      <x v="450"/>
    </i>
    <i r="1">
      <x v="3"/>
    </i>
    <i>
      <x v="451"/>
    </i>
    <i r="1">
      <x v="1"/>
    </i>
    <i>
      <x v="452"/>
    </i>
    <i r="1">
      <x/>
    </i>
    <i>
      <x v="453"/>
    </i>
    <i r="1">
      <x v="1"/>
    </i>
    <i>
      <x v="454"/>
    </i>
    <i r="1">
      <x/>
    </i>
    <i>
      <x v="455"/>
    </i>
    <i r="1">
      <x v="1"/>
    </i>
    <i>
      <x v="456"/>
    </i>
    <i r="1">
      <x v="1"/>
    </i>
    <i>
      <x v="457"/>
    </i>
    <i r="1">
      <x/>
    </i>
    <i>
      <x v="458"/>
    </i>
    <i r="1">
      <x v="1"/>
    </i>
    <i>
      <x v="459"/>
    </i>
    <i r="1">
      <x v="1"/>
    </i>
    <i>
      <x v="460"/>
    </i>
    <i r="1">
      <x v="2"/>
    </i>
    <i>
      <x v="461"/>
    </i>
    <i r="1">
      <x v="2"/>
    </i>
    <i>
      <x v="462"/>
    </i>
    <i r="1">
      <x v="3"/>
    </i>
    <i>
      <x v="463"/>
    </i>
    <i r="1">
      <x/>
    </i>
    <i r="1">
      <x v="1"/>
    </i>
    <i>
      <x v="464"/>
    </i>
    <i r="1">
      <x v="2"/>
    </i>
    <i>
      <x v="465"/>
    </i>
    <i r="1">
      <x v="1"/>
    </i>
    <i>
      <x v="466"/>
    </i>
    <i r="1">
      <x v="1"/>
    </i>
    <i>
      <x v="467"/>
    </i>
    <i r="1">
      <x v="1"/>
    </i>
    <i>
      <x v="468"/>
    </i>
    <i r="1">
      <x v="2"/>
    </i>
    <i>
      <x v="469"/>
    </i>
    <i r="1">
      <x v="3"/>
    </i>
    <i>
      <x v="470"/>
    </i>
    <i r="1">
      <x v="2"/>
    </i>
    <i>
      <x v="471"/>
    </i>
    <i r="1">
      <x v="1"/>
    </i>
    <i r="1">
      <x v="3"/>
    </i>
    <i>
      <x v="472"/>
    </i>
    <i r="1">
      <x v="1"/>
    </i>
    <i>
      <x v="473"/>
    </i>
    <i r="1">
      <x/>
    </i>
    <i>
      <x v="474"/>
    </i>
    <i r="1">
      <x/>
    </i>
    <i>
      <x v="475"/>
    </i>
    <i r="1">
      <x/>
    </i>
    <i>
      <x v="476"/>
    </i>
    <i r="1">
      <x v="1"/>
    </i>
    <i>
      <x v="477"/>
    </i>
    <i r="1">
      <x/>
    </i>
    <i r="1">
      <x v="3"/>
    </i>
    <i>
      <x v="478"/>
    </i>
    <i r="1">
      <x v="2"/>
    </i>
    <i>
      <x v="479"/>
    </i>
    <i r="1">
      <x/>
    </i>
    <i>
      <x v="480"/>
    </i>
    <i r="1">
      <x/>
    </i>
    <i>
      <x v="481"/>
    </i>
    <i r="1">
      <x/>
    </i>
    <i>
      <x v="482"/>
    </i>
    <i r="1">
      <x v="2"/>
    </i>
    <i>
      <x v="483"/>
    </i>
    <i r="1">
      <x v="1"/>
    </i>
    <i>
      <x v="484"/>
    </i>
    <i r="1">
      <x v="1"/>
    </i>
    <i>
      <x v="485"/>
    </i>
    <i r="1">
      <x v="2"/>
    </i>
    <i>
      <x v="486"/>
    </i>
    <i r="1">
      <x v="1"/>
    </i>
    <i r="1">
      <x v="2"/>
    </i>
    <i>
      <x v="487"/>
    </i>
    <i r="1">
      <x v="1"/>
    </i>
    <i r="1">
      <x v="3"/>
    </i>
    <i>
      <x v="488"/>
    </i>
    <i r="1">
      <x v="1"/>
    </i>
    <i>
      <x v="489"/>
    </i>
    <i r="1">
      <x/>
    </i>
    <i>
      <x v="490"/>
    </i>
    <i r="1">
      <x v="1"/>
    </i>
    <i>
      <x v="491"/>
    </i>
    <i r="1">
      <x v="1"/>
    </i>
    <i>
      <x v="492"/>
    </i>
    <i r="1">
      <x v="1"/>
    </i>
    <i>
      <x v="493"/>
    </i>
    <i r="1">
      <x/>
    </i>
    <i r="1">
      <x v="1"/>
    </i>
    <i>
      <x v="494"/>
    </i>
    <i r="1">
      <x v="1"/>
    </i>
    <i r="1">
      <x v="3"/>
    </i>
    <i>
      <x v="495"/>
    </i>
    <i r="1">
      <x v="2"/>
    </i>
    <i>
      <x v="496"/>
    </i>
    <i r="1">
      <x/>
    </i>
    <i>
      <x v="497"/>
    </i>
    <i r="1">
      <x v="1"/>
    </i>
    <i>
      <x v="498"/>
    </i>
    <i r="1">
      <x v="2"/>
    </i>
    <i>
      <x v="499"/>
    </i>
    <i r="1">
      <x/>
    </i>
    <i>
      <x v="500"/>
    </i>
    <i r="1">
      <x v="1"/>
    </i>
    <i>
      <x v="501"/>
    </i>
    <i r="1">
      <x/>
    </i>
    <i>
      <x v="502"/>
    </i>
    <i r="1">
      <x v="1"/>
    </i>
    <i>
      <x v="503"/>
    </i>
    <i r="1">
      <x v="2"/>
    </i>
    <i>
      <x v="504"/>
    </i>
    <i r="1">
      <x v="2"/>
    </i>
    <i>
      <x v="505"/>
    </i>
    <i r="1">
      <x v="1"/>
    </i>
    <i>
      <x v="506"/>
    </i>
    <i r="1">
      <x v="3"/>
    </i>
    <i>
      <x v="507"/>
    </i>
    <i r="1">
      <x v="3"/>
    </i>
    <i>
      <x v="508"/>
    </i>
    <i r="1">
      <x v="2"/>
    </i>
    <i>
      <x v="509"/>
    </i>
    <i r="1">
      <x v="3"/>
    </i>
    <i>
      <x v="510"/>
    </i>
    <i r="1">
      <x v="1"/>
    </i>
    <i r="1">
      <x v="3"/>
    </i>
    <i>
      <x v="511"/>
    </i>
    <i r="1">
      <x/>
    </i>
    <i>
      <x v="512"/>
    </i>
    <i r="1">
      <x v="1"/>
    </i>
    <i>
      <x v="513"/>
    </i>
    <i r="1">
      <x v="2"/>
    </i>
    <i r="1">
      <x v="3"/>
    </i>
    <i>
      <x v="514"/>
    </i>
    <i r="1">
      <x v="2"/>
    </i>
    <i>
      <x v="515"/>
    </i>
    <i r="1">
      <x/>
    </i>
    <i>
      <x v="516"/>
    </i>
    <i r="1">
      <x v="1"/>
    </i>
    <i>
      <x v="517"/>
    </i>
    <i r="1">
      <x/>
    </i>
    <i>
      <x v="518"/>
    </i>
    <i r="1">
      <x v="2"/>
    </i>
    <i>
      <x v="519"/>
    </i>
    <i r="1">
      <x v="3"/>
    </i>
    <i>
      <x v="520"/>
    </i>
    <i r="1">
      <x/>
    </i>
    <i>
      <x v="521"/>
    </i>
    <i r="1">
      <x v="3"/>
    </i>
    <i>
      <x v="522"/>
    </i>
    <i r="1">
      <x v="3"/>
    </i>
    <i>
      <x v="523"/>
    </i>
    <i r="1">
      <x v="1"/>
    </i>
    <i>
      <x v="524"/>
    </i>
    <i r="1">
      <x v="2"/>
    </i>
    <i>
      <x v="525"/>
    </i>
    <i r="1">
      <x/>
    </i>
    <i>
      <x v="526"/>
    </i>
    <i r="1">
      <x v="2"/>
    </i>
    <i>
      <x v="527"/>
    </i>
    <i r="1">
      <x/>
    </i>
    <i>
      <x v="528"/>
    </i>
    <i r="1">
      <x v="3"/>
    </i>
    <i>
      <x v="529"/>
    </i>
    <i r="1">
      <x v="1"/>
    </i>
    <i>
      <x v="530"/>
    </i>
    <i r="1">
      <x v="2"/>
    </i>
    <i>
      <x v="531"/>
    </i>
    <i r="1">
      <x/>
    </i>
    <i>
      <x v="532"/>
    </i>
    <i r="1">
      <x v="1"/>
    </i>
    <i r="1">
      <x v="2"/>
    </i>
    <i>
      <x v="533"/>
    </i>
    <i r="1">
      <x v="2"/>
    </i>
    <i>
      <x v="534"/>
    </i>
    <i r="1">
      <x v="2"/>
    </i>
    <i>
      <x v="535"/>
    </i>
    <i r="1">
      <x v="1"/>
    </i>
    <i>
      <x v="536"/>
    </i>
    <i r="1">
      <x v="1"/>
    </i>
    <i>
      <x v="537"/>
    </i>
    <i r="1">
      <x v="1"/>
    </i>
    <i t="grand">
      <x/>
    </i>
  </rowItems>
  <colFields count="1">
    <field x="-2"/>
  </colFields>
  <colItems count="5">
    <i>
      <x/>
    </i>
    <i i="1">
      <x v="1"/>
    </i>
    <i i="2">
      <x v="2"/>
    </i>
    <i i="3">
      <x v="3"/>
    </i>
    <i i="4">
      <x v="4"/>
    </i>
  </colItems>
  <dataFields count="5">
    <dataField name="Sum of Order Quantity" fld="17" baseField="0" baseItem="0"/>
    <dataField name="Sum of Discount %" fld="19" baseField="0" baseItem="0" numFmtId="9"/>
    <dataField name="Sum of Order Total" fld="21" baseField="0" baseItem="0" numFmtId="164"/>
    <dataField name="Sum of Total" fld="23" baseField="0" baseItem="0" numFmtId="164"/>
    <dataField name="Sum of Shipping Cost" fld="22" baseField="0" baseItem="0" numFmtId="164"/>
  </dataFields>
  <formats count="554">
    <format dxfId="553">
      <pivotArea type="all" dataOnly="0" outline="0" fieldPosition="0"/>
    </format>
    <format dxfId="552">
      <pivotArea outline="0" collapsedLevelsAreSubtotals="1" fieldPosition="0"/>
    </format>
    <format dxfId="551">
      <pivotArea field="2" type="button" dataOnly="0" labelOnly="1" outline="0" axis="axisRow" fieldPosition="0"/>
    </format>
    <format dxfId="550">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49">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48">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47">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46">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45">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44">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43">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42">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541">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540">
      <pivotArea dataOnly="0" labelOnly="1" fieldPosition="0">
        <references count="1">
          <reference field="2" count="38">
            <x v="500"/>
            <x v="501"/>
            <x v="502"/>
            <x v="503"/>
            <x v="504"/>
            <x v="505"/>
            <x v="506"/>
            <x v="507"/>
            <x v="508"/>
            <x v="509"/>
            <x v="510"/>
            <x v="511"/>
            <x v="512"/>
            <x v="513"/>
            <x v="514"/>
            <x v="515"/>
            <x v="516"/>
            <x v="517"/>
            <x v="518"/>
            <x v="519"/>
            <x v="520"/>
            <x v="521"/>
            <x v="522"/>
            <x v="523"/>
            <x v="524"/>
            <x v="525"/>
            <x v="526"/>
            <x v="527"/>
            <x v="528"/>
            <x v="529"/>
            <x v="530"/>
            <x v="531"/>
            <x v="532"/>
            <x v="533"/>
            <x v="534"/>
            <x v="535"/>
            <x v="536"/>
            <x v="537"/>
          </reference>
        </references>
      </pivotArea>
    </format>
    <format dxfId="539">
      <pivotArea dataOnly="0" labelOnly="1" grandRow="1" outline="0" fieldPosition="0"/>
    </format>
    <format dxfId="538">
      <pivotArea dataOnly="0" labelOnly="1" fieldPosition="0">
        <references count="2">
          <reference field="2" count="1" selected="0">
            <x v="0"/>
          </reference>
          <reference field="6" count="1">
            <x v="1"/>
          </reference>
        </references>
      </pivotArea>
    </format>
    <format dxfId="537">
      <pivotArea dataOnly="0" labelOnly="1" fieldPosition="0">
        <references count="2">
          <reference field="2" count="1" selected="0">
            <x v="1"/>
          </reference>
          <reference field="6" count="1">
            <x v="3"/>
          </reference>
        </references>
      </pivotArea>
    </format>
    <format dxfId="536">
      <pivotArea dataOnly="0" labelOnly="1" fieldPosition="0">
        <references count="2">
          <reference field="2" count="1" selected="0">
            <x v="2"/>
          </reference>
          <reference field="6" count="1">
            <x v="3"/>
          </reference>
        </references>
      </pivotArea>
    </format>
    <format dxfId="535">
      <pivotArea dataOnly="0" labelOnly="1" fieldPosition="0">
        <references count="2">
          <reference field="2" count="1" selected="0">
            <x v="3"/>
          </reference>
          <reference field="6" count="1">
            <x v="1"/>
          </reference>
        </references>
      </pivotArea>
    </format>
    <format dxfId="534">
      <pivotArea dataOnly="0" labelOnly="1" fieldPosition="0">
        <references count="2">
          <reference field="2" count="1" selected="0">
            <x v="4"/>
          </reference>
          <reference field="6" count="1">
            <x v="1"/>
          </reference>
        </references>
      </pivotArea>
    </format>
    <format dxfId="533">
      <pivotArea dataOnly="0" labelOnly="1" fieldPosition="0">
        <references count="2">
          <reference field="2" count="1" selected="0">
            <x v="5"/>
          </reference>
          <reference field="6" count="1">
            <x v="1"/>
          </reference>
        </references>
      </pivotArea>
    </format>
    <format dxfId="532">
      <pivotArea dataOnly="0" labelOnly="1" fieldPosition="0">
        <references count="2">
          <reference field="2" count="1" selected="0">
            <x v="6"/>
          </reference>
          <reference field="6" count="1">
            <x v="0"/>
          </reference>
        </references>
      </pivotArea>
    </format>
    <format dxfId="531">
      <pivotArea dataOnly="0" labelOnly="1" fieldPosition="0">
        <references count="2">
          <reference field="2" count="1" selected="0">
            <x v="7"/>
          </reference>
          <reference field="6" count="1">
            <x v="1"/>
          </reference>
        </references>
      </pivotArea>
    </format>
    <format dxfId="530">
      <pivotArea dataOnly="0" labelOnly="1" fieldPosition="0">
        <references count="2">
          <reference field="2" count="1" selected="0">
            <x v="8"/>
          </reference>
          <reference field="6" count="1">
            <x v="1"/>
          </reference>
        </references>
      </pivotArea>
    </format>
    <format dxfId="529">
      <pivotArea dataOnly="0" labelOnly="1" fieldPosition="0">
        <references count="2">
          <reference field="2" count="1" selected="0">
            <x v="9"/>
          </reference>
          <reference field="6" count="1">
            <x v="1"/>
          </reference>
        </references>
      </pivotArea>
    </format>
    <format dxfId="528">
      <pivotArea dataOnly="0" labelOnly="1" fieldPosition="0">
        <references count="2">
          <reference field="2" count="1" selected="0">
            <x v="10"/>
          </reference>
          <reference field="6" count="1">
            <x v="1"/>
          </reference>
        </references>
      </pivotArea>
    </format>
    <format dxfId="527">
      <pivotArea dataOnly="0" labelOnly="1" fieldPosition="0">
        <references count="2">
          <reference field="2" count="1" selected="0">
            <x v="11"/>
          </reference>
          <reference field="6" count="1">
            <x v="3"/>
          </reference>
        </references>
      </pivotArea>
    </format>
    <format dxfId="526">
      <pivotArea dataOnly="0" labelOnly="1" fieldPosition="0">
        <references count="2">
          <reference field="2" count="1" selected="0">
            <x v="12"/>
          </reference>
          <reference field="6" count="1">
            <x v="3"/>
          </reference>
        </references>
      </pivotArea>
    </format>
    <format dxfId="525">
      <pivotArea dataOnly="0" labelOnly="1" fieldPosition="0">
        <references count="2">
          <reference field="2" count="1" selected="0">
            <x v="13"/>
          </reference>
          <reference field="6" count="1">
            <x v="1"/>
          </reference>
        </references>
      </pivotArea>
    </format>
    <format dxfId="524">
      <pivotArea dataOnly="0" labelOnly="1" fieldPosition="0">
        <references count="2">
          <reference field="2" count="1" selected="0">
            <x v="14"/>
          </reference>
          <reference field="6" count="2">
            <x v="1"/>
            <x v="2"/>
          </reference>
        </references>
      </pivotArea>
    </format>
    <format dxfId="523">
      <pivotArea dataOnly="0" labelOnly="1" fieldPosition="0">
        <references count="2">
          <reference field="2" count="1" selected="0">
            <x v="15"/>
          </reference>
          <reference field="6" count="1">
            <x v="0"/>
          </reference>
        </references>
      </pivotArea>
    </format>
    <format dxfId="522">
      <pivotArea dataOnly="0" labelOnly="1" fieldPosition="0">
        <references count="2">
          <reference field="2" count="1" selected="0">
            <x v="16"/>
          </reference>
          <reference field="6" count="1">
            <x v="2"/>
          </reference>
        </references>
      </pivotArea>
    </format>
    <format dxfId="521">
      <pivotArea dataOnly="0" labelOnly="1" fieldPosition="0">
        <references count="2">
          <reference field="2" count="1" selected="0">
            <x v="17"/>
          </reference>
          <reference field="6" count="1">
            <x v="2"/>
          </reference>
        </references>
      </pivotArea>
    </format>
    <format dxfId="520">
      <pivotArea dataOnly="0" labelOnly="1" fieldPosition="0">
        <references count="2">
          <reference field="2" count="1" selected="0">
            <x v="18"/>
          </reference>
          <reference field="6" count="2">
            <x v="1"/>
            <x v="3"/>
          </reference>
        </references>
      </pivotArea>
    </format>
    <format dxfId="519">
      <pivotArea dataOnly="0" labelOnly="1" fieldPosition="0">
        <references count="2">
          <reference field="2" count="1" selected="0">
            <x v="19"/>
          </reference>
          <reference field="6" count="1">
            <x v="3"/>
          </reference>
        </references>
      </pivotArea>
    </format>
    <format dxfId="518">
      <pivotArea dataOnly="0" labelOnly="1" fieldPosition="0">
        <references count="2">
          <reference field="2" count="1" selected="0">
            <x v="20"/>
          </reference>
          <reference field="6" count="1">
            <x v="1"/>
          </reference>
        </references>
      </pivotArea>
    </format>
    <format dxfId="517">
      <pivotArea dataOnly="0" labelOnly="1" fieldPosition="0">
        <references count="2">
          <reference field="2" count="1" selected="0">
            <x v="21"/>
          </reference>
          <reference field="6" count="1">
            <x v="1"/>
          </reference>
        </references>
      </pivotArea>
    </format>
    <format dxfId="516">
      <pivotArea dataOnly="0" labelOnly="1" fieldPosition="0">
        <references count="2">
          <reference field="2" count="1" selected="0">
            <x v="22"/>
          </reference>
          <reference field="6" count="1">
            <x v="1"/>
          </reference>
        </references>
      </pivotArea>
    </format>
    <format dxfId="515">
      <pivotArea dataOnly="0" labelOnly="1" fieldPosition="0">
        <references count="2">
          <reference field="2" count="1" selected="0">
            <x v="23"/>
          </reference>
          <reference field="6" count="1">
            <x v="3"/>
          </reference>
        </references>
      </pivotArea>
    </format>
    <format dxfId="514">
      <pivotArea dataOnly="0" labelOnly="1" fieldPosition="0">
        <references count="2">
          <reference field="2" count="1" selected="0">
            <x v="24"/>
          </reference>
          <reference field="6" count="1">
            <x v="3"/>
          </reference>
        </references>
      </pivotArea>
    </format>
    <format dxfId="513">
      <pivotArea dataOnly="0" labelOnly="1" fieldPosition="0">
        <references count="2">
          <reference field="2" count="1" selected="0">
            <x v="25"/>
          </reference>
          <reference field="6" count="1">
            <x v="1"/>
          </reference>
        </references>
      </pivotArea>
    </format>
    <format dxfId="512">
      <pivotArea dataOnly="0" labelOnly="1" fieldPosition="0">
        <references count="2">
          <reference field="2" count="1" selected="0">
            <x v="26"/>
          </reference>
          <reference field="6" count="1">
            <x v="1"/>
          </reference>
        </references>
      </pivotArea>
    </format>
    <format dxfId="511">
      <pivotArea dataOnly="0" labelOnly="1" fieldPosition="0">
        <references count="2">
          <reference field="2" count="1" selected="0">
            <x v="27"/>
          </reference>
          <reference field="6" count="1">
            <x v="0"/>
          </reference>
        </references>
      </pivotArea>
    </format>
    <format dxfId="510">
      <pivotArea dataOnly="0" labelOnly="1" fieldPosition="0">
        <references count="2">
          <reference field="2" count="1" selected="0">
            <x v="28"/>
          </reference>
          <reference field="6" count="2">
            <x v="0"/>
            <x v="2"/>
          </reference>
        </references>
      </pivotArea>
    </format>
    <format dxfId="509">
      <pivotArea dataOnly="0" labelOnly="1" fieldPosition="0">
        <references count="2">
          <reference field="2" count="1" selected="0">
            <x v="29"/>
          </reference>
          <reference field="6" count="1">
            <x v="2"/>
          </reference>
        </references>
      </pivotArea>
    </format>
    <format dxfId="508">
      <pivotArea dataOnly="0" labelOnly="1" fieldPosition="0">
        <references count="2">
          <reference field="2" count="1" selected="0">
            <x v="30"/>
          </reference>
          <reference field="6" count="2">
            <x v="0"/>
            <x v="2"/>
          </reference>
        </references>
      </pivotArea>
    </format>
    <format dxfId="507">
      <pivotArea dataOnly="0" labelOnly="1" fieldPosition="0">
        <references count="2">
          <reference field="2" count="1" selected="0">
            <x v="31"/>
          </reference>
          <reference field="6" count="1">
            <x v="3"/>
          </reference>
        </references>
      </pivotArea>
    </format>
    <format dxfId="506">
      <pivotArea dataOnly="0" labelOnly="1" fieldPosition="0">
        <references count="2">
          <reference field="2" count="1" selected="0">
            <x v="32"/>
          </reference>
          <reference field="6" count="1">
            <x v="3"/>
          </reference>
        </references>
      </pivotArea>
    </format>
    <format dxfId="505">
      <pivotArea dataOnly="0" labelOnly="1" fieldPosition="0">
        <references count="2">
          <reference field="2" count="1" selected="0">
            <x v="33"/>
          </reference>
          <reference field="6" count="1">
            <x v="3"/>
          </reference>
        </references>
      </pivotArea>
    </format>
    <format dxfId="504">
      <pivotArea dataOnly="0" labelOnly="1" fieldPosition="0">
        <references count="2">
          <reference field="2" count="1" selected="0">
            <x v="34"/>
          </reference>
          <reference field="6" count="1">
            <x v="1"/>
          </reference>
        </references>
      </pivotArea>
    </format>
    <format dxfId="503">
      <pivotArea dataOnly="0" labelOnly="1" fieldPosition="0">
        <references count="2">
          <reference field="2" count="1" selected="0">
            <x v="35"/>
          </reference>
          <reference field="6" count="1">
            <x v="1"/>
          </reference>
        </references>
      </pivotArea>
    </format>
    <format dxfId="502">
      <pivotArea dataOnly="0" labelOnly="1" fieldPosition="0">
        <references count="2">
          <reference field="2" count="1" selected="0">
            <x v="36"/>
          </reference>
          <reference field="6" count="1">
            <x v="2"/>
          </reference>
        </references>
      </pivotArea>
    </format>
    <format dxfId="501">
      <pivotArea dataOnly="0" labelOnly="1" fieldPosition="0">
        <references count="2">
          <reference field="2" count="1" selected="0">
            <x v="37"/>
          </reference>
          <reference field="6" count="1">
            <x v="1"/>
          </reference>
        </references>
      </pivotArea>
    </format>
    <format dxfId="500">
      <pivotArea dataOnly="0" labelOnly="1" fieldPosition="0">
        <references count="2">
          <reference field="2" count="1" selected="0">
            <x v="38"/>
          </reference>
          <reference field="6" count="2">
            <x v="0"/>
            <x v="1"/>
          </reference>
        </references>
      </pivotArea>
    </format>
    <format dxfId="499">
      <pivotArea dataOnly="0" labelOnly="1" fieldPosition="0">
        <references count="2">
          <reference field="2" count="1" selected="0">
            <x v="39"/>
          </reference>
          <reference field="6" count="1">
            <x v="2"/>
          </reference>
        </references>
      </pivotArea>
    </format>
    <format dxfId="498">
      <pivotArea dataOnly="0" labelOnly="1" fieldPosition="0">
        <references count="2">
          <reference field="2" count="1" selected="0">
            <x v="40"/>
          </reference>
          <reference field="6" count="2">
            <x v="2"/>
            <x v="3"/>
          </reference>
        </references>
      </pivotArea>
    </format>
    <format dxfId="497">
      <pivotArea dataOnly="0" labelOnly="1" fieldPosition="0">
        <references count="2">
          <reference field="2" count="1" selected="0">
            <x v="41"/>
          </reference>
          <reference field="6" count="1">
            <x v="1"/>
          </reference>
        </references>
      </pivotArea>
    </format>
    <format dxfId="496">
      <pivotArea dataOnly="0" labelOnly="1" fieldPosition="0">
        <references count="2">
          <reference field="2" count="1" selected="0">
            <x v="42"/>
          </reference>
          <reference field="6" count="1">
            <x v="3"/>
          </reference>
        </references>
      </pivotArea>
    </format>
    <format dxfId="495">
      <pivotArea dataOnly="0" labelOnly="1" fieldPosition="0">
        <references count="2">
          <reference field="2" count="1" selected="0">
            <x v="43"/>
          </reference>
          <reference field="6" count="1">
            <x v="3"/>
          </reference>
        </references>
      </pivotArea>
    </format>
    <format dxfId="494">
      <pivotArea dataOnly="0" labelOnly="1" fieldPosition="0">
        <references count="2">
          <reference field="2" count="1" selected="0">
            <x v="44"/>
          </reference>
          <reference field="6" count="1">
            <x v="1"/>
          </reference>
        </references>
      </pivotArea>
    </format>
    <format dxfId="493">
      <pivotArea dataOnly="0" labelOnly="1" fieldPosition="0">
        <references count="2">
          <reference field="2" count="1" selected="0">
            <x v="45"/>
          </reference>
          <reference field="6" count="1">
            <x v="0"/>
          </reference>
        </references>
      </pivotArea>
    </format>
    <format dxfId="492">
      <pivotArea dataOnly="0" labelOnly="1" fieldPosition="0">
        <references count="2">
          <reference field="2" count="1" selected="0">
            <x v="46"/>
          </reference>
          <reference field="6" count="1">
            <x v="0"/>
          </reference>
        </references>
      </pivotArea>
    </format>
    <format dxfId="491">
      <pivotArea dataOnly="0" labelOnly="1" fieldPosition="0">
        <references count="2">
          <reference field="2" count="1" selected="0">
            <x v="47"/>
          </reference>
          <reference field="6" count="1">
            <x v="1"/>
          </reference>
        </references>
      </pivotArea>
    </format>
    <format dxfId="490">
      <pivotArea dataOnly="0" labelOnly="1" fieldPosition="0">
        <references count="2">
          <reference field="2" count="1" selected="0">
            <x v="48"/>
          </reference>
          <reference field="6" count="1">
            <x v="1"/>
          </reference>
        </references>
      </pivotArea>
    </format>
    <format dxfId="489">
      <pivotArea dataOnly="0" labelOnly="1" fieldPosition="0">
        <references count="2">
          <reference field="2" count="1" selected="0">
            <x v="49"/>
          </reference>
          <reference field="6" count="1">
            <x v="1"/>
          </reference>
        </references>
      </pivotArea>
    </format>
    <format dxfId="488">
      <pivotArea dataOnly="0" labelOnly="1" fieldPosition="0">
        <references count="2">
          <reference field="2" count="1" selected="0">
            <x v="50"/>
          </reference>
          <reference field="6" count="1">
            <x v="0"/>
          </reference>
        </references>
      </pivotArea>
    </format>
    <format dxfId="487">
      <pivotArea dataOnly="0" labelOnly="1" fieldPosition="0">
        <references count="2">
          <reference field="2" count="1" selected="0">
            <x v="51"/>
          </reference>
          <reference field="6" count="1">
            <x v="2"/>
          </reference>
        </references>
      </pivotArea>
    </format>
    <format dxfId="486">
      <pivotArea dataOnly="0" labelOnly="1" fieldPosition="0">
        <references count="2">
          <reference field="2" count="1" selected="0">
            <x v="52"/>
          </reference>
          <reference field="6" count="1">
            <x v="1"/>
          </reference>
        </references>
      </pivotArea>
    </format>
    <format dxfId="485">
      <pivotArea dataOnly="0" labelOnly="1" fieldPosition="0">
        <references count="2">
          <reference field="2" count="1" selected="0">
            <x v="53"/>
          </reference>
          <reference field="6" count="1">
            <x v="1"/>
          </reference>
        </references>
      </pivotArea>
    </format>
    <format dxfId="484">
      <pivotArea dataOnly="0" labelOnly="1" fieldPosition="0">
        <references count="2">
          <reference field="2" count="1" selected="0">
            <x v="54"/>
          </reference>
          <reference field="6" count="1">
            <x v="2"/>
          </reference>
        </references>
      </pivotArea>
    </format>
    <format dxfId="483">
      <pivotArea dataOnly="0" labelOnly="1" fieldPosition="0">
        <references count="2">
          <reference field="2" count="1" selected="0">
            <x v="55"/>
          </reference>
          <reference field="6" count="1">
            <x v="2"/>
          </reference>
        </references>
      </pivotArea>
    </format>
    <format dxfId="482">
      <pivotArea dataOnly="0" labelOnly="1" fieldPosition="0">
        <references count="2">
          <reference field="2" count="1" selected="0">
            <x v="56"/>
          </reference>
          <reference field="6" count="1">
            <x v="1"/>
          </reference>
        </references>
      </pivotArea>
    </format>
    <format dxfId="481">
      <pivotArea dataOnly="0" labelOnly="1" fieldPosition="0">
        <references count="2">
          <reference field="2" count="1" selected="0">
            <x v="57"/>
          </reference>
          <reference field="6" count="1">
            <x v="1"/>
          </reference>
        </references>
      </pivotArea>
    </format>
    <format dxfId="480">
      <pivotArea dataOnly="0" labelOnly="1" fieldPosition="0">
        <references count="2">
          <reference field="2" count="1" selected="0">
            <x v="58"/>
          </reference>
          <reference field="6" count="1">
            <x v="3"/>
          </reference>
        </references>
      </pivotArea>
    </format>
    <format dxfId="479">
      <pivotArea dataOnly="0" labelOnly="1" fieldPosition="0">
        <references count="2">
          <reference field="2" count="1" selected="0">
            <x v="59"/>
          </reference>
          <reference field="6" count="1">
            <x v="0"/>
          </reference>
        </references>
      </pivotArea>
    </format>
    <format dxfId="478">
      <pivotArea dataOnly="0" labelOnly="1" fieldPosition="0">
        <references count="2">
          <reference field="2" count="1" selected="0">
            <x v="60"/>
          </reference>
          <reference field="6" count="1">
            <x v="1"/>
          </reference>
        </references>
      </pivotArea>
    </format>
    <format dxfId="477">
      <pivotArea dataOnly="0" labelOnly="1" fieldPosition="0">
        <references count="2">
          <reference field="2" count="1" selected="0">
            <x v="61"/>
          </reference>
          <reference field="6" count="2">
            <x v="1"/>
            <x v="3"/>
          </reference>
        </references>
      </pivotArea>
    </format>
    <format dxfId="476">
      <pivotArea dataOnly="0" labelOnly="1" fieldPosition="0">
        <references count="2">
          <reference field="2" count="1" selected="0">
            <x v="62"/>
          </reference>
          <reference field="6" count="1">
            <x v="1"/>
          </reference>
        </references>
      </pivotArea>
    </format>
    <format dxfId="475">
      <pivotArea dataOnly="0" labelOnly="1" fieldPosition="0">
        <references count="2">
          <reference field="2" count="1" selected="0">
            <x v="63"/>
          </reference>
          <reference field="6" count="1">
            <x v="3"/>
          </reference>
        </references>
      </pivotArea>
    </format>
    <format dxfId="474">
      <pivotArea dataOnly="0" labelOnly="1" fieldPosition="0">
        <references count="2">
          <reference field="2" count="1" selected="0">
            <x v="64"/>
          </reference>
          <reference field="6" count="1">
            <x v="1"/>
          </reference>
        </references>
      </pivotArea>
    </format>
    <format dxfId="473">
      <pivotArea dataOnly="0" labelOnly="1" fieldPosition="0">
        <references count="2">
          <reference field="2" count="1" selected="0">
            <x v="65"/>
          </reference>
          <reference field="6" count="1">
            <x v="3"/>
          </reference>
        </references>
      </pivotArea>
    </format>
    <format dxfId="472">
      <pivotArea dataOnly="0" labelOnly="1" fieldPosition="0">
        <references count="2">
          <reference field="2" count="1" selected="0">
            <x v="66"/>
          </reference>
          <reference field="6" count="1">
            <x v="1"/>
          </reference>
        </references>
      </pivotArea>
    </format>
    <format dxfId="471">
      <pivotArea dataOnly="0" labelOnly="1" fieldPosition="0">
        <references count="2">
          <reference field="2" count="1" selected="0">
            <x v="67"/>
          </reference>
          <reference field="6" count="2">
            <x v="1"/>
            <x v="3"/>
          </reference>
        </references>
      </pivotArea>
    </format>
    <format dxfId="470">
      <pivotArea dataOnly="0" labelOnly="1" fieldPosition="0">
        <references count="2">
          <reference field="2" count="1" selected="0">
            <x v="68"/>
          </reference>
          <reference field="6" count="1">
            <x v="3"/>
          </reference>
        </references>
      </pivotArea>
    </format>
    <format dxfId="469">
      <pivotArea dataOnly="0" labelOnly="1" fieldPosition="0">
        <references count="2">
          <reference field="2" count="1" selected="0">
            <x v="69"/>
          </reference>
          <reference field="6" count="1">
            <x v="1"/>
          </reference>
        </references>
      </pivotArea>
    </format>
    <format dxfId="468">
      <pivotArea dataOnly="0" labelOnly="1" fieldPosition="0">
        <references count="2">
          <reference field="2" count="1" selected="0">
            <x v="70"/>
          </reference>
          <reference field="6" count="2">
            <x v="1"/>
            <x v="2"/>
          </reference>
        </references>
      </pivotArea>
    </format>
    <format dxfId="467">
      <pivotArea dataOnly="0" labelOnly="1" fieldPosition="0">
        <references count="2">
          <reference field="2" count="1" selected="0">
            <x v="71"/>
          </reference>
          <reference field="6" count="1">
            <x v="3"/>
          </reference>
        </references>
      </pivotArea>
    </format>
    <format dxfId="466">
      <pivotArea dataOnly="0" labelOnly="1" fieldPosition="0">
        <references count="2">
          <reference field="2" count="1" selected="0">
            <x v="72"/>
          </reference>
          <reference field="6" count="1">
            <x v="0"/>
          </reference>
        </references>
      </pivotArea>
    </format>
    <format dxfId="465">
      <pivotArea dataOnly="0" labelOnly="1" fieldPosition="0">
        <references count="2">
          <reference field="2" count="1" selected="0">
            <x v="73"/>
          </reference>
          <reference field="6" count="1">
            <x v="3"/>
          </reference>
        </references>
      </pivotArea>
    </format>
    <format dxfId="464">
      <pivotArea dataOnly="0" labelOnly="1" fieldPosition="0">
        <references count="2">
          <reference field="2" count="1" selected="0">
            <x v="74"/>
          </reference>
          <reference field="6" count="1">
            <x v="1"/>
          </reference>
        </references>
      </pivotArea>
    </format>
    <format dxfId="463">
      <pivotArea dataOnly="0" labelOnly="1" fieldPosition="0">
        <references count="2">
          <reference field="2" count="1" selected="0">
            <x v="75"/>
          </reference>
          <reference field="6" count="1">
            <x v="3"/>
          </reference>
        </references>
      </pivotArea>
    </format>
    <format dxfId="462">
      <pivotArea dataOnly="0" labelOnly="1" fieldPosition="0">
        <references count="2">
          <reference field="2" count="1" selected="0">
            <x v="76"/>
          </reference>
          <reference field="6" count="1">
            <x v="1"/>
          </reference>
        </references>
      </pivotArea>
    </format>
    <format dxfId="461">
      <pivotArea dataOnly="0" labelOnly="1" fieldPosition="0">
        <references count="2">
          <reference field="2" count="1" selected="0">
            <x v="77"/>
          </reference>
          <reference field="6" count="1">
            <x v="0"/>
          </reference>
        </references>
      </pivotArea>
    </format>
    <format dxfId="460">
      <pivotArea dataOnly="0" labelOnly="1" fieldPosition="0">
        <references count="2">
          <reference field="2" count="1" selected="0">
            <x v="78"/>
          </reference>
          <reference field="6" count="1">
            <x v="2"/>
          </reference>
        </references>
      </pivotArea>
    </format>
    <format dxfId="459">
      <pivotArea dataOnly="0" labelOnly="1" fieldPosition="0">
        <references count="2">
          <reference field="2" count="1" selected="0">
            <x v="79"/>
          </reference>
          <reference field="6" count="1">
            <x v="3"/>
          </reference>
        </references>
      </pivotArea>
    </format>
    <format dxfId="458">
      <pivotArea dataOnly="0" labelOnly="1" fieldPosition="0">
        <references count="2">
          <reference field="2" count="1" selected="0">
            <x v="80"/>
          </reference>
          <reference field="6" count="1">
            <x v="2"/>
          </reference>
        </references>
      </pivotArea>
    </format>
    <format dxfId="457">
      <pivotArea dataOnly="0" labelOnly="1" fieldPosition="0">
        <references count="2">
          <reference field="2" count="1" selected="0">
            <x v="81"/>
          </reference>
          <reference field="6" count="1">
            <x v="1"/>
          </reference>
        </references>
      </pivotArea>
    </format>
    <format dxfId="456">
      <pivotArea dataOnly="0" labelOnly="1" fieldPosition="0">
        <references count="2">
          <reference field="2" count="1" selected="0">
            <x v="82"/>
          </reference>
          <reference field="6" count="1">
            <x v="2"/>
          </reference>
        </references>
      </pivotArea>
    </format>
    <format dxfId="455">
      <pivotArea dataOnly="0" labelOnly="1" fieldPosition="0">
        <references count="2">
          <reference field="2" count="1" selected="0">
            <x v="83"/>
          </reference>
          <reference field="6" count="1">
            <x v="2"/>
          </reference>
        </references>
      </pivotArea>
    </format>
    <format dxfId="454">
      <pivotArea dataOnly="0" labelOnly="1" fieldPosition="0">
        <references count="2">
          <reference field="2" count="1" selected="0">
            <x v="84"/>
          </reference>
          <reference field="6" count="2">
            <x v="1"/>
            <x v="2"/>
          </reference>
        </references>
      </pivotArea>
    </format>
    <format dxfId="453">
      <pivotArea dataOnly="0" labelOnly="1" fieldPosition="0">
        <references count="2">
          <reference field="2" count="1" selected="0">
            <x v="85"/>
          </reference>
          <reference field="6" count="1">
            <x v="1"/>
          </reference>
        </references>
      </pivotArea>
    </format>
    <format dxfId="452">
      <pivotArea dataOnly="0" labelOnly="1" fieldPosition="0">
        <references count="2">
          <reference field="2" count="1" selected="0">
            <x v="86"/>
          </reference>
          <reference field="6" count="2">
            <x v="1"/>
            <x v="2"/>
          </reference>
        </references>
      </pivotArea>
    </format>
    <format dxfId="451">
      <pivotArea dataOnly="0" labelOnly="1" fieldPosition="0">
        <references count="2">
          <reference field="2" count="1" selected="0">
            <x v="87"/>
          </reference>
          <reference field="6" count="1">
            <x v="1"/>
          </reference>
        </references>
      </pivotArea>
    </format>
    <format dxfId="450">
      <pivotArea dataOnly="0" labelOnly="1" fieldPosition="0">
        <references count="2">
          <reference field="2" count="1" selected="0">
            <x v="88"/>
          </reference>
          <reference field="6" count="2">
            <x v="0"/>
            <x v="3"/>
          </reference>
        </references>
      </pivotArea>
    </format>
    <format dxfId="449">
      <pivotArea dataOnly="0" labelOnly="1" fieldPosition="0">
        <references count="2">
          <reference field="2" count="1" selected="0">
            <x v="89"/>
          </reference>
          <reference field="6" count="1">
            <x v="1"/>
          </reference>
        </references>
      </pivotArea>
    </format>
    <format dxfId="448">
      <pivotArea dataOnly="0" labelOnly="1" fieldPosition="0">
        <references count="2">
          <reference field="2" count="1" selected="0">
            <x v="90"/>
          </reference>
          <reference field="6" count="1">
            <x v="3"/>
          </reference>
        </references>
      </pivotArea>
    </format>
    <format dxfId="447">
      <pivotArea dataOnly="0" labelOnly="1" fieldPosition="0">
        <references count="2">
          <reference field="2" count="1" selected="0">
            <x v="91"/>
          </reference>
          <reference field="6" count="1">
            <x v="2"/>
          </reference>
        </references>
      </pivotArea>
    </format>
    <format dxfId="446">
      <pivotArea dataOnly="0" labelOnly="1" fieldPosition="0">
        <references count="2">
          <reference field="2" count="1" selected="0">
            <x v="92"/>
          </reference>
          <reference field="6" count="1">
            <x v="1"/>
          </reference>
        </references>
      </pivotArea>
    </format>
    <format dxfId="445">
      <pivotArea dataOnly="0" labelOnly="1" fieldPosition="0">
        <references count="2">
          <reference field="2" count="1" selected="0">
            <x v="93"/>
          </reference>
          <reference field="6" count="1">
            <x v="2"/>
          </reference>
        </references>
      </pivotArea>
    </format>
    <format dxfId="444">
      <pivotArea dataOnly="0" labelOnly="1" fieldPosition="0">
        <references count="2">
          <reference field="2" count="1" selected="0">
            <x v="94"/>
          </reference>
          <reference field="6" count="1">
            <x v="2"/>
          </reference>
        </references>
      </pivotArea>
    </format>
    <format dxfId="443">
      <pivotArea dataOnly="0" labelOnly="1" fieldPosition="0">
        <references count="2">
          <reference field="2" count="1" selected="0">
            <x v="95"/>
          </reference>
          <reference field="6" count="1">
            <x v="3"/>
          </reference>
        </references>
      </pivotArea>
    </format>
    <format dxfId="442">
      <pivotArea dataOnly="0" labelOnly="1" fieldPosition="0">
        <references count="2">
          <reference field="2" count="1" selected="0">
            <x v="96"/>
          </reference>
          <reference field="6" count="1">
            <x v="3"/>
          </reference>
        </references>
      </pivotArea>
    </format>
    <format dxfId="441">
      <pivotArea dataOnly="0" labelOnly="1" fieldPosition="0">
        <references count="2">
          <reference field="2" count="1" selected="0">
            <x v="97"/>
          </reference>
          <reference field="6" count="1">
            <x v="0"/>
          </reference>
        </references>
      </pivotArea>
    </format>
    <format dxfId="440">
      <pivotArea dataOnly="0" labelOnly="1" fieldPosition="0">
        <references count="2">
          <reference field="2" count="1" selected="0">
            <x v="98"/>
          </reference>
          <reference field="6" count="1">
            <x v="1"/>
          </reference>
        </references>
      </pivotArea>
    </format>
    <format dxfId="439">
      <pivotArea dataOnly="0" labelOnly="1" fieldPosition="0">
        <references count="2">
          <reference field="2" count="1" selected="0">
            <x v="99"/>
          </reference>
          <reference field="6" count="1">
            <x v="1"/>
          </reference>
        </references>
      </pivotArea>
    </format>
    <format dxfId="438">
      <pivotArea dataOnly="0" labelOnly="1" fieldPosition="0">
        <references count="2">
          <reference field="2" count="1" selected="0">
            <x v="100"/>
          </reference>
          <reference field="6" count="1">
            <x v="2"/>
          </reference>
        </references>
      </pivotArea>
    </format>
    <format dxfId="437">
      <pivotArea dataOnly="0" labelOnly="1" fieldPosition="0">
        <references count="2">
          <reference field="2" count="1" selected="0">
            <x v="101"/>
          </reference>
          <reference field="6" count="1">
            <x v="0"/>
          </reference>
        </references>
      </pivotArea>
    </format>
    <format dxfId="436">
      <pivotArea dataOnly="0" labelOnly="1" fieldPosition="0">
        <references count="2">
          <reference field="2" count="1" selected="0">
            <x v="102"/>
          </reference>
          <reference field="6" count="1">
            <x v="1"/>
          </reference>
        </references>
      </pivotArea>
    </format>
    <format dxfId="435">
      <pivotArea dataOnly="0" labelOnly="1" fieldPosition="0">
        <references count="2">
          <reference field="2" count="1" selected="0">
            <x v="103"/>
          </reference>
          <reference field="6" count="1">
            <x v="3"/>
          </reference>
        </references>
      </pivotArea>
    </format>
    <format dxfId="434">
      <pivotArea dataOnly="0" labelOnly="1" fieldPosition="0">
        <references count="2">
          <reference field="2" count="1" selected="0">
            <x v="104"/>
          </reference>
          <reference field="6" count="1">
            <x v="1"/>
          </reference>
        </references>
      </pivotArea>
    </format>
    <format dxfId="433">
      <pivotArea dataOnly="0" labelOnly="1" fieldPosition="0">
        <references count="2">
          <reference field="2" count="1" selected="0">
            <x v="105"/>
          </reference>
          <reference field="6" count="1">
            <x v="3"/>
          </reference>
        </references>
      </pivotArea>
    </format>
    <format dxfId="432">
      <pivotArea dataOnly="0" labelOnly="1" fieldPosition="0">
        <references count="2">
          <reference field="2" count="1" selected="0">
            <x v="106"/>
          </reference>
          <reference field="6" count="1">
            <x v="3"/>
          </reference>
        </references>
      </pivotArea>
    </format>
    <format dxfId="431">
      <pivotArea dataOnly="0" labelOnly="1" fieldPosition="0">
        <references count="2">
          <reference field="2" count="1" selected="0">
            <x v="107"/>
          </reference>
          <reference field="6" count="1">
            <x v="2"/>
          </reference>
        </references>
      </pivotArea>
    </format>
    <format dxfId="430">
      <pivotArea dataOnly="0" labelOnly="1" fieldPosition="0">
        <references count="2">
          <reference field="2" count="1" selected="0">
            <x v="108"/>
          </reference>
          <reference field="6" count="2">
            <x v="2"/>
            <x v="3"/>
          </reference>
        </references>
      </pivotArea>
    </format>
    <format dxfId="429">
      <pivotArea dataOnly="0" labelOnly="1" fieldPosition="0">
        <references count="2">
          <reference field="2" count="1" selected="0">
            <x v="109"/>
          </reference>
          <reference field="6" count="1">
            <x v="1"/>
          </reference>
        </references>
      </pivotArea>
    </format>
    <format dxfId="428">
      <pivotArea dataOnly="0" labelOnly="1" fieldPosition="0">
        <references count="2">
          <reference field="2" count="1" selected="0">
            <x v="110"/>
          </reference>
          <reference field="6" count="1">
            <x v="0"/>
          </reference>
        </references>
      </pivotArea>
    </format>
    <format dxfId="427">
      <pivotArea dataOnly="0" labelOnly="1" fieldPosition="0">
        <references count="2">
          <reference field="2" count="1" selected="0">
            <x v="111"/>
          </reference>
          <reference field="6" count="1">
            <x v="1"/>
          </reference>
        </references>
      </pivotArea>
    </format>
    <format dxfId="426">
      <pivotArea dataOnly="0" labelOnly="1" fieldPosition="0">
        <references count="2">
          <reference field="2" count="1" selected="0">
            <x v="112"/>
          </reference>
          <reference field="6" count="1">
            <x v="1"/>
          </reference>
        </references>
      </pivotArea>
    </format>
    <format dxfId="425">
      <pivotArea dataOnly="0" labelOnly="1" fieldPosition="0">
        <references count="2">
          <reference field="2" count="1" selected="0">
            <x v="113"/>
          </reference>
          <reference field="6" count="1">
            <x v="0"/>
          </reference>
        </references>
      </pivotArea>
    </format>
    <format dxfId="424">
      <pivotArea dataOnly="0" labelOnly="1" fieldPosition="0">
        <references count="2">
          <reference field="2" count="1" selected="0">
            <x v="114"/>
          </reference>
          <reference field="6" count="2">
            <x v="0"/>
            <x v="1"/>
          </reference>
        </references>
      </pivotArea>
    </format>
    <format dxfId="423">
      <pivotArea dataOnly="0" labelOnly="1" fieldPosition="0">
        <references count="2">
          <reference field="2" count="1" selected="0">
            <x v="115"/>
          </reference>
          <reference field="6" count="1">
            <x v="1"/>
          </reference>
        </references>
      </pivotArea>
    </format>
    <format dxfId="422">
      <pivotArea dataOnly="0" labelOnly="1" fieldPosition="0">
        <references count="2">
          <reference field="2" count="1" selected="0">
            <x v="116"/>
          </reference>
          <reference field="6" count="2">
            <x v="0"/>
            <x v="1"/>
          </reference>
        </references>
      </pivotArea>
    </format>
    <format dxfId="421">
      <pivotArea dataOnly="0" labelOnly="1" fieldPosition="0">
        <references count="2">
          <reference field="2" count="1" selected="0">
            <x v="117"/>
          </reference>
          <reference field="6" count="1">
            <x v="2"/>
          </reference>
        </references>
      </pivotArea>
    </format>
    <format dxfId="420">
      <pivotArea dataOnly="0" labelOnly="1" fieldPosition="0">
        <references count="2">
          <reference field="2" count="1" selected="0">
            <x v="118"/>
          </reference>
          <reference field="6" count="1">
            <x v="3"/>
          </reference>
        </references>
      </pivotArea>
    </format>
    <format dxfId="419">
      <pivotArea dataOnly="0" labelOnly="1" fieldPosition="0">
        <references count="2">
          <reference field="2" count="1" selected="0">
            <x v="119"/>
          </reference>
          <reference field="6" count="1">
            <x v="0"/>
          </reference>
        </references>
      </pivotArea>
    </format>
    <format dxfId="418">
      <pivotArea dataOnly="0" labelOnly="1" fieldPosition="0">
        <references count="2">
          <reference field="2" count="1" selected="0">
            <x v="120"/>
          </reference>
          <reference field="6" count="1">
            <x v="1"/>
          </reference>
        </references>
      </pivotArea>
    </format>
    <format dxfId="417">
      <pivotArea dataOnly="0" labelOnly="1" fieldPosition="0">
        <references count="2">
          <reference field="2" count="1" selected="0">
            <x v="121"/>
          </reference>
          <reference field="6" count="1">
            <x v="3"/>
          </reference>
        </references>
      </pivotArea>
    </format>
    <format dxfId="416">
      <pivotArea dataOnly="0" labelOnly="1" fieldPosition="0">
        <references count="2">
          <reference field="2" count="1" selected="0">
            <x v="122"/>
          </reference>
          <reference field="6" count="1">
            <x v="2"/>
          </reference>
        </references>
      </pivotArea>
    </format>
    <format dxfId="415">
      <pivotArea dataOnly="0" labelOnly="1" fieldPosition="0">
        <references count="2">
          <reference field="2" count="1" selected="0">
            <x v="123"/>
          </reference>
          <reference field="6" count="1">
            <x v="1"/>
          </reference>
        </references>
      </pivotArea>
    </format>
    <format dxfId="414">
      <pivotArea dataOnly="0" labelOnly="1" fieldPosition="0">
        <references count="2">
          <reference field="2" count="1" selected="0">
            <x v="124"/>
          </reference>
          <reference field="6" count="1">
            <x v="1"/>
          </reference>
        </references>
      </pivotArea>
    </format>
    <format dxfId="413">
      <pivotArea dataOnly="0" labelOnly="1" fieldPosition="0">
        <references count="2">
          <reference field="2" count="1" selected="0">
            <x v="125"/>
          </reference>
          <reference field="6" count="1">
            <x v="0"/>
          </reference>
        </references>
      </pivotArea>
    </format>
    <format dxfId="412">
      <pivotArea dataOnly="0" labelOnly="1" fieldPosition="0">
        <references count="2">
          <reference field="2" count="1" selected="0">
            <x v="126"/>
          </reference>
          <reference field="6" count="1">
            <x v="3"/>
          </reference>
        </references>
      </pivotArea>
    </format>
    <format dxfId="411">
      <pivotArea dataOnly="0" labelOnly="1" fieldPosition="0">
        <references count="2">
          <reference field="2" count="1" selected="0">
            <x v="127"/>
          </reference>
          <reference field="6" count="1">
            <x v="3"/>
          </reference>
        </references>
      </pivotArea>
    </format>
    <format dxfId="410">
      <pivotArea dataOnly="0" labelOnly="1" fieldPosition="0">
        <references count="2">
          <reference field="2" count="1" selected="0">
            <x v="128"/>
          </reference>
          <reference field="6" count="1">
            <x v="3"/>
          </reference>
        </references>
      </pivotArea>
    </format>
    <format dxfId="409">
      <pivotArea dataOnly="0" labelOnly="1" fieldPosition="0">
        <references count="2">
          <reference field="2" count="1" selected="0">
            <x v="129"/>
          </reference>
          <reference field="6" count="1">
            <x v="1"/>
          </reference>
        </references>
      </pivotArea>
    </format>
    <format dxfId="408">
      <pivotArea dataOnly="0" labelOnly="1" fieldPosition="0">
        <references count="2">
          <reference field="2" count="1" selected="0">
            <x v="130"/>
          </reference>
          <reference field="6" count="1">
            <x v="1"/>
          </reference>
        </references>
      </pivotArea>
    </format>
    <format dxfId="407">
      <pivotArea dataOnly="0" labelOnly="1" fieldPosition="0">
        <references count="2">
          <reference field="2" count="1" selected="0">
            <x v="131"/>
          </reference>
          <reference field="6" count="1">
            <x v="0"/>
          </reference>
        </references>
      </pivotArea>
    </format>
    <format dxfId="406">
      <pivotArea dataOnly="0" labelOnly="1" fieldPosition="0">
        <references count="2">
          <reference field="2" count="1" selected="0">
            <x v="132"/>
          </reference>
          <reference field="6" count="1">
            <x v="1"/>
          </reference>
        </references>
      </pivotArea>
    </format>
    <format dxfId="405">
      <pivotArea dataOnly="0" labelOnly="1" fieldPosition="0">
        <references count="2">
          <reference field="2" count="1" selected="0">
            <x v="133"/>
          </reference>
          <reference field="6" count="2">
            <x v="1"/>
            <x v="3"/>
          </reference>
        </references>
      </pivotArea>
    </format>
    <format dxfId="404">
      <pivotArea dataOnly="0" labelOnly="1" fieldPosition="0">
        <references count="2">
          <reference field="2" count="1" selected="0">
            <x v="134"/>
          </reference>
          <reference field="6" count="1">
            <x v="1"/>
          </reference>
        </references>
      </pivotArea>
    </format>
    <format dxfId="403">
      <pivotArea dataOnly="0" labelOnly="1" fieldPosition="0">
        <references count="2">
          <reference field="2" count="1" selected="0">
            <x v="135"/>
          </reference>
          <reference field="6" count="1">
            <x v="1"/>
          </reference>
        </references>
      </pivotArea>
    </format>
    <format dxfId="402">
      <pivotArea dataOnly="0" labelOnly="1" fieldPosition="0">
        <references count="2">
          <reference field="2" count="1" selected="0">
            <x v="136"/>
          </reference>
          <reference field="6" count="1">
            <x v="2"/>
          </reference>
        </references>
      </pivotArea>
    </format>
    <format dxfId="401">
      <pivotArea dataOnly="0" labelOnly="1" fieldPosition="0">
        <references count="2">
          <reference field="2" count="1" selected="0">
            <x v="137"/>
          </reference>
          <reference field="6" count="1">
            <x v="3"/>
          </reference>
        </references>
      </pivotArea>
    </format>
    <format dxfId="400">
      <pivotArea dataOnly="0" labelOnly="1" fieldPosition="0">
        <references count="2">
          <reference field="2" count="1" selected="0">
            <x v="138"/>
          </reference>
          <reference field="6" count="1">
            <x v="3"/>
          </reference>
        </references>
      </pivotArea>
    </format>
    <format dxfId="399">
      <pivotArea dataOnly="0" labelOnly="1" fieldPosition="0">
        <references count="2">
          <reference field="2" count="1" selected="0">
            <x v="139"/>
          </reference>
          <reference field="6" count="1">
            <x v="1"/>
          </reference>
        </references>
      </pivotArea>
    </format>
    <format dxfId="398">
      <pivotArea dataOnly="0" labelOnly="1" fieldPosition="0">
        <references count="2">
          <reference field="2" count="1" selected="0">
            <x v="140"/>
          </reference>
          <reference field="6" count="1">
            <x v="3"/>
          </reference>
        </references>
      </pivotArea>
    </format>
    <format dxfId="397">
      <pivotArea dataOnly="0" labelOnly="1" fieldPosition="0">
        <references count="2">
          <reference field="2" count="1" selected="0">
            <x v="141"/>
          </reference>
          <reference field="6" count="1">
            <x v="0"/>
          </reference>
        </references>
      </pivotArea>
    </format>
    <format dxfId="396">
      <pivotArea dataOnly="0" labelOnly="1" fieldPosition="0">
        <references count="2">
          <reference field="2" count="1" selected="0">
            <x v="142"/>
          </reference>
          <reference field="6" count="1">
            <x v="2"/>
          </reference>
        </references>
      </pivotArea>
    </format>
    <format dxfId="395">
      <pivotArea dataOnly="0" labelOnly="1" fieldPosition="0">
        <references count="2">
          <reference field="2" count="1" selected="0">
            <x v="143"/>
          </reference>
          <reference field="6" count="2">
            <x v="1"/>
            <x v="2"/>
          </reference>
        </references>
      </pivotArea>
    </format>
    <format dxfId="394">
      <pivotArea dataOnly="0" labelOnly="1" fieldPosition="0">
        <references count="2">
          <reference field="2" count="1" selected="0">
            <x v="144"/>
          </reference>
          <reference field="6" count="2">
            <x v="0"/>
            <x v="1"/>
          </reference>
        </references>
      </pivotArea>
    </format>
    <format dxfId="393">
      <pivotArea dataOnly="0" labelOnly="1" fieldPosition="0">
        <references count="2">
          <reference field="2" count="1" selected="0">
            <x v="145"/>
          </reference>
          <reference field="6" count="1">
            <x v="3"/>
          </reference>
        </references>
      </pivotArea>
    </format>
    <format dxfId="392">
      <pivotArea dataOnly="0" labelOnly="1" fieldPosition="0">
        <references count="2">
          <reference field="2" count="1" selected="0">
            <x v="146"/>
          </reference>
          <reference field="6" count="1">
            <x v="2"/>
          </reference>
        </references>
      </pivotArea>
    </format>
    <format dxfId="391">
      <pivotArea dataOnly="0" labelOnly="1" fieldPosition="0">
        <references count="2">
          <reference field="2" count="1" selected="0">
            <x v="147"/>
          </reference>
          <reference field="6" count="1">
            <x v="3"/>
          </reference>
        </references>
      </pivotArea>
    </format>
    <format dxfId="390">
      <pivotArea dataOnly="0" labelOnly="1" fieldPosition="0">
        <references count="2">
          <reference field="2" count="1" selected="0">
            <x v="148"/>
          </reference>
          <reference field="6" count="1">
            <x v="2"/>
          </reference>
        </references>
      </pivotArea>
    </format>
    <format dxfId="389">
      <pivotArea dataOnly="0" labelOnly="1" fieldPosition="0">
        <references count="2">
          <reference field="2" count="1" selected="0">
            <x v="149"/>
          </reference>
          <reference field="6" count="1">
            <x v="1"/>
          </reference>
        </references>
      </pivotArea>
    </format>
    <format dxfId="388">
      <pivotArea dataOnly="0" labelOnly="1" fieldPosition="0">
        <references count="2">
          <reference field="2" count="1" selected="0">
            <x v="150"/>
          </reference>
          <reference field="6" count="2">
            <x v="1"/>
            <x v="3"/>
          </reference>
        </references>
      </pivotArea>
    </format>
    <format dxfId="387">
      <pivotArea dataOnly="0" labelOnly="1" fieldPosition="0">
        <references count="2">
          <reference field="2" count="1" selected="0">
            <x v="151"/>
          </reference>
          <reference field="6" count="1">
            <x v="3"/>
          </reference>
        </references>
      </pivotArea>
    </format>
    <format dxfId="386">
      <pivotArea dataOnly="0" labelOnly="1" fieldPosition="0">
        <references count="2">
          <reference field="2" count="1" selected="0">
            <x v="152"/>
          </reference>
          <reference field="6" count="1">
            <x v="2"/>
          </reference>
        </references>
      </pivotArea>
    </format>
    <format dxfId="385">
      <pivotArea dataOnly="0" labelOnly="1" fieldPosition="0">
        <references count="2">
          <reference field="2" count="1" selected="0">
            <x v="153"/>
          </reference>
          <reference field="6" count="1">
            <x v="3"/>
          </reference>
        </references>
      </pivotArea>
    </format>
    <format dxfId="384">
      <pivotArea dataOnly="0" labelOnly="1" fieldPosition="0">
        <references count="2">
          <reference field="2" count="1" selected="0">
            <x v="154"/>
          </reference>
          <reference field="6" count="1">
            <x v="2"/>
          </reference>
        </references>
      </pivotArea>
    </format>
    <format dxfId="383">
      <pivotArea dataOnly="0" labelOnly="1" fieldPosition="0">
        <references count="2">
          <reference field="2" count="1" selected="0">
            <x v="155"/>
          </reference>
          <reference field="6" count="1">
            <x v="2"/>
          </reference>
        </references>
      </pivotArea>
    </format>
    <format dxfId="382">
      <pivotArea dataOnly="0" labelOnly="1" fieldPosition="0">
        <references count="2">
          <reference field="2" count="1" selected="0">
            <x v="156"/>
          </reference>
          <reference field="6" count="2">
            <x v="0"/>
            <x v="3"/>
          </reference>
        </references>
      </pivotArea>
    </format>
    <format dxfId="381">
      <pivotArea dataOnly="0" labelOnly="1" fieldPosition="0">
        <references count="2">
          <reference field="2" count="1" selected="0">
            <x v="157"/>
          </reference>
          <reference field="6" count="1">
            <x v="3"/>
          </reference>
        </references>
      </pivotArea>
    </format>
    <format dxfId="380">
      <pivotArea dataOnly="0" labelOnly="1" fieldPosition="0">
        <references count="2">
          <reference field="2" count="1" selected="0">
            <x v="158"/>
          </reference>
          <reference field="6" count="2">
            <x v="1"/>
            <x v="3"/>
          </reference>
        </references>
      </pivotArea>
    </format>
    <format dxfId="379">
      <pivotArea dataOnly="0" labelOnly="1" fieldPosition="0">
        <references count="2">
          <reference field="2" count="1" selected="0">
            <x v="159"/>
          </reference>
          <reference field="6" count="1">
            <x v="2"/>
          </reference>
        </references>
      </pivotArea>
    </format>
    <format dxfId="378">
      <pivotArea dataOnly="0" labelOnly="1" fieldPosition="0">
        <references count="2">
          <reference field="2" count="1" selected="0">
            <x v="160"/>
          </reference>
          <reference field="6" count="1">
            <x v="1"/>
          </reference>
        </references>
      </pivotArea>
    </format>
    <format dxfId="377">
      <pivotArea dataOnly="0" labelOnly="1" fieldPosition="0">
        <references count="2">
          <reference field="2" count="1" selected="0">
            <x v="161"/>
          </reference>
          <reference field="6" count="1">
            <x v="3"/>
          </reference>
        </references>
      </pivotArea>
    </format>
    <format dxfId="376">
      <pivotArea dataOnly="0" labelOnly="1" fieldPosition="0">
        <references count="2">
          <reference field="2" count="1" selected="0">
            <x v="162"/>
          </reference>
          <reference field="6" count="1">
            <x v="2"/>
          </reference>
        </references>
      </pivotArea>
    </format>
    <format dxfId="375">
      <pivotArea dataOnly="0" labelOnly="1" fieldPosition="0">
        <references count="2">
          <reference field="2" count="1" selected="0">
            <x v="163"/>
          </reference>
          <reference field="6" count="1">
            <x v="3"/>
          </reference>
        </references>
      </pivotArea>
    </format>
    <format dxfId="374">
      <pivotArea dataOnly="0" labelOnly="1" fieldPosition="0">
        <references count="2">
          <reference field="2" count="1" selected="0">
            <x v="164"/>
          </reference>
          <reference field="6" count="1">
            <x v="3"/>
          </reference>
        </references>
      </pivotArea>
    </format>
    <format dxfId="373">
      <pivotArea dataOnly="0" labelOnly="1" fieldPosition="0">
        <references count="2">
          <reference field="2" count="1" selected="0">
            <x v="165"/>
          </reference>
          <reference field="6" count="1">
            <x v="1"/>
          </reference>
        </references>
      </pivotArea>
    </format>
    <format dxfId="372">
      <pivotArea dataOnly="0" labelOnly="1" fieldPosition="0">
        <references count="2">
          <reference field="2" count="1" selected="0">
            <x v="166"/>
          </reference>
          <reference field="6" count="1">
            <x v="2"/>
          </reference>
        </references>
      </pivotArea>
    </format>
    <format dxfId="371">
      <pivotArea dataOnly="0" labelOnly="1" fieldPosition="0">
        <references count="2">
          <reference field="2" count="1" selected="0">
            <x v="167"/>
          </reference>
          <reference field="6" count="1">
            <x v="1"/>
          </reference>
        </references>
      </pivotArea>
    </format>
    <format dxfId="370">
      <pivotArea dataOnly="0" labelOnly="1" fieldPosition="0">
        <references count="2">
          <reference field="2" count="1" selected="0">
            <x v="168"/>
          </reference>
          <reference field="6" count="1">
            <x v="2"/>
          </reference>
        </references>
      </pivotArea>
    </format>
    <format dxfId="369">
      <pivotArea dataOnly="0" labelOnly="1" fieldPosition="0">
        <references count="2">
          <reference field="2" count="1" selected="0">
            <x v="169"/>
          </reference>
          <reference field="6" count="1">
            <x v="3"/>
          </reference>
        </references>
      </pivotArea>
    </format>
    <format dxfId="368">
      <pivotArea dataOnly="0" labelOnly="1" fieldPosition="0">
        <references count="2">
          <reference field="2" count="1" selected="0">
            <x v="170"/>
          </reference>
          <reference field="6" count="1">
            <x v="2"/>
          </reference>
        </references>
      </pivotArea>
    </format>
    <format dxfId="367">
      <pivotArea dataOnly="0" labelOnly="1" fieldPosition="0">
        <references count="2">
          <reference field="2" count="1" selected="0">
            <x v="171"/>
          </reference>
          <reference field="6" count="1">
            <x v="3"/>
          </reference>
        </references>
      </pivotArea>
    </format>
    <format dxfId="366">
      <pivotArea dataOnly="0" labelOnly="1" fieldPosition="0">
        <references count="2">
          <reference field="2" count="1" selected="0">
            <x v="172"/>
          </reference>
          <reference field="6" count="1">
            <x v="2"/>
          </reference>
        </references>
      </pivotArea>
    </format>
    <format dxfId="365">
      <pivotArea dataOnly="0" labelOnly="1" fieldPosition="0">
        <references count="2">
          <reference field="2" count="1" selected="0">
            <x v="173"/>
          </reference>
          <reference field="6" count="1">
            <x v="3"/>
          </reference>
        </references>
      </pivotArea>
    </format>
    <format dxfId="364">
      <pivotArea dataOnly="0" labelOnly="1" fieldPosition="0">
        <references count="2">
          <reference field="2" count="1" selected="0">
            <x v="174"/>
          </reference>
          <reference field="6" count="1">
            <x v="0"/>
          </reference>
        </references>
      </pivotArea>
    </format>
    <format dxfId="363">
      <pivotArea dataOnly="0" labelOnly="1" fieldPosition="0">
        <references count="2">
          <reference field="2" count="1" selected="0">
            <x v="175"/>
          </reference>
          <reference field="6" count="2">
            <x v="1"/>
            <x v="2"/>
          </reference>
        </references>
      </pivotArea>
    </format>
    <format dxfId="362">
      <pivotArea dataOnly="0" labelOnly="1" fieldPosition="0">
        <references count="2">
          <reference field="2" count="1" selected="0">
            <x v="176"/>
          </reference>
          <reference field="6" count="1">
            <x v="0"/>
          </reference>
        </references>
      </pivotArea>
    </format>
    <format dxfId="361">
      <pivotArea dataOnly="0" labelOnly="1" fieldPosition="0">
        <references count="2">
          <reference field="2" count="1" selected="0">
            <x v="177"/>
          </reference>
          <reference field="6" count="1">
            <x v="2"/>
          </reference>
        </references>
      </pivotArea>
    </format>
    <format dxfId="360">
      <pivotArea dataOnly="0" labelOnly="1" fieldPosition="0">
        <references count="2">
          <reference field="2" count="1" selected="0">
            <x v="178"/>
          </reference>
          <reference field="6" count="1">
            <x v="1"/>
          </reference>
        </references>
      </pivotArea>
    </format>
    <format dxfId="359">
      <pivotArea dataOnly="0" labelOnly="1" fieldPosition="0">
        <references count="2">
          <reference field="2" count="1" selected="0">
            <x v="179"/>
          </reference>
          <reference field="6" count="1">
            <x v="1"/>
          </reference>
        </references>
      </pivotArea>
    </format>
    <format dxfId="358">
      <pivotArea dataOnly="0" labelOnly="1" fieldPosition="0">
        <references count="2">
          <reference field="2" count="1" selected="0">
            <x v="180"/>
          </reference>
          <reference field="6" count="1">
            <x v="0"/>
          </reference>
        </references>
      </pivotArea>
    </format>
    <format dxfId="357">
      <pivotArea dataOnly="0" labelOnly="1" fieldPosition="0">
        <references count="2">
          <reference field="2" count="1" selected="0">
            <x v="181"/>
          </reference>
          <reference field="6" count="1">
            <x v="2"/>
          </reference>
        </references>
      </pivotArea>
    </format>
    <format dxfId="356">
      <pivotArea dataOnly="0" labelOnly="1" fieldPosition="0">
        <references count="2">
          <reference field="2" count="1" selected="0">
            <x v="182"/>
          </reference>
          <reference field="6" count="2">
            <x v="0"/>
            <x v="3"/>
          </reference>
        </references>
      </pivotArea>
    </format>
    <format dxfId="355">
      <pivotArea dataOnly="0" labelOnly="1" fieldPosition="0">
        <references count="2">
          <reference field="2" count="1" selected="0">
            <x v="183"/>
          </reference>
          <reference field="6" count="1">
            <x v="1"/>
          </reference>
        </references>
      </pivotArea>
    </format>
    <format dxfId="354">
      <pivotArea dataOnly="0" labelOnly="1" fieldPosition="0">
        <references count="2">
          <reference field="2" count="1" selected="0">
            <x v="184"/>
          </reference>
          <reference field="6" count="1">
            <x v="3"/>
          </reference>
        </references>
      </pivotArea>
    </format>
    <format dxfId="353">
      <pivotArea dataOnly="0" labelOnly="1" fieldPosition="0">
        <references count="2">
          <reference field="2" count="1" selected="0">
            <x v="185"/>
          </reference>
          <reference field="6" count="1">
            <x v="3"/>
          </reference>
        </references>
      </pivotArea>
    </format>
    <format dxfId="352">
      <pivotArea dataOnly="0" labelOnly="1" fieldPosition="0">
        <references count="2">
          <reference field="2" count="1" selected="0">
            <x v="186"/>
          </reference>
          <reference field="6" count="1">
            <x v="3"/>
          </reference>
        </references>
      </pivotArea>
    </format>
    <format dxfId="351">
      <pivotArea dataOnly="0" labelOnly="1" fieldPosition="0">
        <references count="2">
          <reference field="2" count="1" selected="0">
            <x v="187"/>
          </reference>
          <reference field="6" count="1">
            <x v="0"/>
          </reference>
        </references>
      </pivotArea>
    </format>
    <format dxfId="350">
      <pivotArea dataOnly="0" labelOnly="1" fieldPosition="0">
        <references count="2">
          <reference field="2" count="1" selected="0">
            <x v="188"/>
          </reference>
          <reference field="6" count="1">
            <x v="1"/>
          </reference>
        </references>
      </pivotArea>
    </format>
    <format dxfId="349">
      <pivotArea dataOnly="0" labelOnly="1" fieldPosition="0">
        <references count="2">
          <reference field="2" count="1" selected="0">
            <x v="189"/>
          </reference>
          <reference field="6" count="1">
            <x v="2"/>
          </reference>
        </references>
      </pivotArea>
    </format>
    <format dxfId="348">
      <pivotArea dataOnly="0" labelOnly="1" fieldPosition="0">
        <references count="2">
          <reference field="2" count="1" selected="0">
            <x v="190"/>
          </reference>
          <reference field="6" count="1">
            <x v="1"/>
          </reference>
        </references>
      </pivotArea>
    </format>
    <format dxfId="347">
      <pivotArea dataOnly="0" labelOnly="1" fieldPosition="0">
        <references count="2">
          <reference field="2" count="1" selected="0">
            <x v="191"/>
          </reference>
          <reference field="6" count="1">
            <x v="2"/>
          </reference>
        </references>
      </pivotArea>
    </format>
    <format dxfId="346">
      <pivotArea dataOnly="0" labelOnly="1" fieldPosition="0">
        <references count="2">
          <reference field="2" count="1" selected="0">
            <x v="192"/>
          </reference>
          <reference field="6" count="1">
            <x v="2"/>
          </reference>
        </references>
      </pivotArea>
    </format>
    <format dxfId="345">
      <pivotArea dataOnly="0" labelOnly="1" fieldPosition="0">
        <references count="2">
          <reference field="2" count="1" selected="0">
            <x v="193"/>
          </reference>
          <reference field="6" count="1">
            <x v="2"/>
          </reference>
        </references>
      </pivotArea>
    </format>
    <format dxfId="344">
      <pivotArea dataOnly="0" labelOnly="1" fieldPosition="0">
        <references count="2">
          <reference field="2" count="1" selected="0">
            <x v="194"/>
          </reference>
          <reference field="6" count="1">
            <x v="1"/>
          </reference>
        </references>
      </pivotArea>
    </format>
    <format dxfId="343">
      <pivotArea dataOnly="0" labelOnly="1" fieldPosition="0">
        <references count="2">
          <reference field="2" count="1" selected="0">
            <x v="195"/>
          </reference>
          <reference field="6" count="1">
            <x v="3"/>
          </reference>
        </references>
      </pivotArea>
    </format>
    <format dxfId="342">
      <pivotArea dataOnly="0" labelOnly="1" fieldPosition="0">
        <references count="2">
          <reference field="2" count="1" selected="0">
            <x v="196"/>
          </reference>
          <reference field="6" count="1">
            <x v="2"/>
          </reference>
        </references>
      </pivotArea>
    </format>
    <format dxfId="341">
      <pivotArea dataOnly="0" labelOnly="1" fieldPosition="0">
        <references count="2">
          <reference field="2" count="1" selected="0">
            <x v="197"/>
          </reference>
          <reference field="6" count="2">
            <x v="0"/>
            <x v="1"/>
          </reference>
        </references>
      </pivotArea>
    </format>
    <format dxfId="340">
      <pivotArea dataOnly="0" labelOnly="1" fieldPosition="0">
        <references count="2">
          <reference field="2" count="1" selected="0">
            <x v="198"/>
          </reference>
          <reference field="6" count="1">
            <x v="1"/>
          </reference>
        </references>
      </pivotArea>
    </format>
    <format dxfId="339">
      <pivotArea dataOnly="0" labelOnly="1" fieldPosition="0">
        <references count="2">
          <reference field="2" count="1" selected="0">
            <x v="199"/>
          </reference>
          <reference field="6" count="1">
            <x v="1"/>
          </reference>
        </references>
      </pivotArea>
    </format>
    <format dxfId="338">
      <pivotArea dataOnly="0" labelOnly="1" fieldPosition="0">
        <references count="2">
          <reference field="2" count="1" selected="0">
            <x v="200"/>
          </reference>
          <reference field="6" count="1">
            <x v="3"/>
          </reference>
        </references>
      </pivotArea>
    </format>
    <format dxfId="337">
      <pivotArea dataOnly="0" labelOnly="1" fieldPosition="0">
        <references count="2">
          <reference field="2" count="1" selected="0">
            <x v="201"/>
          </reference>
          <reference field="6" count="1">
            <x v="2"/>
          </reference>
        </references>
      </pivotArea>
    </format>
    <format dxfId="336">
      <pivotArea dataOnly="0" labelOnly="1" fieldPosition="0">
        <references count="2">
          <reference field="2" count="1" selected="0">
            <x v="202"/>
          </reference>
          <reference field="6" count="1">
            <x v="0"/>
          </reference>
        </references>
      </pivotArea>
    </format>
    <format dxfId="335">
      <pivotArea dataOnly="0" labelOnly="1" fieldPosition="0">
        <references count="2">
          <reference field="2" count="1" selected="0">
            <x v="203"/>
          </reference>
          <reference field="6" count="1">
            <x v="2"/>
          </reference>
        </references>
      </pivotArea>
    </format>
    <format dxfId="334">
      <pivotArea dataOnly="0" labelOnly="1" fieldPosition="0">
        <references count="2">
          <reference field="2" count="1" selected="0">
            <x v="204"/>
          </reference>
          <reference field="6" count="1">
            <x v="2"/>
          </reference>
        </references>
      </pivotArea>
    </format>
    <format dxfId="333">
      <pivotArea dataOnly="0" labelOnly="1" fieldPosition="0">
        <references count="2">
          <reference field="2" count="1" selected="0">
            <x v="205"/>
          </reference>
          <reference field="6" count="1">
            <x v="2"/>
          </reference>
        </references>
      </pivotArea>
    </format>
    <format dxfId="332">
      <pivotArea dataOnly="0" labelOnly="1" fieldPosition="0">
        <references count="2">
          <reference field="2" count="1" selected="0">
            <x v="206"/>
          </reference>
          <reference field="6" count="1">
            <x v="0"/>
          </reference>
        </references>
      </pivotArea>
    </format>
    <format dxfId="331">
      <pivotArea dataOnly="0" labelOnly="1" fieldPosition="0">
        <references count="2">
          <reference field="2" count="1" selected="0">
            <x v="207"/>
          </reference>
          <reference field="6" count="2">
            <x v="0"/>
            <x v="3"/>
          </reference>
        </references>
      </pivotArea>
    </format>
    <format dxfId="330">
      <pivotArea dataOnly="0" labelOnly="1" fieldPosition="0">
        <references count="2">
          <reference field="2" count="1" selected="0">
            <x v="208"/>
          </reference>
          <reference field="6" count="1">
            <x v="1"/>
          </reference>
        </references>
      </pivotArea>
    </format>
    <format dxfId="329">
      <pivotArea dataOnly="0" labelOnly="1" fieldPosition="0">
        <references count="2">
          <reference field="2" count="1" selected="0">
            <x v="209"/>
          </reference>
          <reference field="6" count="1">
            <x v="2"/>
          </reference>
        </references>
      </pivotArea>
    </format>
    <format dxfId="328">
      <pivotArea dataOnly="0" labelOnly="1" fieldPosition="0">
        <references count="2">
          <reference field="2" count="1" selected="0">
            <x v="210"/>
          </reference>
          <reference field="6" count="1">
            <x v="2"/>
          </reference>
        </references>
      </pivotArea>
    </format>
    <format dxfId="327">
      <pivotArea dataOnly="0" labelOnly="1" fieldPosition="0">
        <references count="2">
          <reference field="2" count="1" selected="0">
            <x v="211"/>
          </reference>
          <reference field="6" count="2">
            <x v="0"/>
            <x v="3"/>
          </reference>
        </references>
      </pivotArea>
    </format>
    <format dxfId="326">
      <pivotArea dataOnly="0" labelOnly="1" fieldPosition="0">
        <references count="2">
          <reference field="2" count="1" selected="0">
            <x v="212"/>
          </reference>
          <reference field="6" count="2">
            <x v="1"/>
            <x v="2"/>
          </reference>
        </references>
      </pivotArea>
    </format>
    <format dxfId="325">
      <pivotArea dataOnly="0" labelOnly="1" fieldPosition="0">
        <references count="2">
          <reference field="2" count="1" selected="0">
            <x v="213"/>
          </reference>
          <reference field="6" count="2">
            <x v="1"/>
            <x v="3"/>
          </reference>
        </references>
      </pivotArea>
    </format>
    <format dxfId="324">
      <pivotArea dataOnly="0" labelOnly="1" fieldPosition="0">
        <references count="2">
          <reference field="2" count="1" selected="0">
            <x v="214"/>
          </reference>
          <reference field="6" count="1">
            <x v="1"/>
          </reference>
        </references>
      </pivotArea>
    </format>
    <format dxfId="323">
      <pivotArea dataOnly="0" labelOnly="1" fieldPosition="0">
        <references count="2">
          <reference field="2" count="1" selected="0">
            <x v="215"/>
          </reference>
          <reference field="6" count="1">
            <x v="3"/>
          </reference>
        </references>
      </pivotArea>
    </format>
    <format dxfId="322">
      <pivotArea dataOnly="0" labelOnly="1" fieldPosition="0">
        <references count="2">
          <reference field="2" count="1" selected="0">
            <x v="216"/>
          </reference>
          <reference field="6" count="1">
            <x v="2"/>
          </reference>
        </references>
      </pivotArea>
    </format>
    <format dxfId="321">
      <pivotArea dataOnly="0" labelOnly="1" fieldPosition="0">
        <references count="2">
          <reference field="2" count="1" selected="0">
            <x v="217"/>
          </reference>
          <reference field="6" count="1">
            <x v="2"/>
          </reference>
        </references>
      </pivotArea>
    </format>
    <format dxfId="320">
      <pivotArea dataOnly="0" labelOnly="1" fieldPosition="0">
        <references count="2">
          <reference field="2" count="1" selected="0">
            <x v="218"/>
          </reference>
          <reference field="6" count="1">
            <x v="1"/>
          </reference>
        </references>
      </pivotArea>
    </format>
    <format dxfId="319">
      <pivotArea dataOnly="0" labelOnly="1" fieldPosition="0">
        <references count="2">
          <reference field="2" count="1" selected="0">
            <x v="219"/>
          </reference>
          <reference field="6" count="2">
            <x v="0"/>
            <x v="1"/>
          </reference>
        </references>
      </pivotArea>
    </format>
    <format dxfId="318">
      <pivotArea dataOnly="0" labelOnly="1" fieldPosition="0">
        <references count="2">
          <reference field="2" count="1" selected="0">
            <x v="220"/>
          </reference>
          <reference field="6" count="1">
            <x v="3"/>
          </reference>
        </references>
      </pivotArea>
    </format>
    <format dxfId="317">
      <pivotArea dataOnly="0" labelOnly="1" fieldPosition="0">
        <references count="2">
          <reference field="2" count="1" selected="0">
            <x v="221"/>
          </reference>
          <reference field="6" count="1">
            <x v="2"/>
          </reference>
        </references>
      </pivotArea>
    </format>
    <format dxfId="316">
      <pivotArea dataOnly="0" labelOnly="1" fieldPosition="0">
        <references count="2">
          <reference field="2" count="1" selected="0">
            <x v="222"/>
          </reference>
          <reference field="6" count="1">
            <x v="1"/>
          </reference>
        </references>
      </pivotArea>
    </format>
    <format dxfId="315">
      <pivotArea dataOnly="0" labelOnly="1" fieldPosition="0">
        <references count="2">
          <reference field="2" count="1" selected="0">
            <x v="223"/>
          </reference>
          <reference field="6" count="1">
            <x v="2"/>
          </reference>
        </references>
      </pivotArea>
    </format>
    <format dxfId="314">
      <pivotArea dataOnly="0" labelOnly="1" fieldPosition="0">
        <references count="2">
          <reference field="2" count="1" selected="0">
            <x v="224"/>
          </reference>
          <reference field="6" count="1">
            <x v="1"/>
          </reference>
        </references>
      </pivotArea>
    </format>
    <format dxfId="313">
      <pivotArea dataOnly="0" labelOnly="1" fieldPosition="0">
        <references count="2">
          <reference field="2" count="1" selected="0">
            <x v="225"/>
          </reference>
          <reference field="6" count="1">
            <x v="3"/>
          </reference>
        </references>
      </pivotArea>
    </format>
    <format dxfId="312">
      <pivotArea dataOnly="0" labelOnly="1" fieldPosition="0">
        <references count="2">
          <reference field="2" count="1" selected="0">
            <x v="226"/>
          </reference>
          <reference field="6" count="1">
            <x v="1"/>
          </reference>
        </references>
      </pivotArea>
    </format>
    <format dxfId="311">
      <pivotArea dataOnly="0" labelOnly="1" fieldPosition="0">
        <references count="2">
          <reference field="2" count="1" selected="0">
            <x v="227"/>
          </reference>
          <reference field="6" count="1">
            <x v="1"/>
          </reference>
        </references>
      </pivotArea>
    </format>
    <format dxfId="310">
      <pivotArea dataOnly="0" labelOnly="1" fieldPosition="0">
        <references count="2">
          <reference field="2" count="1" selected="0">
            <x v="228"/>
          </reference>
          <reference field="6" count="1">
            <x v="3"/>
          </reference>
        </references>
      </pivotArea>
    </format>
    <format dxfId="309">
      <pivotArea dataOnly="0" labelOnly="1" fieldPosition="0">
        <references count="2">
          <reference field="2" count="1" selected="0">
            <x v="229"/>
          </reference>
          <reference field="6" count="1">
            <x v="1"/>
          </reference>
        </references>
      </pivotArea>
    </format>
    <format dxfId="308">
      <pivotArea dataOnly="0" labelOnly="1" fieldPosition="0">
        <references count="2">
          <reference field="2" count="1" selected="0">
            <x v="230"/>
          </reference>
          <reference field="6" count="1">
            <x v="1"/>
          </reference>
        </references>
      </pivotArea>
    </format>
    <format dxfId="307">
      <pivotArea dataOnly="0" labelOnly="1" fieldPosition="0">
        <references count="2">
          <reference field="2" count="1" selected="0">
            <x v="231"/>
          </reference>
          <reference field="6" count="3">
            <x v="0"/>
            <x v="2"/>
            <x v="3"/>
          </reference>
        </references>
      </pivotArea>
    </format>
    <format dxfId="306">
      <pivotArea dataOnly="0" labelOnly="1" fieldPosition="0">
        <references count="2">
          <reference field="2" count="1" selected="0">
            <x v="232"/>
          </reference>
          <reference field="6" count="1">
            <x v="0"/>
          </reference>
        </references>
      </pivotArea>
    </format>
    <format dxfId="305">
      <pivotArea dataOnly="0" labelOnly="1" fieldPosition="0">
        <references count="2">
          <reference field="2" count="1" selected="0">
            <x v="233"/>
          </reference>
          <reference field="6" count="1">
            <x v="1"/>
          </reference>
        </references>
      </pivotArea>
    </format>
    <format dxfId="304">
      <pivotArea dataOnly="0" labelOnly="1" fieldPosition="0">
        <references count="2">
          <reference field="2" count="1" selected="0">
            <x v="234"/>
          </reference>
          <reference field="6" count="1">
            <x v="0"/>
          </reference>
        </references>
      </pivotArea>
    </format>
    <format dxfId="303">
      <pivotArea dataOnly="0" labelOnly="1" fieldPosition="0">
        <references count="2">
          <reference field="2" count="1" selected="0">
            <x v="235"/>
          </reference>
          <reference field="6" count="1">
            <x v="1"/>
          </reference>
        </references>
      </pivotArea>
    </format>
    <format dxfId="302">
      <pivotArea dataOnly="0" labelOnly="1" fieldPosition="0">
        <references count="2">
          <reference field="2" count="1" selected="0">
            <x v="236"/>
          </reference>
          <reference field="6" count="1">
            <x v="1"/>
          </reference>
        </references>
      </pivotArea>
    </format>
    <format dxfId="301">
      <pivotArea dataOnly="0" labelOnly="1" fieldPosition="0">
        <references count="2">
          <reference field="2" count="1" selected="0">
            <x v="237"/>
          </reference>
          <reference field="6" count="1">
            <x v="2"/>
          </reference>
        </references>
      </pivotArea>
    </format>
    <format dxfId="300">
      <pivotArea dataOnly="0" labelOnly="1" fieldPosition="0">
        <references count="2">
          <reference field="2" count="1" selected="0">
            <x v="238"/>
          </reference>
          <reference field="6" count="1">
            <x v="0"/>
          </reference>
        </references>
      </pivotArea>
    </format>
    <format dxfId="299">
      <pivotArea dataOnly="0" labelOnly="1" fieldPosition="0">
        <references count="2">
          <reference field="2" count="1" selected="0">
            <x v="239"/>
          </reference>
          <reference field="6" count="1">
            <x v="3"/>
          </reference>
        </references>
      </pivotArea>
    </format>
    <format dxfId="298">
      <pivotArea dataOnly="0" labelOnly="1" fieldPosition="0">
        <references count="2">
          <reference field="2" count="1" selected="0">
            <x v="240"/>
          </reference>
          <reference field="6" count="1">
            <x v="2"/>
          </reference>
        </references>
      </pivotArea>
    </format>
    <format dxfId="297">
      <pivotArea dataOnly="0" labelOnly="1" fieldPosition="0">
        <references count="2">
          <reference field="2" count="1" selected="0">
            <x v="241"/>
          </reference>
          <reference field="6" count="1">
            <x v="2"/>
          </reference>
        </references>
      </pivotArea>
    </format>
    <format dxfId="296">
      <pivotArea dataOnly="0" labelOnly="1" fieldPosition="0">
        <references count="2">
          <reference field="2" count="1" selected="0">
            <x v="242"/>
          </reference>
          <reference field="6" count="1">
            <x v="3"/>
          </reference>
        </references>
      </pivotArea>
    </format>
    <format dxfId="295">
      <pivotArea dataOnly="0" labelOnly="1" fieldPosition="0">
        <references count="2">
          <reference field="2" count="1" selected="0">
            <x v="243"/>
          </reference>
          <reference field="6" count="1">
            <x v="1"/>
          </reference>
        </references>
      </pivotArea>
    </format>
    <format dxfId="294">
      <pivotArea dataOnly="0" labelOnly="1" fieldPosition="0">
        <references count="2">
          <reference field="2" count="1" selected="0">
            <x v="244"/>
          </reference>
          <reference field="6" count="1">
            <x v="1"/>
          </reference>
        </references>
      </pivotArea>
    </format>
    <format dxfId="293">
      <pivotArea dataOnly="0" labelOnly="1" fieldPosition="0">
        <references count="2">
          <reference field="2" count="1" selected="0">
            <x v="245"/>
          </reference>
          <reference field="6" count="1">
            <x v="3"/>
          </reference>
        </references>
      </pivotArea>
    </format>
    <format dxfId="292">
      <pivotArea dataOnly="0" labelOnly="1" fieldPosition="0">
        <references count="2">
          <reference field="2" count="1" selected="0">
            <x v="246"/>
          </reference>
          <reference field="6" count="1">
            <x v="2"/>
          </reference>
        </references>
      </pivotArea>
    </format>
    <format dxfId="291">
      <pivotArea dataOnly="0" labelOnly="1" fieldPosition="0">
        <references count="2">
          <reference field="2" count="1" selected="0">
            <x v="247"/>
          </reference>
          <reference field="6" count="1">
            <x v="0"/>
          </reference>
        </references>
      </pivotArea>
    </format>
    <format dxfId="290">
      <pivotArea dataOnly="0" labelOnly="1" fieldPosition="0">
        <references count="2">
          <reference field="2" count="1" selected="0">
            <x v="248"/>
          </reference>
          <reference field="6" count="1">
            <x v="3"/>
          </reference>
        </references>
      </pivotArea>
    </format>
    <format dxfId="289">
      <pivotArea dataOnly="0" labelOnly="1" fieldPosition="0">
        <references count="2">
          <reference field="2" count="1" selected="0">
            <x v="249"/>
          </reference>
          <reference field="6" count="1">
            <x v="3"/>
          </reference>
        </references>
      </pivotArea>
    </format>
    <format dxfId="288">
      <pivotArea dataOnly="0" labelOnly="1" fieldPosition="0">
        <references count="2">
          <reference field="2" count="1" selected="0">
            <x v="250"/>
          </reference>
          <reference field="6" count="1">
            <x v="0"/>
          </reference>
        </references>
      </pivotArea>
    </format>
    <format dxfId="287">
      <pivotArea dataOnly="0" labelOnly="1" fieldPosition="0">
        <references count="2">
          <reference field="2" count="1" selected="0">
            <x v="251"/>
          </reference>
          <reference field="6" count="1">
            <x v="0"/>
          </reference>
        </references>
      </pivotArea>
    </format>
    <format dxfId="286">
      <pivotArea dataOnly="0" labelOnly="1" fieldPosition="0">
        <references count="2">
          <reference field="2" count="1" selected="0">
            <x v="252"/>
          </reference>
          <reference field="6" count="1">
            <x v="1"/>
          </reference>
        </references>
      </pivotArea>
    </format>
    <format dxfId="285">
      <pivotArea dataOnly="0" labelOnly="1" fieldPosition="0">
        <references count="2">
          <reference field="2" count="1" selected="0">
            <x v="253"/>
          </reference>
          <reference field="6" count="1">
            <x v="1"/>
          </reference>
        </references>
      </pivotArea>
    </format>
    <format dxfId="284">
      <pivotArea dataOnly="0" labelOnly="1" fieldPosition="0">
        <references count="2">
          <reference field="2" count="1" selected="0">
            <x v="254"/>
          </reference>
          <reference field="6" count="2">
            <x v="0"/>
            <x v="3"/>
          </reference>
        </references>
      </pivotArea>
    </format>
    <format dxfId="283">
      <pivotArea dataOnly="0" labelOnly="1" fieldPosition="0">
        <references count="2">
          <reference field="2" count="1" selected="0">
            <x v="255"/>
          </reference>
          <reference field="6" count="1">
            <x v="1"/>
          </reference>
        </references>
      </pivotArea>
    </format>
    <format dxfId="282">
      <pivotArea dataOnly="0" labelOnly="1" fieldPosition="0">
        <references count="2">
          <reference field="2" count="1" selected="0">
            <x v="256"/>
          </reference>
          <reference field="6" count="1">
            <x v="0"/>
          </reference>
        </references>
      </pivotArea>
    </format>
    <format dxfId="281">
      <pivotArea dataOnly="0" labelOnly="1" fieldPosition="0">
        <references count="2">
          <reference field="2" count="1" selected="0">
            <x v="257"/>
          </reference>
          <reference field="6" count="1">
            <x v="1"/>
          </reference>
        </references>
      </pivotArea>
    </format>
    <format dxfId="280">
      <pivotArea dataOnly="0" labelOnly="1" fieldPosition="0">
        <references count="2">
          <reference field="2" count="1" selected="0">
            <x v="258"/>
          </reference>
          <reference field="6" count="2">
            <x v="1"/>
            <x v="3"/>
          </reference>
        </references>
      </pivotArea>
    </format>
    <format dxfId="279">
      <pivotArea dataOnly="0" labelOnly="1" fieldPosition="0">
        <references count="2">
          <reference field="2" count="1" selected="0">
            <x v="259"/>
          </reference>
          <reference field="6" count="1">
            <x v="3"/>
          </reference>
        </references>
      </pivotArea>
    </format>
    <format dxfId="278">
      <pivotArea dataOnly="0" labelOnly="1" fieldPosition="0">
        <references count="2">
          <reference field="2" count="1" selected="0">
            <x v="260"/>
          </reference>
          <reference field="6" count="1">
            <x v="1"/>
          </reference>
        </references>
      </pivotArea>
    </format>
    <format dxfId="277">
      <pivotArea dataOnly="0" labelOnly="1" fieldPosition="0">
        <references count="2">
          <reference field="2" count="1" selected="0">
            <x v="261"/>
          </reference>
          <reference field="6" count="1">
            <x v="0"/>
          </reference>
        </references>
      </pivotArea>
    </format>
    <format dxfId="276">
      <pivotArea dataOnly="0" labelOnly="1" fieldPosition="0">
        <references count="2">
          <reference field="2" count="1" selected="0">
            <x v="262"/>
          </reference>
          <reference field="6" count="1">
            <x v="2"/>
          </reference>
        </references>
      </pivotArea>
    </format>
    <format dxfId="275">
      <pivotArea dataOnly="0" labelOnly="1" fieldPosition="0">
        <references count="2">
          <reference field="2" count="1" selected="0">
            <x v="263"/>
          </reference>
          <reference field="6" count="1">
            <x v="0"/>
          </reference>
        </references>
      </pivotArea>
    </format>
    <format dxfId="274">
      <pivotArea dataOnly="0" labelOnly="1" fieldPosition="0">
        <references count="2">
          <reference field="2" count="1" selected="0">
            <x v="264"/>
          </reference>
          <reference field="6" count="2">
            <x v="0"/>
            <x v="1"/>
          </reference>
        </references>
      </pivotArea>
    </format>
    <format dxfId="273">
      <pivotArea dataOnly="0" labelOnly="1" fieldPosition="0">
        <references count="2">
          <reference field="2" count="1" selected="0">
            <x v="265"/>
          </reference>
          <reference field="6" count="1">
            <x v="2"/>
          </reference>
        </references>
      </pivotArea>
    </format>
    <format dxfId="272">
      <pivotArea dataOnly="0" labelOnly="1" fieldPosition="0">
        <references count="2">
          <reference field="2" count="1" selected="0">
            <x v="266"/>
          </reference>
          <reference field="6" count="1">
            <x v="1"/>
          </reference>
        </references>
      </pivotArea>
    </format>
    <format dxfId="271">
      <pivotArea dataOnly="0" labelOnly="1" fieldPosition="0">
        <references count="2">
          <reference field="2" count="1" selected="0">
            <x v="267"/>
          </reference>
          <reference field="6" count="1">
            <x v="0"/>
          </reference>
        </references>
      </pivotArea>
    </format>
    <format dxfId="270">
      <pivotArea dataOnly="0" labelOnly="1" fieldPosition="0">
        <references count="2">
          <reference field="2" count="1" selected="0">
            <x v="268"/>
          </reference>
          <reference field="6" count="2">
            <x v="1"/>
            <x v="2"/>
          </reference>
        </references>
      </pivotArea>
    </format>
    <format dxfId="269">
      <pivotArea dataOnly="0" labelOnly="1" fieldPosition="0">
        <references count="2">
          <reference field="2" count="1" selected="0">
            <x v="269"/>
          </reference>
          <reference field="6" count="1">
            <x v="0"/>
          </reference>
        </references>
      </pivotArea>
    </format>
    <format dxfId="268">
      <pivotArea dataOnly="0" labelOnly="1" fieldPosition="0">
        <references count="2">
          <reference field="2" count="1" selected="0">
            <x v="270"/>
          </reference>
          <reference field="6" count="1">
            <x v="1"/>
          </reference>
        </references>
      </pivotArea>
    </format>
    <format dxfId="267">
      <pivotArea dataOnly="0" labelOnly="1" fieldPosition="0">
        <references count="2">
          <reference field="2" count="1" selected="0">
            <x v="271"/>
          </reference>
          <reference field="6" count="1">
            <x v="1"/>
          </reference>
        </references>
      </pivotArea>
    </format>
    <format dxfId="266">
      <pivotArea dataOnly="0" labelOnly="1" fieldPosition="0">
        <references count="2">
          <reference field="2" count="1" selected="0">
            <x v="272"/>
          </reference>
          <reference field="6" count="1">
            <x v="1"/>
          </reference>
        </references>
      </pivotArea>
    </format>
    <format dxfId="265">
      <pivotArea dataOnly="0" labelOnly="1" fieldPosition="0">
        <references count="2">
          <reference field="2" count="1" selected="0">
            <x v="273"/>
          </reference>
          <reference field="6" count="1">
            <x v="2"/>
          </reference>
        </references>
      </pivotArea>
    </format>
    <format dxfId="264">
      <pivotArea dataOnly="0" labelOnly="1" fieldPosition="0">
        <references count="2">
          <reference field="2" count="1" selected="0">
            <x v="274"/>
          </reference>
          <reference field="6" count="1">
            <x v="2"/>
          </reference>
        </references>
      </pivotArea>
    </format>
    <format dxfId="263">
      <pivotArea dataOnly="0" labelOnly="1" fieldPosition="0">
        <references count="2">
          <reference field="2" count="1" selected="0">
            <x v="275"/>
          </reference>
          <reference field="6" count="1">
            <x v="0"/>
          </reference>
        </references>
      </pivotArea>
    </format>
    <format dxfId="262">
      <pivotArea dataOnly="0" labelOnly="1" fieldPosition="0">
        <references count="2">
          <reference field="2" count="1" selected="0">
            <x v="276"/>
          </reference>
          <reference field="6" count="1">
            <x v="1"/>
          </reference>
        </references>
      </pivotArea>
    </format>
    <format dxfId="261">
      <pivotArea dataOnly="0" labelOnly="1" fieldPosition="0">
        <references count="2">
          <reference field="2" count="1" selected="0">
            <x v="277"/>
          </reference>
          <reference field="6" count="1">
            <x v="1"/>
          </reference>
        </references>
      </pivotArea>
    </format>
    <format dxfId="260">
      <pivotArea dataOnly="0" labelOnly="1" fieldPosition="0">
        <references count="2">
          <reference field="2" count="1" selected="0">
            <x v="278"/>
          </reference>
          <reference field="6" count="1">
            <x v="2"/>
          </reference>
        </references>
      </pivotArea>
    </format>
    <format dxfId="259">
      <pivotArea dataOnly="0" labelOnly="1" fieldPosition="0">
        <references count="2">
          <reference field="2" count="1" selected="0">
            <x v="279"/>
          </reference>
          <reference field="6" count="2">
            <x v="1"/>
            <x v="2"/>
          </reference>
        </references>
      </pivotArea>
    </format>
    <format dxfId="258">
      <pivotArea dataOnly="0" labelOnly="1" fieldPosition="0">
        <references count="2">
          <reference field="2" count="1" selected="0">
            <x v="280"/>
          </reference>
          <reference field="6" count="1">
            <x v="1"/>
          </reference>
        </references>
      </pivotArea>
    </format>
    <format dxfId="257">
      <pivotArea dataOnly="0" labelOnly="1" fieldPosition="0">
        <references count="2">
          <reference field="2" count="1" selected="0">
            <x v="281"/>
          </reference>
          <reference field="6" count="1">
            <x v="2"/>
          </reference>
        </references>
      </pivotArea>
    </format>
    <format dxfId="256">
      <pivotArea dataOnly="0" labelOnly="1" fieldPosition="0">
        <references count="2">
          <reference field="2" count="1" selected="0">
            <x v="282"/>
          </reference>
          <reference field="6" count="1">
            <x v="1"/>
          </reference>
        </references>
      </pivotArea>
    </format>
    <format dxfId="255">
      <pivotArea dataOnly="0" labelOnly="1" fieldPosition="0">
        <references count="2">
          <reference field="2" count="1" selected="0">
            <x v="283"/>
          </reference>
          <reference field="6" count="1">
            <x v="1"/>
          </reference>
        </references>
      </pivotArea>
    </format>
    <format dxfId="254">
      <pivotArea dataOnly="0" labelOnly="1" fieldPosition="0">
        <references count="2">
          <reference field="2" count="1" selected="0">
            <x v="284"/>
          </reference>
          <reference field="6" count="1">
            <x v="0"/>
          </reference>
        </references>
      </pivotArea>
    </format>
    <format dxfId="253">
      <pivotArea dataOnly="0" labelOnly="1" fieldPosition="0">
        <references count="2">
          <reference field="2" count="1" selected="0">
            <x v="285"/>
          </reference>
          <reference field="6" count="1">
            <x v="2"/>
          </reference>
        </references>
      </pivotArea>
    </format>
    <format dxfId="252">
      <pivotArea dataOnly="0" labelOnly="1" fieldPosition="0">
        <references count="2">
          <reference field="2" count="1" selected="0">
            <x v="286"/>
          </reference>
          <reference field="6" count="1">
            <x v="1"/>
          </reference>
        </references>
      </pivotArea>
    </format>
    <format dxfId="251">
      <pivotArea dataOnly="0" labelOnly="1" fieldPosition="0">
        <references count="2">
          <reference field="2" count="1" selected="0">
            <x v="287"/>
          </reference>
          <reference field="6" count="1">
            <x v="2"/>
          </reference>
        </references>
      </pivotArea>
    </format>
    <format dxfId="250">
      <pivotArea dataOnly="0" labelOnly="1" fieldPosition="0">
        <references count="2">
          <reference field="2" count="1" selected="0">
            <x v="288"/>
          </reference>
          <reference field="6" count="1">
            <x v="3"/>
          </reference>
        </references>
      </pivotArea>
    </format>
    <format dxfId="249">
      <pivotArea dataOnly="0" labelOnly="1" fieldPosition="0">
        <references count="2">
          <reference field="2" count="1" selected="0">
            <x v="289"/>
          </reference>
          <reference field="6" count="1">
            <x v="0"/>
          </reference>
        </references>
      </pivotArea>
    </format>
    <format dxfId="248">
      <pivotArea dataOnly="0" labelOnly="1" fieldPosition="0">
        <references count="2">
          <reference field="2" count="1" selected="0">
            <x v="290"/>
          </reference>
          <reference field="6" count="2">
            <x v="1"/>
            <x v="2"/>
          </reference>
        </references>
      </pivotArea>
    </format>
    <format dxfId="247">
      <pivotArea dataOnly="0" labelOnly="1" fieldPosition="0">
        <references count="2">
          <reference field="2" count="1" selected="0">
            <x v="291"/>
          </reference>
          <reference field="6" count="1">
            <x v="1"/>
          </reference>
        </references>
      </pivotArea>
    </format>
    <format dxfId="246">
      <pivotArea dataOnly="0" labelOnly="1" fieldPosition="0">
        <references count="2">
          <reference field="2" count="1" selected="0">
            <x v="292"/>
          </reference>
          <reference field="6" count="1">
            <x v="0"/>
          </reference>
        </references>
      </pivotArea>
    </format>
    <format dxfId="245">
      <pivotArea dataOnly="0" labelOnly="1" fieldPosition="0">
        <references count="2">
          <reference field="2" count="1" selected="0">
            <x v="293"/>
          </reference>
          <reference field="6" count="2">
            <x v="1"/>
            <x v="3"/>
          </reference>
        </references>
      </pivotArea>
    </format>
    <format dxfId="244">
      <pivotArea dataOnly="0" labelOnly="1" fieldPosition="0">
        <references count="2">
          <reference field="2" count="1" selected="0">
            <x v="294"/>
          </reference>
          <reference field="6" count="1">
            <x v="1"/>
          </reference>
        </references>
      </pivotArea>
    </format>
    <format dxfId="243">
      <pivotArea dataOnly="0" labelOnly="1" fieldPosition="0">
        <references count="2">
          <reference field="2" count="1" selected="0">
            <x v="295"/>
          </reference>
          <reference field="6" count="1">
            <x v="0"/>
          </reference>
        </references>
      </pivotArea>
    </format>
    <format dxfId="242">
      <pivotArea dataOnly="0" labelOnly="1" fieldPosition="0">
        <references count="2">
          <reference field="2" count="1" selected="0">
            <x v="296"/>
          </reference>
          <reference field="6" count="1">
            <x v="0"/>
          </reference>
        </references>
      </pivotArea>
    </format>
    <format dxfId="241">
      <pivotArea dataOnly="0" labelOnly="1" fieldPosition="0">
        <references count="2">
          <reference field="2" count="1" selected="0">
            <x v="297"/>
          </reference>
          <reference field="6" count="1">
            <x v="2"/>
          </reference>
        </references>
      </pivotArea>
    </format>
    <format dxfId="240">
      <pivotArea dataOnly="0" labelOnly="1" fieldPosition="0">
        <references count="2">
          <reference field="2" count="1" selected="0">
            <x v="298"/>
          </reference>
          <reference field="6" count="1">
            <x v="2"/>
          </reference>
        </references>
      </pivotArea>
    </format>
    <format dxfId="239">
      <pivotArea dataOnly="0" labelOnly="1" fieldPosition="0">
        <references count="2">
          <reference field="2" count="1" selected="0">
            <x v="299"/>
          </reference>
          <reference field="6" count="1">
            <x v="3"/>
          </reference>
        </references>
      </pivotArea>
    </format>
    <format dxfId="238">
      <pivotArea dataOnly="0" labelOnly="1" fieldPosition="0">
        <references count="2">
          <reference field="2" count="1" selected="0">
            <x v="300"/>
          </reference>
          <reference field="6" count="1">
            <x v="2"/>
          </reference>
        </references>
      </pivotArea>
    </format>
    <format dxfId="237">
      <pivotArea dataOnly="0" labelOnly="1" fieldPosition="0">
        <references count="2">
          <reference field="2" count="1" selected="0">
            <x v="301"/>
          </reference>
          <reference field="6" count="1">
            <x v="2"/>
          </reference>
        </references>
      </pivotArea>
    </format>
    <format dxfId="236">
      <pivotArea dataOnly="0" labelOnly="1" fieldPosition="0">
        <references count="2">
          <reference field="2" count="1" selected="0">
            <x v="302"/>
          </reference>
          <reference field="6" count="2">
            <x v="1"/>
            <x v="2"/>
          </reference>
        </references>
      </pivotArea>
    </format>
    <format dxfId="235">
      <pivotArea dataOnly="0" labelOnly="1" fieldPosition="0">
        <references count="2">
          <reference field="2" count="1" selected="0">
            <x v="303"/>
          </reference>
          <reference field="6" count="1">
            <x v="1"/>
          </reference>
        </references>
      </pivotArea>
    </format>
    <format dxfId="234">
      <pivotArea dataOnly="0" labelOnly="1" fieldPosition="0">
        <references count="2">
          <reference field="2" count="1" selected="0">
            <x v="304"/>
          </reference>
          <reference field="6" count="2">
            <x v="1"/>
            <x v="2"/>
          </reference>
        </references>
      </pivotArea>
    </format>
    <format dxfId="233">
      <pivotArea dataOnly="0" labelOnly="1" fieldPosition="0">
        <references count="2">
          <reference field="2" count="1" selected="0">
            <x v="305"/>
          </reference>
          <reference field="6" count="1">
            <x v="3"/>
          </reference>
        </references>
      </pivotArea>
    </format>
    <format dxfId="232">
      <pivotArea dataOnly="0" labelOnly="1" fieldPosition="0">
        <references count="2">
          <reference field="2" count="1" selected="0">
            <x v="306"/>
          </reference>
          <reference field="6" count="1">
            <x v="0"/>
          </reference>
        </references>
      </pivotArea>
    </format>
    <format dxfId="231">
      <pivotArea dataOnly="0" labelOnly="1" fieldPosition="0">
        <references count="2">
          <reference field="2" count="1" selected="0">
            <x v="307"/>
          </reference>
          <reference field="6" count="2">
            <x v="1"/>
            <x v="3"/>
          </reference>
        </references>
      </pivotArea>
    </format>
    <format dxfId="230">
      <pivotArea dataOnly="0" labelOnly="1" fieldPosition="0">
        <references count="2">
          <reference field="2" count="1" selected="0">
            <x v="308"/>
          </reference>
          <reference field="6" count="1">
            <x v="2"/>
          </reference>
        </references>
      </pivotArea>
    </format>
    <format dxfId="229">
      <pivotArea dataOnly="0" labelOnly="1" fieldPosition="0">
        <references count="2">
          <reference field="2" count="1" selected="0">
            <x v="309"/>
          </reference>
          <reference field="6" count="1">
            <x v="0"/>
          </reference>
        </references>
      </pivotArea>
    </format>
    <format dxfId="228">
      <pivotArea dataOnly="0" labelOnly="1" fieldPosition="0">
        <references count="2">
          <reference field="2" count="1" selected="0">
            <x v="310"/>
          </reference>
          <reference field="6" count="1">
            <x v="2"/>
          </reference>
        </references>
      </pivotArea>
    </format>
    <format dxfId="227">
      <pivotArea dataOnly="0" labelOnly="1" fieldPosition="0">
        <references count="2">
          <reference field="2" count="1" selected="0">
            <x v="311"/>
          </reference>
          <reference field="6" count="1">
            <x v="1"/>
          </reference>
        </references>
      </pivotArea>
    </format>
    <format dxfId="226">
      <pivotArea dataOnly="0" labelOnly="1" fieldPosition="0">
        <references count="2">
          <reference field="2" count="1" selected="0">
            <x v="312"/>
          </reference>
          <reference field="6" count="1">
            <x v="1"/>
          </reference>
        </references>
      </pivotArea>
    </format>
    <format dxfId="225">
      <pivotArea dataOnly="0" labelOnly="1" fieldPosition="0">
        <references count="2">
          <reference field="2" count="1" selected="0">
            <x v="313"/>
          </reference>
          <reference field="6" count="1">
            <x v="2"/>
          </reference>
        </references>
      </pivotArea>
    </format>
    <format dxfId="224">
      <pivotArea dataOnly="0" labelOnly="1" fieldPosition="0">
        <references count="2">
          <reference field="2" count="1" selected="0">
            <x v="314"/>
          </reference>
          <reference field="6" count="2">
            <x v="0"/>
            <x v="1"/>
          </reference>
        </references>
      </pivotArea>
    </format>
    <format dxfId="223">
      <pivotArea dataOnly="0" labelOnly="1" fieldPosition="0">
        <references count="2">
          <reference field="2" count="1" selected="0">
            <x v="315"/>
          </reference>
          <reference field="6" count="2">
            <x v="1"/>
            <x v="2"/>
          </reference>
        </references>
      </pivotArea>
    </format>
    <format dxfId="222">
      <pivotArea dataOnly="0" labelOnly="1" fieldPosition="0">
        <references count="2">
          <reference field="2" count="1" selected="0">
            <x v="316"/>
          </reference>
          <reference field="6" count="1">
            <x v="1"/>
          </reference>
        </references>
      </pivotArea>
    </format>
    <format dxfId="221">
      <pivotArea dataOnly="0" labelOnly="1" fieldPosition="0">
        <references count="2">
          <reference field="2" count="1" selected="0">
            <x v="317"/>
          </reference>
          <reference field="6" count="1">
            <x v="1"/>
          </reference>
        </references>
      </pivotArea>
    </format>
    <format dxfId="220">
      <pivotArea dataOnly="0" labelOnly="1" fieldPosition="0">
        <references count="2">
          <reference field="2" count="1" selected="0">
            <x v="318"/>
          </reference>
          <reference field="6" count="1">
            <x v="2"/>
          </reference>
        </references>
      </pivotArea>
    </format>
    <format dxfId="219">
      <pivotArea dataOnly="0" labelOnly="1" fieldPosition="0">
        <references count="2">
          <reference field="2" count="1" selected="0">
            <x v="319"/>
          </reference>
          <reference field="6" count="1">
            <x v="1"/>
          </reference>
        </references>
      </pivotArea>
    </format>
    <format dxfId="218">
      <pivotArea dataOnly="0" labelOnly="1" fieldPosition="0">
        <references count="2">
          <reference field="2" count="1" selected="0">
            <x v="320"/>
          </reference>
          <reference field="6" count="2">
            <x v="1"/>
            <x v="2"/>
          </reference>
        </references>
      </pivotArea>
    </format>
    <format dxfId="217">
      <pivotArea dataOnly="0" labelOnly="1" fieldPosition="0">
        <references count="2">
          <reference field="2" count="1" selected="0">
            <x v="321"/>
          </reference>
          <reference field="6" count="1">
            <x v="1"/>
          </reference>
        </references>
      </pivotArea>
    </format>
    <format dxfId="216">
      <pivotArea dataOnly="0" labelOnly="1" fieldPosition="0">
        <references count="2">
          <reference field="2" count="1" selected="0">
            <x v="322"/>
          </reference>
          <reference field="6" count="1">
            <x v="2"/>
          </reference>
        </references>
      </pivotArea>
    </format>
    <format dxfId="215">
      <pivotArea dataOnly="0" labelOnly="1" fieldPosition="0">
        <references count="2">
          <reference field="2" count="1" selected="0">
            <x v="323"/>
          </reference>
          <reference field="6" count="1">
            <x v="1"/>
          </reference>
        </references>
      </pivotArea>
    </format>
    <format dxfId="214">
      <pivotArea dataOnly="0" labelOnly="1" fieldPosition="0">
        <references count="2">
          <reference field="2" count="1" selected="0">
            <x v="324"/>
          </reference>
          <reference field="6" count="1">
            <x v="2"/>
          </reference>
        </references>
      </pivotArea>
    </format>
    <format dxfId="213">
      <pivotArea dataOnly="0" labelOnly="1" fieldPosition="0">
        <references count="2">
          <reference field="2" count="1" selected="0">
            <x v="325"/>
          </reference>
          <reference field="6" count="1">
            <x v="1"/>
          </reference>
        </references>
      </pivotArea>
    </format>
    <format dxfId="212">
      <pivotArea dataOnly="0" labelOnly="1" fieldPosition="0">
        <references count="2">
          <reference field="2" count="1" selected="0">
            <x v="326"/>
          </reference>
          <reference field="6" count="1">
            <x v="2"/>
          </reference>
        </references>
      </pivotArea>
    </format>
    <format dxfId="211">
      <pivotArea dataOnly="0" labelOnly="1" fieldPosition="0">
        <references count="2">
          <reference field="2" count="1" selected="0">
            <x v="327"/>
          </reference>
          <reference field="6" count="1">
            <x v="2"/>
          </reference>
        </references>
      </pivotArea>
    </format>
    <format dxfId="210">
      <pivotArea dataOnly="0" labelOnly="1" fieldPosition="0">
        <references count="2">
          <reference field="2" count="1" selected="0">
            <x v="328"/>
          </reference>
          <reference field="6" count="1">
            <x v="1"/>
          </reference>
        </references>
      </pivotArea>
    </format>
    <format dxfId="209">
      <pivotArea dataOnly="0" labelOnly="1" fieldPosition="0">
        <references count="2">
          <reference field="2" count="1" selected="0">
            <x v="329"/>
          </reference>
          <reference field="6" count="1">
            <x v="3"/>
          </reference>
        </references>
      </pivotArea>
    </format>
    <format dxfId="208">
      <pivotArea dataOnly="0" labelOnly="1" fieldPosition="0">
        <references count="2">
          <reference field="2" count="1" selected="0">
            <x v="330"/>
          </reference>
          <reference field="6" count="1">
            <x v="2"/>
          </reference>
        </references>
      </pivotArea>
    </format>
    <format dxfId="207">
      <pivotArea dataOnly="0" labelOnly="1" fieldPosition="0">
        <references count="2">
          <reference field="2" count="1" selected="0">
            <x v="331"/>
          </reference>
          <reference field="6" count="1">
            <x v="2"/>
          </reference>
        </references>
      </pivotArea>
    </format>
    <format dxfId="206">
      <pivotArea dataOnly="0" labelOnly="1" fieldPosition="0">
        <references count="2">
          <reference field="2" count="1" selected="0">
            <x v="332"/>
          </reference>
          <reference field="6" count="1">
            <x v="3"/>
          </reference>
        </references>
      </pivotArea>
    </format>
    <format dxfId="205">
      <pivotArea dataOnly="0" labelOnly="1" fieldPosition="0">
        <references count="2">
          <reference field="2" count="1" selected="0">
            <x v="333"/>
          </reference>
          <reference field="6" count="1">
            <x v="2"/>
          </reference>
        </references>
      </pivotArea>
    </format>
    <format dxfId="204">
      <pivotArea dataOnly="0" labelOnly="1" fieldPosition="0">
        <references count="2">
          <reference field="2" count="1" selected="0">
            <x v="334"/>
          </reference>
          <reference field="6" count="1">
            <x v="1"/>
          </reference>
        </references>
      </pivotArea>
    </format>
    <format dxfId="203">
      <pivotArea dataOnly="0" labelOnly="1" fieldPosition="0">
        <references count="2">
          <reference field="2" count="1" selected="0">
            <x v="335"/>
          </reference>
          <reference field="6" count="1">
            <x v="0"/>
          </reference>
        </references>
      </pivotArea>
    </format>
    <format dxfId="202">
      <pivotArea dataOnly="0" labelOnly="1" fieldPosition="0">
        <references count="2">
          <reference field="2" count="1" selected="0">
            <x v="336"/>
          </reference>
          <reference field="6" count="1">
            <x v="3"/>
          </reference>
        </references>
      </pivotArea>
    </format>
    <format dxfId="201">
      <pivotArea dataOnly="0" labelOnly="1" fieldPosition="0">
        <references count="2">
          <reference field="2" count="1" selected="0">
            <x v="337"/>
          </reference>
          <reference field="6" count="1">
            <x v="0"/>
          </reference>
        </references>
      </pivotArea>
    </format>
    <format dxfId="200">
      <pivotArea dataOnly="0" labelOnly="1" fieldPosition="0">
        <references count="2">
          <reference field="2" count="1" selected="0">
            <x v="338"/>
          </reference>
          <reference field="6" count="1">
            <x v="1"/>
          </reference>
        </references>
      </pivotArea>
    </format>
    <format dxfId="199">
      <pivotArea dataOnly="0" labelOnly="1" fieldPosition="0">
        <references count="2">
          <reference field="2" count="1" selected="0">
            <x v="339"/>
          </reference>
          <reference field="6" count="1">
            <x v="1"/>
          </reference>
        </references>
      </pivotArea>
    </format>
    <format dxfId="198">
      <pivotArea dataOnly="0" labelOnly="1" fieldPosition="0">
        <references count="2">
          <reference field="2" count="1" selected="0">
            <x v="340"/>
          </reference>
          <reference field="6" count="1">
            <x v="2"/>
          </reference>
        </references>
      </pivotArea>
    </format>
    <format dxfId="197">
      <pivotArea dataOnly="0" labelOnly="1" fieldPosition="0">
        <references count="2">
          <reference field="2" count="1" selected="0">
            <x v="341"/>
          </reference>
          <reference field="6" count="1">
            <x v="1"/>
          </reference>
        </references>
      </pivotArea>
    </format>
    <format dxfId="196">
      <pivotArea dataOnly="0" labelOnly="1" fieldPosition="0">
        <references count="2">
          <reference field="2" count="1" selected="0">
            <x v="342"/>
          </reference>
          <reference field="6" count="1">
            <x v="1"/>
          </reference>
        </references>
      </pivotArea>
    </format>
    <format dxfId="195">
      <pivotArea dataOnly="0" labelOnly="1" fieldPosition="0">
        <references count="2">
          <reference field="2" count="1" selected="0">
            <x v="343"/>
          </reference>
          <reference field="6" count="1">
            <x v="1"/>
          </reference>
        </references>
      </pivotArea>
    </format>
    <format dxfId="194">
      <pivotArea dataOnly="0" labelOnly="1" fieldPosition="0">
        <references count="2">
          <reference field="2" count="1" selected="0">
            <x v="344"/>
          </reference>
          <reference field="6" count="1">
            <x v="3"/>
          </reference>
        </references>
      </pivotArea>
    </format>
    <format dxfId="193">
      <pivotArea dataOnly="0" labelOnly="1" fieldPosition="0">
        <references count="2">
          <reference field="2" count="1" selected="0">
            <x v="345"/>
          </reference>
          <reference field="6" count="1">
            <x v="1"/>
          </reference>
        </references>
      </pivotArea>
    </format>
    <format dxfId="192">
      <pivotArea dataOnly="0" labelOnly="1" fieldPosition="0">
        <references count="2">
          <reference field="2" count="1" selected="0">
            <x v="346"/>
          </reference>
          <reference field="6" count="1">
            <x v="0"/>
          </reference>
        </references>
      </pivotArea>
    </format>
    <format dxfId="191">
      <pivotArea dataOnly="0" labelOnly="1" fieldPosition="0">
        <references count="2">
          <reference field="2" count="1" selected="0">
            <x v="347"/>
          </reference>
          <reference field="6" count="1">
            <x v="1"/>
          </reference>
        </references>
      </pivotArea>
    </format>
    <format dxfId="190">
      <pivotArea dataOnly="0" labelOnly="1" fieldPosition="0">
        <references count="2">
          <reference field="2" count="1" selected="0">
            <x v="348"/>
          </reference>
          <reference field="6" count="1">
            <x v="1"/>
          </reference>
        </references>
      </pivotArea>
    </format>
    <format dxfId="189">
      <pivotArea dataOnly="0" labelOnly="1" fieldPosition="0">
        <references count="2">
          <reference field="2" count="1" selected="0">
            <x v="349"/>
          </reference>
          <reference field="6" count="1">
            <x v="1"/>
          </reference>
        </references>
      </pivotArea>
    </format>
    <format dxfId="188">
      <pivotArea dataOnly="0" labelOnly="1" fieldPosition="0">
        <references count="2">
          <reference field="2" count="1" selected="0">
            <x v="350"/>
          </reference>
          <reference field="6" count="1">
            <x v="3"/>
          </reference>
        </references>
      </pivotArea>
    </format>
    <format dxfId="187">
      <pivotArea dataOnly="0" labelOnly="1" fieldPosition="0">
        <references count="2">
          <reference field="2" count="1" selected="0">
            <x v="351"/>
          </reference>
          <reference field="6" count="1">
            <x v="3"/>
          </reference>
        </references>
      </pivotArea>
    </format>
    <format dxfId="186">
      <pivotArea dataOnly="0" labelOnly="1" fieldPosition="0">
        <references count="2">
          <reference field="2" count="1" selected="0">
            <x v="352"/>
          </reference>
          <reference field="6" count="1">
            <x v="3"/>
          </reference>
        </references>
      </pivotArea>
    </format>
    <format dxfId="185">
      <pivotArea dataOnly="0" labelOnly="1" fieldPosition="0">
        <references count="2">
          <reference field="2" count="1" selected="0">
            <x v="353"/>
          </reference>
          <reference field="6" count="1">
            <x v="3"/>
          </reference>
        </references>
      </pivotArea>
    </format>
    <format dxfId="184">
      <pivotArea dataOnly="0" labelOnly="1" fieldPosition="0">
        <references count="2">
          <reference field="2" count="1" selected="0">
            <x v="354"/>
          </reference>
          <reference field="6" count="1">
            <x v="2"/>
          </reference>
        </references>
      </pivotArea>
    </format>
    <format dxfId="183">
      <pivotArea dataOnly="0" labelOnly="1" fieldPosition="0">
        <references count="2">
          <reference field="2" count="1" selected="0">
            <x v="355"/>
          </reference>
          <reference field="6" count="1">
            <x v="2"/>
          </reference>
        </references>
      </pivotArea>
    </format>
    <format dxfId="182">
      <pivotArea dataOnly="0" labelOnly="1" fieldPosition="0">
        <references count="2">
          <reference field="2" count="1" selected="0">
            <x v="356"/>
          </reference>
          <reference field="6" count="1">
            <x v="2"/>
          </reference>
        </references>
      </pivotArea>
    </format>
    <format dxfId="181">
      <pivotArea dataOnly="0" labelOnly="1" fieldPosition="0">
        <references count="2">
          <reference field="2" count="1" selected="0">
            <x v="357"/>
          </reference>
          <reference field="6" count="1">
            <x v="1"/>
          </reference>
        </references>
      </pivotArea>
    </format>
    <format dxfId="180">
      <pivotArea dataOnly="0" labelOnly="1" fieldPosition="0">
        <references count="2">
          <reference field="2" count="1" selected="0">
            <x v="358"/>
          </reference>
          <reference field="6" count="1">
            <x v="1"/>
          </reference>
        </references>
      </pivotArea>
    </format>
    <format dxfId="179">
      <pivotArea dataOnly="0" labelOnly="1" fieldPosition="0">
        <references count="2">
          <reference field="2" count="1" selected="0">
            <x v="359"/>
          </reference>
          <reference field="6" count="1">
            <x v="0"/>
          </reference>
        </references>
      </pivotArea>
    </format>
    <format dxfId="178">
      <pivotArea dataOnly="0" labelOnly="1" fieldPosition="0">
        <references count="2">
          <reference field="2" count="1" selected="0">
            <x v="360"/>
          </reference>
          <reference field="6" count="1">
            <x v="2"/>
          </reference>
        </references>
      </pivotArea>
    </format>
    <format dxfId="177">
      <pivotArea dataOnly="0" labelOnly="1" fieldPosition="0">
        <references count="2">
          <reference field="2" count="1" selected="0">
            <x v="361"/>
          </reference>
          <reference field="6" count="1">
            <x v="0"/>
          </reference>
        </references>
      </pivotArea>
    </format>
    <format dxfId="176">
      <pivotArea dataOnly="0" labelOnly="1" fieldPosition="0">
        <references count="2">
          <reference field="2" count="1" selected="0">
            <x v="362"/>
          </reference>
          <reference field="6" count="2">
            <x v="1"/>
            <x v="3"/>
          </reference>
        </references>
      </pivotArea>
    </format>
    <format dxfId="175">
      <pivotArea dataOnly="0" labelOnly="1" fieldPosition="0">
        <references count="2">
          <reference field="2" count="1" selected="0">
            <x v="363"/>
          </reference>
          <reference field="6" count="1">
            <x v="3"/>
          </reference>
        </references>
      </pivotArea>
    </format>
    <format dxfId="174">
      <pivotArea dataOnly="0" labelOnly="1" fieldPosition="0">
        <references count="2">
          <reference field="2" count="1" selected="0">
            <x v="364"/>
          </reference>
          <reference field="6" count="1">
            <x v="3"/>
          </reference>
        </references>
      </pivotArea>
    </format>
    <format dxfId="173">
      <pivotArea dataOnly="0" labelOnly="1" fieldPosition="0">
        <references count="2">
          <reference field="2" count="1" selected="0">
            <x v="365"/>
          </reference>
          <reference field="6" count="1">
            <x v="1"/>
          </reference>
        </references>
      </pivotArea>
    </format>
    <format dxfId="172">
      <pivotArea dataOnly="0" labelOnly="1" fieldPosition="0">
        <references count="2">
          <reference field="2" count="1" selected="0">
            <x v="366"/>
          </reference>
          <reference field="6" count="1">
            <x v="1"/>
          </reference>
        </references>
      </pivotArea>
    </format>
    <format dxfId="171">
      <pivotArea dataOnly="0" labelOnly="1" fieldPosition="0">
        <references count="2">
          <reference field="2" count="1" selected="0">
            <x v="367"/>
          </reference>
          <reference field="6" count="1">
            <x v="3"/>
          </reference>
        </references>
      </pivotArea>
    </format>
    <format dxfId="170">
      <pivotArea dataOnly="0" labelOnly="1" fieldPosition="0">
        <references count="2">
          <reference field="2" count="1" selected="0">
            <x v="368"/>
          </reference>
          <reference field="6" count="1">
            <x v="0"/>
          </reference>
        </references>
      </pivotArea>
    </format>
    <format dxfId="169">
      <pivotArea dataOnly="0" labelOnly="1" fieldPosition="0">
        <references count="2">
          <reference field="2" count="1" selected="0">
            <x v="369"/>
          </reference>
          <reference field="6" count="1">
            <x v="2"/>
          </reference>
        </references>
      </pivotArea>
    </format>
    <format dxfId="168">
      <pivotArea dataOnly="0" labelOnly="1" fieldPosition="0">
        <references count="2">
          <reference field="2" count="1" selected="0">
            <x v="370"/>
          </reference>
          <reference field="6" count="2">
            <x v="1"/>
            <x v="3"/>
          </reference>
        </references>
      </pivotArea>
    </format>
    <format dxfId="167">
      <pivotArea dataOnly="0" labelOnly="1" fieldPosition="0">
        <references count="2">
          <reference field="2" count="1" selected="0">
            <x v="371"/>
          </reference>
          <reference field="6" count="1">
            <x v="2"/>
          </reference>
        </references>
      </pivotArea>
    </format>
    <format dxfId="166">
      <pivotArea dataOnly="0" labelOnly="1" fieldPosition="0">
        <references count="2">
          <reference field="2" count="1" selected="0">
            <x v="372"/>
          </reference>
          <reference field="6" count="1">
            <x v="0"/>
          </reference>
        </references>
      </pivotArea>
    </format>
    <format dxfId="165">
      <pivotArea dataOnly="0" labelOnly="1" fieldPosition="0">
        <references count="2">
          <reference field="2" count="1" selected="0">
            <x v="373"/>
          </reference>
          <reference field="6" count="2">
            <x v="0"/>
            <x v="1"/>
          </reference>
        </references>
      </pivotArea>
    </format>
    <format dxfId="164">
      <pivotArea dataOnly="0" labelOnly="1" fieldPosition="0">
        <references count="2">
          <reference field="2" count="1" selected="0">
            <x v="374"/>
          </reference>
          <reference field="6" count="1">
            <x v="2"/>
          </reference>
        </references>
      </pivotArea>
    </format>
    <format dxfId="163">
      <pivotArea dataOnly="0" labelOnly="1" fieldPosition="0">
        <references count="2">
          <reference field="2" count="1" selected="0">
            <x v="375"/>
          </reference>
          <reference field="6" count="1">
            <x v="1"/>
          </reference>
        </references>
      </pivotArea>
    </format>
    <format dxfId="162">
      <pivotArea dataOnly="0" labelOnly="1" fieldPosition="0">
        <references count="2">
          <reference field="2" count="1" selected="0">
            <x v="376"/>
          </reference>
          <reference field="6" count="1">
            <x v="0"/>
          </reference>
        </references>
      </pivotArea>
    </format>
    <format dxfId="161">
      <pivotArea dataOnly="0" labelOnly="1" fieldPosition="0">
        <references count="2">
          <reference field="2" count="1" selected="0">
            <x v="377"/>
          </reference>
          <reference field="6" count="2">
            <x v="1"/>
            <x v="2"/>
          </reference>
        </references>
      </pivotArea>
    </format>
    <format dxfId="160">
      <pivotArea dataOnly="0" labelOnly="1" fieldPosition="0">
        <references count="2">
          <reference field="2" count="1" selected="0">
            <x v="378"/>
          </reference>
          <reference field="6" count="1">
            <x v="1"/>
          </reference>
        </references>
      </pivotArea>
    </format>
    <format dxfId="159">
      <pivotArea dataOnly="0" labelOnly="1" fieldPosition="0">
        <references count="2">
          <reference field="2" count="1" selected="0">
            <x v="379"/>
          </reference>
          <reference field="6" count="1">
            <x v="3"/>
          </reference>
        </references>
      </pivotArea>
    </format>
    <format dxfId="158">
      <pivotArea dataOnly="0" labelOnly="1" fieldPosition="0">
        <references count="2">
          <reference field="2" count="1" selected="0">
            <x v="380"/>
          </reference>
          <reference field="6" count="2">
            <x v="0"/>
            <x v="2"/>
          </reference>
        </references>
      </pivotArea>
    </format>
    <format dxfId="157">
      <pivotArea dataOnly="0" labelOnly="1" fieldPosition="0">
        <references count="2">
          <reference field="2" count="1" selected="0">
            <x v="381"/>
          </reference>
          <reference field="6" count="1">
            <x v="3"/>
          </reference>
        </references>
      </pivotArea>
    </format>
    <format dxfId="156">
      <pivotArea dataOnly="0" labelOnly="1" fieldPosition="0">
        <references count="2">
          <reference field="2" count="1" selected="0">
            <x v="382"/>
          </reference>
          <reference field="6" count="1">
            <x v="2"/>
          </reference>
        </references>
      </pivotArea>
    </format>
    <format dxfId="155">
      <pivotArea dataOnly="0" labelOnly="1" fieldPosition="0">
        <references count="2">
          <reference field="2" count="1" selected="0">
            <x v="383"/>
          </reference>
          <reference field="6" count="1">
            <x v="2"/>
          </reference>
        </references>
      </pivotArea>
    </format>
    <format dxfId="154">
      <pivotArea dataOnly="0" labelOnly="1" fieldPosition="0">
        <references count="2">
          <reference field="2" count="1" selected="0">
            <x v="384"/>
          </reference>
          <reference field="6" count="1">
            <x v="1"/>
          </reference>
        </references>
      </pivotArea>
    </format>
    <format dxfId="153">
      <pivotArea dataOnly="0" labelOnly="1" fieldPosition="0">
        <references count="2">
          <reference field="2" count="1" selected="0">
            <x v="385"/>
          </reference>
          <reference field="6" count="1">
            <x v="3"/>
          </reference>
        </references>
      </pivotArea>
    </format>
    <format dxfId="152">
      <pivotArea dataOnly="0" labelOnly="1" fieldPosition="0">
        <references count="2">
          <reference field="2" count="1" selected="0">
            <x v="386"/>
          </reference>
          <reference field="6" count="1">
            <x v="2"/>
          </reference>
        </references>
      </pivotArea>
    </format>
    <format dxfId="151">
      <pivotArea dataOnly="0" labelOnly="1" fieldPosition="0">
        <references count="2">
          <reference field="2" count="1" selected="0">
            <x v="387"/>
          </reference>
          <reference field="6" count="2">
            <x v="2"/>
            <x v="3"/>
          </reference>
        </references>
      </pivotArea>
    </format>
    <format dxfId="150">
      <pivotArea dataOnly="0" labelOnly="1" fieldPosition="0">
        <references count="2">
          <reference field="2" count="1" selected="0">
            <x v="388"/>
          </reference>
          <reference field="6" count="1">
            <x v="3"/>
          </reference>
        </references>
      </pivotArea>
    </format>
    <format dxfId="149">
      <pivotArea dataOnly="0" labelOnly="1" fieldPosition="0">
        <references count="2">
          <reference field="2" count="1" selected="0">
            <x v="389"/>
          </reference>
          <reference field="6" count="1">
            <x v="2"/>
          </reference>
        </references>
      </pivotArea>
    </format>
    <format dxfId="148">
      <pivotArea dataOnly="0" labelOnly="1" fieldPosition="0">
        <references count="2">
          <reference field="2" count="1" selected="0">
            <x v="390"/>
          </reference>
          <reference field="6" count="1">
            <x v="1"/>
          </reference>
        </references>
      </pivotArea>
    </format>
    <format dxfId="147">
      <pivotArea dataOnly="0" labelOnly="1" fieldPosition="0">
        <references count="2">
          <reference field="2" count="1" selected="0">
            <x v="391"/>
          </reference>
          <reference field="6" count="1">
            <x v="0"/>
          </reference>
        </references>
      </pivotArea>
    </format>
    <format dxfId="146">
      <pivotArea dataOnly="0" labelOnly="1" fieldPosition="0">
        <references count="2">
          <reference field="2" count="1" selected="0">
            <x v="392"/>
          </reference>
          <reference field="6" count="1">
            <x v="0"/>
          </reference>
        </references>
      </pivotArea>
    </format>
    <format dxfId="145">
      <pivotArea dataOnly="0" labelOnly="1" fieldPosition="0">
        <references count="2">
          <reference field="2" count="1" selected="0">
            <x v="393"/>
          </reference>
          <reference field="6" count="1">
            <x v="0"/>
          </reference>
        </references>
      </pivotArea>
    </format>
    <format dxfId="144">
      <pivotArea dataOnly="0" labelOnly="1" fieldPosition="0">
        <references count="2">
          <reference field="2" count="1" selected="0">
            <x v="394"/>
          </reference>
          <reference field="6" count="1">
            <x v="2"/>
          </reference>
        </references>
      </pivotArea>
    </format>
    <format dxfId="143">
      <pivotArea dataOnly="0" labelOnly="1" fieldPosition="0">
        <references count="2">
          <reference field="2" count="1" selected="0">
            <x v="395"/>
          </reference>
          <reference field="6" count="1">
            <x v="2"/>
          </reference>
        </references>
      </pivotArea>
    </format>
    <format dxfId="142">
      <pivotArea dataOnly="0" labelOnly="1" fieldPosition="0">
        <references count="2">
          <reference field="2" count="1" selected="0">
            <x v="396"/>
          </reference>
          <reference field="6" count="1">
            <x v="2"/>
          </reference>
        </references>
      </pivotArea>
    </format>
    <format dxfId="141">
      <pivotArea dataOnly="0" labelOnly="1" fieldPosition="0">
        <references count="2">
          <reference field="2" count="1" selected="0">
            <x v="397"/>
          </reference>
          <reference field="6" count="1">
            <x v="1"/>
          </reference>
        </references>
      </pivotArea>
    </format>
    <format dxfId="140">
      <pivotArea dataOnly="0" labelOnly="1" fieldPosition="0">
        <references count="2">
          <reference field="2" count="1" selected="0">
            <x v="398"/>
          </reference>
          <reference field="6" count="1">
            <x v="1"/>
          </reference>
        </references>
      </pivotArea>
    </format>
    <format dxfId="139">
      <pivotArea dataOnly="0" labelOnly="1" fieldPosition="0">
        <references count="2">
          <reference field="2" count="1" selected="0">
            <x v="399"/>
          </reference>
          <reference field="6" count="1">
            <x v="1"/>
          </reference>
        </references>
      </pivotArea>
    </format>
    <format dxfId="138">
      <pivotArea dataOnly="0" labelOnly="1" fieldPosition="0">
        <references count="2">
          <reference field="2" count="1" selected="0">
            <x v="400"/>
          </reference>
          <reference field="6" count="1">
            <x v="1"/>
          </reference>
        </references>
      </pivotArea>
    </format>
    <format dxfId="137">
      <pivotArea dataOnly="0" labelOnly="1" fieldPosition="0">
        <references count="2">
          <reference field="2" count="1" selected="0">
            <x v="401"/>
          </reference>
          <reference field="6" count="1">
            <x v="1"/>
          </reference>
        </references>
      </pivotArea>
    </format>
    <format dxfId="136">
      <pivotArea dataOnly="0" labelOnly="1" fieldPosition="0">
        <references count="2">
          <reference field="2" count="1" selected="0">
            <x v="402"/>
          </reference>
          <reference field="6" count="2">
            <x v="1"/>
            <x v="3"/>
          </reference>
        </references>
      </pivotArea>
    </format>
    <format dxfId="135">
      <pivotArea dataOnly="0" labelOnly="1" fieldPosition="0">
        <references count="2">
          <reference field="2" count="1" selected="0">
            <x v="403"/>
          </reference>
          <reference field="6" count="1">
            <x v="0"/>
          </reference>
        </references>
      </pivotArea>
    </format>
    <format dxfId="134">
      <pivotArea dataOnly="0" labelOnly="1" fieldPosition="0">
        <references count="2">
          <reference field="2" count="1" selected="0">
            <x v="404"/>
          </reference>
          <reference field="6" count="1">
            <x v="2"/>
          </reference>
        </references>
      </pivotArea>
    </format>
    <format dxfId="133">
      <pivotArea dataOnly="0" labelOnly="1" fieldPosition="0">
        <references count="2">
          <reference field="2" count="1" selected="0">
            <x v="405"/>
          </reference>
          <reference field="6" count="1">
            <x v="0"/>
          </reference>
        </references>
      </pivotArea>
    </format>
    <format dxfId="132">
      <pivotArea dataOnly="0" labelOnly="1" fieldPosition="0">
        <references count="2">
          <reference field="2" count="1" selected="0">
            <x v="406"/>
          </reference>
          <reference field="6" count="1">
            <x v="0"/>
          </reference>
        </references>
      </pivotArea>
    </format>
    <format dxfId="131">
      <pivotArea dataOnly="0" labelOnly="1" fieldPosition="0">
        <references count="2">
          <reference field="2" count="1" selected="0">
            <x v="407"/>
          </reference>
          <reference field="6" count="1">
            <x v="1"/>
          </reference>
        </references>
      </pivotArea>
    </format>
    <format dxfId="130">
      <pivotArea dataOnly="0" labelOnly="1" fieldPosition="0">
        <references count="2">
          <reference field="2" count="1" selected="0">
            <x v="408"/>
          </reference>
          <reference field="6" count="1">
            <x v="3"/>
          </reference>
        </references>
      </pivotArea>
    </format>
    <format dxfId="129">
      <pivotArea dataOnly="0" labelOnly="1" fieldPosition="0">
        <references count="2">
          <reference field="2" count="1" selected="0">
            <x v="409"/>
          </reference>
          <reference field="6" count="2">
            <x v="1"/>
            <x v="2"/>
          </reference>
        </references>
      </pivotArea>
    </format>
    <format dxfId="128">
      <pivotArea dataOnly="0" labelOnly="1" fieldPosition="0">
        <references count="2">
          <reference field="2" count="1" selected="0">
            <x v="410"/>
          </reference>
          <reference field="6" count="1">
            <x v="2"/>
          </reference>
        </references>
      </pivotArea>
    </format>
    <format dxfId="127">
      <pivotArea dataOnly="0" labelOnly="1" fieldPosition="0">
        <references count="2">
          <reference field="2" count="1" selected="0">
            <x v="411"/>
          </reference>
          <reference field="6" count="1">
            <x v="3"/>
          </reference>
        </references>
      </pivotArea>
    </format>
    <format dxfId="126">
      <pivotArea dataOnly="0" labelOnly="1" fieldPosition="0">
        <references count="2">
          <reference field="2" count="1" selected="0">
            <x v="412"/>
          </reference>
          <reference field="6" count="1">
            <x v="2"/>
          </reference>
        </references>
      </pivotArea>
    </format>
    <format dxfId="125">
      <pivotArea dataOnly="0" labelOnly="1" fieldPosition="0">
        <references count="2">
          <reference field="2" count="1" selected="0">
            <x v="413"/>
          </reference>
          <reference field="6" count="2">
            <x v="1"/>
            <x v="3"/>
          </reference>
        </references>
      </pivotArea>
    </format>
    <format dxfId="124">
      <pivotArea dataOnly="0" labelOnly="1" fieldPosition="0">
        <references count="2">
          <reference field="2" count="1" selected="0">
            <x v="414"/>
          </reference>
          <reference field="6" count="1">
            <x v="0"/>
          </reference>
        </references>
      </pivotArea>
    </format>
    <format dxfId="123">
      <pivotArea dataOnly="0" labelOnly="1" fieldPosition="0">
        <references count="2">
          <reference field="2" count="1" selected="0">
            <x v="415"/>
          </reference>
          <reference field="6" count="1">
            <x v="1"/>
          </reference>
        </references>
      </pivotArea>
    </format>
    <format dxfId="122">
      <pivotArea dataOnly="0" labelOnly="1" fieldPosition="0">
        <references count="2">
          <reference field="2" count="1" selected="0">
            <x v="416"/>
          </reference>
          <reference field="6" count="1">
            <x v="0"/>
          </reference>
        </references>
      </pivotArea>
    </format>
    <format dxfId="121">
      <pivotArea dataOnly="0" labelOnly="1" fieldPosition="0">
        <references count="2">
          <reference field="2" count="1" selected="0">
            <x v="417"/>
          </reference>
          <reference field="6" count="1">
            <x v="2"/>
          </reference>
        </references>
      </pivotArea>
    </format>
    <format dxfId="120">
      <pivotArea dataOnly="0" labelOnly="1" fieldPosition="0">
        <references count="2">
          <reference field="2" count="1" selected="0">
            <x v="418"/>
          </reference>
          <reference field="6" count="1">
            <x v="0"/>
          </reference>
        </references>
      </pivotArea>
    </format>
    <format dxfId="119">
      <pivotArea dataOnly="0" labelOnly="1" fieldPosition="0">
        <references count="2">
          <reference field="2" count="1" selected="0">
            <x v="419"/>
          </reference>
          <reference field="6" count="1">
            <x v="3"/>
          </reference>
        </references>
      </pivotArea>
    </format>
    <format dxfId="118">
      <pivotArea dataOnly="0" labelOnly="1" fieldPosition="0">
        <references count="2">
          <reference field="2" count="1" selected="0">
            <x v="420"/>
          </reference>
          <reference field="6" count="1">
            <x v="1"/>
          </reference>
        </references>
      </pivotArea>
    </format>
    <format dxfId="117">
      <pivotArea dataOnly="0" labelOnly="1" fieldPosition="0">
        <references count="2">
          <reference field="2" count="1" selected="0">
            <x v="421"/>
          </reference>
          <reference field="6" count="1">
            <x v="1"/>
          </reference>
        </references>
      </pivotArea>
    </format>
    <format dxfId="116">
      <pivotArea dataOnly="0" labelOnly="1" fieldPosition="0">
        <references count="2">
          <reference field="2" count="1" selected="0">
            <x v="422"/>
          </reference>
          <reference field="6" count="1">
            <x v="3"/>
          </reference>
        </references>
      </pivotArea>
    </format>
    <format dxfId="115">
      <pivotArea dataOnly="0" labelOnly="1" fieldPosition="0">
        <references count="2">
          <reference field="2" count="1" selected="0">
            <x v="423"/>
          </reference>
          <reference field="6" count="1">
            <x v="0"/>
          </reference>
        </references>
      </pivotArea>
    </format>
    <format dxfId="114">
      <pivotArea dataOnly="0" labelOnly="1" fieldPosition="0">
        <references count="2">
          <reference field="2" count="1" selected="0">
            <x v="424"/>
          </reference>
          <reference field="6" count="1">
            <x v="1"/>
          </reference>
        </references>
      </pivotArea>
    </format>
    <format dxfId="113">
      <pivotArea dataOnly="0" labelOnly="1" fieldPosition="0">
        <references count="2">
          <reference field="2" count="1" selected="0">
            <x v="425"/>
          </reference>
          <reference field="6" count="2">
            <x v="1"/>
            <x v="2"/>
          </reference>
        </references>
      </pivotArea>
    </format>
    <format dxfId="112">
      <pivotArea dataOnly="0" labelOnly="1" fieldPosition="0">
        <references count="2">
          <reference field="2" count="1" selected="0">
            <x v="426"/>
          </reference>
          <reference field="6" count="1">
            <x v="0"/>
          </reference>
        </references>
      </pivotArea>
    </format>
    <format dxfId="111">
      <pivotArea dataOnly="0" labelOnly="1" fieldPosition="0">
        <references count="2">
          <reference field="2" count="1" selected="0">
            <x v="427"/>
          </reference>
          <reference field="6" count="1">
            <x v="1"/>
          </reference>
        </references>
      </pivotArea>
    </format>
    <format dxfId="110">
      <pivotArea dataOnly="0" labelOnly="1" fieldPosition="0">
        <references count="2">
          <reference field="2" count="1" selected="0">
            <x v="428"/>
          </reference>
          <reference field="6" count="1">
            <x v="1"/>
          </reference>
        </references>
      </pivotArea>
    </format>
    <format dxfId="109">
      <pivotArea dataOnly="0" labelOnly="1" fieldPosition="0">
        <references count="2">
          <reference field="2" count="1" selected="0">
            <x v="429"/>
          </reference>
          <reference field="6" count="1">
            <x v="1"/>
          </reference>
        </references>
      </pivotArea>
    </format>
    <format dxfId="108">
      <pivotArea dataOnly="0" labelOnly="1" fieldPosition="0">
        <references count="2">
          <reference field="2" count="1" selected="0">
            <x v="430"/>
          </reference>
          <reference field="6" count="1">
            <x v="3"/>
          </reference>
        </references>
      </pivotArea>
    </format>
    <format dxfId="107">
      <pivotArea dataOnly="0" labelOnly="1" fieldPosition="0">
        <references count="2">
          <reference field="2" count="1" selected="0">
            <x v="431"/>
          </reference>
          <reference field="6" count="1">
            <x v="1"/>
          </reference>
        </references>
      </pivotArea>
    </format>
    <format dxfId="106">
      <pivotArea dataOnly="0" labelOnly="1" fieldPosition="0">
        <references count="2">
          <reference field="2" count="1" selected="0">
            <x v="432"/>
          </reference>
          <reference field="6" count="1">
            <x v="0"/>
          </reference>
        </references>
      </pivotArea>
    </format>
    <format dxfId="105">
      <pivotArea dataOnly="0" labelOnly="1" fieldPosition="0">
        <references count="2">
          <reference field="2" count="1" selected="0">
            <x v="433"/>
          </reference>
          <reference field="6" count="1">
            <x v="3"/>
          </reference>
        </references>
      </pivotArea>
    </format>
    <format dxfId="104">
      <pivotArea dataOnly="0" labelOnly="1" fieldPosition="0">
        <references count="2">
          <reference field="2" count="1" selected="0">
            <x v="434"/>
          </reference>
          <reference field="6" count="1">
            <x v="2"/>
          </reference>
        </references>
      </pivotArea>
    </format>
    <format dxfId="103">
      <pivotArea dataOnly="0" labelOnly="1" fieldPosition="0">
        <references count="2">
          <reference field="2" count="1" selected="0">
            <x v="435"/>
          </reference>
          <reference field="6" count="1">
            <x v="2"/>
          </reference>
        </references>
      </pivotArea>
    </format>
    <format dxfId="102">
      <pivotArea dataOnly="0" labelOnly="1" fieldPosition="0">
        <references count="2">
          <reference field="2" count="1" selected="0">
            <x v="436"/>
          </reference>
          <reference field="6" count="1">
            <x v="1"/>
          </reference>
        </references>
      </pivotArea>
    </format>
    <format dxfId="101">
      <pivotArea dataOnly="0" labelOnly="1" fieldPosition="0">
        <references count="2">
          <reference field="2" count="1" selected="0">
            <x v="437"/>
          </reference>
          <reference field="6" count="1">
            <x v="0"/>
          </reference>
        </references>
      </pivotArea>
    </format>
    <format dxfId="100">
      <pivotArea dataOnly="0" labelOnly="1" fieldPosition="0">
        <references count="2">
          <reference field="2" count="1" selected="0">
            <x v="438"/>
          </reference>
          <reference field="6" count="1">
            <x v="1"/>
          </reference>
        </references>
      </pivotArea>
    </format>
    <format dxfId="99">
      <pivotArea dataOnly="0" labelOnly="1" fieldPosition="0">
        <references count="2">
          <reference field="2" count="1" selected="0">
            <x v="439"/>
          </reference>
          <reference field="6" count="1">
            <x v="1"/>
          </reference>
        </references>
      </pivotArea>
    </format>
    <format dxfId="98">
      <pivotArea dataOnly="0" labelOnly="1" fieldPosition="0">
        <references count="2">
          <reference field="2" count="1" selected="0">
            <x v="440"/>
          </reference>
          <reference field="6" count="1">
            <x v="1"/>
          </reference>
        </references>
      </pivotArea>
    </format>
    <format dxfId="97">
      <pivotArea dataOnly="0" labelOnly="1" fieldPosition="0">
        <references count="2">
          <reference field="2" count="1" selected="0">
            <x v="441"/>
          </reference>
          <reference field="6" count="1">
            <x v="1"/>
          </reference>
        </references>
      </pivotArea>
    </format>
    <format dxfId="96">
      <pivotArea dataOnly="0" labelOnly="1" fieldPosition="0">
        <references count="2">
          <reference field="2" count="1" selected="0">
            <x v="442"/>
          </reference>
          <reference field="6" count="1">
            <x v="3"/>
          </reference>
        </references>
      </pivotArea>
    </format>
    <format dxfId="95">
      <pivotArea dataOnly="0" labelOnly="1" fieldPosition="0">
        <references count="2">
          <reference field="2" count="1" selected="0">
            <x v="443"/>
          </reference>
          <reference field="6" count="2">
            <x v="0"/>
            <x v="1"/>
          </reference>
        </references>
      </pivotArea>
    </format>
    <format dxfId="94">
      <pivotArea dataOnly="0" labelOnly="1" fieldPosition="0">
        <references count="2">
          <reference field="2" count="1" selected="0">
            <x v="444"/>
          </reference>
          <reference field="6" count="1">
            <x v="2"/>
          </reference>
        </references>
      </pivotArea>
    </format>
    <format dxfId="93">
      <pivotArea dataOnly="0" labelOnly="1" fieldPosition="0">
        <references count="2">
          <reference field="2" count="1" selected="0">
            <x v="445"/>
          </reference>
          <reference field="6" count="1">
            <x v="2"/>
          </reference>
        </references>
      </pivotArea>
    </format>
    <format dxfId="92">
      <pivotArea dataOnly="0" labelOnly="1" fieldPosition="0">
        <references count="2">
          <reference field="2" count="1" selected="0">
            <x v="446"/>
          </reference>
          <reference field="6" count="1">
            <x v="2"/>
          </reference>
        </references>
      </pivotArea>
    </format>
    <format dxfId="91">
      <pivotArea dataOnly="0" labelOnly="1" fieldPosition="0">
        <references count="2">
          <reference field="2" count="1" selected="0">
            <x v="447"/>
          </reference>
          <reference field="6" count="1">
            <x v="2"/>
          </reference>
        </references>
      </pivotArea>
    </format>
    <format dxfId="90">
      <pivotArea dataOnly="0" labelOnly="1" fieldPosition="0">
        <references count="2">
          <reference field="2" count="1" selected="0">
            <x v="448"/>
          </reference>
          <reference field="6" count="1">
            <x v="0"/>
          </reference>
        </references>
      </pivotArea>
    </format>
    <format dxfId="89">
      <pivotArea dataOnly="0" labelOnly="1" fieldPosition="0">
        <references count="2">
          <reference field="2" count="1" selected="0">
            <x v="449"/>
          </reference>
          <reference field="6" count="2">
            <x v="0"/>
            <x v="1"/>
          </reference>
        </references>
      </pivotArea>
    </format>
    <format dxfId="88">
      <pivotArea dataOnly="0" labelOnly="1" fieldPosition="0">
        <references count="2">
          <reference field="2" count="1" selected="0">
            <x v="450"/>
          </reference>
          <reference field="6" count="1">
            <x v="3"/>
          </reference>
        </references>
      </pivotArea>
    </format>
    <format dxfId="87">
      <pivotArea dataOnly="0" labelOnly="1" fieldPosition="0">
        <references count="2">
          <reference field="2" count="1" selected="0">
            <x v="451"/>
          </reference>
          <reference field="6" count="1">
            <x v="1"/>
          </reference>
        </references>
      </pivotArea>
    </format>
    <format dxfId="86">
      <pivotArea dataOnly="0" labelOnly="1" fieldPosition="0">
        <references count="2">
          <reference field="2" count="1" selected="0">
            <x v="452"/>
          </reference>
          <reference field="6" count="1">
            <x v="0"/>
          </reference>
        </references>
      </pivotArea>
    </format>
    <format dxfId="85">
      <pivotArea dataOnly="0" labelOnly="1" fieldPosition="0">
        <references count="2">
          <reference field="2" count="1" selected="0">
            <x v="453"/>
          </reference>
          <reference field="6" count="1">
            <x v="1"/>
          </reference>
        </references>
      </pivotArea>
    </format>
    <format dxfId="84">
      <pivotArea dataOnly="0" labelOnly="1" fieldPosition="0">
        <references count="2">
          <reference field="2" count="1" selected="0">
            <x v="454"/>
          </reference>
          <reference field="6" count="1">
            <x v="0"/>
          </reference>
        </references>
      </pivotArea>
    </format>
    <format dxfId="83">
      <pivotArea dataOnly="0" labelOnly="1" fieldPosition="0">
        <references count="2">
          <reference field="2" count="1" selected="0">
            <x v="455"/>
          </reference>
          <reference field="6" count="1">
            <x v="1"/>
          </reference>
        </references>
      </pivotArea>
    </format>
    <format dxfId="82">
      <pivotArea dataOnly="0" labelOnly="1" fieldPosition="0">
        <references count="2">
          <reference field="2" count="1" selected="0">
            <x v="456"/>
          </reference>
          <reference field="6" count="1">
            <x v="1"/>
          </reference>
        </references>
      </pivotArea>
    </format>
    <format dxfId="81">
      <pivotArea dataOnly="0" labelOnly="1" fieldPosition="0">
        <references count="2">
          <reference field="2" count="1" selected="0">
            <x v="457"/>
          </reference>
          <reference field="6" count="1">
            <x v="0"/>
          </reference>
        </references>
      </pivotArea>
    </format>
    <format dxfId="80">
      <pivotArea dataOnly="0" labelOnly="1" fieldPosition="0">
        <references count="2">
          <reference field="2" count="1" selected="0">
            <x v="458"/>
          </reference>
          <reference field="6" count="1">
            <x v="1"/>
          </reference>
        </references>
      </pivotArea>
    </format>
    <format dxfId="79">
      <pivotArea dataOnly="0" labelOnly="1" fieldPosition="0">
        <references count="2">
          <reference field="2" count="1" selected="0">
            <x v="459"/>
          </reference>
          <reference field="6" count="1">
            <x v="1"/>
          </reference>
        </references>
      </pivotArea>
    </format>
    <format dxfId="78">
      <pivotArea dataOnly="0" labelOnly="1" fieldPosition="0">
        <references count="2">
          <reference field="2" count="1" selected="0">
            <x v="460"/>
          </reference>
          <reference field="6" count="1">
            <x v="2"/>
          </reference>
        </references>
      </pivotArea>
    </format>
    <format dxfId="77">
      <pivotArea dataOnly="0" labelOnly="1" fieldPosition="0">
        <references count="2">
          <reference field="2" count="1" selected="0">
            <x v="461"/>
          </reference>
          <reference field="6" count="1">
            <x v="2"/>
          </reference>
        </references>
      </pivotArea>
    </format>
    <format dxfId="76">
      <pivotArea dataOnly="0" labelOnly="1" fieldPosition="0">
        <references count="2">
          <reference field="2" count="1" selected="0">
            <x v="462"/>
          </reference>
          <reference field="6" count="1">
            <x v="3"/>
          </reference>
        </references>
      </pivotArea>
    </format>
    <format dxfId="75">
      <pivotArea dataOnly="0" labelOnly="1" fieldPosition="0">
        <references count="2">
          <reference field="2" count="1" selected="0">
            <x v="463"/>
          </reference>
          <reference field="6" count="2">
            <x v="0"/>
            <x v="1"/>
          </reference>
        </references>
      </pivotArea>
    </format>
    <format dxfId="74">
      <pivotArea dataOnly="0" labelOnly="1" fieldPosition="0">
        <references count="2">
          <reference field="2" count="1" selected="0">
            <x v="464"/>
          </reference>
          <reference field="6" count="1">
            <x v="2"/>
          </reference>
        </references>
      </pivotArea>
    </format>
    <format dxfId="73">
      <pivotArea dataOnly="0" labelOnly="1" fieldPosition="0">
        <references count="2">
          <reference field="2" count="1" selected="0">
            <x v="465"/>
          </reference>
          <reference field="6" count="1">
            <x v="1"/>
          </reference>
        </references>
      </pivotArea>
    </format>
    <format dxfId="72">
      <pivotArea dataOnly="0" labelOnly="1" fieldPosition="0">
        <references count="2">
          <reference field="2" count="1" selected="0">
            <x v="466"/>
          </reference>
          <reference field="6" count="1">
            <x v="1"/>
          </reference>
        </references>
      </pivotArea>
    </format>
    <format dxfId="71">
      <pivotArea dataOnly="0" labelOnly="1" fieldPosition="0">
        <references count="2">
          <reference field="2" count="1" selected="0">
            <x v="467"/>
          </reference>
          <reference field="6" count="1">
            <x v="1"/>
          </reference>
        </references>
      </pivotArea>
    </format>
    <format dxfId="70">
      <pivotArea dataOnly="0" labelOnly="1" fieldPosition="0">
        <references count="2">
          <reference field="2" count="1" selected="0">
            <x v="468"/>
          </reference>
          <reference field="6" count="1">
            <x v="2"/>
          </reference>
        </references>
      </pivotArea>
    </format>
    <format dxfId="69">
      <pivotArea dataOnly="0" labelOnly="1" fieldPosition="0">
        <references count="2">
          <reference field="2" count="1" selected="0">
            <x v="469"/>
          </reference>
          <reference field="6" count="1">
            <x v="3"/>
          </reference>
        </references>
      </pivotArea>
    </format>
    <format dxfId="68">
      <pivotArea dataOnly="0" labelOnly="1" fieldPosition="0">
        <references count="2">
          <reference field="2" count="1" selected="0">
            <x v="470"/>
          </reference>
          <reference field="6" count="1">
            <x v="2"/>
          </reference>
        </references>
      </pivotArea>
    </format>
    <format dxfId="67">
      <pivotArea dataOnly="0" labelOnly="1" fieldPosition="0">
        <references count="2">
          <reference field="2" count="1" selected="0">
            <x v="471"/>
          </reference>
          <reference field="6" count="2">
            <x v="1"/>
            <x v="3"/>
          </reference>
        </references>
      </pivotArea>
    </format>
    <format dxfId="66">
      <pivotArea dataOnly="0" labelOnly="1" fieldPosition="0">
        <references count="2">
          <reference field="2" count="1" selected="0">
            <x v="472"/>
          </reference>
          <reference field="6" count="1">
            <x v="1"/>
          </reference>
        </references>
      </pivotArea>
    </format>
    <format dxfId="65">
      <pivotArea dataOnly="0" labelOnly="1" fieldPosition="0">
        <references count="2">
          <reference field="2" count="1" selected="0">
            <x v="473"/>
          </reference>
          <reference field="6" count="1">
            <x v="0"/>
          </reference>
        </references>
      </pivotArea>
    </format>
    <format dxfId="64">
      <pivotArea dataOnly="0" labelOnly="1" fieldPosition="0">
        <references count="2">
          <reference field="2" count="1" selected="0">
            <x v="474"/>
          </reference>
          <reference field="6" count="1">
            <x v="0"/>
          </reference>
        </references>
      </pivotArea>
    </format>
    <format dxfId="63">
      <pivotArea dataOnly="0" labelOnly="1" fieldPosition="0">
        <references count="2">
          <reference field="2" count="1" selected="0">
            <x v="475"/>
          </reference>
          <reference field="6" count="1">
            <x v="0"/>
          </reference>
        </references>
      </pivotArea>
    </format>
    <format dxfId="62">
      <pivotArea dataOnly="0" labelOnly="1" fieldPosition="0">
        <references count="2">
          <reference field="2" count="1" selected="0">
            <x v="476"/>
          </reference>
          <reference field="6" count="1">
            <x v="1"/>
          </reference>
        </references>
      </pivotArea>
    </format>
    <format dxfId="61">
      <pivotArea dataOnly="0" labelOnly="1" fieldPosition="0">
        <references count="2">
          <reference field="2" count="1" selected="0">
            <x v="477"/>
          </reference>
          <reference field="6" count="2">
            <x v="0"/>
            <x v="3"/>
          </reference>
        </references>
      </pivotArea>
    </format>
    <format dxfId="60">
      <pivotArea dataOnly="0" labelOnly="1" fieldPosition="0">
        <references count="2">
          <reference field="2" count="1" selected="0">
            <x v="478"/>
          </reference>
          <reference field="6" count="1">
            <x v="2"/>
          </reference>
        </references>
      </pivotArea>
    </format>
    <format dxfId="59">
      <pivotArea dataOnly="0" labelOnly="1" fieldPosition="0">
        <references count="2">
          <reference field="2" count="1" selected="0">
            <x v="479"/>
          </reference>
          <reference field="6" count="1">
            <x v="0"/>
          </reference>
        </references>
      </pivotArea>
    </format>
    <format dxfId="58">
      <pivotArea dataOnly="0" labelOnly="1" fieldPosition="0">
        <references count="2">
          <reference field="2" count="1" selected="0">
            <x v="480"/>
          </reference>
          <reference field="6" count="1">
            <x v="0"/>
          </reference>
        </references>
      </pivotArea>
    </format>
    <format dxfId="57">
      <pivotArea dataOnly="0" labelOnly="1" fieldPosition="0">
        <references count="2">
          <reference field="2" count="1" selected="0">
            <x v="481"/>
          </reference>
          <reference field="6" count="1">
            <x v="0"/>
          </reference>
        </references>
      </pivotArea>
    </format>
    <format dxfId="56">
      <pivotArea dataOnly="0" labelOnly="1" fieldPosition="0">
        <references count="2">
          <reference field="2" count="1" selected="0">
            <x v="482"/>
          </reference>
          <reference field="6" count="1">
            <x v="2"/>
          </reference>
        </references>
      </pivotArea>
    </format>
    <format dxfId="55">
      <pivotArea dataOnly="0" labelOnly="1" fieldPosition="0">
        <references count="2">
          <reference field="2" count="1" selected="0">
            <x v="483"/>
          </reference>
          <reference field="6" count="1">
            <x v="1"/>
          </reference>
        </references>
      </pivotArea>
    </format>
    <format dxfId="54">
      <pivotArea dataOnly="0" labelOnly="1" fieldPosition="0">
        <references count="2">
          <reference field="2" count="1" selected="0">
            <x v="484"/>
          </reference>
          <reference field="6" count="1">
            <x v="1"/>
          </reference>
        </references>
      </pivotArea>
    </format>
    <format dxfId="53">
      <pivotArea dataOnly="0" labelOnly="1" fieldPosition="0">
        <references count="2">
          <reference field="2" count="1" selected="0">
            <x v="485"/>
          </reference>
          <reference field="6" count="1">
            <x v="2"/>
          </reference>
        </references>
      </pivotArea>
    </format>
    <format dxfId="52">
      <pivotArea dataOnly="0" labelOnly="1" fieldPosition="0">
        <references count="2">
          <reference field="2" count="1" selected="0">
            <x v="486"/>
          </reference>
          <reference field="6" count="2">
            <x v="1"/>
            <x v="2"/>
          </reference>
        </references>
      </pivotArea>
    </format>
    <format dxfId="51">
      <pivotArea dataOnly="0" labelOnly="1" fieldPosition="0">
        <references count="2">
          <reference field="2" count="1" selected="0">
            <x v="487"/>
          </reference>
          <reference field="6" count="2">
            <x v="1"/>
            <x v="3"/>
          </reference>
        </references>
      </pivotArea>
    </format>
    <format dxfId="50">
      <pivotArea dataOnly="0" labelOnly="1" fieldPosition="0">
        <references count="2">
          <reference field="2" count="1" selected="0">
            <x v="488"/>
          </reference>
          <reference field="6" count="1">
            <x v="1"/>
          </reference>
        </references>
      </pivotArea>
    </format>
    <format dxfId="49">
      <pivotArea dataOnly="0" labelOnly="1" fieldPosition="0">
        <references count="2">
          <reference field="2" count="1" selected="0">
            <x v="489"/>
          </reference>
          <reference field="6" count="1">
            <x v="0"/>
          </reference>
        </references>
      </pivotArea>
    </format>
    <format dxfId="48">
      <pivotArea dataOnly="0" labelOnly="1" fieldPosition="0">
        <references count="2">
          <reference field="2" count="1" selected="0">
            <x v="490"/>
          </reference>
          <reference field="6" count="1">
            <x v="1"/>
          </reference>
        </references>
      </pivotArea>
    </format>
    <format dxfId="47">
      <pivotArea dataOnly="0" labelOnly="1" fieldPosition="0">
        <references count="2">
          <reference field="2" count="1" selected="0">
            <x v="491"/>
          </reference>
          <reference field="6" count="1">
            <x v="1"/>
          </reference>
        </references>
      </pivotArea>
    </format>
    <format dxfId="46">
      <pivotArea dataOnly="0" labelOnly="1" fieldPosition="0">
        <references count="2">
          <reference field="2" count="1" selected="0">
            <x v="492"/>
          </reference>
          <reference field="6" count="1">
            <x v="1"/>
          </reference>
        </references>
      </pivotArea>
    </format>
    <format dxfId="45">
      <pivotArea dataOnly="0" labelOnly="1" fieldPosition="0">
        <references count="2">
          <reference field="2" count="1" selected="0">
            <x v="493"/>
          </reference>
          <reference field="6" count="2">
            <x v="0"/>
            <x v="1"/>
          </reference>
        </references>
      </pivotArea>
    </format>
    <format dxfId="44">
      <pivotArea dataOnly="0" labelOnly="1" fieldPosition="0">
        <references count="2">
          <reference field="2" count="1" selected="0">
            <x v="494"/>
          </reference>
          <reference field="6" count="2">
            <x v="1"/>
            <x v="3"/>
          </reference>
        </references>
      </pivotArea>
    </format>
    <format dxfId="43">
      <pivotArea dataOnly="0" labelOnly="1" fieldPosition="0">
        <references count="2">
          <reference field="2" count="1" selected="0">
            <x v="495"/>
          </reference>
          <reference field="6" count="1">
            <x v="2"/>
          </reference>
        </references>
      </pivotArea>
    </format>
    <format dxfId="42">
      <pivotArea dataOnly="0" labelOnly="1" fieldPosition="0">
        <references count="2">
          <reference field="2" count="1" selected="0">
            <x v="496"/>
          </reference>
          <reference field="6" count="1">
            <x v="0"/>
          </reference>
        </references>
      </pivotArea>
    </format>
    <format dxfId="41">
      <pivotArea dataOnly="0" labelOnly="1" fieldPosition="0">
        <references count="2">
          <reference field="2" count="1" selected="0">
            <x v="497"/>
          </reference>
          <reference field="6" count="1">
            <x v="1"/>
          </reference>
        </references>
      </pivotArea>
    </format>
    <format dxfId="40">
      <pivotArea dataOnly="0" labelOnly="1" fieldPosition="0">
        <references count="2">
          <reference field="2" count="1" selected="0">
            <x v="498"/>
          </reference>
          <reference field="6" count="1">
            <x v="2"/>
          </reference>
        </references>
      </pivotArea>
    </format>
    <format dxfId="39">
      <pivotArea dataOnly="0" labelOnly="1" fieldPosition="0">
        <references count="2">
          <reference field="2" count="1" selected="0">
            <x v="499"/>
          </reference>
          <reference field="6" count="1">
            <x v="0"/>
          </reference>
        </references>
      </pivotArea>
    </format>
    <format dxfId="38">
      <pivotArea dataOnly="0" labelOnly="1" fieldPosition="0">
        <references count="2">
          <reference field="2" count="1" selected="0">
            <x v="500"/>
          </reference>
          <reference field="6" count="1">
            <x v="1"/>
          </reference>
        </references>
      </pivotArea>
    </format>
    <format dxfId="37">
      <pivotArea dataOnly="0" labelOnly="1" fieldPosition="0">
        <references count="2">
          <reference field="2" count="1" selected="0">
            <x v="501"/>
          </reference>
          <reference field="6" count="1">
            <x v="0"/>
          </reference>
        </references>
      </pivotArea>
    </format>
    <format dxfId="36">
      <pivotArea dataOnly="0" labelOnly="1" fieldPosition="0">
        <references count="2">
          <reference field="2" count="1" selected="0">
            <x v="502"/>
          </reference>
          <reference field="6" count="1">
            <x v="1"/>
          </reference>
        </references>
      </pivotArea>
    </format>
    <format dxfId="35">
      <pivotArea dataOnly="0" labelOnly="1" fieldPosition="0">
        <references count="2">
          <reference field="2" count="1" selected="0">
            <x v="503"/>
          </reference>
          <reference field="6" count="1">
            <x v="2"/>
          </reference>
        </references>
      </pivotArea>
    </format>
    <format dxfId="34">
      <pivotArea dataOnly="0" labelOnly="1" fieldPosition="0">
        <references count="2">
          <reference field="2" count="1" selected="0">
            <x v="504"/>
          </reference>
          <reference field="6" count="1">
            <x v="2"/>
          </reference>
        </references>
      </pivotArea>
    </format>
    <format dxfId="33">
      <pivotArea dataOnly="0" labelOnly="1" fieldPosition="0">
        <references count="2">
          <reference field="2" count="1" selected="0">
            <x v="505"/>
          </reference>
          <reference field="6" count="1">
            <x v="1"/>
          </reference>
        </references>
      </pivotArea>
    </format>
    <format dxfId="32">
      <pivotArea dataOnly="0" labelOnly="1" fieldPosition="0">
        <references count="2">
          <reference field="2" count="1" selected="0">
            <x v="506"/>
          </reference>
          <reference field="6" count="1">
            <x v="3"/>
          </reference>
        </references>
      </pivotArea>
    </format>
    <format dxfId="31">
      <pivotArea dataOnly="0" labelOnly="1" fieldPosition="0">
        <references count="2">
          <reference field="2" count="1" selected="0">
            <x v="507"/>
          </reference>
          <reference field="6" count="1">
            <x v="3"/>
          </reference>
        </references>
      </pivotArea>
    </format>
    <format dxfId="30">
      <pivotArea dataOnly="0" labelOnly="1" fieldPosition="0">
        <references count="2">
          <reference field="2" count="1" selected="0">
            <x v="508"/>
          </reference>
          <reference field="6" count="1">
            <x v="2"/>
          </reference>
        </references>
      </pivotArea>
    </format>
    <format dxfId="29">
      <pivotArea dataOnly="0" labelOnly="1" fieldPosition="0">
        <references count="2">
          <reference field="2" count="1" selected="0">
            <x v="509"/>
          </reference>
          <reference field="6" count="1">
            <x v="3"/>
          </reference>
        </references>
      </pivotArea>
    </format>
    <format dxfId="28">
      <pivotArea dataOnly="0" labelOnly="1" fieldPosition="0">
        <references count="2">
          <reference field="2" count="1" selected="0">
            <x v="510"/>
          </reference>
          <reference field="6" count="2">
            <x v="1"/>
            <x v="3"/>
          </reference>
        </references>
      </pivotArea>
    </format>
    <format dxfId="27">
      <pivotArea dataOnly="0" labelOnly="1" fieldPosition="0">
        <references count="2">
          <reference field="2" count="1" selected="0">
            <x v="511"/>
          </reference>
          <reference field="6" count="1">
            <x v="0"/>
          </reference>
        </references>
      </pivotArea>
    </format>
    <format dxfId="26">
      <pivotArea dataOnly="0" labelOnly="1" fieldPosition="0">
        <references count="2">
          <reference field="2" count="1" selected="0">
            <x v="512"/>
          </reference>
          <reference field="6" count="1">
            <x v="1"/>
          </reference>
        </references>
      </pivotArea>
    </format>
    <format dxfId="25">
      <pivotArea dataOnly="0" labelOnly="1" fieldPosition="0">
        <references count="2">
          <reference field="2" count="1" selected="0">
            <x v="513"/>
          </reference>
          <reference field="6" count="2">
            <x v="2"/>
            <x v="3"/>
          </reference>
        </references>
      </pivotArea>
    </format>
    <format dxfId="24">
      <pivotArea dataOnly="0" labelOnly="1" fieldPosition="0">
        <references count="2">
          <reference field="2" count="1" selected="0">
            <x v="514"/>
          </reference>
          <reference field="6" count="1">
            <x v="2"/>
          </reference>
        </references>
      </pivotArea>
    </format>
    <format dxfId="23">
      <pivotArea dataOnly="0" labelOnly="1" fieldPosition="0">
        <references count="2">
          <reference field="2" count="1" selected="0">
            <x v="515"/>
          </reference>
          <reference field="6" count="1">
            <x v="0"/>
          </reference>
        </references>
      </pivotArea>
    </format>
    <format dxfId="22">
      <pivotArea dataOnly="0" labelOnly="1" fieldPosition="0">
        <references count="2">
          <reference field="2" count="1" selected="0">
            <x v="516"/>
          </reference>
          <reference field="6" count="1">
            <x v="1"/>
          </reference>
        </references>
      </pivotArea>
    </format>
    <format dxfId="21">
      <pivotArea dataOnly="0" labelOnly="1" fieldPosition="0">
        <references count="2">
          <reference field="2" count="1" selected="0">
            <x v="517"/>
          </reference>
          <reference field="6" count="1">
            <x v="0"/>
          </reference>
        </references>
      </pivotArea>
    </format>
    <format dxfId="20">
      <pivotArea dataOnly="0" labelOnly="1" fieldPosition="0">
        <references count="2">
          <reference field="2" count="1" selected="0">
            <x v="518"/>
          </reference>
          <reference field="6" count="1">
            <x v="2"/>
          </reference>
        </references>
      </pivotArea>
    </format>
    <format dxfId="19">
      <pivotArea dataOnly="0" labelOnly="1" fieldPosition="0">
        <references count="2">
          <reference field="2" count="1" selected="0">
            <x v="519"/>
          </reference>
          <reference field="6" count="1">
            <x v="3"/>
          </reference>
        </references>
      </pivotArea>
    </format>
    <format dxfId="18">
      <pivotArea dataOnly="0" labelOnly="1" fieldPosition="0">
        <references count="2">
          <reference field="2" count="1" selected="0">
            <x v="520"/>
          </reference>
          <reference field="6" count="1">
            <x v="0"/>
          </reference>
        </references>
      </pivotArea>
    </format>
    <format dxfId="17">
      <pivotArea dataOnly="0" labelOnly="1" fieldPosition="0">
        <references count="2">
          <reference field="2" count="1" selected="0">
            <x v="521"/>
          </reference>
          <reference field="6" count="1">
            <x v="3"/>
          </reference>
        </references>
      </pivotArea>
    </format>
    <format dxfId="16">
      <pivotArea dataOnly="0" labelOnly="1" fieldPosition="0">
        <references count="2">
          <reference field="2" count="1" selected="0">
            <x v="522"/>
          </reference>
          <reference field="6" count="1">
            <x v="3"/>
          </reference>
        </references>
      </pivotArea>
    </format>
    <format dxfId="15">
      <pivotArea dataOnly="0" labelOnly="1" fieldPosition="0">
        <references count="2">
          <reference field="2" count="1" selected="0">
            <x v="523"/>
          </reference>
          <reference field="6" count="1">
            <x v="1"/>
          </reference>
        </references>
      </pivotArea>
    </format>
    <format dxfId="14">
      <pivotArea dataOnly="0" labelOnly="1" fieldPosition="0">
        <references count="2">
          <reference field="2" count="1" selected="0">
            <x v="524"/>
          </reference>
          <reference field="6" count="1">
            <x v="2"/>
          </reference>
        </references>
      </pivotArea>
    </format>
    <format dxfId="13">
      <pivotArea dataOnly="0" labelOnly="1" fieldPosition="0">
        <references count="2">
          <reference field="2" count="1" selected="0">
            <x v="525"/>
          </reference>
          <reference field="6" count="1">
            <x v="0"/>
          </reference>
        </references>
      </pivotArea>
    </format>
    <format dxfId="12">
      <pivotArea dataOnly="0" labelOnly="1" fieldPosition="0">
        <references count="2">
          <reference field="2" count="1" selected="0">
            <x v="526"/>
          </reference>
          <reference field="6" count="1">
            <x v="2"/>
          </reference>
        </references>
      </pivotArea>
    </format>
    <format dxfId="11">
      <pivotArea dataOnly="0" labelOnly="1" fieldPosition="0">
        <references count="2">
          <reference field="2" count="1" selected="0">
            <x v="527"/>
          </reference>
          <reference field="6" count="1">
            <x v="0"/>
          </reference>
        </references>
      </pivotArea>
    </format>
    <format dxfId="10">
      <pivotArea dataOnly="0" labelOnly="1" fieldPosition="0">
        <references count="2">
          <reference field="2" count="1" selected="0">
            <x v="528"/>
          </reference>
          <reference field="6" count="1">
            <x v="3"/>
          </reference>
        </references>
      </pivotArea>
    </format>
    <format dxfId="9">
      <pivotArea dataOnly="0" labelOnly="1" fieldPosition="0">
        <references count="2">
          <reference field="2" count="1" selected="0">
            <x v="529"/>
          </reference>
          <reference field="6" count="1">
            <x v="1"/>
          </reference>
        </references>
      </pivotArea>
    </format>
    <format dxfId="8">
      <pivotArea dataOnly="0" labelOnly="1" fieldPosition="0">
        <references count="2">
          <reference field="2" count="1" selected="0">
            <x v="530"/>
          </reference>
          <reference field="6" count="1">
            <x v="2"/>
          </reference>
        </references>
      </pivotArea>
    </format>
    <format dxfId="7">
      <pivotArea dataOnly="0" labelOnly="1" fieldPosition="0">
        <references count="2">
          <reference field="2" count="1" selected="0">
            <x v="531"/>
          </reference>
          <reference field="6" count="1">
            <x v="0"/>
          </reference>
        </references>
      </pivotArea>
    </format>
    <format dxfId="6">
      <pivotArea dataOnly="0" labelOnly="1" fieldPosition="0">
        <references count="2">
          <reference field="2" count="1" selected="0">
            <x v="532"/>
          </reference>
          <reference field="6" count="2">
            <x v="1"/>
            <x v="2"/>
          </reference>
        </references>
      </pivotArea>
    </format>
    <format dxfId="5">
      <pivotArea dataOnly="0" labelOnly="1" fieldPosition="0">
        <references count="2">
          <reference field="2" count="1" selected="0">
            <x v="533"/>
          </reference>
          <reference field="6" count="1">
            <x v="2"/>
          </reference>
        </references>
      </pivotArea>
    </format>
    <format dxfId="4">
      <pivotArea dataOnly="0" labelOnly="1" fieldPosition="0">
        <references count="2">
          <reference field="2" count="1" selected="0">
            <x v="534"/>
          </reference>
          <reference field="6" count="1">
            <x v="2"/>
          </reference>
        </references>
      </pivotArea>
    </format>
    <format dxfId="3">
      <pivotArea dataOnly="0" labelOnly="1" fieldPosition="0">
        <references count="2">
          <reference field="2" count="1" selected="0">
            <x v="535"/>
          </reference>
          <reference field="6" count="1">
            <x v="1"/>
          </reference>
        </references>
      </pivotArea>
    </format>
    <format dxfId="2">
      <pivotArea dataOnly="0" labelOnly="1" fieldPosition="0">
        <references count="2">
          <reference field="2" count="1" selected="0">
            <x v="536"/>
          </reference>
          <reference field="6" count="1">
            <x v="1"/>
          </reference>
        </references>
      </pivotArea>
    </format>
    <format dxfId="1">
      <pivotArea dataOnly="0" labelOnly="1" fieldPosition="0">
        <references count="2">
          <reference field="2" count="1" selected="0">
            <x v="537"/>
          </reference>
          <reference field="6" count="1">
            <x v="1"/>
          </reference>
        </references>
      </pivotArea>
    </format>
    <format dxfId="0">
      <pivotArea dataOnly="0" labelOnly="1" outline="0" fieldPosition="0">
        <references count="1">
          <reference field="4294967294" count="5">
            <x v="0"/>
            <x v="1"/>
            <x v="2"/>
            <x v="3"/>
            <x v="4"/>
          </reference>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343A29A6-7681-4342-867C-3F5739298A69}" sourceName="Customer Name">
  <pivotTables>
    <pivotTable tabId="13" name="PivotTable4"/>
  </pivotTables>
  <data>
    <tabular pivotCacheId="779622980">
      <items count="538">
        <i x="139" s="1"/>
        <i x="60" s="1"/>
        <i x="115" s="1"/>
        <i x="238" s="1"/>
        <i x="125" s="1"/>
        <i x="296" s="1"/>
        <i x="480" s="1"/>
        <i x="520" s="1"/>
        <i x="477" s="1"/>
        <i x="450" s="1"/>
        <i x="404" s="1"/>
        <i x="399" s="1"/>
        <i x="32" s="1"/>
        <i x="383" s="1"/>
        <i x="113" s="1"/>
        <i x="4" s="1"/>
        <i x="42" s="1"/>
        <i x="191" s="1"/>
        <i x="172" s="1"/>
        <i x="526" s="1"/>
        <i x="153" s="1"/>
        <i x="90" s="1"/>
        <i x="264" s="1"/>
        <i x="253" s="1"/>
        <i x="362" s="1"/>
        <i x="163" s="1"/>
        <i x="532" s="1"/>
        <i x="364" s="1"/>
        <i x="9" s="1"/>
        <i x="406" s="1"/>
        <i x="25" s="1"/>
        <i x="369" s="1"/>
        <i x="440" s="1"/>
        <i x="95" s="1"/>
        <i x="411" s="1"/>
        <i x="385" s="1"/>
        <i x="55" s="1"/>
        <i x="283" s="1"/>
        <i x="266" s="1"/>
        <i x="313" s="1"/>
        <i x="211" s="1"/>
        <i x="377" s="1"/>
        <i x="444" s="1"/>
        <i x="419" s="1"/>
        <i x="315" s="1"/>
        <i x="418" s="1"/>
        <i x="272" s="1"/>
        <i x="70" s="1"/>
        <i x="456" s="1"/>
        <i x="305" s="1"/>
        <i x="323" s="1"/>
        <i x="91" s="1"/>
        <i x="522" s="1"/>
        <i x="202" s="1"/>
        <i x="124" s="1"/>
        <i x="528" s="1"/>
        <i x="295" s="1"/>
        <i x="2" s="1"/>
        <i x="451" s="1"/>
        <i x="409" s="1"/>
        <i x="104" s="1"/>
        <i x="20" s="1"/>
        <i x="218" s="1"/>
        <i x="516" s="1"/>
        <i x="23" s="1"/>
        <i x="235" s="1"/>
        <i x="282" s="1"/>
        <i x="29" s="1"/>
        <i x="89" s="1"/>
        <i x="378" s="1"/>
        <i x="87" s="1"/>
        <i x="146" s="1"/>
        <i x="381" s="1"/>
        <i x="249" s="1"/>
        <i x="319" s="1"/>
        <i x="205" s="1"/>
        <i x="398" s="1"/>
        <i x="254" s="1"/>
        <i x="361" s="1"/>
        <i x="222" s="1"/>
        <i x="148" s="1"/>
        <i x="504" s="1"/>
        <i x="417" s="1"/>
        <i x="351" s="1"/>
        <i x="311" s="1"/>
        <i x="240" s="1"/>
        <i x="169" s="1"/>
        <i x="110" s="1"/>
        <i x="357" s="1"/>
        <i x="293" s="1"/>
        <i x="471" s="1"/>
        <i x="152" s="1"/>
        <i x="317" s="1"/>
        <i x="514" s="1"/>
        <i x="318" s="1"/>
        <i x="241" s="1"/>
        <i x="233" s="1"/>
        <i x="339" s="1"/>
        <i x="308" s="1"/>
        <i x="129" s="1"/>
        <i x="209" s="1"/>
        <i x="165" s="1"/>
        <i x="496" s="1"/>
        <i x="58" s="1"/>
        <i x="277" s="1"/>
        <i x="509" s="1"/>
        <i x="341" s="1"/>
        <i x="422" s="1"/>
        <i x="40" s="1"/>
        <i x="0" s="1"/>
        <i x="3" s="1"/>
        <i x="390" s="1"/>
        <i x="133" s="1"/>
        <i x="269" s="1"/>
        <i x="307" s="1"/>
        <i x="389" s="1"/>
        <i x="174" s="1"/>
        <i x="354" s="1"/>
        <i x="465" s="1"/>
        <i x="498" s="1"/>
        <i x="348" s="1"/>
        <i x="262" s="1"/>
        <i x="482" s="1"/>
        <i x="132" s="1"/>
        <i x="65" s="1"/>
        <i x="275" s="1"/>
        <i x="380" s="1"/>
        <i x="1" s="1"/>
        <i x="145" s="1"/>
        <i x="167" s="1"/>
        <i x="507" s="1"/>
        <i x="437" s="1"/>
        <i x="442" s="1"/>
        <i x="178" s="1"/>
        <i x="454" s="1"/>
        <i x="490" s="1"/>
        <i x="12" s="1"/>
        <i x="491" s="1"/>
        <i x="77" s="1"/>
        <i x="56" s="1"/>
        <i x="154" s="1"/>
        <i x="176" s="1"/>
        <i x="216" s="1"/>
        <i x="343" s="1"/>
        <i x="79" s="1"/>
        <i x="142" s="1"/>
        <i x="510" s="1"/>
        <i x="356" s="1"/>
        <i x="252" s="1"/>
        <i x="474" s="1"/>
        <i x="102" s="1"/>
        <i x="502" s="1"/>
        <i x="476" s="1"/>
        <i x="237" s="1"/>
        <i x="118" s="1"/>
        <i x="24" s="1"/>
        <i x="452" s="1"/>
        <i x="186" s="1"/>
        <i x="226" s="1"/>
        <i x="391" s="1"/>
        <i x="290" s="1"/>
        <i x="92" s="1"/>
        <i x="388" s="1"/>
        <i x="267" s="1"/>
        <i x="210" s="1"/>
        <i x="464" s="1"/>
        <i x="206" s="1"/>
        <i x="33" s="1"/>
        <i x="298" s="1"/>
        <i x="358" s="1"/>
        <i x="349" s="1"/>
        <i x="207" s="1"/>
        <i x="330" s="1"/>
        <i x="177" s="1"/>
        <i x="292" s="1"/>
        <i x="62" s="1"/>
        <i x="140" s="1"/>
        <i x="37" s="1"/>
        <i x="431" s="1"/>
        <i x="342" s="1"/>
        <i x="227" s="1"/>
        <i x="481" s="1"/>
        <i x="128" s="1"/>
        <i x="408" s="1"/>
        <i x="232" s="1"/>
        <i x="41" s="1"/>
        <i x="63" s="1"/>
        <i x="190" s="1"/>
        <i x="374" s="1"/>
        <i x="83" s="1"/>
        <i x="192" s="1"/>
        <i x="114" s="1"/>
        <i x="16" s="1"/>
        <i x="445" s="1"/>
        <i x="421" s="1"/>
        <i x="386" s="1"/>
        <i x="276" s="1"/>
        <i x="171" s="1"/>
        <i x="488" s="1"/>
        <i x="271" s="1"/>
        <i x="430" s="1"/>
        <i x="162" s="1"/>
        <i x="304" s="1"/>
        <i x="199" s="1"/>
        <i x="455" s="1"/>
        <i x="448" s="1"/>
        <i x="284" s="1"/>
        <i x="17" s="1"/>
        <i x="401" s="1"/>
        <i x="122" s="1"/>
        <i x="309" s="1"/>
        <i x="111" s="1"/>
        <i x="50" s="1"/>
        <i x="80" s="1"/>
        <i x="157" s="1"/>
        <i x="337" s="1"/>
        <i x="35" s="1"/>
        <i x="387" s="1"/>
        <i x="392" s="1"/>
        <i x="38" s="1"/>
        <i x="372" s="1"/>
        <i x="136" s="1"/>
        <i x="335" s="1"/>
        <i x="483" s="1"/>
        <i x="215" s="1"/>
        <i x="203" s="1"/>
        <i x="221" s="1"/>
        <i x="479" s="1"/>
        <i x="353" s="1"/>
        <i x="303" s="1"/>
        <i x="423" s="1"/>
        <i x="72" s="1"/>
        <i x="280" s="1"/>
        <i x="310" s="1"/>
        <i x="443" s="1"/>
        <i x="103" s="1"/>
        <i x="188" s="1"/>
        <i x="39" s="1"/>
        <i x="85" s="1"/>
        <i x="350" s="1"/>
        <i x="525" s="1"/>
        <i x="144" s="1"/>
        <i x="495" s="1"/>
        <i x="183" s="1"/>
        <i x="360" s="1"/>
        <i x="130" s="1"/>
        <i x="299" s="1"/>
        <i x="325" s="1"/>
        <i x="99" s="1"/>
        <i x="492" s="1"/>
        <i x="106" s="1"/>
        <i x="273" s="1"/>
        <i x="259" s="1"/>
        <i x="347" s="1"/>
        <i x="149" s="1"/>
        <i x="168" s="1"/>
        <i x="497" s="1"/>
        <i x="270" s="1"/>
        <i x="294" s="1"/>
        <i x="320" s="1"/>
        <i x="521" s="1"/>
        <i x="373" s="1"/>
        <i x="511" s="1"/>
        <i x="170" s="1"/>
        <i x="201" s="1"/>
        <i x="459" s="1"/>
        <i x="535" s="1"/>
        <i x="98" s="1"/>
        <i x="326" s="1"/>
        <i x="13" s="1"/>
        <i x="261" s="1"/>
        <i x="453" s="1"/>
        <i x="121" s="1"/>
        <i x="228" s="1"/>
        <i x="243" s="1"/>
        <i x="194" s="1"/>
        <i x="64" s="1"/>
        <i x="458" s="1"/>
        <i x="415" s="1"/>
        <i x="127" s="1"/>
        <i x="52" s="1"/>
        <i x="501" s="1"/>
        <i x="346" s="1"/>
        <i x="382" s="1"/>
        <i x="344" s="1"/>
        <i x="137" s="1"/>
        <i x="302" s="1"/>
        <i x="371" s="1"/>
        <i x="288" s="1"/>
        <i x="251" s="1"/>
        <i x="94" s="1"/>
        <i x="71" s="1"/>
        <i x="517" s="1"/>
        <i x="263" s="1"/>
        <i x="534" s="1"/>
        <i x="219" s="1"/>
        <i x="182" s="1"/>
        <i x="433" s="1"/>
        <i x="200" s="1"/>
        <i x="66" s="1"/>
        <i x="524" s="1"/>
        <i x="533" s="1"/>
        <i x="402" s="1"/>
        <i x="493" s="1"/>
        <i x="329" s="1"/>
        <i x="236" s="1"/>
        <i x="333" s="1"/>
        <i x="268" s="1"/>
        <i x="321" s="1"/>
        <i x="28" s="1"/>
        <i x="529" s="1"/>
        <i x="185" s="1"/>
        <i x="109" s="1"/>
        <i x="81" s="1"/>
        <i x="156" s="1"/>
        <i x="141" s="1"/>
        <i x="10" s="1"/>
        <i x="518" s="1"/>
        <i x="93" s="1"/>
        <i x="274" s="1"/>
        <i x="425" s="1"/>
        <i x="78" s="1"/>
        <i x="420" s="1"/>
        <i x="334" s="1"/>
        <i x="441" s="1"/>
        <i x="287" s="1"/>
        <i x="166" s="1"/>
        <i x="300" s="1"/>
        <i x="161" s="1"/>
        <i x="289" s="1"/>
        <i x="214" s="1"/>
        <i x="472" s="1"/>
        <i x="224" s="1"/>
        <i x="31" s="1"/>
        <i x="523" s="1"/>
        <i x="499" s="1"/>
        <i x="338" s="1"/>
        <i x="505" s="1"/>
        <i x="328" s="1"/>
        <i x="412" s="1"/>
        <i x="345" s="1"/>
        <i x="155" s="1"/>
        <i x="432" s="1"/>
        <i x="197" s="1"/>
        <i x="434" s="1"/>
        <i x="265" s="1"/>
        <i x="403" s="1"/>
        <i x="57" s="1"/>
        <i x="160" s="1"/>
        <i x="473" s="1"/>
        <i x="220" s="1"/>
        <i x="26" s="1"/>
        <i x="242" s="1"/>
        <i x="503" s="1"/>
        <i x="506" s="1"/>
        <i x="413" s="1"/>
        <i x="393" s="1"/>
        <i x="258" s="1"/>
        <i x="255" s="1"/>
        <i x="61" s="1"/>
        <i x="164" s="1"/>
        <i x="279" s="1"/>
        <i x="248" s="1"/>
        <i x="100" s="1"/>
        <i x="116" s="1"/>
        <i x="119" s="1"/>
        <i x="278" s="1"/>
        <i x="397" s="1"/>
        <i x="45" s="1"/>
        <i x="151" s="1"/>
        <i x="436" s="1"/>
        <i x="75" s="1"/>
        <i x="212" s="1"/>
        <i x="53" s="1"/>
        <i x="508" s="1"/>
        <i x="306" s="1"/>
        <i x="150" s="1"/>
        <i x="101" s="1"/>
        <i x="475" s="1"/>
        <i x="131" s="1"/>
        <i x="367" s="1"/>
        <i x="327" s="1"/>
        <i x="68" s="1"/>
        <i x="461" s="1"/>
        <i x="429" s="1"/>
        <i x="105" s="1"/>
        <i x="426" s="1"/>
        <i x="27" s="1"/>
        <i x="301" s="1"/>
        <i x="46" s="1"/>
        <i x="230" s="1"/>
        <i x="73" s="1"/>
        <i x="246" s="1"/>
        <i x="462" s="1"/>
        <i x="7" s="1"/>
        <i x="30" s="1"/>
        <i x="460" s="1"/>
        <i x="400" s="1"/>
        <i x="352" s="1"/>
        <i x="112" s="1"/>
        <i x="173" s="1"/>
        <i x="51" s="1"/>
        <i x="234" s="1"/>
        <i x="123" s="1"/>
        <i x="396" s="1"/>
        <i x="322" s="1"/>
        <i x="494" s="1"/>
        <i x="189" s="1"/>
        <i x="22" s="1"/>
        <i x="286" s="1"/>
        <i x="208" s="1"/>
        <i x="193" s="1"/>
        <i x="512" s="1"/>
        <i x="466" s="1"/>
        <i x="359" s="1"/>
        <i x="416" s="1"/>
        <i x="244" s="1"/>
        <i x="414" s="1"/>
        <i x="281" s="1"/>
        <i x="97" s="1"/>
        <i x="394" s="1"/>
        <i x="438" s="1"/>
        <i x="407" s="1"/>
        <i x="260" s="1"/>
        <i x="96" s="1"/>
        <i x="126" s="1"/>
        <i x="48" s="1"/>
        <i x="513" s="1"/>
        <i x="257" s="1"/>
        <i x="69" s="1"/>
        <i x="332" s="1"/>
        <i x="468" s="1"/>
        <i x="316" s="1"/>
        <i x="536" s="1"/>
        <i x="245" s="1"/>
        <i x="489" s="1"/>
        <i x="86" s="1"/>
        <i x="363" s="1"/>
        <i x="439" s="1"/>
        <i x="88" s="1"/>
        <i x="15" s="1"/>
        <i x="478" s="1"/>
        <i x="519" s="1"/>
        <i x="34" s="1"/>
        <i x="18" s="1"/>
        <i x="470" s="1"/>
        <i x="21" s="1"/>
        <i x="213" s="1"/>
        <i x="231" s="1"/>
        <i x="8" s="1"/>
        <i x="120" s="1"/>
        <i x="365" s="1"/>
        <i x="159" s="1"/>
        <i x="195" s="1"/>
        <i x="217" s="1"/>
        <i x="463" s="1"/>
        <i x="84" s="1"/>
        <i x="108" s="1"/>
        <i x="54" s="1"/>
        <i x="47" s="1"/>
        <i x="134" s="1"/>
        <i x="484" s="1"/>
        <i x="447" s="1"/>
        <i x="179" s="1"/>
        <i x="487" s="1"/>
        <i x="515" s="1"/>
        <i x="291" s="1"/>
        <i x="469" s="1"/>
        <i x="395" s="1"/>
        <i x="375" s="1"/>
        <i x="147" s="1"/>
        <i x="285" s="1"/>
        <i x="410" s="1"/>
        <i x="531" s="1"/>
        <i x="5" s="1"/>
        <i x="428" s="1"/>
        <i x="247" s="1"/>
        <i x="107" s="1"/>
        <i x="467" s="1"/>
        <i x="117" s="1"/>
        <i x="485" s="1"/>
        <i x="457" s="1"/>
        <i x="181" s="1"/>
        <i x="446" s="1"/>
        <i x="225" s="1"/>
        <i x="370" s="1"/>
        <i x="44" s="1"/>
        <i x="223" s="1"/>
        <i x="6" s="1"/>
        <i x="405" s="1"/>
        <i x="43" s="1"/>
        <i x="449" s="1"/>
        <i x="175" s="1"/>
        <i x="196" s="1"/>
        <i x="59" s="1"/>
        <i x="500" s="1"/>
        <i x="82" s="1"/>
        <i x="336" s="1"/>
        <i x="527" s="1"/>
        <i x="537" s="1"/>
        <i x="67" s="1"/>
        <i x="366" s="1"/>
        <i x="340" s="1"/>
        <i x="324" s="1"/>
        <i x="424" s="1"/>
        <i x="180" s="1"/>
        <i x="49" s="1"/>
        <i x="19" s="1"/>
        <i x="376" s="1"/>
        <i x="187" s="1"/>
        <i x="355" s="1"/>
        <i x="297" s="1"/>
        <i x="204" s="1"/>
        <i x="138" s="1"/>
        <i x="11" s="1"/>
        <i x="427" s="1"/>
        <i x="368" s="1"/>
        <i x="530" s="1"/>
        <i x="239" s="1"/>
        <i x="76" s="1"/>
        <i x="312" s="1"/>
        <i x="198" s="1"/>
        <i x="384" s="1"/>
        <i x="143" s="1"/>
        <i x="379" s="1"/>
        <i x="486" s="1"/>
        <i x="314" s="1"/>
        <i x="435" s="1"/>
        <i x="158" s="1"/>
        <i x="184" s="1"/>
        <i x="14" s="1"/>
        <i x="331" s="1"/>
        <i x="36" s="1"/>
        <i x="256" s="1"/>
        <i x="135" s="1"/>
        <i x="74" s="1"/>
        <i x="250" s="1"/>
        <i x="2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Quantity" xr10:uid="{65B43691-AC51-45FB-9B2A-860910D3F737}" sourceName="Order Quantity">
  <pivotTables>
    <pivotTable tabId="13" name="PivotTable4"/>
  </pivotTables>
  <data>
    <tabular pivotCacheId="779622980">
      <items count="50">
        <i x="2" s="1"/>
        <i x="1" s="1"/>
        <i x="26" s="1"/>
        <i x="3" s="1"/>
        <i x="44" s="1"/>
        <i x="9" s="1"/>
        <i x="45" s="1"/>
        <i x="11" s="1"/>
        <i x="15" s="1"/>
        <i x="19" s="1"/>
        <i x="7" s="1"/>
        <i x="27" s="1"/>
        <i x="47" s="1"/>
        <i x="21" s="1"/>
        <i x="20" s="1"/>
        <i x="39" s="1"/>
        <i x="34" s="1"/>
        <i x="35" s="1"/>
        <i x="25" s="1"/>
        <i x="5" s="1"/>
        <i x="37" s="1"/>
        <i x="43" s="1"/>
        <i x="23" s="1"/>
        <i x="33" s="1"/>
        <i x="16" s="1"/>
        <i x="4" s="1"/>
        <i x="46" s="1"/>
        <i x="32" s="1"/>
        <i x="41" s="1"/>
        <i x="12" s="1"/>
        <i x="38" s="1"/>
        <i x="42" s="1"/>
        <i x="24" s="1"/>
        <i x="30" s="1"/>
        <i x="28" s="1"/>
        <i x="40" s="1"/>
        <i x="31" s="1"/>
        <i x="36" s="1"/>
        <i x="6" s="1"/>
        <i x="49" s="1"/>
        <i x="0" s="1"/>
        <i x="14" s="1"/>
        <i x="8" s="1"/>
        <i x="48" s="1"/>
        <i x="17" s="1"/>
        <i x="29" s="1"/>
        <i x="22" s="1"/>
        <i x="10" s="1"/>
        <i x="13"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otal" xr10:uid="{6232C727-749C-4C4B-8D7A-92FED931BACF}" sourceName="Order Total">
  <pivotTables>
    <pivotTable tabId="13" name="PivotTable4"/>
  </pivotTables>
  <data>
    <tabular pivotCacheId="779622980">
      <items count="1033">
        <i x="719" s="1"/>
        <i x="253" s="1"/>
        <i x="431" s="1"/>
        <i x="775" s="1"/>
        <i x="148" s="1"/>
        <i x="873" s="1"/>
        <i x="345" s="1"/>
        <i x="71" s="1"/>
        <i x="461" s="1"/>
        <i x="906" s="1"/>
        <i x="831" s="1"/>
        <i x="2" s="1"/>
        <i x="671" s="1"/>
        <i x="366" s="1"/>
        <i x="729" s="1"/>
        <i x="175" s="1"/>
        <i x="456" s="1"/>
        <i x="646" s="1"/>
        <i x="721" s="1"/>
        <i x="649" s="1"/>
        <i x="97" s="1"/>
        <i x="356" s="1"/>
        <i x="765" s="1"/>
        <i x="587" s="1"/>
        <i x="117" s="1"/>
        <i x="322" s="1"/>
        <i x="718" s="1"/>
        <i x="735" s="1"/>
        <i x="289" s="1"/>
        <i x="891" s="1"/>
        <i x="736" s="1"/>
        <i x="186" s="1"/>
        <i x="734" s="1"/>
        <i x="571" s="1"/>
        <i x="977" s="1"/>
        <i x="465" s="1"/>
        <i x="1032" s="1"/>
        <i x="10" s="1"/>
        <i x="866" s="1"/>
        <i x="841" s="1"/>
        <i x="568" s="1"/>
        <i x="1" s="1"/>
        <i x="542" s="1"/>
        <i x="26" s="1"/>
        <i x="862" s="1"/>
        <i x="353" s="1"/>
        <i x="525" s="1"/>
        <i x="672" s="1"/>
        <i x="549" s="1"/>
        <i x="501" s="1"/>
        <i x="1016" s="1"/>
        <i x="978" s="1"/>
        <i x="89" s="1"/>
        <i x="900" s="1"/>
        <i x="250" s="1"/>
        <i x="1002" s="1"/>
        <i x="703" s="1"/>
        <i x="236" s="1"/>
        <i x="826" s="1"/>
        <i x="293" s="1"/>
        <i x="851" s="1"/>
        <i x="3" s="1"/>
        <i x="447" s="1"/>
        <i x="864" s="1"/>
        <i x="628" s="1"/>
        <i x="407" s="1"/>
        <i x="569" s="1"/>
        <i x="882" s="1"/>
        <i x="122" s="1"/>
        <i x="990" s="1"/>
        <i x="84" s="1"/>
        <i x="655" s="1"/>
        <i x="50" s="1"/>
        <i x="192" s="1"/>
        <i x="874" s="1"/>
        <i x="147" s="1"/>
        <i x="29" s="1"/>
        <i x="210" s="1"/>
        <i x="633" s="1"/>
        <i x="790" s="1"/>
        <i x="563" s="1"/>
        <i x="338" s="1"/>
        <i x="607" s="1"/>
        <i x="971" s="1"/>
        <i x="380" s="1"/>
        <i x="745" s="1"/>
        <i x="661" s="1"/>
        <i x="835" s="1"/>
        <i x="565" s="1"/>
        <i x="135" s="1"/>
        <i x="419" s="1"/>
        <i x="91" s="1"/>
        <i x="8" s="1"/>
        <i x="979" s="1"/>
        <i x="75" s="1"/>
        <i x="492" s="1"/>
        <i x="963" s="1"/>
        <i x="753" s="1"/>
        <i x="48" s="1"/>
        <i x="216" s="1"/>
        <i x="943" s="1"/>
        <i x="279" s="1"/>
        <i x="417" s="1"/>
        <i x="626" s="1"/>
        <i x="248" s="1"/>
        <i x="79" s="1"/>
        <i x="872" s="1"/>
        <i x="620" s="1"/>
        <i x="870" s="1"/>
        <i x="709" s="1"/>
        <i x="399" s="1"/>
        <i x="343" s="1"/>
        <i x="1001" s="1"/>
        <i x="96" s="1"/>
        <i x="170" s="1"/>
        <i x="764" s="1"/>
        <i x="424" s="1"/>
        <i x="762" s="1"/>
        <i x="479" s="1"/>
        <i x="288" s="1"/>
        <i x="528" s="1"/>
        <i x="715" s="1"/>
        <i x="213" s="1"/>
        <i x="837" s="1"/>
        <i x="641" s="1"/>
        <i x="975" s="1"/>
        <i x="685" s="1"/>
        <i x="887" s="1"/>
        <i x="863" s="1"/>
        <i x="319" s="1"/>
        <i x="660" s="1"/>
        <i x="773" s="1"/>
        <i x="987" s="1"/>
        <i x="47" s="1"/>
        <i x="491" s="1"/>
        <i x="314" s="1"/>
        <i x="363" s="1"/>
        <i x="269" s="1"/>
        <i x="1007" s="1"/>
        <i x="420" s="1"/>
        <i x="614" s="1"/>
        <i x="46" s="1"/>
        <i x="21" s="1"/>
        <i x="840" s="1"/>
        <i x="1030" s="1"/>
        <i x="342" s="1"/>
        <i x="109" s="1"/>
        <i x="904" s="1"/>
        <i x="427" s="1"/>
        <i x="757" s="1"/>
        <i x="823" s="1"/>
        <i x="562" s="1"/>
        <i x="500" s="1"/>
        <i x="639" s="1"/>
        <i x="621" s="1"/>
        <i x="62" s="1"/>
        <i x="617" s="1"/>
        <i x="541" s="1"/>
        <i x="558" s="1"/>
        <i x="472" s="1"/>
        <i x="582" s="1"/>
        <i x="991" s="1"/>
        <i x="673" s="1"/>
        <i x="529" s="1"/>
        <i x="375" s="1"/>
        <i x="802" s="1"/>
        <i x="76" s="1"/>
        <i x="903" s="1"/>
        <i x="35" s="1"/>
        <i x="184" s="1"/>
        <i x="665" s="1"/>
        <i x="212" s="1"/>
        <i x="13" s="1"/>
        <i x="539" s="1"/>
        <i x="723" s="1"/>
        <i x="434" s="1"/>
        <i x="833" s="1"/>
        <i x="540" s="1"/>
        <i x="331" s="1"/>
        <i x="471" s="1"/>
        <i x="731" s="1"/>
        <i x="733" s="1"/>
        <i x="592" s="1"/>
        <i x="886" s="1"/>
        <i x="675" s="1"/>
        <i x="426" s="1"/>
        <i x="18" s="1"/>
        <i x="588" s="1"/>
        <i x="373" s="1"/>
        <i x="182" s="1"/>
        <i x="976" s="1"/>
        <i x="69" s="1"/>
        <i x="55" s="1"/>
        <i x="243" s="1"/>
        <i x="31" s="1"/>
        <i x="100" s="1"/>
        <i x="107" s="1"/>
        <i x="185" s="1"/>
        <i x="966" s="1"/>
        <i x="982" s="1"/>
        <i x="786" s="1"/>
        <i x="555" s="1"/>
        <i x="383" s="1"/>
        <i x="14" s="1"/>
        <i x="818" s="1"/>
        <i x="820" s="1"/>
        <i x="754" s="1"/>
        <i x="292" s="1"/>
        <i x="619" s="1"/>
        <i x="297" s="1"/>
        <i x="894" s="1"/>
        <i x="187" s="1"/>
        <i x="560" s="1"/>
        <i x="256" s="1"/>
        <i x="416" s="1"/>
        <i x="724" s="1"/>
        <i x="885" s="1"/>
        <i x="908" s="1"/>
        <i x="251" s="1"/>
        <i x="421" s="1"/>
        <i x="41" s="1"/>
        <i x="527" s="1"/>
        <i x="878" s="1"/>
        <i x="448" s="1"/>
        <i x="60" s="1"/>
        <i x="362" s="1"/>
        <i x="686" s="1"/>
        <i x="112" s="1"/>
        <i x="488" s="1"/>
        <i x="643" s="1"/>
        <i x="277" s="1"/>
        <i x="778" s="1"/>
        <i x="1012" s="1"/>
        <i x="951" s="1"/>
        <i x="763" s="1"/>
        <i x="924" s="1"/>
        <i x="273" s="1"/>
        <i x="194" s="1"/>
        <i x="505" s="1"/>
        <i x="113" s="1"/>
        <i x="51" s="1"/>
        <i x="913" s="1"/>
        <i x="816" s="1"/>
        <i x="782" s="1"/>
        <i x="631" s="1"/>
        <i x="926" s="1"/>
        <i x="657" s="1"/>
        <i x="815" s="1"/>
        <i x="316" s="1"/>
        <i x="389" s="1"/>
        <i x="952" s="1"/>
        <i x="54" s="1"/>
        <i x="42" s="1"/>
        <i x="1021" s="1"/>
        <i x="784" s="1"/>
        <i x="335" s="1"/>
        <i x="45" s="1"/>
        <i x="809" s="1"/>
        <i x="599" s="1"/>
        <i x="771" s="1"/>
        <i x="993" s="1"/>
        <i x="589" s="1"/>
        <i x="965" s="1"/>
        <i x="625" s="1"/>
        <i x="622" s="1"/>
        <i x="323" s="1"/>
        <i x="137" s="1"/>
        <i x="651" s="1"/>
        <i x="533" s="1"/>
        <i x="849" s="1"/>
        <i x="698" s="1"/>
        <i x="230" s="1"/>
        <i x="180" s="1"/>
        <i x="103" s="1"/>
        <i x="696" s="1"/>
        <i x="451" s="1"/>
        <i x="760" s="1"/>
        <i x="535" s="1"/>
        <i x="902" s="1"/>
        <i x="953" s="1"/>
        <i x="921" s="1"/>
        <i x="1009" s="1"/>
        <i x="81" s="1"/>
        <i x="938" s="1"/>
        <i x="23" s="1"/>
        <i x="467" s="1"/>
        <i x="37" s="1"/>
        <i x="309" s="1"/>
        <i x="453" s="1"/>
        <i x="744" s="1"/>
        <i x="890" s="1"/>
        <i x="195" s="1"/>
        <i x="570" s="1"/>
        <i x="204" s="1"/>
        <i x="340" s="1"/>
        <i x="512" s="1"/>
        <i x="519" s="1"/>
        <i x="225" s="1"/>
        <i x="499" s="1"/>
        <i x="967" s="1"/>
        <i x="219" s="1"/>
        <i x="928" s="1"/>
        <i x="705" s="1"/>
        <i x="606" s="1"/>
        <i x="511" s="1"/>
        <i x="418" s="1"/>
        <i x="172" s="1"/>
        <i x="490" s="1"/>
        <i x="888" s="1"/>
        <i x="32" s="1"/>
        <i x="376" s="1"/>
        <i x="575" s="1"/>
        <i x="231" s="1"/>
        <i x="127" s="1"/>
        <i x="368" s="1"/>
        <i x="716" s="1"/>
        <i x="856" s="1"/>
        <i x="664" s="1"/>
        <i x="509" s="1"/>
        <i x="19" s="1"/>
        <i x="858" s="1"/>
        <i x="430" s="1"/>
        <i x="516" s="1"/>
        <i x="0" s="1"/>
        <i x="1010" s="1"/>
        <i x="912" s="1"/>
        <i x="176" s="1"/>
        <i x="695" s="1"/>
        <i x="334" s="1"/>
        <i x="642" s="1"/>
        <i x="483" s="1"/>
        <i x="1026" s="1"/>
        <i x="677" s="1"/>
        <i x="950" s="1"/>
        <i x="227" s="1"/>
        <i x="674" s="1"/>
        <i x="435" s="1"/>
        <i x="22" s="1"/>
        <i x="1028" s="1"/>
        <i x="584" s="1"/>
        <i x="843" s="1"/>
        <i x="252" s="1"/>
        <i x="869" s="1"/>
        <i x="678" s="1"/>
        <i x="514" s="1"/>
        <i x="1000" s="1"/>
        <i x="530" s="1"/>
        <i x="455" s="1"/>
        <i x="300" s="1"/>
        <i x="401" s="1"/>
        <i x="281" s="1"/>
        <i x="475" s="1"/>
        <i x="270" s="1"/>
        <i x="714" s="1"/>
        <i x="226" s="1"/>
        <i x="909" s="1"/>
        <i x="299" s="1"/>
        <i x="459" s="1"/>
        <i x="601" s="1"/>
        <i x="747" s="1"/>
        <i x="850" s="1"/>
        <i x="752" s="1"/>
        <i x="361" s="1"/>
        <i x="33" s="1"/>
        <i x="443" s="1"/>
        <i x="756" s="1"/>
        <i x="7" s="1"/>
        <i x="761" s="1"/>
        <i x="59" s="1"/>
        <i x="822" s="1"/>
        <i x="410" s="1"/>
        <i x="25" s="1"/>
        <i x="972" s="1"/>
        <i x="630" s="1"/>
        <i x="496" s="1"/>
        <i x="824" s="1"/>
        <i x="789" s="1"/>
        <i x="130" s="1"/>
        <i x="961" s="1"/>
        <i x="947" s="1"/>
        <i x="428" s="1"/>
        <i x="159" s="1"/>
        <i x="15" s="1"/>
        <i x="199" s="1"/>
        <i x="997" s="1"/>
        <i x="202" s="1"/>
        <i x="57" s="1"/>
        <i x="330" s="1"/>
        <i x="807" s="1"/>
        <i x="689" s="1"/>
        <i x="690" s="1"/>
        <i x="844" s="1"/>
        <i x="287" s="1"/>
        <i x="98" s="1"/>
        <i x="566" s="1"/>
        <i x="798" s="1"/>
        <i x="349" s="1"/>
        <i x="905" s="1"/>
        <i x="200" s="1"/>
        <i x="821" s="1"/>
        <i x="478" s="1"/>
        <i x="803" s="1"/>
        <i x="598" s="1"/>
        <i x="666" s="1"/>
        <i x="476" s="1"/>
        <i x="648" s="1"/>
        <i x="240" s="1"/>
        <i x="222" s="1"/>
        <i x="444" s="1"/>
        <i x="985" s="1"/>
        <i x="406" s="1"/>
        <i x="440" s="1"/>
        <i x="484" s="1"/>
        <i x="454" s="1"/>
        <i x="768" s="1"/>
        <i x="946" s="1"/>
        <i x="830" s="1"/>
        <i x="80" s="1"/>
        <i x="650" s="1"/>
        <i x="644" s="1"/>
        <i x="412" s="1"/>
        <i x="142" s="1"/>
        <i x="224" s="1"/>
        <i x="168" s="1"/>
        <i x="93" s="1"/>
        <i x="581" s="1"/>
        <i x="970" s="1"/>
        <i x="262" s="1"/>
        <i x="339" s="1"/>
        <i x="379" s="1"/>
        <i x="919" s="1"/>
        <i x="374" s="1"/>
        <i x="859" s="1"/>
        <i x="892" s="1"/>
        <i x="119" s="1"/>
        <i x="254" s="1"/>
        <i x="104" s="1"/>
        <i x="552" s="1"/>
        <i x="1018" s="1"/>
        <i x="53" s="1"/>
        <i x="318" s="1"/>
        <i x="935" s="1"/>
        <i x="883" s="1"/>
        <i x="189" s="1"/>
        <i x="153" s="1"/>
        <i x="6" s="1"/>
        <i x="306" s="1"/>
        <i x="72" s="1"/>
        <i x="694" s="1"/>
        <i x="263" s="1"/>
        <i x="994" s="1"/>
        <i x="597" s="1"/>
        <i x="889" s="1"/>
        <i x="936" s="1"/>
        <i x="152" s="1"/>
        <i x="116" s="1"/>
        <i x="111" s="1"/>
        <i x="27" s="1"/>
        <i x="687" s="1"/>
        <i x="90" s="1"/>
        <i x="173" s="1"/>
        <i x="1005" s="1"/>
        <i x="370" s="1"/>
        <i x="422" s="1"/>
        <i x="836" s="1"/>
        <i x="629" s="1"/>
        <i x="848" s="1"/>
        <i x="108" s="1"/>
        <i x="355" s="1"/>
        <i x="445" s="1"/>
        <i x="446" s="1"/>
        <i x="717" s="1"/>
        <i x="221" s="1"/>
        <i x="36" s="1"/>
        <i x="414" s="1"/>
        <i x="464" s="1"/>
        <i x="1014" s="1"/>
        <i x="956" s="1"/>
        <i x="750" s="1"/>
        <i x="400" s="1"/>
        <i x="917" s="1"/>
        <i x="701" s="1"/>
        <i x="653" s="1"/>
        <i x="5" s="1"/>
        <i x="504" s="1"/>
        <i x="838" s="1"/>
        <i x="676" s="1"/>
        <i x="123" s="1"/>
        <i x="470" s="1"/>
        <i x="165" s="1"/>
        <i x="352" s="1"/>
        <i x="332" s="1"/>
        <i x="359" s="1"/>
        <i x="290" s="1"/>
        <i x="94" s="1"/>
        <i x="667" s="1"/>
        <i x="157" s="1"/>
        <i x="283" s="1"/>
        <i x="645" s="1"/>
        <i x="800" s="1"/>
        <i x="854" s="1"/>
        <i x="266" s="1"/>
        <i x="603" s="1"/>
        <i x="728" s="1"/>
        <i x="788" s="1"/>
        <i x="66" s="1"/>
        <i x="596" s="1"/>
        <i x="1024" s="1"/>
        <i x="880" s="1"/>
        <i x="436" s="1"/>
        <i x="310" s="1"/>
        <i x="39" s="1"/>
        <i x="294" s="1"/>
        <i x="395" s="1"/>
        <i x="326" s="1"/>
        <i x="134" s="1"/>
        <i x="915" s="1"/>
        <i x="613" s="1"/>
        <i x="360" s="1"/>
        <i x="680" s="1"/>
        <i x="92" s="1"/>
        <i x="203" s="1"/>
        <i x="594" s="1"/>
        <i x="214" s="1"/>
        <i x="398" s="1"/>
        <i x="751" s="1"/>
        <i x="855" s="1"/>
        <i x="847" s="1"/>
        <i x="572" s="1"/>
        <i x="409" s="1"/>
        <i x="954" s="1"/>
        <i x="532" s="1"/>
        <i x="1020" s="1"/>
        <i x="110" s="1"/>
        <i x="301" s="1"/>
        <i x="595" s="1"/>
        <i x="609" s="1"/>
        <i x="941" s="1"/>
        <i x="429" s="1"/>
        <i x="693" s="1"/>
        <i x="220" s="1"/>
        <i x="304" s="1"/>
        <i x="640" s="1"/>
        <i x="738" s="1"/>
        <i x="522" s="1"/>
        <i x="40" s="1"/>
        <i x="423" s="1"/>
        <i x="463" s="1"/>
        <i x="228" s="1"/>
        <i x="146" s="1"/>
        <i x="853" s="1"/>
        <i x="799" s="1"/>
        <i x="846" s="1"/>
        <i x="393" s="1"/>
        <i x="927" s="1"/>
        <i x="794" s="1"/>
        <i x="992" s="1"/>
        <i x="531" s="1"/>
        <i x="61" s="1"/>
        <i x="67" s="1"/>
        <i x="998" s="1"/>
        <i x="276" s="1"/>
        <i x="378" s="1"/>
        <i x="652" s="1"/>
        <i x="663" s="1"/>
        <i x="450" s="1"/>
        <i x="795" s="1"/>
        <i x="462" s="1"/>
        <i x="268" s="1"/>
        <i x="313" s="1"/>
        <i x="811" s="1"/>
        <i x="959" s="1"/>
        <i x="930" s="1"/>
        <i x="722" s="1"/>
        <i x="143" s="1"/>
        <i x="275" s="1"/>
        <i x="190" s="1"/>
        <i x="550" s="1"/>
        <i x="133" s="1"/>
        <i x="929" s="1"/>
        <i x="996" s="1"/>
        <i x="884" s="1"/>
        <i x="369" s="1"/>
        <i x="382" s="1"/>
        <i x="317" s="1"/>
        <i x="962" s="1"/>
        <i x="388" s="1"/>
        <i x="341" s="1"/>
        <i x="1006" s="1"/>
        <i x="413" s="1"/>
        <i x="579" s="1"/>
        <i x="746" s="1"/>
        <i x="668" s="1"/>
        <i x="229" s="1"/>
        <i x="257" s="1"/>
        <i x="515" s="1"/>
        <i x="793" s="1"/>
        <i x="561" s="1"/>
        <i x="669" s="1"/>
        <i x="791" s="1"/>
        <i x="206" s="1"/>
        <i x="348" s="1"/>
        <i x="495" s="1"/>
        <i x="235" s="1"/>
        <i x="577" s="1"/>
        <i x="691" s="1"/>
        <i x="154" s="1"/>
        <i x="255" s="1"/>
        <i x="520" s="1"/>
        <i x="179" s="1"/>
        <i x="710" s="1"/>
        <i x="727" s="1"/>
        <i x="749" s="1"/>
        <i x="267" s="1"/>
        <i x="801" s="1"/>
        <i x="150" s="1"/>
        <i x="1004" s="1"/>
        <i x="162" s="1"/>
        <i x="737" s="1"/>
        <i x="662" s="1"/>
        <i x="197" s="1"/>
        <i x="381" s="1"/>
        <i x="131" s="1"/>
        <i x="259" s="1"/>
        <i x="1022" s="1"/>
        <i x="825" s="1"/>
        <i x="877" s="1"/>
        <i x="510" s="1"/>
        <i x="209" s="1"/>
        <i x="845" s="1"/>
        <i x="780" s="1"/>
        <i x="957" s="1"/>
        <i x="503" s="1"/>
        <i x="759" s="1"/>
        <i x="783" s="1"/>
        <i x="372" s="1"/>
        <i x="16" s="1"/>
        <i x="65" s="1"/>
        <i x="700" s="1"/>
        <i x="1015" s="1"/>
        <i x="604" s="1"/>
        <i x="608" s="1"/>
        <i x="58" s="1"/>
        <i x="983" s="1"/>
        <i x="545" s="1"/>
        <i x="481" s="1"/>
        <i x="871" s="1"/>
        <i x="518" s="1"/>
        <i x="105" s="1"/>
        <i x="857" s="1"/>
        <i x="169" s="1"/>
        <i x="580" s="1"/>
        <i x="907" s="1"/>
        <i x="647" s="1"/>
        <i x="1027" s="1"/>
        <i x="118" s="1"/>
        <i x="616" s="1"/>
        <i x="893" s="1"/>
        <i x="819" s="1"/>
        <i x="458" s="1"/>
        <i x="433" s="1"/>
        <i x="390" s="1"/>
        <i x="260" s="1"/>
        <i x="769" s="1"/>
        <i x="274" s="1"/>
        <i x="396" s="1"/>
        <i x="804" s="1"/>
        <i x="272" s="1"/>
        <i x="115" s="1"/>
        <i x="834" s="1"/>
        <i x="344" s="1"/>
        <i x="264" s="1"/>
        <i x="125" s="1"/>
        <i x="781" s="1"/>
        <i x="692" s="1"/>
        <i x="282" s="1"/>
        <i x="233" s="1"/>
        <i x="989" s="1"/>
        <i x="559" s="1"/>
        <i x="832" s="1"/>
        <i x="38" s="1"/>
        <i x="63" s="1"/>
        <i x="627" s="1"/>
        <i x="466" s="1"/>
        <i x="178" s="1"/>
        <i x="537" s="1"/>
        <i x="635" s="1"/>
        <i x="948" s="1"/>
        <i x="121" s="1"/>
        <i x="24" s="1"/>
        <i x="232" s="1"/>
        <i x="238" s="1"/>
        <i x="933" s="1"/>
        <i x="237" s="1"/>
        <i x="474" s="1"/>
        <i x="485" s="1"/>
        <i x="632" s="1"/>
        <i x="196" s="1"/>
        <i x="725" s="1"/>
        <i x="567" s="1"/>
        <i x="949" s="1"/>
        <i x="896" s="1"/>
        <i x="120" s="1"/>
        <i x="920" s="1"/>
        <i x="73" s="1"/>
        <i x="590" s="1"/>
        <i x="610" s="1"/>
        <i x="524" s="1"/>
        <i x="777" s="1"/>
        <i x="697" s="1"/>
        <i x="523" s="1"/>
        <i x="452" s="1"/>
        <i x="437" s="1"/>
        <i x="910" s="1"/>
        <i x="155" s="1"/>
        <i x="564" s="1"/>
        <i x="102" s="1"/>
        <i x="720" s="1"/>
        <i x="865" s="1"/>
        <i x="258" s="1"/>
        <i x="311" s="1"/>
        <i x="144" s="1"/>
        <i x="308" s="1"/>
        <i x="68" s="1"/>
        <i x="748" s="1"/>
        <i x="239" s="1"/>
        <i x="548" s="1"/>
        <i x="291" s="1"/>
        <i x="916" s="1"/>
        <i x="261" s="1"/>
        <i x="442" s="1"/>
        <i x="925" s="1"/>
        <i x="49" s="1"/>
        <i x="336" s="1"/>
        <i x="280" s="1"/>
        <i x="305" s="1"/>
        <i x="302" s="1"/>
        <i x="508" s="1"/>
        <i x="770" s="1"/>
        <i x="1025" s="1"/>
        <i x="241" s="1"/>
        <i x="174" s="1"/>
        <i x="969" s="1"/>
        <i x="132" s="1"/>
        <i x="265" s="1"/>
        <i x="706" s="1"/>
        <i x="347" s="1"/>
        <i x="249" s="1"/>
        <i x="333" s="1"/>
        <i x="56" s="1"/>
        <i x="477" s="1"/>
        <i x="387" s="1"/>
        <i x="702" s="1"/>
        <i x="354" s="1"/>
        <i x="312" s="1"/>
        <i x="438" s="1"/>
        <i x="160" s="1"/>
        <i x="74" s="1"/>
        <i x="955" s="1"/>
        <i x="138" s="1"/>
        <i x="898" s="1"/>
        <i x="128" s="1"/>
        <i x="654" s="1"/>
        <i x="986" s="1"/>
        <i x="473" s="1"/>
        <i x="386" s="1"/>
        <i x="829" s="1"/>
        <i x="244" s="1"/>
        <i x="713" s="1"/>
        <i x="126" s="1"/>
        <i x="218" s="1"/>
        <i x="842" s="1"/>
        <i x="742" s="1"/>
        <i x="945" s="1"/>
        <i x="812" s="1"/>
        <i x="321" s="1"/>
        <i x="1017" s="1"/>
        <i x="556" s="1"/>
        <i x="739" s="1"/>
        <i x="177" s="1"/>
        <i x="411" s="1"/>
        <i x="618" s="1"/>
        <i x="576" s="1"/>
        <i x="995" s="1"/>
        <i x="774" s="1"/>
        <i x="1031" s="1"/>
        <i x="1013" s="1"/>
        <i x="415" s="1"/>
        <i x="278" s="1"/>
        <i x="591" s="1"/>
        <i x="140" s="1"/>
        <i x="593" s="1"/>
        <i x="726" s="1"/>
        <i x="779" s="1"/>
        <i x="937" s="1"/>
        <i x="968" s="1"/>
        <i x="868" s="1"/>
        <i x="101" s="1"/>
        <i x="95" s="1"/>
        <i x="86" s="1"/>
        <i x="328" s="1"/>
        <i x="974" s="1"/>
        <i x="439" s="1"/>
        <i x="403" s="1"/>
        <i x="813" s="1"/>
        <i x="351" s="1"/>
        <i x="350" s="1"/>
        <i x="425" s="1"/>
        <i x="83" s="1"/>
        <i x="681" s="1"/>
        <i x="246" s="1"/>
        <i x="9" s="1"/>
        <i x="164" s="1"/>
        <i x="358" s="1"/>
        <i x="973" s="1"/>
        <i x="656" s="1"/>
        <i x="852" s="1"/>
        <i x="1029" s="1"/>
        <i x="684" s="1"/>
        <i x="327" s="1"/>
        <i x="707" s="1"/>
        <i x="534" s="1"/>
        <i x="432" s="1"/>
        <i x="468" s="1"/>
        <i x="181" s="1"/>
        <i x="4" s="1"/>
        <i x="44" s="1"/>
        <i x="602" s="1"/>
        <i x="814" s="1"/>
        <i x="923" s="1"/>
        <i x="193" s="1"/>
        <i x="285" s="1"/>
        <i x="145" s="1"/>
        <i x="43" s="1"/>
        <i x="271" s="1"/>
        <i x="583" s="1"/>
        <i x="932" s="1"/>
        <i x="11" s="1"/>
        <i x="489" s="1"/>
        <i x="497" s="1"/>
        <i x="964" s="1"/>
        <i x="480" s="1"/>
        <i x="817" s="1"/>
        <i x="242" s="1"/>
        <i x="149" s="1"/>
        <i x="507" s="1"/>
        <i x="34" s="1"/>
        <i x="659" s="1"/>
        <i x="658" s="1"/>
        <i x="612" s="1"/>
        <i x="141" s="1"/>
        <i x="78" s="1"/>
        <i x="517" s="1"/>
        <i x="298" s="1"/>
        <i x="460" s="1"/>
        <i x="183" s="1"/>
        <i x="960" s="1"/>
        <i x="295" s="1"/>
        <i x="940" s="1"/>
        <i x="87" s="1"/>
        <i x="526" s="1"/>
        <i x="867" s="1"/>
        <i x="699" s="1"/>
        <i x="441" s="1"/>
        <i x="367" s="1"/>
        <i x="171" s="1"/>
        <i x="881" s="1"/>
        <i x="934" s="1"/>
        <i x="449" s="1"/>
        <i x="223" s="1"/>
        <i x="546" s="1"/>
        <i x="1011" s="1"/>
        <i x="551" s="1"/>
        <i x="1019" s="1"/>
        <i x="585" s="1"/>
        <i x="553" s="1"/>
        <i x="895" s="1"/>
        <i x="796" s="1"/>
        <i x="158" s="1"/>
        <i x="129" s="1"/>
        <i x="578" s="1"/>
        <i x="914" s="1"/>
        <i x="205" s="1"/>
        <i x="679" s="1"/>
        <i x="136" s="1"/>
        <i x="634" s="1"/>
        <i x="397" s="1"/>
        <i x="324" s="1"/>
        <i x="166" s="1"/>
        <i x="167" s="1"/>
        <i x="758" s="1"/>
        <i x="64" s="1"/>
        <i x="808" s="1"/>
        <i x="573" s="1"/>
        <i x="247" s="1"/>
        <i x="139" s="1"/>
        <i x="861" s="1"/>
        <i x="574" s="1"/>
        <i x="315" s="1"/>
        <i x="85" s="1"/>
        <i x="931" s="1"/>
        <i x="806" s="1"/>
        <i x="897" s="1"/>
        <i x="682" s="1"/>
        <i x="245" s="1"/>
        <i x="506" s="1"/>
        <i x="402" s="1"/>
        <i x="875" s="1"/>
        <i x="357" s="1"/>
        <i x="623" s="1"/>
        <i x="999" s="1"/>
        <i x="392" s="1"/>
        <i x="776" s="1"/>
        <i x="408" s="1"/>
        <i x="286" s="1"/>
        <i x="502" s="1"/>
        <i x="911" s="1"/>
        <i x="482" s="1"/>
        <i x="792" s="1"/>
        <i x="70" s="1"/>
        <i x="670" s="1"/>
        <i x="124" s="1"/>
        <i x="329" s="1"/>
        <i x="939" s="1"/>
        <i x="17" s="1"/>
        <i x="394" s="1"/>
        <i x="766" s="1"/>
        <i x="521" s="1"/>
        <i x="405" s="1"/>
        <i x="404" s="1"/>
        <i x="307" s="1"/>
        <i x="704" s="1"/>
        <i x="320" s="1"/>
        <i x="755" s="1"/>
        <i x="234" s="1"/>
        <i x="469" s="1"/>
        <i x="52" s="1"/>
        <i x="624" s="1"/>
        <i x="944" s="1"/>
        <i x="106" s="1"/>
        <i x="88" s="1"/>
        <i x="201" s="1"/>
        <i x="163" s="1"/>
        <i x="636" s="1"/>
        <i x="901" s="1"/>
        <i x="543" s="1"/>
        <i x="156" s="1"/>
        <i x="1003" s="1"/>
        <i x="797" s="1"/>
        <i x="188" s="1"/>
        <i x="918" s="1"/>
        <i x="942" s="1"/>
        <i x="217" s="1"/>
        <i x="980" s="1"/>
        <i x="611" s="1"/>
        <i x="860" s="1"/>
        <i x="337" s="1"/>
        <i x="810" s="1"/>
        <i x="787" s="1"/>
        <i x="346" s="1"/>
        <i x="151" s="1"/>
        <i x="984" s="1"/>
        <i x="208" s="1"/>
        <i x="899" s="1"/>
        <i x="494" s="1"/>
        <i x="712" s="1"/>
        <i x="586" s="1"/>
        <i x="743" s="1"/>
        <i x="615" s="1"/>
        <i x="198" s="1"/>
        <i x="513" s="1"/>
        <i x="114" s="1"/>
        <i x="99" s="1"/>
        <i x="879" s="1"/>
        <i x="77" s="1"/>
        <i x="828" s="1"/>
        <i x="191" s="1"/>
        <i x="711" s="1"/>
        <i x="638" s="1"/>
        <i x="215" s="1"/>
        <i x="377" s="1"/>
        <i x="876" s="1"/>
        <i x="708" s="1"/>
        <i x="296" s="1"/>
        <i x="211" s="1"/>
        <i x="371" s="1"/>
        <i x="554" s="1"/>
        <i x="741" s="1"/>
        <i x="958" s="1"/>
        <i x="30" s="1"/>
        <i x="547" s="1"/>
        <i x="767" s="1"/>
        <i x="1008" s="1"/>
        <i x="988" s="1"/>
        <i x="457" s="1"/>
        <i x="12" s="1"/>
        <i x="385" s="1"/>
        <i x="981" s="1"/>
        <i x="493" s="1"/>
        <i x="538" s="1"/>
        <i x="284" s="1"/>
        <i x="303" s="1"/>
        <i x="740" s="1"/>
        <i x="1023" s="1"/>
        <i x="772" s="1"/>
        <i x="82" s="1"/>
        <i x="161" s="1"/>
        <i x="557" s="1"/>
        <i x="487" s="1"/>
        <i x="544" s="1"/>
        <i x="785" s="1"/>
        <i x="730" s="1"/>
        <i x="683" s="1"/>
        <i x="28" s="1"/>
        <i x="364" s="1"/>
        <i x="498" s="1"/>
        <i x="325" s="1"/>
        <i x="365" s="1"/>
        <i x="391" s="1"/>
        <i x="805" s="1"/>
        <i x="207" s="1"/>
        <i x="839" s="1"/>
        <i x="536" s="1"/>
        <i x="384" s="1"/>
        <i x="605" s="1"/>
        <i x="827" s="1"/>
        <i x="732" s="1"/>
        <i x="637" s="1"/>
        <i x="922" s="1"/>
        <i x="486" s="1"/>
        <i x="688" s="1"/>
        <i x="20" s="1"/>
        <i x="60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079F871-7A20-4161-B340-B64BB251A26F}" sourceName="Customer Type">
  <pivotTables>
    <pivotTable tabId="13" name="PivotTable4"/>
  </pivotTables>
  <data>
    <tabular pivotCacheId="779622980">
      <items count="4">
        <i x="2" s="1"/>
        <i x="0"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Cost" xr10:uid="{E657E4BD-B8A5-4316-9A11-8EE12303DEF9}" sourceName="Shipping Cost">
  <pivotTables>
    <pivotTable tabId="13" name="PivotTable4"/>
  </pivotTables>
  <data>
    <tabular pivotCacheId="779622980">
      <items count="110">
        <i x="77" s="1"/>
        <i x="47" s="1"/>
        <i x="29" s="1"/>
        <i x="32" s="1"/>
        <i x="20" s="1"/>
        <i x="99" s="1"/>
        <i x="105" s="1"/>
        <i x="25" s="1"/>
        <i x="50" s="1"/>
        <i x="3" s="1"/>
        <i x="72" s="1"/>
        <i x="95" s="1"/>
        <i x="75" s="1"/>
        <i x="7" s="1"/>
        <i x="45" s="1"/>
        <i x="96" s="1"/>
        <i x="81" s="1"/>
        <i x="60" s="1"/>
        <i x="46" s="1"/>
        <i x="22" s="1"/>
        <i x="40" s="1"/>
        <i x="107" s="1"/>
        <i x="36" s="1"/>
        <i x="6" s="1"/>
        <i x="91" s="1"/>
        <i x="27" s="1"/>
        <i x="54" s="1"/>
        <i x="61" s="1"/>
        <i x="8" s="1"/>
        <i x="1" s="1"/>
        <i x="23" s="1"/>
        <i x="63" s="1"/>
        <i x="14" s="1"/>
        <i x="109" s="1"/>
        <i x="93" s="1"/>
        <i x="57" s="1"/>
        <i x="24" s="1"/>
        <i x="53" s="1"/>
        <i x="2" s="1"/>
        <i x="48" s="1"/>
        <i x="68" s="1"/>
        <i x="38" s="1"/>
        <i x="69" s="1"/>
        <i x="16" s="1"/>
        <i x="62" s="1"/>
        <i x="0" s="1"/>
        <i x="52" s="1"/>
        <i x="18" s="1"/>
        <i x="15" s="1"/>
        <i x="33" s="1"/>
        <i x="30" s="1"/>
        <i x="86" s="1"/>
        <i x="90" s="1"/>
        <i x="44" s="1"/>
        <i x="9" s="1"/>
        <i x="42" s="1"/>
        <i x="41" s="1"/>
        <i x="106" s="1"/>
        <i x="51" s="1"/>
        <i x="37" s="1"/>
        <i x="59" s="1"/>
        <i x="4" s="1"/>
        <i x="49" s="1"/>
        <i x="97" s="1"/>
        <i x="92" s="1"/>
        <i x="28" s="1"/>
        <i x="84" s="1"/>
        <i x="102" s="1"/>
        <i x="98" s="1"/>
        <i x="103" s="1"/>
        <i x="19" s="1"/>
        <i x="55" s="1"/>
        <i x="70" s="1"/>
        <i x="65" s="1"/>
        <i x="89" s="1"/>
        <i x="13" s="1"/>
        <i x="43" s="1"/>
        <i x="83" s="1"/>
        <i x="64" s="1"/>
        <i x="80" s="1"/>
        <i x="71" s="1"/>
        <i x="79" s="1"/>
        <i x="85" s="1"/>
        <i x="108" s="1"/>
        <i x="35" s="1"/>
        <i x="10" s="1"/>
        <i x="39" s="1"/>
        <i x="104" s="1"/>
        <i x="21" s="1"/>
        <i x="5" s="1"/>
        <i x="12" s="1"/>
        <i x="31" s="1"/>
        <i x="78" s="1"/>
        <i x="87" s="1"/>
        <i x="76" s="1"/>
        <i x="101" s="1"/>
        <i x="56" s="1"/>
        <i x="67" s="1"/>
        <i x="73" s="1"/>
        <i x="88" s="1"/>
        <i x="66" s="1"/>
        <i x="82" s="1"/>
        <i x="94" s="1"/>
        <i x="34" s="1"/>
        <i x="74" s="1"/>
        <i x="11" s="1"/>
        <i x="17" s="1"/>
        <i x="58" s="1"/>
        <i x="26" s="1"/>
        <i x="10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No" xr10:uid="{43B71246-56E7-4994-A724-275B78D42FB9}" sourceName="Order No">
  <pivotTables>
    <pivotTable tabId="13" name="PivotTable4"/>
  </pivotTables>
  <data>
    <tabular pivotCacheId="779622980">
      <items count="1037">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0" s="1"/>
        <i x="1"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2" s="1"/>
        <i x="3" s="1"/>
        <i x="174" s="1"/>
        <i x="175" s="1"/>
        <i x="176" s="1"/>
        <i x="177" s="1"/>
        <i x="178" s="1"/>
        <i x="179" s="1"/>
        <i x="180" s="1"/>
        <i x="4" s="1"/>
        <i x="5" s="1"/>
        <i x="181" s="1"/>
        <i x="182" s="1"/>
        <i x="183" s="1"/>
        <i x="6" s="1"/>
        <i x="7" s="1"/>
        <i x="184" s="1"/>
        <i x="185" s="1"/>
        <i x="186" s="1"/>
        <i x="187" s="1"/>
        <i x="188" s="1"/>
        <i x="189" s="1"/>
        <i x="190" s="1"/>
        <i x="191" s="1"/>
        <i x="192" s="1"/>
        <i x="193" s="1"/>
        <i x="194" s="1"/>
        <i x="195" s="1"/>
        <i x="196" s="1"/>
        <i x="197" s="1"/>
        <i x="198" s="1"/>
        <i x="199" s="1"/>
        <i x="8" s="1"/>
        <i x="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10" s="1"/>
        <i x="11" s="1"/>
        <i x="250" s="1"/>
        <i x="12" s="1"/>
        <i x="13"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14" s="1"/>
        <i x="15" s="1"/>
        <i x="290" s="1"/>
        <i x="291" s="1"/>
        <i x="292" s="1"/>
        <i x="293" s="1"/>
        <i x="294" s="1"/>
        <i x="295" s="1"/>
        <i x="296" s="1"/>
        <i x="297" s="1"/>
        <i x="298" s="1"/>
        <i x="299" s="1"/>
        <i x="300" s="1"/>
        <i x="301" s="1"/>
        <i x="302" s="1"/>
        <i x="16" s="1"/>
        <i x="17" s="1"/>
        <i x="303" s="1"/>
        <i x="304" s="1"/>
        <i x="305" s="1"/>
        <i x="306" s="1"/>
        <i x="18" s="1"/>
        <i x="19" s="1"/>
        <i x="307" s="1"/>
        <i x="308" s="1"/>
        <i x="309" s="1"/>
        <i x="310" s="1"/>
        <i x="311" s="1"/>
        <i x="312" s="1"/>
        <i x="313" s="1"/>
        <i x="314" s="1"/>
        <i x="315" s="1"/>
        <i x="316" s="1"/>
        <i x="317" s="1"/>
        <i x="318" s="1"/>
        <i x="319" s="1"/>
        <i x="320" s="1"/>
        <i x="321" s="1"/>
        <i x="322" s="1"/>
        <i x="323" s="1"/>
        <i x="324" s="1"/>
        <i x="325" s="1"/>
        <i x="20" s="1"/>
        <i x="21"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22" s="1"/>
        <i x="23"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24" s="1"/>
        <i x="25" s="1"/>
        <i x="411" s="1"/>
        <i x="412" s="1"/>
        <i x="413" s="1"/>
        <i x="414" s="1"/>
        <i x="415" s="1"/>
        <i x="416" s="1"/>
        <i x="417" s="1"/>
        <i x="418" s="1"/>
        <i x="419" s="1"/>
        <i x="420" s="1"/>
        <i x="26" s="1"/>
        <i x="27" s="1"/>
        <i x="421" s="1"/>
        <i x="422" s="1"/>
        <i x="423" s="1"/>
        <i x="28" s="1"/>
        <i x="29" s="1"/>
        <i x="424" s="1"/>
        <i x="425" s="1"/>
        <i x="426" s="1"/>
        <i x="427" s="1"/>
        <i x="428" s="1"/>
        <i x="429" s="1"/>
        <i x="430" s="1"/>
        <i x="431" s="1"/>
        <i x="432" s="1"/>
        <i x="433" s="1"/>
        <i x="434" s="1"/>
        <i x="435" s="1"/>
        <i x="436" s="1"/>
        <i x="437" s="1"/>
        <i x="438" s="1"/>
        <i x="439" s="1"/>
        <i x="440" s="1"/>
        <i x="441" s="1"/>
        <i x="30" s="1"/>
        <i x="31" s="1"/>
        <i x="442" s="1"/>
        <i x="443" s="1"/>
        <i x="444" s="1"/>
        <i x="445" s="1"/>
        <i x="446" s="1"/>
        <i x="32" s="1"/>
        <i x="33" s="1"/>
        <i x="447" s="1"/>
        <i x="448" s="1"/>
        <i x="449" s="1"/>
        <i x="450" s="1"/>
        <i x="451" s="1"/>
        <i x="452" s="1"/>
        <i x="34" s="1"/>
        <i x="35" s="1"/>
        <i x="453" s="1"/>
        <i x="454" s="1"/>
        <i x="455" s="1"/>
        <i x="456" s="1"/>
        <i x="457" s="1"/>
        <i x="458" s="1"/>
        <i x="459" s="1"/>
        <i x="460" s="1"/>
        <i x="461" s="1"/>
        <i x="462" s="1"/>
        <i x="463" s="1"/>
        <i x="464" s="1"/>
        <i x="465" s="1"/>
        <i x="466" s="1"/>
        <i x="467" s="1"/>
        <i x="468" s="1"/>
        <i x="469" s="1"/>
        <i x="470" s="1"/>
        <i x="471" s="1"/>
        <i x="36" s="1"/>
        <i x="37"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38" s="1"/>
        <i x="39" s="1"/>
        <i x="518" s="1"/>
        <i x="519" s="1"/>
        <i x="520" s="1"/>
        <i x="521" s="1"/>
        <i x="522" s="1"/>
        <i x="523" s="1"/>
        <i x="524" s="1"/>
        <i x="525" s="1"/>
        <i x="526" s="1"/>
        <i x="527" s="1"/>
        <i x="528" s="1"/>
        <i x="529" s="1"/>
        <i x="530" s="1"/>
        <i x="531" s="1"/>
        <i x="532" s="1"/>
        <i x="533" s="1"/>
        <i x="534" s="1"/>
        <i x="535" s="1"/>
        <i x="536" s="1"/>
        <i x="537" s="1"/>
        <i x="538" s="1"/>
        <i x="539" s="1"/>
        <i x="40" s="1"/>
        <i x="41" s="1"/>
        <i x="540" s="1"/>
        <i x="42" s="1"/>
        <i x="43" s="1"/>
        <i x="541" s="1"/>
        <i x="542" s="1"/>
        <i x="543" s="1"/>
        <i x="544" s="1"/>
        <i x="545" s="1"/>
        <i x="546" s="1"/>
        <i x="547" s="1"/>
        <i x="548" s="1"/>
        <i x="549" s="1"/>
        <i x="550" s="1"/>
        <i x="551" s="1"/>
        <i x="552" s="1"/>
        <i x="553" s="1"/>
        <i x="554" s="1"/>
        <i x="555" s="1"/>
        <i x="556" s="1"/>
        <i x="557" s="1"/>
        <i x="558" s="1"/>
        <i x="559" s="1"/>
        <i x="560" s="1"/>
        <i x="561" s="1"/>
        <i x="44" s="1"/>
        <i x="45"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46" s="1"/>
        <i x="47" s="1"/>
        <i x="603" s="1"/>
        <i x="604" s="1"/>
        <i x="605" s="1"/>
        <i x="606" s="1"/>
        <i x="607" s="1"/>
        <i x="608" s="1"/>
        <i x="609" s="1"/>
        <i x="610" s="1"/>
        <i x="611" s="1"/>
        <i x="612" s="1"/>
        <i x="613" s="1"/>
        <i x="48" s="1"/>
        <i x="49"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50" s="1"/>
        <i x="51"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52" s="1"/>
        <i x="53" s="1"/>
        <i x="676" s="1"/>
        <i x="677" s="1"/>
        <i x="678" s="1"/>
        <i x="54" s="1"/>
        <i x="55" s="1"/>
        <i x="679" s="1"/>
        <i x="680" s="1"/>
        <i x="681" s="1"/>
        <i x="682" s="1"/>
        <i x="683" s="1"/>
        <i x="684" s="1"/>
        <i x="685" s="1"/>
        <i x="686" s="1"/>
        <i x="687" s="1"/>
        <i x="688" s="1"/>
        <i x="56" s="1"/>
        <i x="57"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58" s="1"/>
        <i x="59" s="1"/>
        <i x="735" s="1"/>
        <i x="736" s="1"/>
        <i x="737" s="1"/>
        <i x="738" s="1"/>
        <i x="739" s="1"/>
        <i x="740" s="1"/>
        <i x="741" s="1"/>
        <i x="742" s="1"/>
        <i x="60" s="1"/>
        <i x="61" s="1"/>
        <i x="743" s="1"/>
        <i x="744" s="1"/>
        <i x="745" s="1"/>
        <i x="746" s="1"/>
        <i x="747" s="1"/>
        <i x="748" s="1"/>
        <i x="749" s="1"/>
        <i x="750" s="1"/>
        <i x="751" s="1"/>
        <i x="752" s="1"/>
        <i x="753" s="1"/>
        <i x="754" s="1"/>
        <i x="755" s="1"/>
        <i x="756" s="1"/>
        <i x="757" s="1"/>
        <i x="758" s="1"/>
        <i x="759" s="1"/>
        <i x="760" s="1"/>
        <i x="761" s="1"/>
        <i x="762" s="1"/>
        <i x="763" s="1"/>
        <i x="764" s="1"/>
        <i x="765" s="1"/>
        <i x="766" s="1"/>
        <i x="767" s="1"/>
        <i x="62" s="1"/>
        <i x="63" s="1"/>
        <i x="768" s="1"/>
        <i x="769" s="1"/>
        <i x="770" s="1"/>
        <i x="771" s="1"/>
        <i x="772" s="1"/>
        <i x="773" s="1"/>
        <i x="774" s="1"/>
        <i x="775" s="1"/>
        <i x="776" s="1"/>
        <i x="777" s="1"/>
        <i x="64" s="1"/>
        <i x="65" s="1"/>
        <i x="778" s="1"/>
        <i x="779" s="1"/>
        <i x="780" s="1"/>
        <i x="781" s="1"/>
        <i x="782" s="1"/>
        <i x="783" s="1"/>
        <i x="784" s="1"/>
        <i x="785" s="1"/>
        <i x="786" s="1"/>
        <i x="787" s="1"/>
        <i x="788" s="1"/>
        <i x="789" s="1"/>
        <i x="790" s="1"/>
        <i x="791" s="1"/>
        <i x="792" s="1"/>
        <i x="793" s="1"/>
        <i x="794" s="1"/>
        <i x="795" s="1"/>
        <i x="796" s="1"/>
        <i x="797" s="1"/>
        <i x="798" s="1"/>
        <i x="799" s="1"/>
        <i x="66" s="1"/>
        <i x="67"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68" s="1"/>
        <i x="69" s="1"/>
        <i x="843" s="1"/>
        <i x="844" s="1"/>
        <i x="845" s="1"/>
        <i x="846" s="1"/>
        <i x="847" s="1"/>
        <i x="848" s="1"/>
        <i x="849" s="1"/>
        <i x="70" s="1"/>
        <i x="71" s="1"/>
        <i x="72" s="1"/>
        <i x="73"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74" s="1"/>
        <i x="75" s="1"/>
        <i x="76" s="1"/>
        <i x="878" s="1"/>
        <i x="77" s="1"/>
        <i x="879" s="1"/>
        <i x="880" s="1"/>
        <i x="881" s="1"/>
        <i x="882" s="1"/>
        <i x="883" s="1"/>
        <i x="78" s="1"/>
        <i x="79"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80" s="1"/>
        <i x="81" s="1"/>
        <i x="915" s="1"/>
        <i x="916" s="1"/>
        <i x="917" s="1"/>
        <i x="918" s="1"/>
        <i x="919" s="1"/>
        <i x="920" s="1"/>
        <i x="921" s="1"/>
        <i x="922" s="1"/>
        <i x="923" s="1"/>
        <i x="924" s="1"/>
        <i x="925" s="1"/>
        <i x="926" s="1"/>
        <i x="82" s="1"/>
        <i x="83" s="1"/>
        <i x="927" s="1"/>
        <i x="928" s="1"/>
        <i x="929" s="1"/>
        <i x="930" s="1"/>
        <i x="931" s="1"/>
        <i x="932" s="1"/>
        <i x="84" s="1"/>
        <i x="85" s="1"/>
        <i x="933" s="1"/>
        <i x="934" s="1"/>
        <i x="935" s="1"/>
        <i x="936" s="1"/>
        <i x="937" s="1"/>
        <i x="938" s="1"/>
        <i x="939" s="1"/>
        <i x="940" s="1"/>
        <i x="941" s="1"/>
        <i x="942" s="1"/>
        <i x="943" s="1"/>
        <i x="944" s="1"/>
        <i x="945" s="1"/>
        <i x="946" s="1"/>
        <i x="947" s="1"/>
        <i x="948" s="1"/>
        <i x="949" s="1"/>
        <i x="950" s="1"/>
        <i x="951" s="1"/>
        <i x="952" s="1"/>
        <i x="953" s="1"/>
        <i x="954" s="1"/>
        <i x="86" s="1"/>
        <i x="87"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88" s="1"/>
        <i x="89"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5971742B-D901-41AF-B21E-4981DA64A7EB}" cache="Slicer_Customer_Name" caption="Customer Name" style="SlicerStyleLight2" rowHeight="241300"/>
  <slicer name="Order Quantity" xr10:uid="{06BAA47E-97AB-4A4A-B0D4-937627C7F0D3}" cache="Slicer_Order_Quantity" caption="Order Quantity" startItem="40" style="SlicerStyleLight2" rowHeight="241300"/>
  <slicer name="Order Total" xr10:uid="{F6F63549-98D2-4116-8A89-C32771AE1270}" cache="Slicer_Order_Total" caption="Order Total" style="SlicerStyleLight2" rowHeight="241300"/>
  <slicer name="Customer Type" xr10:uid="{9F0FDD32-E00F-4E55-A8C4-A4C42A2C6FA2}" cache="Slicer_Customer_Type" caption="Customer Type" style="SlicerStyleLight2" rowHeight="241300"/>
  <slicer name="Shipping Cost" xr10:uid="{7A5D786B-257C-4748-B71B-FB4B8C218F52}" cache="Slicer_Shipping_Cost" caption="Shipping Cost" startItem="35" style="SlicerStyleLight2" rowHeight="241300"/>
  <slicer name="Order No" xr10:uid="{E7778D51-F3E3-4868-900F-7BC2D43BA68B}" cache="Slicer_Order_No" caption="Order No" startItem="14"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54D5CF-00EE-4ED0-BCB2-8DCFD1892146}" name="Table1" displayName="Table1" ref="A3:X1042" totalsRowShown="0" headerRowDxfId="606">
  <autoFilter ref="A3:X1042" xr:uid="{0354D5CF-00EE-4ED0-BCB2-8DCFD1892146}"/>
  <tableColumns count="24">
    <tableColumn id="1" xr3:uid="{289CE419-6DED-4C10-9027-F3B35432E455}" name="Order No"/>
    <tableColumn id="2" xr3:uid="{1CC0A7D3-9805-42C7-84D1-4594FC5D2A54}" name="Order Date" dataDxfId="605"/>
    <tableColumn id="3" xr3:uid="{7A04935F-BC6E-4C87-8B5A-1DFAFB360221}" name="Customer Name" dataDxfId="604"/>
    <tableColumn id="4" xr3:uid="{A6592E61-A0E7-48A3-BD92-BF155A67CBD6}" name="Address" dataDxfId="603"/>
    <tableColumn id="5" xr3:uid="{507B4C89-4626-4967-B4B8-5C91008D8627}" name="City" dataDxfId="602"/>
    <tableColumn id="6" xr3:uid="{42248E65-F530-4E64-9003-05273EFAE24C}" name="State" dataDxfId="601"/>
    <tableColumn id="7" xr3:uid="{7B07640C-14E0-4598-BA31-F814374B8D48}" name="Customer Type" dataDxfId="600"/>
    <tableColumn id="8" xr3:uid="{15E8FAED-2EE0-4A41-8A5F-FDB9547837CD}" name="Account Manager" dataDxfId="599"/>
    <tableColumn id="9" xr3:uid="{920A1F41-8325-42B9-A4F4-F1608543DDF3}" name="Order Priority" dataDxfId="598"/>
    <tableColumn id="10" xr3:uid="{4E32F514-7342-4BD7-81B8-C453C154AE48}" name="Product Name" dataDxfId="597"/>
    <tableColumn id="11" xr3:uid="{6E276302-787D-4142-8BD4-23B3986D4709}" name="Product Category" dataDxfId="596"/>
    <tableColumn id="12" xr3:uid="{F3A19BB8-4AD3-4C60-82E8-BEAA6CA0C095}" name="Product Container" dataDxfId="595"/>
    <tableColumn id="13" xr3:uid="{A723BCE3-B7A7-4B68-BB5E-1FEDAC366FBE}" name="Ship Mode" dataDxfId="594"/>
    <tableColumn id="14" xr3:uid="{537B2DA0-8B46-464C-BFE3-DC55BE3DFCA3}" name="Ship Date" dataDxfId="593"/>
    <tableColumn id="15" xr3:uid="{6EBBC4E9-6D94-4AC7-AF5E-B8A9C43DA302}" name="Cost Price" dataDxfId="592"/>
    <tableColumn id="16" xr3:uid="{9109876D-F476-4B14-B3E6-5505F3DE37C0}" name="Retail Price" dataDxfId="591"/>
    <tableColumn id="17" xr3:uid="{FEA231A5-A321-4ABC-BE39-17D90B8CD12E}" name="Profit Margin" dataDxfId="590">
      <calculatedColumnFormula>P4-O4</calculatedColumnFormula>
    </tableColumn>
    <tableColumn id="18" xr3:uid="{44F8AA44-745E-4B29-AC0C-BAFA63C58CB2}" name="Order Quantity" dataDxfId="589"/>
    <tableColumn id="19" xr3:uid="{850B52D1-3A43-45D6-A6BC-D2A8E26CC428}" name="Sub Total" dataDxfId="588">
      <calculatedColumnFormula>P4*R4</calculatedColumnFormula>
    </tableColumn>
    <tableColumn id="20" xr3:uid="{FFBE07A2-0375-4C65-9CB3-AD2227F12CF0}" name="Discount %" dataDxfId="587" dataCellStyle="Percent"/>
    <tableColumn id="21" xr3:uid="{2BF7152D-54CA-4569-8F43-BBD8AD554304}" name="Discount $" dataDxfId="586" dataCellStyle="Percent">
      <calculatedColumnFormula>S4*T4</calculatedColumnFormula>
    </tableColumn>
    <tableColumn id="22" xr3:uid="{AF4F0C74-5D41-458A-A9F0-6384882B0D4D}" name="Order Total" dataDxfId="585" dataCellStyle="Percent">
      <calculatedColumnFormula>S4-U4+W4</calculatedColumnFormula>
    </tableColumn>
    <tableColumn id="23" xr3:uid="{0A4067C7-DF8A-4F22-9338-37ECB00BD8DA}" name="Shipping Cost" dataDxfId="584"/>
    <tableColumn id="24" xr3:uid="{EABA995F-9060-4C2D-9B9C-64DF34BF178D}" name="Total" dataDxfId="583">
      <calculatedColumnFormula>V4+W4</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3BECBB-FF90-48D2-AB29-9E226EF7AB35}" name="Table7" displayName="Table7" ref="A2:W1041" totalsRowShown="0" headerRowDxfId="582" dataDxfId="554">
  <autoFilter ref="A2:W1041" xr:uid="{4B3BECBB-FF90-48D2-AB29-9E226EF7AB35}"/>
  <tableColumns count="23">
    <tableColumn id="1" xr3:uid="{354776D6-D860-4451-99FA-72013437F104}" name="Order No" dataDxfId="577"/>
    <tableColumn id="2" xr3:uid="{4510B3C6-780A-49C6-8D7E-407FB98FF2EF}" name="Order Date" dataDxfId="576"/>
    <tableColumn id="3" xr3:uid="{4A93CB1F-F7AC-4BBC-8795-062AA6CEC5DD}" name="Customer Name" dataDxfId="575"/>
    <tableColumn id="4" xr3:uid="{0D8E835A-F6C1-45E0-B729-12987E8D82E9}" name="City" dataDxfId="574"/>
    <tableColumn id="5" xr3:uid="{9532B33D-9492-4C68-92FC-5B71715E3AE2}" name="State" dataDxfId="573"/>
    <tableColumn id="6" xr3:uid="{84EF807F-06AE-4AD9-A5C9-6F3DBFC67060}" name="Account Manager" dataDxfId="572"/>
    <tableColumn id="7" xr3:uid="{149DFBCD-BDFB-4DA7-8F85-143DAD2C6CAA}" name="Product Category" dataDxfId="571"/>
    <tableColumn id="8" xr3:uid="{55E3852E-17E6-4ACE-AA11-30F518F41163}" name="Ship Date" dataDxfId="570"/>
    <tableColumn id="9" xr3:uid="{E28AE296-9348-4AF2-9B7A-40A99C2D5394}" name="Cost Price" dataDxfId="569"/>
    <tableColumn id="10" xr3:uid="{08B107E5-C97D-434A-BA42-F30B5C381A59}" name="Retail Price" dataDxfId="568"/>
    <tableColumn id="11" xr3:uid="{B40B0CB6-F74B-438F-86C9-DE9908530086}" name="Profit Margin" dataDxfId="567">
      <calculatedColumnFormula>J3-I3</calculatedColumnFormula>
    </tableColumn>
    <tableColumn id="12" xr3:uid="{D0769577-B187-4ACC-9EE8-EDDB9AD7DCEB}" name="Order Quantity" dataDxfId="566"/>
    <tableColumn id="13" xr3:uid="{79699FD3-1253-4DCD-B451-301A793609C6}" name="Sub Total" dataDxfId="565">
      <calculatedColumnFormula>J3*L3</calculatedColumnFormula>
    </tableColumn>
    <tableColumn id="14" xr3:uid="{A3388D40-3E99-44A4-A666-0B2413569463}" name="Discount %" dataDxfId="564" dataCellStyle="Percent"/>
    <tableColumn id="15" xr3:uid="{635A3717-9103-42BE-A5A9-9CB1E4854634}" name="Discount $" dataDxfId="563" dataCellStyle="Percent">
      <calculatedColumnFormula>M3*N3</calculatedColumnFormula>
    </tableColumn>
    <tableColumn id="16" xr3:uid="{BEFE4EFF-AF1B-4B21-9053-97F731FA828E}" name="Order Total" dataDxfId="562" dataCellStyle="Percent">
      <calculatedColumnFormula>M3-O3+Q3</calculatedColumnFormula>
    </tableColumn>
    <tableColumn id="17" xr3:uid="{9777F42E-E3A8-440B-AFF9-1857AA76988A}" name="Shipping Cost" dataDxfId="561"/>
    <tableColumn id="18" xr3:uid="{8A607531-A492-4BC1-B76B-44BD173330C1}" name="Total" dataDxfId="560">
      <calculatedColumnFormula>P3+Q3</calculatedColumnFormula>
    </tableColumn>
    <tableColumn id="19" xr3:uid="{72465A09-6014-40E9-A272-5DFBE374BC6D}" name="Discount level" dataDxfId="559">
      <calculatedColumnFormula>IF(O3&gt;0.08, "High", IF(O3&gt;0.04, "Medium", "Low"))</calculatedColumnFormula>
    </tableColumn>
    <tableColumn id="20" xr3:uid="{F60A016F-27E9-4293-B9F1-C356F4E2E5AD}" name="INDEXMATCH" dataDxfId="558"/>
    <tableColumn id="21" xr3:uid="{15A16B50-7D92-455F-A1E0-6650263456E4}" name="Order Period" dataDxfId="557">
      <calculatedColumnFormula>TEXT(B3, "mmmm yyyy")</calculatedColumnFormula>
    </tableColumn>
    <tableColumn id="22" xr3:uid="{3E883FE1-AFAF-495C-A4E8-3E3FD30412E3}" name="Customer's First Name" dataDxfId="556">
      <calculatedColumnFormula>LEFT(C3,FIND(" ",C3)-1)</calculatedColumnFormula>
    </tableColumn>
    <tableColumn id="23" xr3:uid="{6445E6DB-AE7E-4496-BB93-FC6ABBF13EC7}" name="Customer's Last Name" dataDxfId="555">
      <calculatedColumnFormula>RIGHT(C3,LEN(C3)-FIND(" ",C3))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006CE-6A3B-486E-B122-A7A8380112A2}">
  <sheetPr>
    <tabColor rgb="FF00B0F0"/>
  </sheetPr>
  <dimension ref="A1:X1042"/>
  <sheetViews>
    <sheetView zoomScale="54" workbookViewId="0">
      <selection activeCell="E28" sqref="E28"/>
    </sheetView>
  </sheetViews>
  <sheetFormatPr defaultRowHeight="14.5" x14ac:dyDescent="0.35"/>
  <cols>
    <col min="1" max="1" width="10.54296875" customWidth="1"/>
    <col min="2" max="2" width="12.08984375" customWidth="1"/>
    <col min="3" max="3" width="16.26953125" customWidth="1"/>
    <col min="4" max="4" width="9.54296875" customWidth="1"/>
    <col min="5" max="5" width="14.36328125" customWidth="1"/>
    <col min="6" max="6" width="18.08984375" customWidth="1"/>
    <col min="7" max="7" width="15.36328125" customWidth="1"/>
    <col min="8" max="8" width="17.453125" customWidth="1"/>
    <col min="9" max="9" width="16.1796875" customWidth="1"/>
    <col min="10" max="10" width="14.6328125" customWidth="1"/>
    <col min="11" max="11" width="17.08984375" customWidth="1"/>
    <col min="12" max="12" width="17.90625" customWidth="1"/>
    <col min="13" max="13" width="11.7265625" customWidth="1"/>
    <col min="14" max="15" width="14.36328125" customWidth="1"/>
    <col min="16" max="16" width="11.90625" customWidth="1"/>
    <col min="17" max="17" width="13.7265625" customWidth="1"/>
    <col min="18" max="18" width="15.36328125" customWidth="1"/>
    <col min="19" max="19" width="10.54296875" customWidth="1"/>
    <col min="20" max="20" width="12" customWidth="1"/>
    <col min="21" max="21" width="11.54296875" customWidth="1"/>
    <col min="22" max="22" width="12.36328125" customWidth="1"/>
    <col min="23" max="23" width="14" customWidth="1"/>
    <col min="24" max="24" width="11.453125" bestFit="1" customWidth="1"/>
  </cols>
  <sheetData>
    <row r="1" spans="1:24" ht="20" thickBot="1" x14ac:dyDescent="0.5">
      <c r="A1" s="8" t="s">
        <v>1899</v>
      </c>
      <c r="B1" s="8"/>
      <c r="C1" s="8"/>
    </row>
    <row r="2" spans="1:24" ht="15" thickTop="1" x14ac:dyDescent="0.35"/>
    <row r="3" spans="1:24" x14ac:dyDescent="0.35">
      <c r="A3" s="7" t="s">
        <v>0</v>
      </c>
      <c r="B3" s="7" t="s">
        <v>1</v>
      </c>
      <c r="C3" s="7" t="s">
        <v>2</v>
      </c>
      <c r="D3" s="7" t="s">
        <v>3</v>
      </c>
      <c r="E3" s="7" t="s">
        <v>4</v>
      </c>
      <c r="F3" s="7" t="s">
        <v>5</v>
      </c>
      <c r="G3" s="7" t="s">
        <v>6</v>
      </c>
      <c r="H3" s="7" t="s">
        <v>7</v>
      </c>
      <c r="I3" s="7" t="s">
        <v>8</v>
      </c>
      <c r="J3" s="7" t="s">
        <v>9</v>
      </c>
      <c r="K3" s="7" t="s">
        <v>10</v>
      </c>
      <c r="L3" s="7" t="s">
        <v>11</v>
      </c>
      <c r="M3" s="7" t="s">
        <v>12</v>
      </c>
      <c r="N3" s="7" t="s">
        <v>13</v>
      </c>
      <c r="O3" s="7" t="s">
        <v>14</v>
      </c>
      <c r="P3" s="7" t="s">
        <v>15</v>
      </c>
      <c r="Q3" s="7" t="s">
        <v>16</v>
      </c>
      <c r="R3" s="7" t="s">
        <v>17</v>
      </c>
      <c r="S3" s="7" t="s">
        <v>18</v>
      </c>
      <c r="T3" s="7" t="s">
        <v>19</v>
      </c>
      <c r="U3" s="7" t="s">
        <v>20</v>
      </c>
      <c r="V3" s="7" t="s">
        <v>21</v>
      </c>
      <c r="W3" s="7" t="s">
        <v>22</v>
      </c>
      <c r="X3" s="7" t="s">
        <v>23</v>
      </c>
    </row>
    <row r="4" spans="1:24" x14ac:dyDescent="0.35">
      <c r="A4" t="s">
        <v>24</v>
      </c>
      <c r="B4" s="1">
        <v>41399</v>
      </c>
      <c r="C4" s="2" t="s">
        <v>25</v>
      </c>
      <c r="D4" s="2" t="s">
        <v>26</v>
      </c>
      <c r="E4" s="2" t="s">
        <v>27</v>
      </c>
      <c r="F4" s="2" t="s">
        <v>28</v>
      </c>
      <c r="G4" s="2" t="s">
        <v>29</v>
      </c>
      <c r="H4" s="2" t="s">
        <v>30</v>
      </c>
      <c r="I4" s="2" t="s">
        <v>31</v>
      </c>
      <c r="J4" s="2" t="s">
        <v>32</v>
      </c>
      <c r="K4" s="2" t="s">
        <v>33</v>
      </c>
      <c r="L4" s="2" t="s">
        <v>34</v>
      </c>
      <c r="M4" s="2" t="s">
        <v>35</v>
      </c>
      <c r="N4" s="1">
        <v>41400</v>
      </c>
      <c r="O4" s="3">
        <v>1.87</v>
      </c>
      <c r="P4" s="3">
        <v>2.2253000000000003</v>
      </c>
      <c r="Q4" s="3">
        <f>P4-O4</f>
        <v>0.35530000000000017</v>
      </c>
      <c r="R4" s="2">
        <v>41</v>
      </c>
      <c r="S4" s="3">
        <f>P4*R4</f>
        <v>91.237300000000005</v>
      </c>
      <c r="T4" s="4">
        <v>0.06</v>
      </c>
      <c r="U4" s="5">
        <f>S4*T4</f>
        <v>5.4742379999999997</v>
      </c>
      <c r="V4" s="5">
        <f>S4-U4+W4</f>
        <v>88.593062000000003</v>
      </c>
      <c r="W4" s="3">
        <v>2.83</v>
      </c>
      <c r="X4" s="6">
        <f>V4+W4</f>
        <v>91.423062000000002</v>
      </c>
    </row>
    <row r="5" spans="1:24" x14ac:dyDescent="0.35">
      <c r="A5" t="s">
        <v>36</v>
      </c>
      <c r="B5" s="1">
        <v>41399</v>
      </c>
      <c r="C5" s="2" t="s">
        <v>25</v>
      </c>
      <c r="D5" s="2" t="s">
        <v>26</v>
      </c>
      <c r="E5" s="2" t="s">
        <v>27</v>
      </c>
      <c r="F5" s="2" t="s">
        <v>28</v>
      </c>
      <c r="G5" s="2" t="s">
        <v>29</v>
      </c>
      <c r="H5" s="2" t="s">
        <v>30</v>
      </c>
      <c r="I5" s="2" t="s">
        <v>31</v>
      </c>
      <c r="J5" s="2" t="s">
        <v>37</v>
      </c>
      <c r="K5" s="2" t="s">
        <v>38</v>
      </c>
      <c r="L5" s="2" t="s">
        <v>39</v>
      </c>
      <c r="M5" s="2" t="s">
        <v>35</v>
      </c>
      <c r="N5" s="1">
        <v>41400</v>
      </c>
      <c r="O5" s="3">
        <v>3.47</v>
      </c>
      <c r="P5" s="3">
        <v>6.68</v>
      </c>
      <c r="Q5" s="3">
        <f t="shared" ref="Q5:Q68" si="0">P5-O5</f>
        <v>3.2099999999999995</v>
      </c>
      <c r="R5" s="2">
        <v>2</v>
      </c>
      <c r="S5" s="3">
        <f t="shared" ref="S5:S68" si="1">P5*R5</f>
        <v>13.36</v>
      </c>
      <c r="T5" s="4">
        <v>0.01</v>
      </c>
      <c r="U5" s="5">
        <f t="shared" ref="U5:U68" si="2">S5*T5</f>
        <v>0.1336</v>
      </c>
      <c r="V5" s="5">
        <f t="shared" ref="V5:V68" si="3">S5-U5+W5</f>
        <v>14.7264</v>
      </c>
      <c r="W5" s="3">
        <v>1.5</v>
      </c>
      <c r="X5" s="6">
        <f t="shared" ref="X5:X68" si="4">V5+W5</f>
        <v>16.226399999999998</v>
      </c>
    </row>
    <row r="6" spans="1:24" x14ac:dyDescent="0.35">
      <c r="A6" t="s">
        <v>40</v>
      </c>
      <c r="B6" s="1">
        <v>41454</v>
      </c>
      <c r="C6" s="2" t="s">
        <v>41</v>
      </c>
      <c r="D6" s="2" t="s">
        <v>42</v>
      </c>
      <c r="E6" s="2" t="s">
        <v>27</v>
      </c>
      <c r="F6" s="2" t="s">
        <v>28</v>
      </c>
      <c r="G6" s="2" t="s">
        <v>43</v>
      </c>
      <c r="H6" s="2" t="s">
        <v>44</v>
      </c>
      <c r="I6" s="2" t="s">
        <v>45</v>
      </c>
      <c r="J6" s="2" t="s">
        <v>46</v>
      </c>
      <c r="K6" s="2" t="s">
        <v>38</v>
      </c>
      <c r="L6" s="2" t="s">
        <v>39</v>
      </c>
      <c r="M6" s="2" t="s">
        <v>47</v>
      </c>
      <c r="N6" s="1">
        <v>41459</v>
      </c>
      <c r="O6" s="3">
        <v>3.32</v>
      </c>
      <c r="P6" s="3">
        <v>5.18</v>
      </c>
      <c r="Q6" s="3">
        <f t="shared" si="0"/>
        <v>1.8599999999999999</v>
      </c>
      <c r="R6" s="2">
        <v>1</v>
      </c>
      <c r="S6" s="3">
        <f t="shared" si="1"/>
        <v>5.18</v>
      </c>
      <c r="T6" s="4">
        <v>0.02</v>
      </c>
      <c r="U6" s="5">
        <f t="shared" si="2"/>
        <v>0.1036</v>
      </c>
      <c r="V6" s="5">
        <f t="shared" si="3"/>
        <v>7.1163999999999996</v>
      </c>
      <c r="W6" s="3">
        <v>2.04</v>
      </c>
      <c r="X6" s="6">
        <f t="shared" si="4"/>
        <v>9.1563999999999997</v>
      </c>
    </row>
    <row r="7" spans="1:24" x14ac:dyDescent="0.35">
      <c r="A7" t="s">
        <v>48</v>
      </c>
      <c r="B7" s="1">
        <v>41454</v>
      </c>
      <c r="C7" s="2" t="s">
        <v>41</v>
      </c>
      <c r="D7" s="2" t="s">
        <v>42</v>
      </c>
      <c r="E7" s="2" t="s">
        <v>27</v>
      </c>
      <c r="F7" s="2" t="s">
        <v>28</v>
      </c>
      <c r="G7" s="2" t="s">
        <v>43</v>
      </c>
      <c r="H7" s="2" t="s">
        <v>44</v>
      </c>
      <c r="I7" s="2" t="s">
        <v>45</v>
      </c>
      <c r="J7" s="2" t="s">
        <v>49</v>
      </c>
      <c r="K7" s="2" t="s">
        <v>38</v>
      </c>
      <c r="L7" s="2" t="s">
        <v>39</v>
      </c>
      <c r="M7" s="2" t="s">
        <v>35</v>
      </c>
      <c r="N7" s="1">
        <v>41458</v>
      </c>
      <c r="O7" s="3">
        <v>2.98</v>
      </c>
      <c r="P7" s="3">
        <v>5.84</v>
      </c>
      <c r="Q7" s="3">
        <f t="shared" si="0"/>
        <v>2.86</v>
      </c>
      <c r="R7" s="2">
        <v>4</v>
      </c>
      <c r="S7" s="3">
        <f t="shared" si="1"/>
        <v>23.36</v>
      </c>
      <c r="T7" s="4">
        <v>0.09</v>
      </c>
      <c r="U7" s="5">
        <f t="shared" si="2"/>
        <v>2.1023999999999998</v>
      </c>
      <c r="V7" s="5">
        <f t="shared" si="3"/>
        <v>22.087599999999998</v>
      </c>
      <c r="W7" s="3">
        <v>0.83</v>
      </c>
      <c r="X7" s="6">
        <f t="shared" si="4"/>
        <v>22.917599999999997</v>
      </c>
    </row>
    <row r="8" spans="1:24" x14ac:dyDescent="0.35">
      <c r="A8" t="s">
        <v>50</v>
      </c>
      <c r="B8" s="1">
        <v>41460</v>
      </c>
      <c r="C8" s="2" t="s">
        <v>51</v>
      </c>
      <c r="D8" s="2" t="s">
        <v>52</v>
      </c>
      <c r="E8" s="2" t="s">
        <v>53</v>
      </c>
      <c r="F8" s="2" t="s">
        <v>54</v>
      </c>
      <c r="G8" s="2" t="s">
        <v>29</v>
      </c>
      <c r="H8" s="2" t="s">
        <v>55</v>
      </c>
      <c r="I8" s="2" t="s">
        <v>56</v>
      </c>
      <c r="J8" s="2" t="s">
        <v>57</v>
      </c>
      <c r="K8" s="2" t="s">
        <v>33</v>
      </c>
      <c r="L8" s="2" t="s">
        <v>58</v>
      </c>
      <c r="M8" s="2" t="s">
        <v>35</v>
      </c>
      <c r="N8" s="1">
        <v>41462</v>
      </c>
      <c r="O8" s="3">
        <v>8.82</v>
      </c>
      <c r="P8" s="3">
        <v>20.99</v>
      </c>
      <c r="Q8" s="3">
        <f t="shared" si="0"/>
        <v>12.169999999999998</v>
      </c>
      <c r="R8" s="2">
        <v>41</v>
      </c>
      <c r="S8" s="3">
        <f t="shared" si="1"/>
        <v>860.58999999999992</v>
      </c>
      <c r="T8" s="4">
        <v>0.02</v>
      </c>
      <c r="U8" s="5">
        <f t="shared" si="2"/>
        <v>17.2118</v>
      </c>
      <c r="V8" s="5">
        <f t="shared" si="3"/>
        <v>848.18819999999982</v>
      </c>
      <c r="W8" s="3">
        <v>4.8099999999999996</v>
      </c>
      <c r="X8" s="6">
        <f t="shared" si="4"/>
        <v>852.99819999999977</v>
      </c>
    </row>
    <row r="9" spans="1:24" x14ac:dyDescent="0.35">
      <c r="A9" t="s">
        <v>59</v>
      </c>
      <c r="B9" s="1">
        <v>41460</v>
      </c>
      <c r="C9" s="2" t="s">
        <v>51</v>
      </c>
      <c r="D9" s="2" t="s">
        <v>52</v>
      </c>
      <c r="E9" s="2" t="s">
        <v>53</v>
      </c>
      <c r="F9" s="2" t="s">
        <v>54</v>
      </c>
      <c r="G9" s="2" t="s">
        <v>29</v>
      </c>
      <c r="H9" s="2" t="s">
        <v>55</v>
      </c>
      <c r="I9" s="2" t="s">
        <v>56</v>
      </c>
      <c r="J9" s="2" t="s">
        <v>60</v>
      </c>
      <c r="K9" s="2" t="s">
        <v>38</v>
      </c>
      <c r="L9" s="2" t="s">
        <v>61</v>
      </c>
      <c r="M9" s="2" t="s">
        <v>47</v>
      </c>
      <c r="N9" s="1">
        <v>41462</v>
      </c>
      <c r="O9" s="3">
        <v>3.4</v>
      </c>
      <c r="P9" s="3">
        <v>5.4</v>
      </c>
      <c r="Q9" s="3">
        <f t="shared" si="0"/>
        <v>2.0000000000000004</v>
      </c>
      <c r="R9" s="2">
        <v>26</v>
      </c>
      <c r="S9" s="3">
        <f t="shared" si="1"/>
        <v>140.4</v>
      </c>
      <c r="T9" s="4">
        <v>0.05</v>
      </c>
      <c r="U9" s="5">
        <f t="shared" si="2"/>
        <v>7.0200000000000005</v>
      </c>
      <c r="V9" s="5">
        <f t="shared" si="3"/>
        <v>141.16</v>
      </c>
      <c r="W9" s="3">
        <v>7.78</v>
      </c>
      <c r="X9" s="6">
        <f t="shared" si="4"/>
        <v>148.94</v>
      </c>
    </row>
    <row r="10" spans="1:24" x14ac:dyDescent="0.35">
      <c r="A10" t="s">
        <v>62</v>
      </c>
      <c r="B10" s="1">
        <v>41470</v>
      </c>
      <c r="C10" s="2" t="s">
        <v>63</v>
      </c>
      <c r="D10" s="2" t="s">
        <v>64</v>
      </c>
      <c r="E10" s="2" t="s">
        <v>27</v>
      </c>
      <c r="F10" s="2" t="s">
        <v>28</v>
      </c>
      <c r="G10" s="2" t="s">
        <v>65</v>
      </c>
      <c r="H10" s="2" t="s">
        <v>66</v>
      </c>
      <c r="I10" s="2" t="s">
        <v>67</v>
      </c>
      <c r="J10" s="2" t="s">
        <v>68</v>
      </c>
      <c r="K10" s="2" t="s">
        <v>38</v>
      </c>
      <c r="L10" s="2" t="s">
        <v>39</v>
      </c>
      <c r="M10" s="2" t="s">
        <v>35</v>
      </c>
      <c r="N10" s="1">
        <v>41471</v>
      </c>
      <c r="O10" s="3">
        <v>3.88</v>
      </c>
      <c r="P10" s="3">
        <v>6.47</v>
      </c>
      <c r="Q10" s="3">
        <f t="shared" si="0"/>
        <v>2.59</v>
      </c>
      <c r="R10" s="2">
        <v>20</v>
      </c>
      <c r="S10" s="3">
        <f t="shared" si="1"/>
        <v>129.4</v>
      </c>
      <c r="T10" s="4">
        <v>0.02</v>
      </c>
      <c r="U10" s="5">
        <f t="shared" si="2"/>
        <v>2.5880000000000001</v>
      </c>
      <c r="V10" s="5">
        <f t="shared" si="3"/>
        <v>128.03200000000001</v>
      </c>
      <c r="W10" s="3">
        <v>1.22</v>
      </c>
      <c r="X10" s="6">
        <f t="shared" si="4"/>
        <v>129.25200000000001</v>
      </c>
    </row>
    <row r="11" spans="1:24" x14ac:dyDescent="0.35">
      <c r="A11" t="s">
        <v>69</v>
      </c>
      <c r="B11" s="1">
        <v>41470</v>
      </c>
      <c r="C11" s="2" t="s">
        <v>63</v>
      </c>
      <c r="D11" s="2" t="s">
        <v>64</v>
      </c>
      <c r="E11" s="2" t="s">
        <v>27</v>
      </c>
      <c r="F11" s="2" t="s">
        <v>28</v>
      </c>
      <c r="G11" s="2" t="s">
        <v>65</v>
      </c>
      <c r="H11" s="2" t="s">
        <v>66</v>
      </c>
      <c r="I11" s="2" t="s">
        <v>67</v>
      </c>
      <c r="J11" s="2" t="s">
        <v>70</v>
      </c>
      <c r="K11" s="2" t="s">
        <v>38</v>
      </c>
      <c r="L11" s="2" t="s">
        <v>39</v>
      </c>
      <c r="M11" s="2" t="s">
        <v>35</v>
      </c>
      <c r="N11" s="1">
        <v>41472</v>
      </c>
      <c r="O11" s="3">
        <v>1.31</v>
      </c>
      <c r="P11" s="3">
        <v>2.84</v>
      </c>
      <c r="Q11" s="3">
        <f t="shared" si="0"/>
        <v>1.5299999999999998</v>
      </c>
      <c r="R11" s="2">
        <v>39</v>
      </c>
      <c r="S11" s="3">
        <f t="shared" si="1"/>
        <v>110.75999999999999</v>
      </c>
      <c r="T11" s="4">
        <v>7.0000000000000007E-2</v>
      </c>
      <c r="U11" s="5">
        <f t="shared" si="2"/>
        <v>7.7532000000000005</v>
      </c>
      <c r="V11" s="5">
        <f t="shared" si="3"/>
        <v>103.93679999999999</v>
      </c>
      <c r="W11" s="3">
        <v>0.93</v>
      </c>
      <c r="X11" s="6">
        <f t="shared" si="4"/>
        <v>104.8668</v>
      </c>
    </row>
    <row r="12" spans="1:24" x14ac:dyDescent="0.35">
      <c r="A12" t="s">
        <v>71</v>
      </c>
      <c r="B12" s="1">
        <v>41486</v>
      </c>
      <c r="C12" s="2" t="s">
        <v>72</v>
      </c>
      <c r="D12" s="2" t="s">
        <v>73</v>
      </c>
      <c r="E12" s="2" t="s">
        <v>27</v>
      </c>
      <c r="F12" s="2" t="s">
        <v>28</v>
      </c>
      <c r="G12" s="2" t="s">
        <v>65</v>
      </c>
      <c r="H12" s="2" t="s">
        <v>74</v>
      </c>
      <c r="I12" s="2" t="s">
        <v>31</v>
      </c>
      <c r="J12" s="2" t="s">
        <v>75</v>
      </c>
      <c r="K12" s="2" t="s">
        <v>38</v>
      </c>
      <c r="L12" s="2" t="s">
        <v>61</v>
      </c>
      <c r="M12" s="2" t="s">
        <v>35</v>
      </c>
      <c r="N12" s="1">
        <v>41487</v>
      </c>
      <c r="O12" s="3">
        <v>1.84</v>
      </c>
      <c r="P12" s="3">
        <v>2.88</v>
      </c>
      <c r="Q12" s="3">
        <f t="shared" si="0"/>
        <v>1.0399999999999998</v>
      </c>
      <c r="R12" s="2">
        <v>11</v>
      </c>
      <c r="S12" s="3">
        <f t="shared" si="1"/>
        <v>31.68</v>
      </c>
      <c r="T12" s="4">
        <v>0.09</v>
      </c>
      <c r="U12" s="5">
        <f t="shared" si="2"/>
        <v>2.8512</v>
      </c>
      <c r="V12" s="5">
        <f t="shared" si="3"/>
        <v>30.3188</v>
      </c>
      <c r="W12" s="3">
        <v>1.49</v>
      </c>
      <c r="X12" s="6">
        <f t="shared" si="4"/>
        <v>31.808799999999998</v>
      </c>
    </row>
    <row r="13" spans="1:24" x14ac:dyDescent="0.35">
      <c r="A13" t="s">
        <v>76</v>
      </c>
      <c r="B13" s="1">
        <v>41486</v>
      </c>
      <c r="C13" s="2" t="s">
        <v>72</v>
      </c>
      <c r="D13" s="2" t="s">
        <v>73</v>
      </c>
      <c r="E13" s="2" t="s">
        <v>27</v>
      </c>
      <c r="F13" s="2" t="s">
        <v>28</v>
      </c>
      <c r="G13" s="2" t="s">
        <v>65</v>
      </c>
      <c r="H13" s="2" t="s">
        <v>74</v>
      </c>
      <c r="I13" s="2" t="s">
        <v>31</v>
      </c>
      <c r="J13" s="2" t="s">
        <v>77</v>
      </c>
      <c r="K13" s="2" t="s">
        <v>33</v>
      </c>
      <c r="L13" s="2" t="s">
        <v>61</v>
      </c>
      <c r="M13" s="2" t="s">
        <v>35</v>
      </c>
      <c r="N13" s="1">
        <v>41488</v>
      </c>
      <c r="O13" s="3">
        <v>6.39</v>
      </c>
      <c r="P13" s="3">
        <v>19.98</v>
      </c>
      <c r="Q13" s="3">
        <f t="shared" si="0"/>
        <v>13.59</v>
      </c>
      <c r="R13" s="2">
        <v>43</v>
      </c>
      <c r="S13" s="3">
        <f t="shared" si="1"/>
        <v>859.14</v>
      </c>
      <c r="T13" s="4">
        <v>0.1</v>
      </c>
      <c r="U13" s="5">
        <f t="shared" si="2"/>
        <v>85.914000000000001</v>
      </c>
      <c r="V13" s="5">
        <f t="shared" si="3"/>
        <v>777.226</v>
      </c>
      <c r="W13" s="3">
        <v>4</v>
      </c>
      <c r="X13" s="6">
        <f t="shared" si="4"/>
        <v>781.226</v>
      </c>
    </row>
    <row r="14" spans="1:24" x14ac:dyDescent="0.35">
      <c r="A14" t="s">
        <v>78</v>
      </c>
      <c r="B14" s="1">
        <v>41558</v>
      </c>
      <c r="C14" s="2" t="s">
        <v>79</v>
      </c>
      <c r="D14" s="2" t="s">
        <v>80</v>
      </c>
      <c r="E14" s="2" t="s">
        <v>53</v>
      </c>
      <c r="F14" s="2" t="s">
        <v>54</v>
      </c>
      <c r="G14" s="2" t="s">
        <v>65</v>
      </c>
      <c r="H14" s="2" t="s">
        <v>81</v>
      </c>
      <c r="I14" s="2" t="s">
        <v>56</v>
      </c>
      <c r="J14" s="2" t="s">
        <v>82</v>
      </c>
      <c r="K14" s="2" t="s">
        <v>38</v>
      </c>
      <c r="L14" s="2" t="s">
        <v>61</v>
      </c>
      <c r="M14" s="2" t="s">
        <v>35</v>
      </c>
      <c r="N14" s="1">
        <v>41560</v>
      </c>
      <c r="O14" s="3">
        <v>2.4500000000000002</v>
      </c>
      <c r="P14" s="3">
        <v>3.89</v>
      </c>
      <c r="Q14" s="3">
        <f t="shared" si="0"/>
        <v>1.44</v>
      </c>
      <c r="R14" s="2">
        <v>2</v>
      </c>
      <c r="S14" s="3">
        <f t="shared" si="1"/>
        <v>7.78</v>
      </c>
      <c r="T14" s="4">
        <v>7.0000000000000007E-2</v>
      </c>
      <c r="U14" s="5">
        <f t="shared" si="2"/>
        <v>0.54460000000000008</v>
      </c>
      <c r="V14" s="5">
        <f t="shared" si="3"/>
        <v>14.2454</v>
      </c>
      <c r="W14" s="3">
        <v>7.01</v>
      </c>
      <c r="X14" s="6">
        <f t="shared" si="4"/>
        <v>21.255400000000002</v>
      </c>
    </row>
    <row r="15" spans="1:24" x14ac:dyDescent="0.35">
      <c r="A15" t="s">
        <v>83</v>
      </c>
      <c r="B15" s="1">
        <v>41558</v>
      </c>
      <c r="C15" s="2" t="s">
        <v>79</v>
      </c>
      <c r="D15" s="2" t="s">
        <v>80</v>
      </c>
      <c r="E15" s="2" t="s">
        <v>53</v>
      </c>
      <c r="F15" s="2" t="s">
        <v>54</v>
      </c>
      <c r="G15" s="2" t="s">
        <v>65</v>
      </c>
      <c r="H15" s="2" t="s">
        <v>81</v>
      </c>
      <c r="I15" s="2" t="s">
        <v>56</v>
      </c>
      <c r="J15" s="2" t="s">
        <v>84</v>
      </c>
      <c r="K15" s="2" t="s">
        <v>38</v>
      </c>
      <c r="L15" s="2" t="s">
        <v>61</v>
      </c>
      <c r="M15" s="2" t="s">
        <v>35</v>
      </c>
      <c r="N15" s="1">
        <v>41559</v>
      </c>
      <c r="O15" s="3">
        <v>67.73</v>
      </c>
      <c r="P15" s="3">
        <v>165.2</v>
      </c>
      <c r="Q15" s="3">
        <f t="shared" si="0"/>
        <v>97.469999999999985</v>
      </c>
      <c r="R15" s="2">
        <v>6</v>
      </c>
      <c r="S15" s="3">
        <f t="shared" si="1"/>
        <v>991.19999999999993</v>
      </c>
      <c r="T15" s="4">
        <v>0.09</v>
      </c>
      <c r="U15" s="5">
        <f t="shared" si="2"/>
        <v>89.207999999999984</v>
      </c>
      <c r="V15" s="5">
        <f t="shared" si="3"/>
        <v>921.98199999999997</v>
      </c>
      <c r="W15" s="3">
        <v>19.989999999999998</v>
      </c>
      <c r="X15" s="6">
        <f t="shared" si="4"/>
        <v>941.97199999999998</v>
      </c>
    </row>
    <row r="16" spans="1:24" x14ac:dyDescent="0.35">
      <c r="A16" t="s">
        <v>85</v>
      </c>
      <c r="B16" s="1">
        <v>41560</v>
      </c>
      <c r="C16" s="2" t="s">
        <v>86</v>
      </c>
      <c r="D16" s="2" t="s">
        <v>87</v>
      </c>
      <c r="E16" s="2" t="s">
        <v>27</v>
      </c>
      <c r="F16" s="2" t="s">
        <v>28</v>
      </c>
      <c r="G16" s="2" t="s">
        <v>29</v>
      </c>
      <c r="H16" s="2" t="s">
        <v>30</v>
      </c>
      <c r="I16" s="2" t="s">
        <v>67</v>
      </c>
      <c r="J16" s="2" t="s">
        <v>88</v>
      </c>
      <c r="K16" s="2" t="s">
        <v>33</v>
      </c>
      <c r="L16" s="2" t="s">
        <v>61</v>
      </c>
      <c r="M16" s="2" t="s">
        <v>35</v>
      </c>
      <c r="N16" s="1">
        <v>41561</v>
      </c>
      <c r="O16" s="3">
        <v>62.4</v>
      </c>
      <c r="P16" s="3">
        <v>155.99</v>
      </c>
      <c r="Q16" s="3">
        <f t="shared" si="0"/>
        <v>93.59</v>
      </c>
      <c r="R16" s="2">
        <v>48</v>
      </c>
      <c r="S16" s="3">
        <f t="shared" si="1"/>
        <v>7487.52</v>
      </c>
      <c r="T16" s="4">
        <v>0.04</v>
      </c>
      <c r="U16" s="5">
        <f t="shared" si="2"/>
        <v>299.50080000000003</v>
      </c>
      <c r="V16" s="5">
        <f t="shared" si="3"/>
        <v>7196.0992000000006</v>
      </c>
      <c r="W16" s="3">
        <v>8.08</v>
      </c>
      <c r="X16" s="6">
        <f t="shared" si="4"/>
        <v>7204.1792000000005</v>
      </c>
    </row>
    <row r="17" spans="1:24" x14ac:dyDescent="0.35">
      <c r="A17" t="s">
        <v>89</v>
      </c>
      <c r="B17" s="1">
        <v>41560</v>
      </c>
      <c r="C17" s="2" t="s">
        <v>86</v>
      </c>
      <c r="D17" s="2" t="s">
        <v>87</v>
      </c>
      <c r="E17" s="2" t="s">
        <v>27</v>
      </c>
      <c r="F17" s="2" t="s">
        <v>28</v>
      </c>
      <c r="G17" s="2" t="s">
        <v>29</v>
      </c>
      <c r="H17" s="2" t="s">
        <v>30</v>
      </c>
      <c r="I17" s="2" t="s">
        <v>67</v>
      </c>
      <c r="J17" s="2" t="s">
        <v>60</v>
      </c>
      <c r="K17" s="2" t="s">
        <v>38</v>
      </c>
      <c r="L17" s="2" t="s">
        <v>61</v>
      </c>
      <c r="M17" s="2" t="s">
        <v>35</v>
      </c>
      <c r="N17" s="1">
        <v>41560</v>
      </c>
      <c r="O17" s="3">
        <v>3.4</v>
      </c>
      <c r="P17" s="3">
        <v>5.4</v>
      </c>
      <c r="Q17" s="3">
        <f t="shared" si="0"/>
        <v>2.0000000000000004</v>
      </c>
      <c r="R17" s="2">
        <v>8</v>
      </c>
      <c r="S17" s="3">
        <f t="shared" si="1"/>
        <v>43.2</v>
      </c>
      <c r="T17" s="4">
        <v>0.08</v>
      </c>
      <c r="U17" s="5">
        <f t="shared" si="2"/>
        <v>3.4560000000000004</v>
      </c>
      <c r="V17" s="5">
        <f t="shared" si="3"/>
        <v>47.524000000000001</v>
      </c>
      <c r="W17" s="3">
        <v>7.78</v>
      </c>
      <c r="X17" s="6">
        <f t="shared" si="4"/>
        <v>55.304000000000002</v>
      </c>
    </row>
    <row r="18" spans="1:24" x14ac:dyDescent="0.35">
      <c r="A18" t="s">
        <v>90</v>
      </c>
      <c r="B18" s="1">
        <v>41619</v>
      </c>
      <c r="C18" s="2" t="s">
        <v>91</v>
      </c>
      <c r="D18" s="2" t="s">
        <v>92</v>
      </c>
      <c r="E18" s="2" t="s">
        <v>53</v>
      </c>
      <c r="F18" s="2" t="s">
        <v>54</v>
      </c>
      <c r="G18" s="2" t="s">
        <v>93</v>
      </c>
      <c r="H18" s="2" t="s">
        <v>81</v>
      </c>
      <c r="I18" s="2" t="s">
        <v>45</v>
      </c>
      <c r="J18" s="2" t="s">
        <v>94</v>
      </c>
      <c r="K18" s="2" t="s">
        <v>38</v>
      </c>
      <c r="L18" s="2" t="s">
        <v>61</v>
      </c>
      <c r="M18" s="2" t="s">
        <v>35</v>
      </c>
      <c r="N18" s="1">
        <v>41621</v>
      </c>
      <c r="O18" s="3">
        <v>5.33</v>
      </c>
      <c r="P18" s="3">
        <v>8.6</v>
      </c>
      <c r="Q18" s="3">
        <f t="shared" si="0"/>
        <v>3.2699999999999996</v>
      </c>
      <c r="R18" s="2">
        <v>6</v>
      </c>
      <c r="S18" s="3">
        <f t="shared" si="1"/>
        <v>51.599999999999994</v>
      </c>
      <c r="T18" s="4">
        <v>0.04</v>
      </c>
      <c r="U18" s="5">
        <f t="shared" si="2"/>
        <v>2.0639999999999996</v>
      </c>
      <c r="V18" s="5">
        <f t="shared" si="3"/>
        <v>55.725999999999992</v>
      </c>
      <c r="W18" s="3">
        <v>6.19</v>
      </c>
      <c r="X18" s="6">
        <f t="shared" si="4"/>
        <v>61.91599999999999</v>
      </c>
    </row>
    <row r="19" spans="1:24" x14ac:dyDescent="0.35">
      <c r="A19" t="s">
        <v>95</v>
      </c>
      <c r="B19" s="1">
        <v>41619</v>
      </c>
      <c r="C19" s="2" t="s">
        <v>91</v>
      </c>
      <c r="D19" s="2" t="s">
        <v>92</v>
      </c>
      <c r="E19" s="2" t="s">
        <v>53</v>
      </c>
      <c r="F19" s="2" t="s">
        <v>54</v>
      </c>
      <c r="G19" s="2" t="s">
        <v>93</v>
      </c>
      <c r="H19" s="2" t="s">
        <v>81</v>
      </c>
      <c r="I19" s="2" t="s">
        <v>45</v>
      </c>
      <c r="J19" s="2" t="s">
        <v>96</v>
      </c>
      <c r="K19" s="2" t="s">
        <v>38</v>
      </c>
      <c r="L19" s="2" t="s">
        <v>39</v>
      </c>
      <c r="M19" s="2" t="s">
        <v>35</v>
      </c>
      <c r="N19" s="1">
        <v>41623</v>
      </c>
      <c r="O19" s="3">
        <v>2.29</v>
      </c>
      <c r="P19" s="3">
        <v>3.58</v>
      </c>
      <c r="Q19" s="3">
        <f t="shared" si="0"/>
        <v>1.29</v>
      </c>
      <c r="R19" s="2">
        <v>30</v>
      </c>
      <c r="S19" s="3">
        <f t="shared" si="1"/>
        <v>107.4</v>
      </c>
      <c r="T19" s="4">
        <v>0.01</v>
      </c>
      <c r="U19" s="5">
        <f t="shared" si="2"/>
        <v>1.0740000000000001</v>
      </c>
      <c r="V19" s="5">
        <f t="shared" si="3"/>
        <v>107.956</v>
      </c>
      <c r="W19" s="3">
        <v>1.63</v>
      </c>
      <c r="X19" s="6">
        <f t="shared" si="4"/>
        <v>109.586</v>
      </c>
    </row>
    <row r="20" spans="1:24" x14ac:dyDescent="0.35">
      <c r="A20" t="s">
        <v>97</v>
      </c>
      <c r="B20" s="1">
        <v>41643</v>
      </c>
      <c r="C20" s="2" t="s">
        <v>98</v>
      </c>
      <c r="D20" s="2" t="s">
        <v>99</v>
      </c>
      <c r="E20" s="2" t="s">
        <v>27</v>
      </c>
      <c r="F20" s="2" t="s">
        <v>28</v>
      </c>
      <c r="G20" s="2" t="s">
        <v>65</v>
      </c>
      <c r="H20" s="2" t="s">
        <v>100</v>
      </c>
      <c r="I20" s="2" t="s">
        <v>67</v>
      </c>
      <c r="J20" s="2" t="s">
        <v>101</v>
      </c>
      <c r="K20" s="2" t="s">
        <v>38</v>
      </c>
      <c r="L20" s="2" t="s">
        <v>61</v>
      </c>
      <c r="M20" s="2" t="s">
        <v>35</v>
      </c>
      <c r="N20" s="1">
        <v>41645</v>
      </c>
      <c r="O20" s="3">
        <v>3.52</v>
      </c>
      <c r="P20" s="3">
        <v>5.58</v>
      </c>
      <c r="Q20" s="3">
        <f t="shared" si="0"/>
        <v>2.06</v>
      </c>
      <c r="R20" s="2">
        <v>49</v>
      </c>
      <c r="S20" s="3">
        <f t="shared" si="1"/>
        <v>273.42</v>
      </c>
      <c r="T20" s="4">
        <v>0.02</v>
      </c>
      <c r="U20" s="5">
        <f t="shared" si="2"/>
        <v>5.4684000000000008</v>
      </c>
      <c r="V20" s="5">
        <f t="shared" si="3"/>
        <v>270.94160000000005</v>
      </c>
      <c r="W20" s="3">
        <v>2.99</v>
      </c>
      <c r="X20" s="6">
        <f t="shared" si="4"/>
        <v>273.93160000000006</v>
      </c>
    </row>
    <row r="21" spans="1:24" x14ac:dyDescent="0.35">
      <c r="A21" t="s">
        <v>102</v>
      </c>
      <c r="B21" s="1">
        <v>41643</v>
      </c>
      <c r="C21" s="2" t="s">
        <v>98</v>
      </c>
      <c r="D21" s="2" t="s">
        <v>99</v>
      </c>
      <c r="E21" s="2" t="s">
        <v>27</v>
      </c>
      <c r="F21" s="2" t="s">
        <v>28</v>
      </c>
      <c r="G21" s="2" t="s">
        <v>65</v>
      </c>
      <c r="H21" s="2" t="s">
        <v>100</v>
      </c>
      <c r="I21" s="2" t="s">
        <v>67</v>
      </c>
      <c r="J21" s="2" t="s">
        <v>103</v>
      </c>
      <c r="K21" s="2" t="s">
        <v>38</v>
      </c>
      <c r="L21" s="2" t="s">
        <v>61</v>
      </c>
      <c r="M21" s="2" t="s">
        <v>35</v>
      </c>
      <c r="N21" s="1">
        <v>41644</v>
      </c>
      <c r="O21" s="3">
        <v>22.18</v>
      </c>
      <c r="P21" s="3">
        <v>54.1</v>
      </c>
      <c r="Q21" s="3">
        <f t="shared" si="0"/>
        <v>31.92</v>
      </c>
      <c r="R21" s="2">
        <v>42</v>
      </c>
      <c r="S21" s="3">
        <f t="shared" si="1"/>
        <v>2272.2000000000003</v>
      </c>
      <c r="T21" s="4">
        <v>0.02</v>
      </c>
      <c r="U21" s="5">
        <f t="shared" si="2"/>
        <v>45.44400000000001</v>
      </c>
      <c r="V21" s="5">
        <f t="shared" si="3"/>
        <v>2246.7460000000001</v>
      </c>
      <c r="W21" s="3">
        <v>19.989999999999998</v>
      </c>
      <c r="X21" s="6">
        <f t="shared" si="4"/>
        <v>2266.7359999999999</v>
      </c>
    </row>
    <row r="22" spans="1:24" x14ac:dyDescent="0.35">
      <c r="A22" t="s">
        <v>104</v>
      </c>
      <c r="B22" s="1">
        <v>41649</v>
      </c>
      <c r="C22" s="2" t="s">
        <v>105</v>
      </c>
      <c r="D22" s="2" t="s">
        <v>106</v>
      </c>
      <c r="E22" s="2" t="s">
        <v>27</v>
      </c>
      <c r="F22" s="2" t="s">
        <v>28</v>
      </c>
      <c r="G22" s="2" t="s">
        <v>93</v>
      </c>
      <c r="H22" s="2" t="s">
        <v>107</v>
      </c>
      <c r="I22" s="2" t="s">
        <v>31</v>
      </c>
      <c r="J22" s="2" t="s">
        <v>60</v>
      </c>
      <c r="K22" s="2" t="s">
        <v>38</v>
      </c>
      <c r="L22" s="2" t="s">
        <v>61</v>
      </c>
      <c r="M22" s="2" t="s">
        <v>47</v>
      </c>
      <c r="N22" s="1">
        <v>41649</v>
      </c>
      <c r="O22" s="3">
        <v>3.4</v>
      </c>
      <c r="P22" s="3">
        <v>5.4</v>
      </c>
      <c r="Q22" s="3">
        <f t="shared" si="0"/>
        <v>2.0000000000000004</v>
      </c>
      <c r="R22" s="2">
        <v>9</v>
      </c>
      <c r="S22" s="3">
        <f t="shared" si="1"/>
        <v>48.6</v>
      </c>
      <c r="T22" s="4">
        <v>0.09</v>
      </c>
      <c r="U22" s="5">
        <f t="shared" si="2"/>
        <v>4.3739999999999997</v>
      </c>
      <c r="V22" s="5">
        <f t="shared" si="3"/>
        <v>52.006</v>
      </c>
      <c r="W22" s="3">
        <v>7.78</v>
      </c>
      <c r="X22" s="6">
        <f t="shared" si="4"/>
        <v>59.786000000000001</v>
      </c>
    </row>
    <row r="23" spans="1:24" x14ac:dyDescent="0.35">
      <c r="A23" t="s">
        <v>108</v>
      </c>
      <c r="B23" s="1">
        <v>41649</v>
      </c>
      <c r="C23" s="2" t="s">
        <v>105</v>
      </c>
      <c r="D23" s="2" t="s">
        <v>106</v>
      </c>
      <c r="E23" s="2" t="s">
        <v>27</v>
      </c>
      <c r="F23" s="2" t="s">
        <v>28</v>
      </c>
      <c r="G23" s="2" t="s">
        <v>93</v>
      </c>
      <c r="H23" s="2" t="s">
        <v>107</v>
      </c>
      <c r="I23" s="2" t="s">
        <v>31</v>
      </c>
      <c r="J23" s="2" t="s">
        <v>109</v>
      </c>
      <c r="K23" s="2" t="s">
        <v>38</v>
      </c>
      <c r="L23" s="2" t="s">
        <v>34</v>
      </c>
      <c r="M23" s="2" t="s">
        <v>35</v>
      </c>
      <c r="N23" s="1">
        <v>41650</v>
      </c>
      <c r="O23" s="3">
        <v>0.94</v>
      </c>
      <c r="P23" s="3">
        <v>2.08</v>
      </c>
      <c r="Q23" s="3">
        <f t="shared" si="0"/>
        <v>1.1400000000000001</v>
      </c>
      <c r="R23" s="2">
        <v>43</v>
      </c>
      <c r="S23" s="3">
        <f t="shared" si="1"/>
        <v>89.44</v>
      </c>
      <c r="T23" s="4">
        <v>0.05</v>
      </c>
      <c r="U23" s="5">
        <f t="shared" si="2"/>
        <v>4.4720000000000004</v>
      </c>
      <c r="V23" s="5">
        <f t="shared" si="3"/>
        <v>87.528000000000006</v>
      </c>
      <c r="W23" s="3">
        <v>2.56</v>
      </c>
      <c r="X23" s="6">
        <f t="shared" si="4"/>
        <v>90.088000000000008</v>
      </c>
    </row>
    <row r="24" spans="1:24" x14ac:dyDescent="0.35">
      <c r="A24" t="s">
        <v>110</v>
      </c>
      <c r="B24" s="1">
        <v>41677</v>
      </c>
      <c r="C24" s="2" t="s">
        <v>111</v>
      </c>
      <c r="D24" s="2" t="s">
        <v>112</v>
      </c>
      <c r="E24" s="2" t="s">
        <v>53</v>
      </c>
      <c r="F24" s="2" t="s">
        <v>54</v>
      </c>
      <c r="G24" s="2" t="s">
        <v>29</v>
      </c>
      <c r="H24" s="2" t="s">
        <v>81</v>
      </c>
      <c r="I24" s="2" t="s">
        <v>45</v>
      </c>
      <c r="J24" s="2" t="s">
        <v>113</v>
      </c>
      <c r="K24" s="2" t="s">
        <v>33</v>
      </c>
      <c r="L24" s="2" t="s">
        <v>114</v>
      </c>
      <c r="M24" s="2" t="s">
        <v>35</v>
      </c>
      <c r="N24" s="1">
        <v>41686</v>
      </c>
      <c r="O24" s="3">
        <v>377.99</v>
      </c>
      <c r="P24" s="3">
        <v>599.99</v>
      </c>
      <c r="Q24" s="3">
        <f t="shared" si="0"/>
        <v>222</v>
      </c>
      <c r="R24" s="2">
        <v>48</v>
      </c>
      <c r="S24" s="3">
        <f t="shared" si="1"/>
        <v>28799.52</v>
      </c>
      <c r="T24" s="4">
        <v>0.08</v>
      </c>
      <c r="U24" s="5">
        <f t="shared" si="2"/>
        <v>2303.9616000000001</v>
      </c>
      <c r="V24" s="5">
        <f t="shared" si="3"/>
        <v>26520.048400000003</v>
      </c>
      <c r="W24" s="3">
        <v>24.49</v>
      </c>
      <c r="X24" s="6">
        <f t="shared" si="4"/>
        <v>26544.538400000005</v>
      </c>
    </row>
    <row r="25" spans="1:24" x14ac:dyDescent="0.35">
      <c r="A25" t="s">
        <v>115</v>
      </c>
      <c r="B25" s="1">
        <v>41677</v>
      </c>
      <c r="C25" s="2" t="s">
        <v>111</v>
      </c>
      <c r="D25" s="2" t="s">
        <v>112</v>
      </c>
      <c r="E25" s="2" t="s">
        <v>53</v>
      </c>
      <c r="F25" s="2" t="s">
        <v>54</v>
      </c>
      <c r="G25" s="2" t="s">
        <v>29</v>
      </c>
      <c r="H25" s="2" t="s">
        <v>81</v>
      </c>
      <c r="I25" s="2" t="s">
        <v>45</v>
      </c>
      <c r="J25" s="2" t="s">
        <v>116</v>
      </c>
      <c r="K25" s="2" t="s">
        <v>38</v>
      </c>
      <c r="L25" s="2" t="s">
        <v>39</v>
      </c>
      <c r="M25" s="2" t="s">
        <v>47</v>
      </c>
      <c r="N25" s="1">
        <v>41682</v>
      </c>
      <c r="O25" s="3">
        <v>2.59</v>
      </c>
      <c r="P25" s="3">
        <v>3.98</v>
      </c>
      <c r="Q25" s="3">
        <f t="shared" si="0"/>
        <v>1.3900000000000001</v>
      </c>
      <c r="R25" s="2">
        <v>11</v>
      </c>
      <c r="S25" s="3">
        <f t="shared" si="1"/>
        <v>43.78</v>
      </c>
      <c r="T25" s="4">
        <v>0.1</v>
      </c>
      <c r="U25" s="5">
        <f t="shared" si="2"/>
        <v>4.3780000000000001</v>
      </c>
      <c r="V25" s="5">
        <f t="shared" si="3"/>
        <v>42.372</v>
      </c>
      <c r="W25" s="3">
        <v>2.97</v>
      </c>
      <c r="X25" s="6">
        <f t="shared" si="4"/>
        <v>45.341999999999999</v>
      </c>
    </row>
    <row r="26" spans="1:24" x14ac:dyDescent="0.35">
      <c r="A26" t="s">
        <v>117</v>
      </c>
      <c r="B26" s="1">
        <v>41765</v>
      </c>
      <c r="C26" s="2" t="s">
        <v>118</v>
      </c>
      <c r="D26" s="2" t="s">
        <v>119</v>
      </c>
      <c r="E26" s="2" t="s">
        <v>27</v>
      </c>
      <c r="F26" s="2" t="s">
        <v>28</v>
      </c>
      <c r="G26" s="2" t="s">
        <v>93</v>
      </c>
      <c r="H26" s="2" t="s">
        <v>30</v>
      </c>
      <c r="I26" s="2" t="s">
        <v>56</v>
      </c>
      <c r="J26" s="2" t="s">
        <v>120</v>
      </c>
      <c r="K26" s="2" t="s">
        <v>38</v>
      </c>
      <c r="L26" s="2" t="s">
        <v>61</v>
      </c>
      <c r="M26" s="2" t="s">
        <v>35</v>
      </c>
      <c r="N26" s="1">
        <v>41767</v>
      </c>
      <c r="O26" s="3">
        <v>2.2599999999999998</v>
      </c>
      <c r="P26" s="3">
        <v>3.58</v>
      </c>
      <c r="Q26" s="3">
        <f t="shared" si="0"/>
        <v>1.3200000000000003</v>
      </c>
      <c r="R26" s="2">
        <v>25</v>
      </c>
      <c r="S26" s="3">
        <f t="shared" si="1"/>
        <v>89.5</v>
      </c>
      <c r="T26" s="4">
        <v>0</v>
      </c>
      <c r="U26" s="5">
        <f t="shared" si="2"/>
        <v>0</v>
      </c>
      <c r="V26" s="5">
        <f t="shared" si="3"/>
        <v>94.97</v>
      </c>
      <c r="W26" s="3">
        <v>5.47</v>
      </c>
      <c r="X26" s="6">
        <f t="shared" si="4"/>
        <v>100.44</v>
      </c>
    </row>
    <row r="27" spans="1:24" x14ac:dyDescent="0.35">
      <c r="A27" t="s">
        <v>121</v>
      </c>
      <c r="B27" s="1">
        <v>41765</v>
      </c>
      <c r="C27" s="2" t="s">
        <v>118</v>
      </c>
      <c r="D27" s="2" t="s">
        <v>119</v>
      </c>
      <c r="E27" s="2" t="s">
        <v>27</v>
      </c>
      <c r="F27" s="2" t="s">
        <v>28</v>
      </c>
      <c r="G27" s="2" t="s">
        <v>93</v>
      </c>
      <c r="H27" s="2" t="s">
        <v>30</v>
      </c>
      <c r="I27" s="2" t="s">
        <v>56</v>
      </c>
      <c r="J27" s="2" t="s">
        <v>122</v>
      </c>
      <c r="K27" s="2" t="s">
        <v>38</v>
      </c>
      <c r="L27" s="2" t="s">
        <v>39</v>
      </c>
      <c r="M27" s="2" t="s">
        <v>35</v>
      </c>
      <c r="N27" s="1">
        <v>41767</v>
      </c>
      <c r="O27" s="3">
        <v>0.87</v>
      </c>
      <c r="P27" s="3">
        <v>1.81</v>
      </c>
      <c r="Q27" s="3">
        <f t="shared" si="0"/>
        <v>0.94000000000000006</v>
      </c>
      <c r="R27" s="2">
        <v>45</v>
      </c>
      <c r="S27" s="3">
        <f t="shared" si="1"/>
        <v>81.45</v>
      </c>
      <c r="T27" s="4">
        <v>0.08</v>
      </c>
      <c r="U27" s="5">
        <f t="shared" si="2"/>
        <v>6.516</v>
      </c>
      <c r="V27" s="5">
        <f t="shared" si="3"/>
        <v>75.683999999999997</v>
      </c>
      <c r="W27" s="3">
        <v>0.75</v>
      </c>
      <c r="X27" s="6">
        <f t="shared" si="4"/>
        <v>76.433999999999997</v>
      </c>
    </row>
    <row r="28" spans="1:24" x14ac:dyDescent="0.35">
      <c r="A28" t="s">
        <v>123</v>
      </c>
      <c r="B28" s="1">
        <v>41819</v>
      </c>
      <c r="C28" s="2" t="s">
        <v>124</v>
      </c>
      <c r="D28" s="2" t="s">
        <v>125</v>
      </c>
      <c r="E28" s="2" t="s">
        <v>27</v>
      </c>
      <c r="F28" s="2" t="s">
        <v>28</v>
      </c>
      <c r="G28" s="2" t="s">
        <v>93</v>
      </c>
      <c r="H28" s="2" t="s">
        <v>126</v>
      </c>
      <c r="I28" s="2" t="s">
        <v>56</v>
      </c>
      <c r="J28" s="2" t="s">
        <v>127</v>
      </c>
      <c r="K28" s="2" t="s">
        <v>38</v>
      </c>
      <c r="L28" s="2" t="s">
        <v>61</v>
      </c>
      <c r="M28" s="2" t="s">
        <v>35</v>
      </c>
      <c r="N28" s="1">
        <v>41820</v>
      </c>
      <c r="O28" s="3">
        <v>4.53</v>
      </c>
      <c r="P28" s="3">
        <v>7.3</v>
      </c>
      <c r="Q28" s="3">
        <f t="shared" si="0"/>
        <v>2.7699999999999996</v>
      </c>
      <c r="R28" s="2">
        <v>50</v>
      </c>
      <c r="S28" s="3">
        <f t="shared" si="1"/>
        <v>365</v>
      </c>
      <c r="T28" s="4">
        <v>0.02</v>
      </c>
      <c r="U28" s="5">
        <f t="shared" si="2"/>
        <v>7.3</v>
      </c>
      <c r="V28" s="5">
        <f t="shared" si="3"/>
        <v>365.42</v>
      </c>
      <c r="W28" s="3">
        <v>7.72</v>
      </c>
      <c r="X28" s="6">
        <f t="shared" si="4"/>
        <v>373.14000000000004</v>
      </c>
    </row>
    <row r="29" spans="1:24" x14ac:dyDescent="0.35">
      <c r="A29" t="s">
        <v>128</v>
      </c>
      <c r="B29" s="1">
        <v>41819</v>
      </c>
      <c r="C29" s="2" t="s">
        <v>124</v>
      </c>
      <c r="D29" s="2" t="s">
        <v>125</v>
      </c>
      <c r="E29" s="2" t="s">
        <v>27</v>
      </c>
      <c r="F29" s="2" t="s">
        <v>28</v>
      </c>
      <c r="G29" s="2" t="s">
        <v>93</v>
      </c>
      <c r="H29" s="2" t="s">
        <v>126</v>
      </c>
      <c r="I29" s="2" t="s">
        <v>56</v>
      </c>
      <c r="J29" s="2" t="s">
        <v>129</v>
      </c>
      <c r="K29" s="2" t="s">
        <v>38</v>
      </c>
      <c r="L29" s="2" t="s">
        <v>39</v>
      </c>
      <c r="M29" s="2" t="s">
        <v>35</v>
      </c>
      <c r="N29" s="1">
        <v>41820</v>
      </c>
      <c r="O29" s="3">
        <v>1.53</v>
      </c>
      <c r="P29" s="3">
        <v>2.4700000000000002</v>
      </c>
      <c r="Q29" s="3">
        <f t="shared" si="0"/>
        <v>0.94000000000000017</v>
      </c>
      <c r="R29" s="2">
        <v>43</v>
      </c>
      <c r="S29" s="3">
        <f t="shared" si="1"/>
        <v>106.21000000000001</v>
      </c>
      <c r="T29" s="4">
        <v>0.02</v>
      </c>
      <c r="U29" s="5">
        <f t="shared" si="2"/>
        <v>2.1242000000000001</v>
      </c>
      <c r="V29" s="5">
        <f t="shared" si="3"/>
        <v>105.1058</v>
      </c>
      <c r="W29" s="3">
        <v>1.02</v>
      </c>
      <c r="X29" s="6">
        <f t="shared" si="4"/>
        <v>106.1258</v>
      </c>
    </row>
    <row r="30" spans="1:24" x14ac:dyDescent="0.35">
      <c r="A30" t="s">
        <v>130</v>
      </c>
      <c r="B30" s="1">
        <v>41838</v>
      </c>
      <c r="C30" s="2" t="s">
        <v>131</v>
      </c>
      <c r="D30" s="2" t="s">
        <v>132</v>
      </c>
      <c r="E30" s="2" t="s">
        <v>27</v>
      </c>
      <c r="F30" s="2" t="s">
        <v>28</v>
      </c>
      <c r="G30" s="2" t="s">
        <v>65</v>
      </c>
      <c r="H30" s="2" t="s">
        <v>44</v>
      </c>
      <c r="I30" s="2" t="s">
        <v>45</v>
      </c>
      <c r="J30" s="2" t="s">
        <v>133</v>
      </c>
      <c r="K30" s="2" t="s">
        <v>38</v>
      </c>
      <c r="L30" s="2" t="s">
        <v>39</v>
      </c>
      <c r="M30" s="2" t="s">
        <v>35</v>
      </c>
      <c r="N30" s="1">
        <v>41840</v>
      </c>
      <c r="O30" s="3">
        <v>0.92</v>
      </c>
      <c r="P30" s="3">
        <v>1.81</v>
      </c>
      <c r="Q30" s="3">
        <f t="shared" si="0"/>
        <v>0.89</v>
      </c>
      <c r="R30" s="2">
        <v>8</v>
      </c>
      <c r="S30" s="3">
        <f t="shared" si="1"/>
        <v>14.48</v>
      </c>
      <c r="T30" s="4">
        <v>0.05</v>
      </c>
      <c r="U30" s="5">
        <f t="shared" si="2"/>
        <v>0.72400000000000009</v>
      </c>
      <c r="V30" s="5">
        <f t="shared" si="3"/>
        <v>15.316000000000001</v>
      </c>
      <c r="W30" s="3">
        <v>1.56</v>
      </c>
      <c r="X30" s="6">
        <f t="shared" si="4"/>
        <v>16.876000000000001</v>
      </c>
    </row>
    <row r="31" spans="1:24" x14ac:dyDescent="0.35">
      <c r="A31" t="s">
        <v>134</v>
      </c>
      <c r="B31" s="1">
        <v>41838</v>
      </c>
      <c r="C31" s="2" t="s">
        <v>131</v>
      </c>
      <c r="D31" s="2" t="s">
        <v>132</v>
      </c>
      <c r="E31" s="2" t="s">
        <v>27</v>
      </c>
      <c r="F31" s="2" t="s">
        <v>28</v>
      </c>
      <c r="G31" s="2" t="s">
        <v>65</v>
      </c>
      <c r="H31" s="2" t="s">
        <v>44</v>
      </c>
      <c r="I31" s="2" t="s">
        <v>45</v>
      </c>
      <c r="J31" s="2" t="s">
        <v>135</v>
      </c>
      <c r="K31" s="2" t="s">
        <v>38</v>
      </c>
      <c r="L31" s="2" t="s">
        <v>39</v>
      </c>
      <c r="M31" s="2" t="s">
        <v>35</v>
      </c>
      <c r="N31" s="1">
        <v>41845</v>
      </c>
      <c r="O31" s="3">
        <v>1.9</v>
      </c>
      <c r="P31" s="3">
        <v>3.28</v>
      </c>
      <c r="Q31" s="3">
        <f t="shared" si="0"/>
        <v>1.38</v>
      </c>
      <c r="R31" s="2">
        <v>41</v>
      </c>
      <c r="S31" s="3">
        <f t="shared" si="1"/>
        <v>134.47999999999999</v>
      </c>
      <c r="T31" s="4">
        <v>0.05</v>
      </c>
      <c r="U31" s="5">
        <f t="shared" si="2"/>
        <v>6.7240000000000002</v>
      </c>
      <c r="V31" s="5">
        <f t="shared" si="3"/>
        <v>129.70599999999999</v>
      </c>
      <c r="W31" s="3">
        <v>1.95</v>
      </c>
      <c r="X31" s="6">
        <f t="shared" si="4"/>
        <v>131.65599999999998</v>
      </c>
    </row>
    <row r="32" spans="1:24" x14ac:dyDescent="0.35">
      <c r="A32" t="s">
        <v>136</v>
      </c>
      <c r="B32" s="1">
        <v>41846</v>
      </c>
      <c r="C32" s="2" t="s">
        <v>137</v>
      </c>
      <c r="D32" s="2" t="s">
        <v>138</v>
      </c>
      <c r="E32" s="2" t="s">
        <v>27</v>
      </c>
      <c r="F32" s="2" t="s">
        <v>28</v>
      </c>
      <c r="G32" s="2" t="s">
        <v>93</v>
      </c>
      <c r="H32" s="2" t="s">
        <v>139</v>
      </c>
      <c r="I32" s="2" t="s">
        <v>45</v>
      </c>
      <c r="J32" s="2" t="s">
        <v>113</v>
      </c>
      <c r="K32" s="2" t="s">
        <v>33</v>
      </c>
      <c r="L32" s="2" t="s">
        <v>114</v>
      </c>
      <c r="M32" s="2" t="s">
        <v>35</v>
      </c>
      <c r="N32" s="1">
        <v>41855</v>
      </c>
      <c r="O32" s="3">
        <v>377.99</v>
      </c>
      <c r="P32" s="3">
        <v>599.99</v>
      </c>
      <c r="Q32" s="3">
        <f t="shared" si="0"/>
        <v>222</v>
      </c>
      <c r="R32" s="2">
        <v>25</v>
      </c>
      <c r="S32" s="3">
        <f t="shared" si="1"/>
        <v>14999.75</v>
      </c>
      <c r="T32" s="4">
        <v>7.0000000000000007E-2</v>
      </c>
      <c r="U32" s="5">
        <f t="shared" si="2"/>
        <v>1049.9825000000001</v>
      </c>
      <c r="V32" s="5">
        <f t="shared" si="3"/>
        <v>13974.2575</v>
      </c>
      <c r="W32" s="3">
        <v>24.49</v>
      </c>
      <c r="X32" s="6">
        <f t="shared" si="4"/>
        <v>13998.747499999999</v>
      </c>
    </row>
    <row r="33" spans="1:24" x14ac:dyDescent="0.35">
      <c r="A33" t="s">
        <v>140</v>
      </c>
      <c r="B33" s="1">
        <v>41846</v>
      </c>
      <c r="C33" s="2" t="s">
        <v>137</v>
      </c>
      <c r="D33" s="2" t="s">
        <v>138</v>
      </c>
      <c r="E33" s="2" t="s">
        <v>27</v>
      </c>
      <c r="F33" s="2" t="s">
        <v>28</v>
      </c>
      <c r="G33" s="2" t="s">
        <v>93</v>
      </c>
      <c r="H33" s="2" t="s">
        <v>139</v>
      </c>
      <c r="I33" s="2" t="s">
        <v>45</v>
      </c>
      <c r="J33" s="2" t="s">
        <v>141</v>
      </c>
      <c r="K33" s="2" t="s">
        <v>38</v>
      </c>
      <c r="L33" s="2" t="s">
        <v>39</v>
      </c>
      <c r="M33" s="2" t="s">
        <v>35</v>
      </c>
      <c r="N33" s="1">
        <v>41853</v>
      </c>
      <c r="O33" s="3">
        <v>1.6</v>
      </c>
      <c r="P33" s="3">
        <v>2.62</v>
      </c>
      <c r="Q33" s="3">
        <f t="shared" si="0"/>
        <v>1.02</v>
      </c>
      <c r="R33" s="2">
        <v>10</v>
      </c>
      <c r="S33" s="3">
        <f t="shared" si="1"/>
        <v>26.200000000000003</v>
      </c>
      <c r="T33" s="4">
        <v>0.08</v>
      </c>
      <c r="U33" s="5">
        <f t="shared" si="2"/>
        <v>2.0960000000000001</v>
      </c>
      <c r="V33" s="5">
        <f t="shared" si="3"/>
        <v>24.904000000000003</v>
      </c>
      <c r="W33" s="3">
        <v>0.8</v>
      </c>
      <c r="X33" s="6">
        <f t="shared" si="4"/>
        <v>25.704000000000004</v>
      </c>
    </row>
    <row r="34" spans="1:24" x14ac:dyDescent="0.35">
      <c r="A34" t="s">
        <v>142</v>
      </c>
      <c r="B34" s="1">
        <v>41879</v>
      </c>
      <c r="C34" s="2" t="s">
        <v>143</v>
      </c>
      <c r="D34" s="2" t="s">
        <v>144</v>
      </c>
      <c r="E34" s="2" t="s">
        <v>53</v>
      </c>
      <c r="F34" s="2" t="s">
        <v>54</v>
      </c>
      <c r="G34" s="2" t="s">
        <v>29</v>
      </c>
      <c r="H34" s="2" t="s">
        <v>81</v>
      </c>
      <c r="I34" s="2" t="s">
        <v>145</v>
      </c>
      <c r="J34" s="2" t="s">
        <v>146</v>
      </c>
      <c r="K34" s="2" t="s">
        <v>33</v>
      </c>
      <c r="L34" s="2" t="s">
        <v>147</v>
      </c>
      <c r="M34" s="2" t="s">
        <v>148</v>
      </c>
      <c r="N34" s="1">
        <v>41879</v>
      </c>
      <c r="O34" s="3">
        <v>278.99</v>
      </c>
      <c r="P34" s="3">
        <v>449.99</v>
      </c>
      <c r="Q34" s="3">
        <f t="shared" si="0"/>
        <v>171</v>
      </c>
      <c r="R34" s="2">
        <v>15</v>
      </c>
      <c r="S34" s="3">
        <f t="shared" si="1"/>
        <v>6749.85</v>
      </c>
      <c r="T34" s="4">
        <v>0.04</v>
      </c>
      <c r="U34" s="5">
        <f t="shared" si="2"/>
        <v>269.99400000000003</v>
      </c>
      <c r="V34" s="5">
        <f t="shared" si="3"/>
        <v>6528.8560000000007</v>
      </c>
      <c r="W34" s="3">
        <v>49</v>
      </c>
      <c r="X34" s="6">
        <f t="shared" si="4"/>
        <v>6577.8560000000007</v>
      </c>
    </row>
    <row r="35" spans="1:24" x14ac:dyDescent="0.35">
      <c r="A35" t="s">
        <v>149</v>
      </c>
      <c r="B35" s="1">
        <v>41879</v>
      </c>
      <c r="C35" s="2" t="s">
        <v>143</v>
      </c>
      <c r="D35" s="2" t="s">
        <v>144</v>
      </c>
      <c r="E35" s="2" t="s">
        <v>53</v>
      </c>
      <c r="F35" s="2" t="s">
        <v>54</v>
      </c>
      <c r="G35" s="2" t="s">
        <v>29</v>
      </c>
      <c r="H35" s="2" t="s">
        <v>81</v>
      </c>
      <c r="I35" s="2" t="s">
        <v>145</v>
      </c>
      <c r="J35" s="2" t="s">
        <v>150</v>
      </c>
      <c r="K35" s="2" t="s">
        <v>38</v>
      </c>
      <c r="L35" s="2" t="s">
        <v>39</v>
      </c>
      <c r="M35" s="2" t="s">
        <v>35</v>
      </c>
      <c r="N35" s="1">
        <v>41880</v>
      </c>
      <c r="O35" s="3">
        <v>2.52</v>
      </c>
      <c r="P35" s="3">
        <v>4</v>
      </c>
      <c r="Q35" s="3">
        <f t="shared" si="0"/>
        <v>1.48</v>
      </c>
      <c r="R35" s="2">
        <v>14</v>
      </c>
      <c r="S35" s="3">
        <f t="shared" si="1"/>
        <v>56</v>
      </c>
      <c r="T35" s="4">
        <v>0.06</v>
      </c>
      <c r="U35" s="5">
        <f t="shared" si="2"/>
        <v>3.36</v>
      </c>
      <c r="V35" s="5">
        <f t="shared" si="3"/>
        <v>53.94</v>
      </c>
      <c r="W35" s="3">
        <v>1.3</v>
      </c>
      <c r="X35" s="6">
        <f t="shared" si="4"/>
        <v>55.239999999999995</v>
      </c>
    </row>
    <row r="36" spans="1:24" x14ac:dyDescent="0.35">
      <c r="A36" t="s">
        <v>151</v>
      </c>
      <c r="B36" s="1">
        <v>41889</v>
      </c>
      <c r="C36" s="2" t="s">
        <v>152</v>
      </c>
      <c r="D36" s="2" t="s">
        <v>153</v>
      </c>
      <c r="E36" s="2" t="s">
        <v>27</v>
      </c>
      <c r="F36" s="2" t="s">
        <v>28</v>
      </c>
      <c r="G36" s="2" t="s">
        <v>93</v>
      </c>
      <c r="H36" s="2" t="s">
        <v>66</v>
      </c>
      <c r="I36" s="2" t="s">
        <v>56</v>
      </c>
      <c r="J36" s="2" t="s">
        <v>154</v>
      </c>
      <c r="K36" s="2" t="s">
        <v>38</v>
      </c>
      <c r="L36" s="2" t="s">
        <v>61</v>
      </c>
      <c r="M36" s="2" t="s">
        <v>35</v>
      </c>
      <c r="N36" s="1">
        <v>41889</v>
      </c>
      <c r="O36" s="3">
        <v>1.18</v>
      </c>
      <c r="P36" s="3">
        <v>1.88</v>
      </c>
      <c r="Q36" s="3">
        <f t="shared" si="0"/>
        <v>0.7</v>
      </c>
      <c r="R36" s="2">
        <v>47</v>
      </c>
      <c r="S36" s="3">
        <f t="shared" si="1"/>
        <v>88.36</v>
      </c>
      <c r="T36" s="4">
        <v>0.06</v>
      </c>
      <c r="U36" s="5">
        <f t="shared" si="2"/>
        <v>5.3015999999999996</v>
      </c>
      <c r="V36" s="5">
        <f t="shared" si="3"/>
        <v>84.548400000000001</v>
      </c>
      <c r="W36" s="3">
        <v>1.49</v>
      </c>
      <c r="X36" s="6">
        <f t="shared" si="4"/>
        <v>86.038399999999996</v>
      </c>
    </row>
    <row r="37" spans="1:24" x14ac:dyDescent="0.35">
      <c r="A37" t="s">
        <v>155</v>
      </c>
      <c r="B37" s="1">
        <v>41889</v>
      </c>
      <c r="C37" s="2" t="s">
        <v>152</v>
      </c>
      <c r="D37" s="2" t="s">
        <v>153</v>
      </c>
      <c r="E37" s="2" t="s">
        <v>27</v>
      </c>
      <c r="F37" s="2" t="s">
        <v>28</v>
      </c>
      <c r="G37" s="2" t="s">
        <v>93</v>
      </c>
      <c r="H37" s="2" t="s">
        <v>66</v>
      </c>
      <c r="I37" s="2" t="s">
        <v>56</v>
      </c>
      <c r="J37" s="2" t="s">
        <v>70</v>
      </c>
      <c r="K37" s="2" t="s">
        <v>38</v>
      </c>
      <c r="L37" s="2" t="s">
        <v>39</v>
      </c>
      <c r="M37" s="2" t="s">
        <v>35</v>
      </c>
      <c r="N37" s="1">
        <v>41891</v>
      </c>
      <c r="O37" s="3">
        <v>1.31</v>
      </c>
      <c r="P37" s="3">
        <v>2.84</v>
      </c>
      <c r="Q37" s="3">
        <f t="shared" si="0"/>
        <v>1.5299999999999998</v>
      </c>
      <c r="R37" s="2">
        <v>39</v>
      </c>
      <c r="S37" s="3">
        <f t="shared" si="1"/>
        <v>110.75999999999999</v>
      </c>
      <c r="T37" s="4">
        <v>0.08</v>
      </c>
      <c r="U37" s="5">
        <f t="shared" si="2"/>
        <v>8.8607999999999993</v>
      </c>
      <c r="V37" s="5">
        <f t="shared" si="3"/>
        <v>102.8292</v>
      </c>
      <c r="W37" s="3">
        <v>0.93</v>
      </c>
      <c r="X37" s="6">
        <f t="shared" si="4"/>
        <v>103.75920000000001</v>
      </c>
    </row>
    <row r="38" spans="1:24" x14ac:dyDescent="0.35">
      <c r="A38" t="s">
        <v>156</v>
      </c>
      <c r="B38" s="1">
        <v>41903</v>
      </c>
      <c r="C38" s="2" t="s">
        <v>157</v>
      </c>
      <c r="D38" s="2" t="s">
        <v>158</v>
      </c>
      <c r="E38" s="2" t="s">
        <v>53</v>
      </c>
      <c r="F38" s="2" t="s">
        <v>54</v>
      </c>
      <c r="G38" s="2" t="s">
        <v>65</v>
      </c>
      <c r="H38" s="2" t="s">
        <v>55</v>
      </c>
      <c r="I38" s="2" t="s">
        <v>31</v>
      </c>
      <c r="J38" s="2" t="s">
        <v>159</v>
      </c>
      <c r="K38" s="2" t="s">
        <v>33</v>
      </c>
      <c r="L38" s="2" t="s">
        <v>61</v>
      </c>
      <c r="M38" s="2" t="s">
        <v>35</v>
      </c>
      <c r="N38" s="1">
        <v>41905</v>
      </c>
      <c r="O38" s="3">
        <v>19.78</v>
      </c>
      <c r="P38" s="3">
        <v>45.99</v>
      </c>
      <c r="Q38" s="3">
        <f t="shared" si="0"/>
        <v>26.21</v>
      </c>
      <c r="R38" s="2">
        <v>23</v>
      </c>
      <c r="S38" s="3">
        <f t="shared" si="1"/>
        <v>1057.77</v>
      </c>
      <c r="T38" s="4">
        <v>0.1</v>
      </c>
      <c r="U38" s="5">
        <f t="shared" si="2"/>
        <v>105.777</v>
      </c>
      <c r="V38" s="5">
        <f t="shared" si="3"/>
        <v>956.98299999999995</v>
      </c>
      <c r="W38" s="3">
        <v>4.99</v>
      </c>
      <c r="X38" s="6">
        <f t="shared" si="4"/>
        <v>961.97299999999996</v>
      </c>
    </row>
    <row r="39" spans="1:24" x14ac:dyDescent="0.35">
      <c r="A39" t="s">
        <v>160</v>
      </c>
      <c r="B39" s="1">
        <v>41903</v>
      </c>
      <c r="C39" s="2" t="s">
        <v>157</v>
      </c>
      <c r="D39" s="2" t="s">
        <v>158</v>
      </c>
      <c r="E39" s="2" t="s">
        <v>53</v>
      </c>
      <c r="F39" s="2" t="s">
        <v>54</v>
      </c>
      <c r="G39" s="2" t="s">
        <v>65</v>
      </c>
      <c r="H39" s="2" t="s">
        <v>55</v>
      </c>
      <c r="I39" s="2" t="s">
        <v>31</v>
      </c>
      <c r="J39" s="2" t="s">
        <v>161</v>
      </c>
      <c r="K39" s="2" t="s">
        <v>38</v>
      </c>
      <c r="L39" s="2" t="s">
        <v>39</v>
      </c>
      <c r="M39" s="2" t="s">
        <v>35</v>
      </c>
      <c r="N39" s="1">
        <v>41904</v>
      </c>
      <c r="O39" s="3">
        <v>0.93</v>
      </c>
      <c r="P39" s="3">
        <v>1.48</v>
      </c>
      <c r="Q39" s="3">
        <f t="shared" si="0"/>
        <v>0.54999999999999993</v>
      </c>
      <c r="R39" s="2">
        <v>33</v>
      </c>
      <c r="S39" s="3">
        <f t="shared" si="1"/>
        <v>48.839999999999996</v>
      </c>
      <c r="T39" s="4">
        <v>0.06</v>
      </c>
      <c r="U39" s="5">
        <f t="shared" si="2"/>
        <v>2.9303999999999997</v>
      </c>
      <c r="V39" s="5">
        <f t="shared" si="3"/>
        <v>46.6096</v>
      </c>
      <c r="W39" s="3">
        <v>0.7</v>
      </c>
      <c r="X39" s="6">
        <f t="shared" si="4"/>
        <v>47.309600000000003</v>
      </c>
    </row>
    <row r="40" spans="1:24" x14ac:dyDescent="0.35">
      <c r="A40" t="s">
        <v>162</v>
      </c>
      <c r="B40" s="1">
        <v>41929</v>
      </c>
      <c r="C40" s="2" t="s">
        <v>163</v>
      </c>
      <c r="D40" s="2" t="s">
        <v>164</v>
      </c>
      <c r="E40" s="2" t="s">
        <v>53</v>
      </c>
      <c r="F40" s="2" t="s">
        <v>54</v>
      </c>
      <c r="G40" s="2" t="s">
        <v>93</v>
      </c>
      <c r="H40" s="2" t="s">
        <v>55</v>
      </c>
      <c r="I40" s="2" t="s">
        <v>31</v>
      </c>
      <c r="J40" s="2" t="s">
        <v>165</v>
      </c>
      <c r="K40" s="2" t="s">
        <v>38</v>
      </c>
      <c r="L40" s="2" t="s">
        <v>34</v>
      </c>
      <c r="M40" s="2" t="s">
        <v>35</v>
      </c>
      <c r="N40" s="1">
        <v>41929</v>
      </c>
      <c r="O40" s="3">
        <v>5.19</v>
      </c>
      <c r="P40" s="3">
        <v>12.98</v>
      </c>
      <c r="Q40" s="3">
        <f t="shared" si="0"/>
        <v>7.79</v>
      </c>
      <c r="R40" s="2">
        <v>11</v>
      </c>
      <c r="S40" s="3">
        <f t="shared" si="1"/>
        <v>142.78</v>
      </c>
      <c r="T40" s="4">
        <v>0.08</v>
      </c>
      <c r="U40" s="5">
        <f t="shared" si="2"/>
        <v>11.4224</v>
      </c>
      <c r="V40" s="5">
        <f t="shared" si="3"/>
        <v>134.49759999999998</v>
      </c>
      <c r="W40" s="3">
        <v>3.14</v>
      </c>
      <c r="X40" s="6">
        <f t="shared" si="4"/>
        <v>137.63759999999996</v>
      </c>
    </row>
    <row r="41" spans="1:24" x14ac:dyDescent="0.35">
      <c r="A41" t="s">
        <v>166</v>
      </c>
      <c r="B41" s="1">
        <v>41929</v>
      </c>
      <c r="C41" s="2" t="s">
        <v>163</v>
      </c>
      <c r="D41" s="2" t="s">
        <v>164</v>
      </c>
      <c r="E41" s="2" t="s">
        <v>53</v>
      </c>
      <c r="F41" s="2" t="s">
        <v>54</v>
      </c>
      <c r="G41" s="2" t="s">
        <v>93</v>
      </c>
      <c r="H41" s="2" t="s">
        <v>55</v>
      </c>
      <c r="I41" s="2" t="s">
        <v>31</v>
      </c>
      <c r="J41" s="2" t="s">
        <v>150</v>
      </c>
      <c r="K41" s="2" t="s">
        <v>38</v>
      </c>
      <c r="L41" s="2" t="s">
        <v>39</v>
      </c>
      <c r="M41" s="2" t="s">
        <v>35</v>
      </c>
      <c r="N41" s="1">
        <v>41931</v>
      </c>
      <c r="O41" s="3">
        <v>2.52</v>
      </c>
      <c r="P41" s="3">
        <v>4</v>
      </c>
      <c r="Q41" s="3">
        <f t="shared" si="0"/>
        <v>1.48</v>
      </c>
      <c r="R41" s="2">
        <v>19</v>
      </c>
      <c r="S41" s="3">
        <f t="shared" si="1"/>
        <v>76</v>
      </c>
      <c r="T41" s="4">
        <v>0.01</v>
      </c>
      <c r="U41" s="5">
        <f t="shared" si="2"/>
        <v>0.76</v>
      </c>
      <c r="V41" s="5">
        <f t="shared" si="3"/>
        <v>76.539999999999992</v>
      </c>
      <c r="W41" s="3">
        <v>1.3</v>
      </c>
      <c r="X41" s="6">
        <f t="shared" si="4"/>
        <v>77.839999999999989</v>
      </c>
    </row>
    <row r="42" spans="1:24" x14ac:dyDescent="0.35">
      <c r="A42" t="s">
        <v>167</v>
      </c>
      <c r="B42" s="1">
        <v>42000</v>
      </c>
      <c r="C42" s="2" t="s">
        <v>168</v>
      </c>
      <c r="D42" s="2" t="s">
        <v>99</v>
      </c>
      <c r="E42" s="2" t="s">
        <v>27</v>
      </c>
      <c r="F42" s="2" t="s">
        <v>28</v>
      </c>
      <c r="G42" s="2" t="s">
        <v>43</v>
      </c>
      <c r="H42" s="2" t="s">
        <v>100</v>
      </c>
      <c r="I42" s="2" t="s">
        <v>145</v>
      </c>
      <c r="J42" s="2" t="s">
        <v>169</v>
      </c>
      <c r="K42" s="2" t="s">
        <v>38</v>
      </c>
      <c r="L42" s="2" t="s">
        <v>61</v>
      </c>
      <c r="M42" s="2" t="s">
        <v>35</v>
      </c>
      <c r="N42" s="1">
        <v>42000</v>
      </c>
      <c r="O42" s="3">
        <v>14.95</v>
      </c>
      <c r="P42" s="3">
        <v>34.76</v>
      </c>
      <c r="Q42" s="3">
        <f t="shared" si="0"/>
        <v>19.809999999999999</v>
      </c>
      <c r="R42" s="2">
        <v>10</v>
      </c>
      <c r="S42" s="3">
        <f t="shared" si="1"/>
        <v>347.59999999999997</v>
      </c>
      <c r="T42" s="4">
        <v>0.03</v>
      </c>
      <c r="U42" s="5">
        <f t="shared" si="2"/>
        <v>10.427999999999999</v>
      </c>
      <c r="V42" s="5">
        <f t="shared" si="3"/>
        <v>345.392</v>
      </c>
      <c r="W42" s="3">
        <v>8.2200000000000006</v>
      </c>
      <c r="X42" s="6">
        <f t="shared" si="4"/>
        <v>353.61200000000002</v>
      </c>
    </row>
    <row r="43" spans="1:24" x14ac:dyDescent="0.35">
      <c r="A43" t="s">
        <v>170</v>
      </c>
      <c r="B43" s="1">
        <v>42000</v>
      </c>
      <c r="C43" s="2" t="s">
        <v>168</v>
      </c>
      <c r="D43" s="2" t="s">
        <v>99</v>
      </c>
      <c r="E43" s="2" t="s">
        <v>27</v>
      </c>
      <c r="F43" s="2" t="s">
        <v>28</v>
      </c>
      <c r="G43" s="2" t="s">
        <v>43</v>
      </c>
      <c r="H43" s="2" t="s">
        <v>100</v>
      </c>
      <c r="I43" s="2" t="s">
        <v>145</v>
      </c>
      <c r="J43" s="2" t="s">
        <v>171</v>
      </c>
      <c r="K43" s="2" t="s">
        <v>38</v>
      </c>
      <c r="L43" s="2" t="s">
        <v>39</v>
      </c>
      <c r="M43" s="2" t="s">
        <v>35</v>
      </c>
      <c r="N43" s="1">
        <v>42002</v>
      </c>
      <c r="O43" s="3">
        <v>2.31</v>
      </c>
      <c r="P43" s="3">
        <v>3.78</v>
      </c>
      <c r="Q43" s="3">
        <f t="shared" si="0"/>
        <v>1.4699999999999998</v>
      </c>
      <c r="R43" s="2">
        <v>41</v>
      </c>
      <c r="S43" s="3">
        <f t="shared" si="1"/>
        <v>154.97999999999999</v>
      </c>
      <c r="T43" s="4">
        <v>0.02</v>
      </c>
      <c r="U43" s="5">
        <f t="shared" si="2"/>
        <v>3.0995999999999997</v>
      </c>
      <c r="V43" s="5">
        <f t="shared" si="3"/>
        <v>152.59039999999999</v>
      </c>
      <c r="W43" s="3">
        <v>0.71</v>
      </c>
      <c r="X43" s="6">
        <f t="shared" si="4"/>
        <v>153.3004</v>
      </c>
    </row>
    <row r="44" spans="1:24" x14ac:dyDescent="0.35">
      <c r="A44" t="s">
        <v>172</v>
      </c>
      <c r="B44" s="1">
        <v>42024</v>
      </c>
      <c r="C44" s="2" t="s">
        <v>98</v>
      </c>
      <c r="D44" s="2" t="s">
        <v>99</v>
      </c>
      <c r="E44" s="2" t="s">
        <v>27</v>
      </c>
      <c r="F44" s="2" t="s">
        <v>28</v>
      </c>
      <c r="G44" s="2" t="s">
        <v>65</v>
      </c>
      <c r="H44" s="2" t="s">
        <v>100</v>
      </c>
      <c r="I44" s="2" t="s">
        <v>56</v>
      </c>
      <c r="J44" s="2" t="s">
        <v>173</v>
      </c>
      <c r="K44" s="2" t="s">
        <v>38</v>
      </c>
      <c r="L44" s="2" t="s">
        <v>39</v>
      </c>
      <c r="M44" s="2" t="s">
        <v>35</v>
      </c>
      <c r="N44" s="1">
        <v>42025</v>
      </c>
      <c r="O44" s="3">
        <v>4.4800000000000004</v>
      </c>
      <c r="P44" s="3">
        <v>8.14</v>
      </c>
      <c r="Q44" s="3">
        <f t="shared" si="0"/>
        <v>3.66</v>
      </c>
      <c r="R44" s="2">
        <v>23</v>
      </c>
      <c r="S44" s="3">
        <f t="shared" si="1"/>
        <v>187.22000000000003</v>
      </c>
      <c r="T44" s="4">
        <v>7.0000000000000007E-2</v>
      </c>
      <c r="U44" s="5">
        <f t="shared" si="2"/>
        <v>13.105400000000003</v>
      </c>
      <c r="V44" s="5">
        <f t="shared" si="3"/>
        <v>177.23460000000003</v>
      </c>
      <c r="W44" s="3">
        <v>3.12</v>
      </c>
      <c r="X44" s="6">
        <f t="shared" si="4"/>
        <v>180.35460000000003</v>
      </c>
    </row>
    <row r="45" spans="1:24" x14ac:dyDescent="0.35">
      <c r="A45" t="s">
        <v>174</v>
      </c>
      <c r="B45" s="1">
        <v>42024</v>
      </c>
      <c r="C45" s="2" t="s">
        <v>98</v>
      </c>
      <c r="D45" s="2" t="s">
        <v>99</v>
      </c>
      <c r="E45" s="2" t="s">
        <v>27</v>
      </c>
      <c r="F45" s="2" t="s">
        <v>28</v>
      </c>
      <c r="G45" s="2" t="s">
        <v>65</v>
      </c>
      <c r="H45" s="2" t="s">
        <v>100</v>
      </c>
      <c r="I45" s="2" t="s">
        <v>56</v>
      </c>
      <c r="J45" s="2" t="s">
        <v>154</v>
      </c>
      <c r="K45" s="2" t="s">
        <v>38</v>
      </c>
      <c r="L45" s="2" t="s">
        <v>61</v>
      </c>
      <c r="M45" s="2" t="s">
        <v>35</v>
      </c>
      <c r="N45" s="1">
        <v>42025</v>
      </c>
      <c r="O45" s="3">
        <v>1.18</v>
      </c>
      <c r="P45" s="3">
        <v>1.88</v>
      </c>
      <c r="Q45" s="3">
        <f t="shared" si="0"/>
        <v>0.7</v>
      </c>
      <c r="R45" s="2">
        <v>33</v>
      </c>
      <c r="S45" s="3">
        <f t="shared" si="1"/>
        <v>62.04</v>
      </c>
      <c r="T45" s="4">
        <v>0.05</v>
      </c>
      <c r="U45" s="5">
        <f t="shared" si="2"/>
        <v>3.1020000000000003</v>
      </c>
      <c r="V45" s="5">
        <f t="shared" si="3"/>
        <v>60.428000000000004</v>
      </c>
      <c r="W45" s="3">
        <v>1.49</v>
      </c>
      <c r="X45" s="6">
        <f t="shared" si="4"/>
        <v>61.918000000000006</v>
      </c>
    </row>
    <row r="46" spans="1:24" x14ac:dyDescent="0.35">
      <c r="A46" t="s">
        <v>175</v>
      </c>
      <c r="B46" s="1">
        <v>42026</v>
      </c>
      <c r="C46" s="2" t="s">
        <v>176</v>
      </c>
      <c r="D46" s="2" t="s">
        <v>177</v>
      </c>
      <c r="E46" s="2" t="s">
        <v>27</v>
      </c>
      <c r="F46" s="2" t="s">
        <v>28</v>
      </c>
      <c r="G46" s="2" t="s">
        <v>29</v>
      </c>
      <c r="H46" s="2" t="s">
        <v>44</v>
      </c>
      <c r="I46" s="2" t="s">
        <v>67</v>
      </c>
      <c r="J46" s="2" t="s">
        <v>57</v>
      </c>
      <c r="K46" s="2" t="s">
        <v>33</v>
      </c>
      <c r="L46" s="2" t="s">
        <v>58</v>
      </c>
      <c r="M46" s="2" t="s">
        <v>35</v>
      </c>
      <c r="N46" s="1">
        <v>42027</v>
      </c>
      <c r="O46" s="3">
        <v>8.82</v>
      </c>
      <c r="P46" s="3">
        <v>20.99</v>
      </c>
      <c r="Q46" s="3">
        <f t="shared" si="0"/>
        <v>12.169999999999998</v>
      </c>
      <c r="R46" s="2">
        <v>3</v>
      </c>
      <c r="S46" s="3">
        <f t="shared" si="1"/>
        <v>62.97</v>
      </c>
      <c r="T46" s="4">
        <v>0.01</v>
      </c>
      <c r="U46" s="5">
        <f t="shared" si="2"/>
        <v>0.62970000000000004</v>
      </c>
      <c r="V46" s="5">
        <f t="shared" si="3"/>
        <v>67.150300000000001</v>
      </c>
      <c r="W46" s="3">
        <v>4.8099999999999996</v>
      </c>
      <c r="X46" s="6">
        <f t="shared" si="4"/>
        <v>71.960300000000004</v>
      </c>
    </row>
    <row r="47" spans="1:24" x14ac:dyDescent="0.35">
      <c r="A47" t="s">
        <v>178</v>
      </c>
      <c r="B47" s="1">
        <v>42026</v>
      </c>
      <c r="C47" s="2" t="s">
        <v>176</v>
      </c>
      <c r="D47" s="2" t="s">
        <v>177</v>
      </c>
      <c r="E47" s="2" t="s">
        <v>27</v>
      </c>
      <c r="F47" s="2" t="s">
        <v>28</v>
      </c>
      <c r="G47" s="2" t="s">
        <v>29</v>
      </c>
      <c r="H47" s="2" t="s">
        <v>44</v>
      </c>
      <c r="I47" s="2" t="s">
        <v>67</v>
      </c>
      <c r="J47" s="2" t="s">
        <v>179</v>
      </c>
      <c r="K47" s="2" t="s">
        <v>38</v>
      </c>
      <c r="L47" s="2" t="s">
        <v>61</v>
      </c>
      <c r="M47" s="2" t="s">
        <v>47</v>
      </c>
      <c r="N47" s="1">
        <v>42026</v>
      </c>
      <c r="O47" s="3">
        <v>13.88</v>
      </c>
      <c r="P47" s="3">
        <v>22.38</v>
      </c>
      <c r="Q47" s="3">
        <f t="shared" si="0"/>
        <v>8.4999999999999982</v>
      </c>
      <c r="R47" s="2">
        <v>42</v>
      </c>
      <c r="S47" s="3">
        <f t="shared" si="1"/>
        <v>939.95999999999992</v>
      </c>
      <c r="T47" s="4">
        <v>7.0000000000000007E-2</v>
      </c>
      <c r="U47" s="5">
        <f t="shared" si="2"/>
        <v>65.797200000000004</v>
      </c>
      <c r="V47" s="5">
        <f t="shared" si="3"/>
        <v>889.26279999999997</v>
      </c>
      <c r="W47" s="3">
        <v>15.1</v>
      </c>
      <c r="X47" s="6">
        <f t="shared" si="4"/>
        <v>904.36279999999999</v>
      </c>
    </row>
    <row r="48" spans="1:24" x14ac:dyDescent="0.35">
      <c r="A48" t="s">
        <v>178</v>
      </c>
      <c r="B48" s="1">
        <v>42026</v>
      </c>
      <c r="C48" s="2" t="s">
        <v>176</v>
      </c>
      <c r="D48" s="2" t="s">
        <v>177</v>
      </c>
      <c r="E48" s="2" t="s">
        <v>27</v>
      </c>
      <c r="F48" s="2" t="s">
        <v>28</v>
      </c>
      <c r="G48" s="2" t="s">
        <v>29</v>
      </c>
      <c r="H48" s="2" t="s">
        <v>44</v>
      </c>
      <c r="I48" s="2" t="s">
        <v>67</v>
      </c>
      <c r="J48" s="2" t="s">
        <v>77</v>
      </c>
      <c r="K48" s="2" t="s">
        <v>33</v>
      </c>
      <c r="L48" s="2" t="s">
        <v>61</v>
      </c>
      <c r="M48" s="2" t="s">
        <v>35</v>
      </c>
      <c r="N48" s="1">
        <v>42028</v>
      </c>
      <c r="O48" s="3">
        <v>6.39</v>
      </c>
      <c r="P48" s="3">
        <v>19.98</v>
      </c>
      <c r="Q48" s="3">
        <f t="shared" si="0"/>
        <v>13.59</v>
      </c>
      <c r="R48" s="2">
        <v>45</v>
      </c>
      <c r="S48" s="3">
        <f t="shared" si="1"/>
        <v>899.1</v>
      </c>
      <c r="T48" s="4">
        <v>0.06</v>
      </c>
      <c r="U48" s="5">
        <f t="shared" si="2"/>
        <v>53.945999999999998</v>
      </c>
      <c r="V48" s="5">
        <f t="shared" si="3"/>
        <v>849.154</v>
      </c>
      <c r="W48" s="3">
        <v>4</v>
      </c>
      <c r="X48" s="6">
        <f t="shared" si="4"/>
        <v>853.154</v>
      </c>
    </row>
    <row r="49" spans="1:24" x14ac:dyDescent="0.35">
      <c r="A49" t="s">
        <v>180</v>
      </c>
      <c r="B49" s="1">
        <v>42053</v>
      </c>
      <c r="C49" s="2" t="s">
        <v>181</v>
      </c>
      <c r="D49" s="2" t="s">
        <v>182</v>
      </c>
      <c r="E49" s="2" t="s">
        <v>53</v>
      </c>
      <c r="F49" s="2" t="s">
        <v>54</v>
      </c>
      <c r="G49" s="2" t="s">
        <v>93</v>
      </c>
      <c r="H49" s="2" t="s">
        <v>55</v>
      </c>
      <c r="I49" s="2" t="s">
        <v>145</v>
      </c>
      <c r="J49" s="2" t="s">
        <v>183</v>
      </c>
      <c r="K49" s="2" t="s">
        <v>38</v>
      </c>
      <c r="L49" s="2" t="s">
        <v>61</v>
      </c>
      <c r="M49" s="2" t="s">
        <v>35</v>
      </c>
      <c r="N49" s="1">
        <v>42056</v>
      </c>
      <c r="O49" s="3">
        <v>3.37</v>
      </c>
      <c r="P49" s="3">
        <v>5.53</v>
      </c>
      <c r="Q49" s="3">
        <f t="shared" si="0"/>
        <v>2.16</v>
      </c>
      <c r="R49" s="2">
        <v>12</v>
      </c>
      <c r="S49" s="3">
        <f t="shared" si="1"/>
        <v>66.36</v>
      </c>
      <c r="T49" s="4">
        <v>0.06</v>
      </c>
      <c r="U49" s="5">
        <f t="shared" si="2"/>
        <v>3.9815999999999998</v>
      </c>
      <c r="V49" s="5">
        <f t="shared" si="3"/>
        <v>69.358400000000003</v>
      </c>
      <c r="W49" s="3">
        <v>6.98</v>
      </c>
      <c r="X49" s="6">
        <f t="shared" si="4"/>
        <v>76.338400000000007</v>
      </c>
    </row>
    <row r="50" spans="1:24" x14ac:dyDescent="0.35">
      <c r="A50" t="s">
        <v>184</v>
      </c>
      <c r="B50" s="1">
        <v>42053</v>
      </c>
      <c r="C50" s="2" t="s">
        <v>181</v>
      </c>
      <c r="D50" s="2" t="s">
        <v>182</v>
      </c>
      <c r="E50" s="2" t="s">
        <v>53</v>
      </c>
      <c r="F50" s="2" t="s">
        <v>54</v>
      </c>
      <c r="G50" s="2" t="s">
        <v>93</v>
      </c>
      <c r="H50" s="2" t="s">
        <v>55</v>
      </c>
      <c r="I50" s="2" t="s">
        <v>145</v>
      </c>
      <c r="J50" s="2" t="s">
        <v>185</v>
      </c>
      <c r="K50" s="2" t="s">
        <v>38</v>
      </c>
      <c r="L50" s="2" t="s">
        <v>39</v>
      </c>
      <c r="M50" s="2" t="s">
        <v>35</v>
      </c>
      <c r="N50" s="1">
        <v>42054</v>
      </c>
      <c r="O50" s="3">
        <v>2.16</v>
      </c>
      <c r="P50" s="3">
        <v>3.85</v>
      </c>
      <c r="Q50" s="3">
        <f t="shared" si="0"/>
        <v>1.69</v>
      </c>
      <c r="R50" s="2">
        <v>12</v>
      </c>
      <c r="S50" s="3">
        <f t="shared" si="1"/>
        <v>46.2</v>
      </c>
      <c r="T50" s="4">
        <v>0.1</v>
      </c>
      <c r="U50" s="5">
        <f t="shared" si="2"/>
        <v>4.62</v>
      </c>
      <c r="V50" s="5">
        <f t="shared" si="3"/>
        <v>42.280000000000008</v>
      </c>
      <c r="W50" s="3">
        <v>0.7</v>
      </c>
      <c r="X50" s="6">
        <f t="shared" si="4"/>
        <v>42.980000000000011</v>
      </c>
    </row>
    <row r="51" spans="1:24" x14ac:dyDescent="0.35">
      <c r="A51" t="s">
        <v>186</v>
      </c>
      <c r="B51" s="1">
        <v>42119</v>
      </c>
      <c r="C51" s="2" t="s">
        <v>187</v>
      </c>
      <c r="D51" s="2" t="s">
        <v>164</v>
      </c>
      <c r="E51" s="2" t="s">
        <v>53</v>
      </c>
      <c r="F51" s="2" t="s">
        <v>54</v>
      </c>
      <c r="G51" s="2" t="s">
        <v>43</v>
      </c>
      <c r="H51" s="2" t="s">
        <v>55</v>
      </c>
      <c r="I51" s="2" t="s">
        <v>67</v>
      </c>
      <c r="J51" s="2" t="s">
        <v>188</v>
      </c>
      <c r="K51" s="2" t="s">
        <v>38</v>
      </c>
      <c r="L51" s="2" t="s">
        <v>39</v>
      </c>
      <c r="M51" s="2" t="s">
        <v>35</v>
      </c>
      <c r="N51" s="1">
        <v>42120</v>
      </c>
      <c r="O51" s="3">
        <v>0.24</v>
      </c>
      <c r="P51" s="3">
        <v>1.26</v>
      </c>
      <c r="Q51" s="3">
        <f t="shared" si="0"/>
        <v>1.02</v>
      </c>
      <c r="R51" s="2">
        <v>35</v>
      </c>
      <c r="S51" s="3">
        <f t="shared" si="1"/>
        <v>44.1</v>
      </c>
      <c r="T51" s="4">
        <v>0.1</v>
      </c>
      <c r="U51" s="5">
        <f t="shared" si="2"/>
        <v>4.41</v>
      </c>
      <c r="V51" s="5">
        <f t="shared" si="3"/>
        <v>40.39</v>
      </c>
      <c r="W51" s="3">
        <v>0.7</v>
      </c>
      <c r="X51" s="6">
        <f t="shared" si="4"/>
        <v>41.09</v>
      </c>
    </row>
    <row r="52" spans="1:24" x14ac:dyDescent="0.35">
      <c r="A52" t="s">
        <v>189</v>
      </c>
      <c r="B52" s="1">
        <v>42119</v>
      </c>
      <c r="C52" s="2" t="s">
        <v>187</v>
      </c>
      <c r="D52" s="2" t="s">
        <v>164</v>
      </c>
      <c r="E52" s="2" t="s">
        <v>53</v>
      </c>
      <c r="F52" s="2" t="s">
        <v>54</v>
      </c>
      <c r="G52" s="2" t="s">
        <v>43</v>
      </c>
      <c r="H52" s="2" t="s">
        <v>55</v>
      </c>
      <c r="I52" s="2" t="s">
        <v>67</v>
      </c>
      <c r="J52" s="2" t="s">
        <v>190</v>
      </c>
      <c r="K52" s="2" t="s">
        <v>38</v>
      </c>
      <c r="L52" s="2" t="s">
        <v>39</v>
      </c>
      <c r="M52" s="2" t="s">
        <v>35</v>
      </c>
      <c r="N52" s="1">
        <v>42121</v>
      </c>
      <c r="O52" s="3">
        <v>2.39</v>
      </c>
      <c r="P52" s="3">
        <v>4.26</v>
      </c>
      <c r="Q52" s="3">
        <f t="shared" si="0"/>
        <v>1.8699999999999997</v>
      </c>
      <c r="R52" s="2">
        <v>8</v>
      </c>
      <c r="S52" s="3">
        <f t="shared" si="1"/>
        <v>34.08</v>
      </c>
      <c r="T52" s="4">
        <v>0.1</v>
      </c>
      <c r="U52" s="5">
        <f t="shared" si="2"/>
        <v>3.4079999999999999</v>
      </c>
      <c r="V52" s="5">
        <f t="shared" si="3"/>
        <v>31.871999999999996</v>
      </c>
      <c r="W52" s="3">
        <v>1.2</v>
      </c>
      <c r="X52" s="6">
        <f t="shared" si="4"/>
        <v>33.071999999999996</v>
      </c>
    </row>
    <row r="53" spans="1:24" x14ac:dyDescent="0.35">
      <c r="A53" t="s">
        <v>191</v>
      </c>
      <c r="B53" s="1">
        <v>42135</v>
      </c>
      <c r="C53" s="2" t="s">
        <v>192</v>
      </c>
      <c r="D53" s="2" t="s">
        <v>193</v>
      </c>
      <c r="E53" s="2" t="s">
        <v>27</v>
      </c>
      <c r="F53" s="2" t="s">
        <v>28</v>
      </c>
      <c r="G53" s="2" t="s">
        <v>29</v>
      </c>
      <c r="H53" s="2" t="s">
        <v>30</v>
      </c>
      <c r="I53" s="2" t="s">
        <v>31</v>
      </c>
      <c r="J53" s="2" t="s">
        <v>194</v>
      </c>
      <c r="K53" s="2" t="s">
        <v>38</v>
      </c>
      <c r="L53" s="2" t="s">
        <v>34</v>
      </c>
      <c r="M53" s="2" t="s">
        <v>35</v>
      </c>
      <c r="N53" s="1">
        <v>42137</v>
      </c>
      <c r="O53" s="3">
        <v>4.1900000000000004</v>
      </c>
      <c r="P53" s="3">
        <v>10.23</v>
      </c>
      <c r="Q53" s="3">
        <f t="shared" si="0"/>
        <v>6.04</v>
      </c>
      <c r="R53" s="2">
        <v>46</v>
      </c>
      <c r="S53" s="3">
        <f t="shared" si="1"/>
        <v>470.58000000000004</v>
      </c>
      <c r="T53" s="4">
        <v>0.05</v>
      </c>
      <c r="U53" s="5">
        <f t="shared" si="2"/>
        <v>23.529000000000003</v>
      </c>
      <c r="V53" s="5">
        <f t="shared" si="3"/>
        <v>451.73100000000005</v>
      </c>
      <c r="W53" s="3">
        <v>4.68</v>
      </c>
      <c r="X53" s="6">
        <f t="shared" si="4"/>
        <v>456.41100000000006</v>
      </c>
    </row>
    <row r="54" spans="1:24" x14ac:dyDescent="0.35">
      <c r="A54" t="s">
        <v>195</v>
      </c>
      <c r="B54" s="1">
        <v>42135</v>
      </c>
      <c r="C54" s="2" t="s">
        <v>192</v>
      </c>
      <c r="D54" s="2" t="s">
        <v>193</v>
      </c>
      <c r="E54" s="2" t="s">
        <v>27</v>
      </c>
      <c r="F54" s="2" t="s">
        <v>28</v>
      </c>
      <c r="G54" s="2" t="s">
        <v>29</v>
      </c>
      <c r="H54" s="2" t="s">
        <v>30</v>
      </c>
      <c r="I54" s="2" t="s">
        <v>31</v>
      </c>
      <c r="J54" s="2" t="s">
        <v>196</v>
      </c>
      <c r="K54" s="2" t="s">
        <v>38</v>
      </c>
      <c r="L54" s="2" t="s">
        <v>61</v>
      </c>
      <c r="M54" s="2" t="s">
        <v>35</v>
      </c>
      <c r="N54" s="1">
        <v>42137</v>
      </c>
      <c r="O54" s="3">
        <v>3.65</v>
      </c>
      <c r="P54" s="3">
        <v>5.98</v>
      </c>
      <c r="Q54" s="3">
        <f t="shared" si="0"/>
        <v>2.3300000000000005</v>
      </c>
      <c r="R54" s="2">
        <v>4</v>
      </c>
      <c r="S54" s="3">
        <f t="shared" si="1"/>
        <v>23.92</v>
      </c>
      <c r="T54" s="4">
        <v>7.0000000000000007E-2</v>
      </c>
      <c r="U54" s="5">
        <f t="shared" si="2"/>
        <v>1.6744000000000003</v>
      </c>
      <c r="V54" s="5">
        <f t="shared" si="3"/>
        <v>23.735600000000002</v>
      </c>
      <c r="W54" s="3">
        <v>1.49</v>
      </c>
      <c r="X54" s="6">
        <f t="shared" si="4"/>
        <v>25.2256</v>
      </c>
    </row>
    <row r="55" spans="1:24" x14ac:dyDescent="0.35">
      <c r="A55" t="s">
        <v>197</v>
      </c>
      <c r="B55" s="1">
        <v>42180</v>
      </c>
      <c r="C55" s="2" t="s">
        <v>198</v>
      </c>
      <c r="D55" s="2" t="s">
        <v>199</v>
      </c>
      <c r="E55" s="2" t="s">
        <v>27</v>
      </c>
      <c r="F55" s="2" t="s">
        <v>28</v>
      </c>
      <c r="G55" s="2" t="s">
        <v>93</v>
      </c>
      <c r="H55" s="2" t="s">
        <v>126</v>
      </c>
      <c r="I55" s="2" t="s">
        <v>31</v>
      </c>
      <c r="J55" s="2" t="s">
        <v>200</v>
      </c>
      <c r="K55" s="2" t="s">
        <v>38</v>
      </c>
      <c r="L55" s="2" t="s">
        <v>39</v>
      </c>
      <c r="M55" s="2" t="s">
        <v>35</v>
      </c>
      <c r="N55" s="1">
        <v>42180</v>
      </c>
      <c r="O55" s="3">
        <v>1.0900000000000001</v>
      </c>
      <c r="P55" s="3">
        <v>2.6</v>
      </c>
      <c r="Q55" s="3">
        <f t="shared" si="0"/>
        <v>1.51</v>
      </c>
      <c r="R55" s="2">
        <v>26</v>
      </c>
      <c r="S55" s="3">
        <f t="shared" si="1"/>
        <v>67.600000000000009</v>
      </c>
      <c r="T55" s="4">
        <v>0.08</v>
      </c>
      <c r="U55" s="5">
        <f t="shared" si="2"/>
        <v>5.4080000000000004</v>
      </c>
      <c r="V55" s="5">
        <f t="shared" si="3"/>
        <v>64.592000000000013</v>
      </c>
      <c r="W55" s="3">
        <v>2.4</v>
      </c>
      <c r="X55" s="6">
        <f t="shared" si="4"/>
        <v>66.992000000000019</v>
      </c>
    </row>
    <row r="56" spans="1:24" x14ac:dyDescent="0.35">
      <c r="A56" t="s">
        <v>201</v>
      </c>
      <c r="B56" s="1">
        <v>42180</v>
      </c>
      <c r="C56" s="2" t="s">
        <v>198</v>
      </c>
      <c r="D56" s="2" t="s">
        <v>199</v>
      </c>
      <c r="E56" s="2" t="s">
        <v>27</v>
      </c>
      <c r="F56" s="2" t="s">
        <v>28</v>
      </c>
      <c r="G56" s="2" t="s">
        <v>93</v>
      </c>
      <c r="H56" s="2" t="s">
        <v>126</v>
      </c>
      <c r="I56" s="2" t="s">
        <v>31</v>
      </c>
      <c r="J56" s="2" t="s">
        <v>202</v>
      </c>
      <c r="K56" s="2" t="s">
        <v>33</v>
      </c>
      <c r="L56" s="2" t="s">
        <v>61</v>
      </c>
      <c r="M56" s="2" t="s">
        <v>35</v>
      </c>
      <c r="N56" s="1">
        <v>42182</v>
      </c>
      <c r="O56" s="3">
        <v>42.11</v>
      </c>
      <c r="P56" s="3">
        <v>80.98</v>
      </c>
      <c r="Q56" s="3">
        <f t="shared" si="0"/>
        <v>38.870000000000005</v>
      </c>
      <c r="R56" s="2">
        <v>34</v>
      </c>
      <c r="S56" s="3">
        <f t="shared" si="1"/>
        <v>2753.32</v>
      </c>
      <c r="T56" s="4">
        <v>0.02</v>
      </c>
      <c r="U56" s="5">
        <f t="shared" si="2"/>
        <v>55.066400000000002</v>
      </c>
      <c r="V56" s="5">
        <f t="shared" si="3"/>
        <v>2705.4335999999998</v>
      </c>
      <c r="W56" s="3">
        <v>7.18</v>
      </c>
      <c r="X56" s="6">
        <f t="shared" si="4"/>
        <v>2712.6135999999997</v>
      </c>
    </row>
    <row r="57" spans="1:24" x14ac:dyDescent="0.35">
      <c r="A57" t="s">
        <v>203</v>
      </c>
      <c r="B57" s="1">
        <v>42210</v>
      </c>
      <c r="C57" s="2" t="s">
        <v>204</v>
      </c>
      <c r="D57" s="2" t="s">
        <v>205</v>
      </c>
      <c r="E57" s="2" t="s">
        <v>53</v>
      </c>
      <c r="F57" s="2" t="s">
        <v>54</v>
      </c>
      <c r="G57" s="2" t="s">
        <v>93</v>
      </c>
      <c r="H57" s="2" t="s">
        <v>81</v>
      </c>
      <c r="I57" s="2" t="s">
        <v>145</v>
      </c>
      <c r="J57" s="2" t="s">
        <v>206</v>
      </c>
      <c r="K57" s="2" t="s">
        <v>38</v>
      </c>
      <c r="L57" s="2" t="s">
        <v>39</v>
      </c>
      <c r="M57" s="2" t="s">
        <v>47</v>
      </c>
      <c r="N57" s="1">
        <v>42211</v>
      </c>
      <c r="O57" s="3">
        <v>1.88</v>
      </c>
      <c r="P57" s="3">
        <v>3.14</v>
      </c>
      <c r="Q57" s="3">
        <f t="shared" si="0"/>
        <v>1.2600000000000002</v>
      </c>
      <c r="R57" s="2">
        <v>43</v>
      </c>
      <c r="S57" s="3">
        <f t="shared" si="1"/>
        <v>135.02000000000001</v>
      </c>
      <c r="T57" s="4">
        <v>7.0000000000000007E-2</v>
      </c>
      <c r="U57" s="5">
        <f t="shared" si="2"/>
        <v>9.4514000000000014</v>
      </c>
      <c r="V57" s="5">
        <f t="shared" si="3"/>
        <v>126.7086</v>
      </c>
      <c r="W57" s="3">
        <v>1.1399999999999999</v>
      </c>
      <c r="X57" s="6">
        <f t="shared" si="4"/>
        <v>127.8486</v>
      </c>
    </row>
    <row r="58" spans="1:24" x14ac:dyDescent="0.35">
      <c r="A58" t="s">
        <v>207</v>
      </c>
      <c r="B58" s="1">
        <v>42210</v>
      </c>
      <c r="C58" s="2" t="s">
        <v>204</v>
      </c>
      <c r="D58" s="2" t="s">
        <v>205</v>
      </c>
      <c r="E58" s="2" t="s">
        <v>53</v>
      </c>
      <c r="F58" s="2" t="s">
        <v>54</v>
      </c>
      <c r="G58" s="2" t="s">
        <v>93</v>
      </c>
      <c r="H58" s="2" t="s">
        <v>81</v>
      </c>
      <c r="I58" s="2" t="s">
        <v>145</v>
      </c>
      <c r="J58" s="2" t="s">
        <v>208</v>
      </c>
      <c r="K58" s="2" t="s">
        <v>38</v>
      </c>
      <c r="L58" s="2" t="s">
        <v>34</v>
      </c>
      <c r="M58" s="2" t="s">
        <v>35</v>
      </c>
      <c r="N58" s="1">
        <v>42212</v>
      </c>
      <c r="O58" s="3">
        <v>1.46</v>
      </c>
      <c r="P58" s="3">
        <v>3.57</v>
      </c>
      <c r="Q58" s="3">
        <f t="shared" si="0"/>
        <v>2.11</v>
      </c>
      <c r="R58" s="2">
        <v>19</v>
      </c>
      <c r="S58" s="3">
        <f t="shared" si="1"/>
        <v>67.83</v>
      </c>
      <c r="T58" s="4">
        <v>0.08</v>
      </c>
      <c r="U58" s="5">
        <f t="shared" si="2"/>
        <v>5.4264000000000001</v>
      </c>
      <c r="V58" s="5">
        <f t="shared" si="3"/>
        <v>66.573599999999999</v>
      </c>
      <c r="W58" s="3">
        <v>4.17</v>
      </c>
      <c r="X58" s="6">
        <f t="shared" si="4"/>
        <v>70.743600000000001</v>
      </c>
    </row>
    <row r="59" spans="1:24" x14ac:dyDescent="0.35">
      <c r="A59" t="s">
        <v>209</v>
      </c>
      <c r="B59" s="1">
        <v>42212</v>
      </c>
      <c r="C59" s="2" t="s">
        <v>210</v>
      </c>
      <c r="D59" s="2" t="s">
        <v>164</v>
      </c>
      <c r="E59" s="2" t="s">
        <v>53</v>
      </c>
      <c r="F59" s="2" t="s">
        <v>54</v>
      </c>
      <c r="G59" s="2" t="s">
        <v>43</v>
      </c>
      <c r="H59" s="2" t="s">
        <v>55</v>
      </c>
      <c r="I59" s="2" t="s">
        <v>45</v>
      </c>
      <c r="J59" s="2" t="s">
        <v>161</v>
      </c>
      <c r="K59" s="2" t="s">
        <v>38</v>
      </c>
      <c r="L59" s="2" t="s">
        <v>39</v>
      </c>
      <c r="M59" s="2" t="s">
        <v>47</v>
      </c>
      <c r="N59" s="1">
        <v>42216</v>
      </c>
      <c r="O59" s="3">
        <v>0.93</v>
      </c>
      <c r="P59" s="3">
        <v>1.48</v>
      </c>
      <c r="Q59" s="3">
        <f t="shared" si="0"/>
        <v>0.54999999999999993</v>
      </c>
      <c r="R59" s="2">
        <v>37</v>
      </c>
      <c r="S59" s="3">
        <f t="shared" si="1"/>
        <v>54.76</v>
      </c>
      <c r="T59" s="4">
        <v>0.04</v>
      </c>
      <c r="U59" s="5">
        <f t="shared" si="2"/>
        <v>2.1903999999999999</v>
      </c>
      <c r="V59" s="5">
        <f t="shared" si="3"/>
        <v>53.269600000000004</v>
      </c>
      <c r="W59" s="3">
        <v>0.7</v>
      </c>
      <c r="X59" s="6">
        <f t="shared" si="4"/>
        <v>53.969600000000007</v>
      </c>
    </row>
    <row r="60" spans="1:24" x14ac:dyDescent="0.35">
      <c r="A60" t="s">
        <v>211</v>
      </c>
      <c r="B60" s="1">
        <v>42212</v>
      </c>
      <c r="C60" s="2" t="s">
        <v>210</v>
      </c>
      <c r="D60" s="2" t="s">
        <v>164</v>
      </c>
      <c r="E60" s="2" t="s">
        <v>53</v>
      </c>
      <c r="F60" s="2" t="s">
        <v>54</v>
      </c>
      <c r="G60" s="2" t="s">
        <v>43</v>
      </c>
      <c r="H60" s="2" t="s">
        <v>55</v>
      </c>
      <c r="I60" s="2" t="s">
        <v>45</v>
      </c>
      <c r="J60" s="2" t="s">
        <v>212</v>
      </c>
      <c r="K60" s="2" t="s">
        <v>38</v>
      </c>
      <c r="L60" s="2" t="s">
        <v>39</v>
      </c>
      <c r="M60" s="2" t="s">
        <v>35</v>
      </c>
      <c r="N60" s="1">
        <v>42217</v>
      </c>
      <c r="O60" s="3">
        <v>11.11</v>
      </c>
      <c r="P60" s="3">
        <v>19.84</v>
      </c>
      <c r="Q60" s="3">
        <f t="shared" si="0"/>
        <v>8.73</v>
      </c>
      <c r="R60" s="2">
        <v>28</v>
      </c>
      <c r="S60" s="3">
        <f t="shared" si="1"/>
        <v>555.52</v>
      </c>
      <c r="T60" s="4">
        <v>0.08</v>
      </c>
      <c r="U60" s="5">
        <f t="shared" si="2"/>
        <v>44.441600000000001</v>
      </c>
      <c r="V60" s="5">
        <f t="shared" si="3"/>
        <v>515.17840000000001</v>
      </c>
      <c r="W60" s="3">
        <v>4.0999999999999996</v>
      </c>
      <c r="X60" s="6">
        <f t="shared" si="4"/>
        <v>519.27840000000003</v>
      </c>
    </row>
    <row r="61" spans="1:24" x14ac:dyDescent="0.35">
      <c r="A61" t="s">
        <v>213</v>
      </c>
      <c r="B61" s="1">
        <v>42226</v>
      </c>
      <c r="C61" s="2" t="s">
        <v>214</v>
      </c>
      <c r="D61" s="2" t="s">
        <v>215</v>
      </c>
      <c r="E61" s="2" t="s">
        <v>27</v>
      </c>
      <c r="F61" s="2" t="s">
        <v>28</v>
      </c>
      <c r="G61" s="2" t="s">
        <v>43</v>
      </c>
      <c r="H61" s="2" t="s">
        <v>100</v>
      </c>
      <c r="I61" s="2" t="s">
        <v>56</v>
      </c>
      <c r="J61" s="2" t="s">
        <v>216</v>
      </c>
      <c r="K61" s="2" t="s">
        <v>38</v>
      </c>
      <c r="L61" s="2" t="s">
        <v>61</v>
      </c>
      <c r="M61" s="2" t="s">
        <v>35</v>
      </c>
      <c r="N61" s="1">
        <v>42227</v>
      </c>
      <c r="O61" s="3">
        <v>2.76</v>
      </c>
      <c r="P61" s="3">
        <v>4.38</v>
      </c>
      <c r="Q61" s="3">
        <f t="shared" si="0"/>
        <v>1.62</v>
      </c>
      <c r="R61" s="2">
        <v>24</v>
      </c>
      <c r="S61" s="3">
        <f t="shared" si="1"/>
        <v>105.12</v>
      </c>
      <c r="T61" s="4">
        <v>0.02</v>
      </c>
      <c r="U61" s="5">
        <f t="shared" si="2"/>
        <v>2.1024000000000003</v>
      </c>
      <c r="V61" s="5">
        <f t="shared" si="3"/>
        <v>109.2276</v>
      </c>
      <c r="W61" s="3">
        <v>6.21</v>
      </c>
      <c r="X61" s="6">
        <f t="shared" si="4"/>
        <v>115.43759999999999</v>
      </c>
    </row>
    <row r="62" spans="1:24" x14ac:dyDescent="0.35">
      <c r="A62" t="s">
        <v>217</v>
      </c>
      <c r="B62" s="1">
        <v>42226</v>
      </c>
      <c r="C62" s="2" t="s">
        <v>214</v>
      </c>
      <c r="D62" s="2" t="s">
        <v>215</v>
      </c>
      <c r="E62" s="2" t="s">
        <v>27</v>
      </c>
      <c r="F62" s="2" t="s">
        <v>28</v>
      </c>
      <c r="G62" s="2" t="s">
        <v>43</v>
      </c>
      <c r="H62" s="2" t="s">
        <v>100</v>
      </c>
      <c r="I62" s="2" t="s">
        <v>56</v>
      </c>
      <c r="J62" s="2" t="s">
        <v>218</v>
      </c>
      <c r="K62" s="2" t="s">
        <v>38</v>
      </c>
      <c r="L62" s="2" t="s">
        <v>34</v>
      </c>
      <c r="M62" s="2" t="s">
        <v>35</v>
      </c>
      <c r="N62" s="1">
        <v>42229</v>
      </c>
      <c r="O62" s="3">
        <v>4.0999999999999996</v>
      </c>
      <c r="P62" s="3">
        <v>9.31</v>
      </c>
      <c r="Q62" s="3">
        <f t="shared" si="0"/>
        <v>5.2100000000000009</v>
      </c>
      <c r="R62" s="2">
        <v>30</v>
      </c>
      <c r="S62" s="3">
        <f t="shared" si="1"/>
        <v>279.3</v>
      </c>
      <c r="T62" s="4">
        <v>0.03</v>
      </c>
      <c r="U62" s="5">
        <f t="shared" si="2"/>
        <v>8.3789999999999996</v>
      </c>
      <c r="V62" s="5">
        <f t="shared" si="3"/>
        <v>274.90100000000001</v>
      </c>
      <c r="W62" s="3">
        <v>3.98</v>
      </c>
      <c r="X62" s="6">
        <f t="shared" si="4"/>
        <v>278.88100000000003</v>
      </c>
    </row>
    <row r="63" spans="1:24" x14ac:dyDescent="0.35">
      <c r="A63" t="s">
        <v>219</v>
      </c>
      <c r="B63" s="1">
        <v>42292</v>
      </c>
      <c r="C63" s="2" t="s">
        <v>220</v>
      </c>
      <c r="D63" s="2" t="s">
        <v>221</v>
      </c>
      <c r="E63" s="2" t="s">
        <v>27</v>
      </c>
      <c r="F63" s="2" t="s">
        <v>28</v>
      </c>
      <c r="G63" s="2" t="s">
        <v>65</v>
      </c>
      <c r="H63" s="2" t="s">
        <v>66</v>
      </c>
      <c r="I63" s="2" t="s">
        <v>45</v>
      </c>
      <c r="J63" s="2" t="s">
        <v>129</v>
      </c>
      <c r="K63" s="2" t="s">
        <v>38</v>
      </c>
      <c r="L63" s="2" t="s">
        <v>39</v>
      </c>
      <c r="M63" s="2" t="s">
        <v>47</v>
      </c>
      <c r="N63" s="1">
        <v>42292</v>
      </c>
      <c r="O63" s="3">
        <v>1.53</v>
      </c>
      <c r="P63" s="3">
        <v>2.4700000000000002</v>
      </c>
      <c r="Q63" s="3">
        <f t="shared" si="0"/>
        <v>0.94000000000000017</v>
      </c>
      <c r="R63" s="2">
        <v>45</v>
      </c>
      <c r="S63" s="3">
        <f t="shared" si="1"/>
        <v>111.15</v>
      </c>
      <c r="T63" s="4">
        <v>7.0000000000000007E-2</v>
      </c>
      <c r="U63" s="5">
        <f t="shared" si="2"/>
        <v>7.7805000000000009</v>
      </c>
      <c r="V63" s="5">
        <f t="shared" si="3"/>
        <v>104.3895</v>
      </c>
      <c r="W63" s="3">
        <v>1.02</v>
      </c>
      <c r="X63" s="6">
        <f t="shared" si="4"/>
        <v>105.40949999999999</v>
      </c>
    </row>
    <row r="64" spans="1:24" x14ac:dyDescent="0.35">
      <c r="A64" t="s">
        <v>222</v>
      </c>
      <c r="B64" s="1">
        <v>42292</v>
      </c>
      <c r="C64" s="2" t="s">
        <v>220</v>
      </c>
      <c r="D64" s="2" t="s">
        <v>221</v>
      </c>
      <c r="E64" s="2" t="s">
        <v>27</v>
      </c>
      <c r="F64" s="2" t="s">
        <v>28</v>
      </c>
      <c r="G64" s="2" t="s">
        <v>65</v>
      </c>
      <c r="H64" s="2" t="s">
        <v>66</v>
      </c>
      <c r="I64" s="2" t="s">
        <v>45</v>
      </c>
      <c r="J64" s="2" t="s">
        <v>223</v>
      </c>
      <c r="K64" s="2" t="s">
        <v>38</v>
      </c>
      <c r="L64" s="2" t="s">
        <v>39</v>
      </c>
      <c r="M64" s="2" t="s">
        <v>35</v>
      </c>
      <c r="N64" s="1">
        <v>42296</v>
      </c>
      <c r="O64" s="3">
        <v>3.48</v>
      </c>
      <c r="P64" s="3">
        <v>5.43</v>
      </c>
      <c r="Q64" s="3">
        <f t="shared" si="0"/>
        <v>1.9499999999999997</v>
      </c>
      <c r="R64" s="2">
        <v>11</v>
      </c>
      <c r="S64" s="3">
        <f t="shared" si="1"/>
        <v>59.73</v>
      </c>
      <c r="T64" s="4">
        <v>0</v>
      </c>
      <c r="U64" s="5">
        <f t="shared" si="2"/>
        <v>0</v>
      </c>
      <c r="V64" s="5">
        <f t="shared" si="3"/>
        <v>60.68</v>
      </c>
      <c r="W64" s="3">
        <v>0.95</v>
      </c>
      <c r="X64" s="6">
        <f t="shared" si="4"/>
        <v>61.63</v>
      </c>
    </row>
    <row r="65" spans="1:24" x14ac:dyDescent="0.35">
      <c r="A65" t="s">
        <v>224</v>
      </c>
      <c r="B65" s="1">
        <v>42309</v>
      </c>
      <c r="C65" s="2" t="s">
        <v>225</v>
      </c>
      <c r="D65" s="2" t="s">
        <v>153</v>
      </c>
      <c r="E65" s="2" t="s">
        <v>27</v>
      </c>
      <c r="F65" s="2" t="s">
        <v>28</v>
      </c>
      <c r="G65" s="2" t="s">
        <v>43</v>
      </c>
      <c r="H65" s="2" t="s">
        <v>66</v>
      </c>
      <c r="I65" s="2" t="s">
        <v>45</v>
      </c>
      <c r="J65" s="2" t="s">
        <v>190</v>
      </c>
      <c r="K65" s="2" t="s">
        <v>38</v>
      </c>
      <c r="L65" s="2" t="s">
        <v>39</v>
      </c>
      <c r="M65" s="2" t="s">
        <v>35</v>
      </c>
      <c r="N65" s="1">
        <v>42311</v>
      </c>
      <c r="O65" s="3">
        <v>2.39</v>
      </c>
      <c r="P65" s="3">
        <v>4.26</v>
      </c>
      <c r="Q65" s="3">
        <f t="shared" si="0"/>
        <v>1.8699999999999997</v>
      </c>
      <c r="R65" s="2">
        <v>47</v>
      </c>
      <c r="S65" s="3">
        <f t="shared" si="1"/>
        <v>200.22</v>
      </c>
      <c r="T65" s="4">
        <v>7.0000000000000007E-2</v>
      </c>
      <c r="U65" s="5">
        <f t="shared" si="2"/>
        <v>14.015400000000001</v>
      </c>
      <c r="V65" s="5">
        <f t="shared" si="3"/>
        <v>187.40459999999999</v>
      </c>
      <c r="W65" s="3">
        <v>1.2</v>
      </c>
      <c r="X65" s="6">
        <f t="shared" si="4"/>
        <v>188.60459999999998</v>
      </c>
    </row>
    <row r="66" spans="1:24" x14ac:dyDescent="0.35">
      <c r="A66" t="s">
        <v>226</v>
      </c>
      <c r="B66" s="1">
        <v>42309</v>
      </c>
      <c r="C66" s="2" t="s">
        <v>225</v>
      </c>
      <c r="D66" s="2" t="s">
        <v>153</v>
      </c>
      <c r="E66" s="2" t="s">
        <v>27</v>
      </c>
      <c r="F66" s="2" t="s">
        <v>28</v>
      </c>
      <c r="G66" s="2" t="s">
        <v>43</v>
      </c>
      <c r="H66" s="2" t="s">
        <v>66</v>
      </c>
      <c r="I66" s="2" t="s">
        <v>45</v>
      </c>
      <c r="J66" s="2" t="s">
        <v>227</v>
      </c>
      <c r="K66" s="2" t="s">
        <v>38</v>
      </c>
      <c r="L66" s="2" t="s">
        <v>39</v>
      </c>
      <c r="M66" s="2" t="s">
        <v>35</v>
      </c>
      <c r="N66" s="1">
        <v>42314</v>
      </c>
      <c r="O66" s="3">
        <v>1.3</v>
      </c>
      <c r="P66" s="3">
        <v>2.88</v>
      </c>
      <c r="Q66" s="3">
        <f t="shared" si="0"/>
        <v>1.5799999999999998</v>
      </c>
      <c r="R66" s="2">
        <v>17</v>
      </c>
      <c r="S66" s="3">
        <f t="shared" si="1"/>
        <v>48.96</v>
      </c>
      <c r="T66" s="4">
        <v>0.09</v>
      </c>
      <c r="U66" s="5">
        <f t="shared" si="2"/>
        <v>4.4063999999999997</v>
      </c>
      <c r="V66" s="5">
        <f t="shared" si="3"/>
        <v>45.563600000000001</v>
      </c>
      <c r="W66" s="3">
        <v>1.01</v>
      </c>
      <c r="X66" s="6">
        <f t="shared" si="4"/>
        <v>46.573599999999999</v>
      </c>
    </row>
    <row r="67" spans="1:24" x14ac:dyDescent="0.35">
      <c r="A67" t="s">
        <v>228</v>
      </c>
      <c r="B67" s="1">
        <v>42354</v>
      </c>
      <c r="C67" s="2" t="s">
        <v>229</v>
      </c>
      <c r="D67" s="2" t="s">
        <v>230</v>
      </c>
      <c r="E67" s="2" t="s">
        <v>27</v>
      </c>
      <c r="F67" s="2" t="s">
        <v>28</v>
      </c>
      <c r="G67" s="2" t="s">
        <v>93</v>
      </c>
      <c r="H67" s="2" t="s">
        <v>30</v>
      </c>
      <c r="I67" s="2" t="s">
        <v>67</v>
      </c>
      <c r="J67" s="2" t="s">
        <v>77</v>
      </c>
      <c r="K67" s="2" t="s">
        <v>33</v>
      </c>
      <c r="L67" s="2" t="s">
        <v>61</v>
      </c>
      <c r="M67" s="2" t="s">
        <v>47</v>
      </c>
      <c r="N67" s="1">
        <v>42356</v>
      </c>
      <c r="O67" s="3">
        <v>6.39</v>
      </c>
      <c r="P67" s="3">
        <v>19.98</v>
      </c>
      <c r="Q67" s="3">
        <f t="shared" si="0"/>
        <v>13.59</v>
      </c>
      <c r="R67" s="2">
        <v>18</v>
      </c>
      <c r="S67" s="3">
        <f t="shared" si="1"/>
        <v>359.64</v>
      </c>
      <c r="T67" s="4">
        <v>0.04</v>
      </c>
      <c r="U67" s="5">
        <f t="shared" si="2"/>
        <v>14.3856</v>
      </c>
      <c r="V67" s="5">
        <f t="shared" si="3"/>
        <v>349.25439999999998</v>
      </c>
      <c r="W67" s="3">
        <v>4</v>
      </c>
      <c r="X67" s="6">
        <f t="shared" si="4"/>
        <v>353.25439999999998</v>
      </c>
    </row>
    <row r="68" spans="1:24" x14ac:dyDescent="0.35">
      <c r="A68" t="s">
        <v>231</v>
      </c>
      <c r="B68" s="1">
        <v>42354</v>
      </c>
      <c r="C68" s="2" t="s">
        <v>229</v>
      </c>
      <c r="D68" s="2" t="s">
        <v>230</v>
      </c>
      <c r="E68" s="2" t="s">
        <v>27</v>
      </c>
      <c r="F68" s="2" t="s">
        <v>28</v>
      </c>
      <c r="G68" s="2" t="s">
        <v>93</v>
      </c>
      <c r="H68" s="2" t="s">
        <v>30</v>
      </c>
      <c r="I68" s="2" t="s">
        <v>67</v>
      </c>
      <c r="J68" s="2" t="s">
        <v>169</v>
      </c>
      <c r="K68" s="2" t="s">
        <v>38</v>
      </c>
      <c r="L68" s="2" t="s">
        <v>61</v>
      </c>
      <c r="M68" s="2" t="s">
        <v>35</v>
      </c>
      <c r="N68" s="1">
        <v>42356</v>
      </c>
      <c r="O68" s="3">
        <v>14.95</v>
      </c>
      <c r="P68" s="3">
        <v>34.76</v>
      </c>
      <c r="Q68" s="3">
        <f t="shared" si="0"/>
        <v>19.809999999999999</v>
      </c>
      <c r="R68" s="2">
        <v>46</v>
      </c>
      <c r="S68" s="3">
        <f t="shared" si="1"/>
        <v>1598.9599999999998</v>
      </c>
      <c r="T68" s="4">
        <v>0.09</v>
      </c>
      <c r="U68" s="5">
        <f t="shared" si="2"/>
        <v>143.90639999999999</v>
      </c>
      <c r="V68" s="5">
        <f t="shared" si="3"/>
        <v>1463.2735999999998</v>
      </c>
      <c r="W68" s="3">
        <v>8.2200000000000006</v>
      </c>
      <c r="X68" s="6">
        <f t="shared" si="4"/>
        <v>1471.4935999999998</v>
      </c>
    </row>
    <row r="69" spans="1:24" x14ac:dyDescent="0.35">
      <c r="A69" t="s">
        <v>232</v>
      </c>
      <c r="B69" s="1">
        <v>42369</v>
      </c>
      <c r="C69" s="2" t="s">
        <v>233</v>
      </c>
      <c r="D69" s="2" t="s">
        <v>234</v>
      </c>
      <c r="E69" s="2" t="s">
        <v>27</v>
      </c>
      <c r="F69" s="2" t="s">
        <v>28</v>
      </c>
      <c r="G69" s="2" t="s">
        <v>93</v>
      </c>
      <c r="H69" s="2" t="s">
        <v>139</v>
      </c>
      <c r="I69" s="2" t="s">
        <v>145</v>
      </c>
      <c r="J69" s="2" t="s">
        <v>127</v>
      </c>
      <c r="K69" s="2" t="s">
        <v>38</v>
      </c>
      <c r="L69" s="2" t="s">
        <v>61</v>
      </c>
      <c r="M69" s="2" t="s">
        <v>35</v>
      </c>
      <c r="N69" s="1">
        <v>42370</v>
      </c>
      <c r="O69" s="3">
        <v>4.53</v>
      </c>
      <c r="P69" s="3">
        <v>7.3</v>
      </c>
      <c r="Q69" s="3">
        <f t="shared" ref="Q69:Q132" si="5">P69-O69</f>
        <v>2.7699999999999996</v>
      </c>
      <c r="R69" s="2">
        <v>38</v>
      </c>
      <c r="S69" s="3">
        <f t="shared" ref="S69:S132" si="6">P69*R69</f>
        <v>277.39999999999998</v>
      </c>
      <c r="T69" s="4">
        <v>0.05</v>
      </c>
      <c r="U69" s="5">
        <f t="shared" ref="U69:U132" si="7">S69*T69</f>
        <v>13.87</v>
      </c>
      <c r="V69" s="5">
        <f t="shared" ref="V69:V132" si="8">S69-U69+W69</f>
        <v>271.25</v>
      </c>
      <c r="W69" s="3">
        <v>7.72</v>
      </c>
      <c r="X69" s="6">
        <f t="shared" ref="X69:X132" si="9">V69+W69</f>
        <v>278.97000000000003</v>
      </c>
    </row>
    <row r="70" spans="1:24" x14ac:dyDescent="0.35">
      <c r="A70" t="s">
        <v>235</v>
      </c>
      <c r="B70" s="1">
        <v>42369</v>
      </c>
      <c r="C70" s="2" t="s">
        <v>233</v>
      </c>
      <c r="D70" s="2" t="s">
        <v>234</v>
      </c>
      <c r="E70" s="2" t="s">
        <v>27</v>
      </c>
      <c r="F70" s="2" t="s">
        <v>28</v>
      </c>
      <c r="G70" s="2" t="s">
        <v>93</v>
      </c>
      <c r="H70" s="2" t="s">
        <v>139</v>
      </c>
      <c r="I70" s="2" t="s">
        <v>31</v>
      </c>
      <c r="J70" s="2" t="s">
        <v>236</v>
      </c>
      <c r="K70" s="2" t="s">
        <v>38</v>
      </c>
      <c r="L70" s="2" t="s">
        <v>61</v>
      </c>
      <c r="M70" s="2" t="s">
        <v>35</v>
      </c>
      <c r="N70" s="1">
        <v>42370</v>
      </c>
      <c r="O70" s="3">
        <v>2.29</v>
      </c>
      <c r="P70" s="3">
        <v>3.69</v>
      </c>
      <c r="Q70" s="3">
        <f t="shared" si="5"/>
        <v>1.4</v>
      </c>
      <c r="R70" s="2">
        <v>41</v>
      </c>
      <c r="S70" s="3">
        <f t="shared" si="6"/>
        <v>151.29</v>
      </c>
      <c r="T70" s="4">
        <v>0.01</v>
      </c>
      <c r="U70" s="5">
        <f t="shared" si="7"/>
        <v>1.5128999999999999</v>
      </c>
      <c r="V70" s="5">
        <f t="shared" si="8"/>
        <v>150.27709999999999</v>
      </c>
      <c r="W70" s="3">
        <v>0.5</v>
      </c>
      <c r="X70" s="6">
        <f t="shared" si="9"/>
        <v>150.77709999999999</v>
      </c>
    </row>
    <row r="71" spans="1:24" x14ac:dyDescent="0.35">
      <c r="A71" t="s">
        <v>235</v>
      </c>
      <c r="B71" s="1">
        <v>42369</v>
      </c>
      <c r="C71" s="2" t="s">
        <v>233</v>
      </c>
      <c r="D71" s="2" t="s">
        <v>234</v>
      </c>
      <c r="E71" s="2" t="s">
        <v>27</v>
      </c>
      <c r="F71" s="2" t="s">
        <v>28</v>
      </c>
      <c r="G71" s="2" t="s">
        <v>93</v>
      </c>
      <c r="H71" s="2" t="s">
        <v>139</v>
      </c>
      <c r="I71" s="2" t="s">
        <v>145</v>
      </c>
      <c r="J71" s="2" t="s">
        <v>237</v>
      </c>
      <c r="K71" s="2" t="s">
        <v>38</v>
      </c>
      <c r="L71" s="2" t="s">
        <v>39</v>
      </c>
      <c r="M71" s="2" t="s">
        <v>47</v>
      </c>
      <c r="N71" s="1">
        <v>42370</v>
      </c>
      <c r="O71" s="3">
        <v>4.37</v>
      </c>
      <c r="P71" s="3">
        <v>9.11</v>
      </c>
      <c r="Q71" s="3">
        <f t="shared" si="5"/>
        <v>4.7399999999999993</v>
      </c>
      <c r="R71" s="2">
        <v>21</v>
      </c>
      <c r="S71" s="3">
        <f t="shared" si="6"/>
        <v>191.31</v>
      </c>
      <c r="T71" s="4">
        <v>0.03</v>
      </c>
      <c r="U71" s="5">
        <f t="shared" si="7"/>
        <v>5.7393000000000001</v>
      </c>
      <c r="V71" s="5">
        <f t="shared" si="8"/>
        <v>187.82069999999999</v>
      </c>
      <c r="W71" s="3">
        <v>2.25</v>
      </c>
      <c r="X71" s="6">
        <f t="shared" si="9"/>
        <v>190.07069999999999</v>
      </c>
    </row>
    <row r="72" spans="1:24" x14ac:dyDescent="0.35">
      <c r="A72" t="s">
        <v>238</v>
      </c>
      <c r="B72" s="1">
        <v>42412</v>
      </c>
      <c r="C72" s="2" t="s">
        <v>239</v>
      </c>
      <c r="D72" s="2" t="s">
        <v>240</v>
      </c>
      <c r="E72" s="2" t="s">
        <v>53</v>
      </c>
      <c r="F72" s="2" t="s">
        <v>54</v>
      </c>
      <c r="G72" s="2" t="s">
        <v>43</v>
      </c>
      <c r="H72" s="2" t="s">
        <v>55</v>
      </c>
      <c r="I72" s="2" t="s">
        <v>67</v>
      </c>
      <c r="J72" s="2" t="s">
        <v>241</v>
      </c>
      <c r="K72" s="2" t="s">
        <v>38</v>
      </c>
      <c r="L72" s="2" t="s">
        <v>39</v>
      </c>
      <c r="M72" s="2" t="s">
        <v>35</v>
      </c>
      <c r="N72" s="1">
        <v>42413</v>
      </c>
      <c r="O72" s="3">
        <v>5.22</v>
      </c>
      <c r="P72" s="3">
        <v>9.85</v>
      </c>
      <c r="Q72" s="3">
        <f t="shared" si="5"/>
        <v>4.63</v>
      </c>
      <c r="R72" s="2">
        <v>48</v>
      </c>
      <c r="S72" s="3">
        <f t="shared" si="6"/>
        <v>472.79999999999995</v>
      </c>
      <c r="T72" s="4">
        <v>0.09</v>
      </c>
      <c r="U72" s="5">
        <f t="shared" si="7"/>
        <v>42.551999999999992</v>
      </c>
      <c r="V72" s="5">
        <f t="shared" si="8"/>
        <v>435.06799999999993</v>
      </c>
      <c r="W72" s="3">
        <v>4.82</v>
      </c>
      <c r="X72" s="6">
        <f t="shared" si="9"/>
        <v>439.88799999999992</v>
      </c>
    </row>
    <row r="73" spans="1:24" x14ac:dyDescent="0.35">
      <c r="A73" t="s">
        <v>242</v>
      </c>
      <c r="B73" s="1">
        <v>42412</v>
      </c>
      <c r="C73" s="2" t="s">
        <v>239</v>
      </c>
      <c r="D73" s="2" t="s">
        <v>240</v>
      </c>
      <c r="E73" s="2" t="s">
        <v>53</v>
      </c>
      <c r="F73" s="2" t="s">
        <v>54</v>
      </c>
      <c r="G73" s="2" t="s">
        <v>43</v>
      </c>
      <c r="H73" s="2" t="s">
        <v>55</v>
      </c>
      <c r="I73" s="2" t="s">
        <v>67</v>
      </c>
      <c r="J73" s="2" t="s">
        <v>243</v>
      </c>
      <c r="K73" s="2" t="s">
        <v>38</v>
      </c>
      <c r="L73" s="2" t="s">
        <v>39</v>
      </c>
      <c r="M73" s="2" t="s">
        <v>35</v>
      </c>
      <c r="N73" s="1">
        <v>42413</v>
      </c>
      <c r="O73" s="3">
        <v>1.76</v>
      </c>
      <c r="P73" s="3">
        <v>2.94</v>
      </c>
      <c r="Q73" s="3">
        <f t="shared" si="5"/>
        <v>1.18</v>
      </c>
      <c r="R73" s="2">
        <v>18</v>
      </c>
      <c r="S73" s="3">
        <f t="shared" si="6"/>
        <v>52.92</v>
      </c>
      <c r="T73" s="4">
        <v>0.01</v>
      </c>
      <c r="U73" s="5">
        <f t="shared" si="7"/>
        <v>0.5292</v>
      </c>
      <c r="V73" s="5">
        <f t="shared" si="8"/>
        <v>53.200800000000001</v>
      </c>
      <c r="W73" s="3">
        <v>0.81</v>
      </c>
      <c r="X73" s="6">
        <f t="shared" si="9"/>
        <v>54.010800000000003</v>
      </c>
    </row>
    <row r="74" spans="1:24" x14ac:dyDescent="0.35">
      <c r="A74" t="s">
        <v>244</v>
      </c>
      <c r="B74" s="1">
        <v>42478</v>
      </c>
      <c r="C74" s="2" t="s">
        <v>245</v>
      </c>
      <c r="D74" s="2" t="s">
        <v>246</v>
      </c>
      <c r="E74" s="2" t="s">
        <v>27</v>
      </c>
      <c r="F74" s="2" t="s">
        <v>28</v>
      </c>
      <c r="G74" s="2" t="s">
        <v>29</v>
      </c>
      <c r="H74" s="2" t="s">
        <v>107</v>
      </c>
      <c r="I74" s="2" t="s">
        <v>31</v>
      </c>
      <c r="J74" s="2" t="s">
        <v>247</v>
      </c>
      <c r="K74" s="2" t="s">
        <v>248</v>
      </c>
      <c r="L74" s="2" t="s">
        <v>114</v>
      </c>
      <c r="M74" s="2" t="s">
        <v>35</v>
      </c>
      <c r="N74" s="1">
        <v>42479</v>
      </c>
      <c r="O74" s="3">
        <v>56.16</v>
      </c>
      <c r="P74" s="3">
        <v>136.97999999999999</v>
      </c>
      <c r="Q74" s="3">
        <f t="shared" si="5"/>
        <v>80.819999999999993</v>
      </c>
      <c r="R74" s="2">
        <v>14</v>
      </c>
      <c r="S74" s="3">
        <f t="shared" si="6"/>
        <v>1917.7199999999998</v>
      </c>
      <c r="T74" s="4">
        <v>0</v>
      </c>
      <c r="U74" s="5">
        <f t="shared" si="7"/>
        <v>0</v>
      </c>
      <c r="V74" s="5">
        <f t="shared" si="8"/>
        <v>1942.2099999999998</v>
      </c>
      <c r="W74" s="3">
        <v>24.49</v>
      </c>
      <c r="X74" s="6">
        <f t="shared" si="9"/>
        <v>1966.6999999999998</v>
      </c>
    </row>
    <row r="75" spans="1:24" x14ac:dyDescent="0.35">
      <c r="A75" t="s">
        <v>249</v>
      </c>
      <c r="B75" s="1">
        <v>42478</v>
      </c>
      <c r="C75" s="2" t="s">
        <v>245</v>
      </c>
      <c r="D75" s="2" t="s">
        <v>246</v>
      </c>
      <c r="E75" s="2" t="s">
        <v>27</v>
      </c>
      <c r="F75" s="2" t="s">
        <v>28</v>
      </c>
      <c r="G75" s="2" t="s">
        <v>29</v>
      </c>
      <c r="H75" s="2" t="s">
        <v>107</v>
      </c>
      <c r="I75" s="2" t="s">
        <v>31</v>
      </c>
      <c r="J75" s="2" t="s">
        <v>161</v>
      </c>
      <c r="K75" s="2" t="s">
        <v>38</v>
      </c>
      <c r="L75" s="2" t="s">
        <v>39</v>
      </c>
      <c r="M75" s="2" t="s">
        <v>35</v>
      </c>
      <c r="N75" s="1">
        <v>42480</v>
      </c>
      <c r="O75" s="3">
        <v>0.93</v>
      </c>
      <c r="P75" s="3">
        <v>1.48</v>
      </c>
      <c r="Q75" s="3">
        <f t="shared" si="5"/>
        <v>0.54999999999999993</v>
      </c>
      <c r="R75" s="2">
        <v>3</v>
      </c>
      <c r="S75" s="3">
        <f t="shared" si="6"/>
        <v>4.4399999999999995</v>
      </c>
      <c r="T75" s="4">
        <v>0.1</v>
      </c>
      <c r="U75" s="5">
        <f t="shared" si="7"/>
        <v>0.44399999999999995</v>
      </c>
      <c r="V75" s="5">
        <f t="shared" si="8"/>
        <v>4.6959999999999997</v>
      </c>
      <c r="W75" s="3">
        <v>0.7</v>
      </c>
      <c r="X75" s="6">
        <f t="shared" si="9"/>
        <v>5.3959999999999999</v>
      </c>
    </row>
    <row r="76" spans="1:24" x14ac:dyDescent="0.35">
      <c r="A76" t="s">
        <v>250</v>
      </c>
      <c r="B76" s="1">
        <v>42491</v>
      </c>
      <c r="C76" s="2" t="s">
        <v>251</v>
      </c>
      <c r="D76" s="2" t="s">
        <v>64</v>
      </c>
      <c r="E76" s="2" t="s">
        <v>27</v>
      </c>
      <c r="F76" s="2" t="s">
        <v>28</v>
      </c>
      <c r="G76" s="2" t="s">
        <v>65</v>
      </c>
      <c r="H76" s="2" t="s">
        <v>66</v>
      </c>
      <c r="I76" s="2" t="s">
        <v>56</v>
      </c>
      <c r="J76" s="2" t="s">
        <v>75</v>
      </c>
      <c r="K76" s="2" t="s">
        <v>38</v>
      </c>
      <c r="L76" s="2" t="s">
        <v>61</v>
      </c>
      <c r="M76" s="2" t="s">
        <v>35</v>
      </c>
      <c r="N76" s="1">
        <v>42493</v>
      </c>
      <c r="O76" s="3">
        <v>1.84</v>
      </c>
      <c r="P76" s="3">
        <v>2.88</v>
      </c>
      <c r="Q76" s="3">
        <f t="shared" si="5"/>
        <v>1.0399999999999998</v>
      </c>
      <c r="R76" s="2">
        <v>45</v>
      </c>
      <c r="S76" s="3">
        <f t="shared" si="6"/>
        <v>129.6</v>
      </c>
      <c r="T76" s="4">
        <v>0.02</v>
      </c>
      <c r="U76" s="5">
        <f t="shared" si="7"/>
        <v>2.5920000000000001</v>
      </c>
      <c r="V76" s="5">
        <f t="shared" si="8"/>
        <v>128.49799999999999</v>
      </c>
      <c r="W76" s="3">
        <v>1.49</v>
      </c>
      <c r="X76" s="6">
        <f t="shared" si="9"/>
        <v>129.988</v>
      </c>
    </row>
    <row r="77" spans="1:24" x14ac:dyDescent="0.35">
      <c r="A77" t="s">
        <v>252</v>
      </c>
      <c r="B77" s="1">
        <v>42491</v>
      </c>
      <c r="C77" s="2" t="s">
        <v>251</v>
      </c>
      <c r="D77" s="2" t="s">
        <v>64</v>
      </c>
      <c r="E77" s="2" t="s">
        <v>27</v>
      </c>
      <c r="F77" s="2" t="s">
        <v>28</v>
      </c>
      <c r="G77" s="2" t="s">
        <v>65</v>
      </c>
      <c r="H77" s="2" t="s">
        <v>66</v>
      </c>
      <c r="I77" s="2" t="s">
        <v>56</v>
      </c>
      <c r="J77" s="2" t="s">
        <v>253</v>
      </c>
      <c r="K77" s="2" t="s">
        <v>38</v>
      </c>
      <c r="L77" s="2" t="s">
        <v>61</v>
      </c>
      <c r="M77" s="2" t="s">
        <v>35</v>
      </c>
      <c r="N77" s="1">
        <v>42492</v>
      </c>
      <c r="O77" s="3">
        <v>4.46</v>
      </c>
      <c r="P77" s="3">
        <v>10.89</v>
      </c>
      <c r="Q77" s="3">
        <f t="shared" si="5"/>
        <v>6.4300000000000006</v>
      </c>
      <c r="R77" s="2">
        <v>39</v>
      </c>
      <c r="S77" s="3">
        <f t="shared" si="6"/>
        <v>424.71000000000004</v>
      </c>
      <c r="T77" s="4">
        <v>0.06</v>
      </c>
      <c r="U77" s="5">
        <f t="shared" si="7"/>
        <v>25.482600000000001</v>
      </c>
      <c r="V77" s="5">
        <f t="shared" si="8"/>
        <v>403.72740000000005</v>
      </c>
      <c r="W77" s="3">
        <v>4.5</v>
      </c>
      <c r="X77" s="6">
        <f t="shared" si="9"/>
        <v>408.22740000000005</v>
      </c>
    </row>
    <row r="78" spans="1:24" x14ac:dyDescent="0.35">
      <c r="A78" t="s">
        <v>254</v>
      </c>
      <c r="B78" s="1">
        <v>42492</v>
      </c>
      <c r="C78" s="2" t="s">
        <v>255</v>
      </c>
      <c r="D78" s="2" t="s">
        <v>92</v>
      </c>
      <c r="E78" s="2" t="s">
        <v>53</v>
      </c>
      <c r="F78" s="2" t="s">
        <v>54</v>
      </c>
      <c r="G78" s="2" t="s">
        <v>93</v>
      </c>
      <c r="H78" s="2" t="s">
        <v>81</v>
      </c>
      <c r="I78" s="2" t="s">
        <v>145</v>
      </c>
      <c r="J78" s="2" t="s">
        <v>256</v>
      </c>
      <c r="K78" s="2" t="s">
        <v>248</v>
      </c>
      <c r="L78" s="2" t="s">
        <v>34</v>
      </c>
      <c r="M78" s="2" t="s">
        <v>35</v>
      </c>
      <c r="N78" s="1">
        <v>42494</v>
      </c>
      <c r="O78" s="3">
        <v>5.5</v>
      </c>
      <c r="P78" s="3">
        <v>12.22</v>
      </c>
      <c r="Q78" s="3">
        <f t="shared" si="5"/>
        <v>6.7200000000000006</v>
      </c>
      <c r="R78" s="2">
        <v>46</v>
      </c>
      <c r="S78" s="3">
        <f t="shared" si="6"/>
        <v>562.12</v>
      </c>
      <c r="T78" s="4">
        <v>0.06</v>
      </c>
      <c r="U78" s="5">
        <f t="shared" si="7"/>
        <v>33.727199999999996</v>
      </c>
      <c r="V78" s="5">
        <f t="shared" si="8"/>
        <v>531.24279999999999</v>
      </c>
      <c r="W78" s="3">
        <v>2.85</v>
      </c>
      <c r="X78" s="6">
        <f t="shared" si="9"/>
        <v>534.09280000000001</v>
      </c>
    </row>
    <row r="79" spans="1:24" x14ac:dyDescent="0.35">
      <c r="A79" t="s">
        <v>257</v>
      </c>
      <c r="B79" s="1">
        <v>42492</v>
      </c>
      <c r="C79" s="2" t="s">
        <v>255</v>
      </c>
      <c r="D79" s="2" t="s">
        <v>92</v>
      </c>
      <c r="E79" s="2" t="s">
        <v>53</v>
      </c>
      <c r="F79" s="2" t="s">
        <v>54</v>
      </c>
      <c r="G79" s="2" t="s">
        <v>93</v>
      </c>
      <c r="H79" s="2" t="s">
        <v>81</v>
      </c>
      <c r="I79" s="2" t="s">
        <v>145</v>
      </c>
      <c r="J79" s="2" t="s">
        <v>120</v>
      </c>
      <c r="K79" s="2" t="s">
        <v>38</v>
      </c>
      <c r="L79" s="2" t="s">
        <v>61</v>
      </c>
      <c r="M79" s="2" t="s">
        <v>35</v>
      </c>
      <c r="N79" s="1">
        <v>42493</v>
      </c>
      <c r="O79" s="3">
        <v>2.2599999999999998</v>
      </c>
      <c r="P79" s="3">
        <v>3.58</v>
      </c>
      <c r="Q79" s="3">
        <f t="shared" si="5"/>
        <v>1.3200000000000003</v>
      </c>
      <c r="R79" s="2">
        <v>8</v>
      </c>
      <c r="S79" s="3">
        <f t="shared" si="6"/>
        <v>28.64</v>
      </c>
      <c r="T79" s="4">
        <v>0.09</v>
      </c>
      <c r="U79" s="5">
        <f t="shared" si="7"/>
        <v>2.5775999999999999</v>
      </c>
      <c r="V79" s="5">
        <f t="shared" si="8"/>
        <v>31.532399999999999</v>
      </c>
      <c r="W79" s="3">
        <v>5.47</v>
      </c>
      <c r="X79" s="6">
        <f t="shared" si="9"/>
        <v>37.002400000000002</v>
      </c>
    </row>
    <row r="80" spans="1:24" x14ac:dyDescent="0.35">
      <c r="A80" t="s">
        <v>258</v>
      </c>
      <c r="B80" s="1">
        <v>42535</v>
      </c>
      <c r="C80" s="2" t="s">
        <v>259</v>
      </c>
      <c r="D80" s="2" t="s">
        <v>260</v>
      </c>
      <c r="E80" s="2" t="s">
        <v>53</v>
      </c>
      <c r="F80" s="2" t="s">
        <v>54</v>
      </c>
      <c r="G80" s="2" t="s">
        <v>93</v>
      </c>
      <c r="H80" s="2" t="s">
        <v>55</v>
      </c>
      <c r="I80" s="2" t="s">
        <v>45</v>
      </c>
      <c r="J80" s="2" t="s">
        <v>57</v>
      </c>
      <c r="K80" s="2" t="s">
        <v>33</v>
      </c>
      <c r="L80" s="2" t="s">
        <v>58</v>
      </c>
      <c r="M80" s="2" t="s">
        <v>35</v>
      </c>
      <c r="N80" s="1">
        <v>42535</v>
      </c>
      <c r="O80" s="3">
        <v>8.82</v>
      </c>
      <c r="P80" s="3">
        <v>20.99</v>
      </c>
      <c r="Q80" s="3">
        <f t="shared" si="5"/>
        <v>12.169999999999998</v>
      </c>
      <c r="R80" s="2">
        <v>2</v>
      </c>
      <c r="S80" s="3">
        <f t="shared" si="6"/>
        <v>41.98</v>
      </c>
      <c r="T80" s="4">
        <v>0.01</v>
      </c>
      <c r="U80" s="5">
        <f t="shared" si="7"/>
        <v>0.41979999999999995</v>
      </c>
      <c r="V80" s="5">
        <f t="shared" si="8"/>
        <v>46.370199999999997</v>
      </c>
      <c r="W80" s="3">
        <v>4.8099999999999996</v>
      </c>
      <c r="X80" s="6">
        <f t="shared" si="9"/>
        <v>51.180199999999999</v>
      </c>
    </row>
    <row r="81" spans="1:24" x14ac:dyDescent="0.35">
      <c r="A81" t="s">
        <v>261</v>
      </c>
      <c r="B81" s="1">
        <v>42535</v>
      </c>
      <c r="C81" s="2" t="s">
        <v>262</v>
      </c>
      <c r="D81" s="2" t="s">
        <v>263</v>
      </c>
      <c r="E81" s="2" t="s">
        <v>27</v>
      </c>
      <c r="F81" s="2" t="s">
        <v>28</v>
      </c>
      <c r="G81" s="2" t="s">
        <v>93</v>
      </c>
      <c r="H81" s="2" t="s">
        <v>44</v>
      </c>
      <c r="I81" s="2" t="s">
        <v>145</v>
      </c>
      <c r="J81" s="2" t="s">
        <v>264</v>
      </c>
      <c r="K81" s="2" t="s">
        <v>33</v>
      </c>
      <c r="L81" s="2" t="s">
        <v>61</v>
      </c>
      <c r="M81" s="2" t="s">
        <v>35</v>
      </c>
      <c r="N81" s="1">
        <v>42537</v>
      </c>
      <c r="O81" s="3">
        <v>32.020000000000003</v>
      </c>
      <c r="P81" s="3">
        <v>152.47999999999999</v>
      </c>
      <c r="Q81" s="3">
        <f t="shared" si="5"/>
        <v>120.45999999999998</v>
      </c>
      <c r="R81" s="2">
        <v>37</v>
      </c>
      <c r="S81" s="3">
        <f t="shared" si="6"/>
        <v>5641.7599999999993</v>
      </c>
      <c r="T81" s="4">
        <v>0.1</v>
      </c>
      <c r="U81" s="5">
        <f t="shared" si="7"/>
        <v>564.17599999999993</v>
      </c>
      <c r="V81" s="5">
        <f t="shared" si="8"/>
        <v>5081.5839999999989</v>
      </c>
      <c r="W81" s="3">
        <v>4</v>
      </c>
      <c r="X81" s="6">
        <f t="shared" si="9"/>
        <v>5085.5839999999989</v>
      </c>
    </row>
    <row r="82" spans="1:24" x14ac:dyDescent="0.35">
      <c r="A82" t="s">
        <v>265</v>
      </c>
      <c r="B82" s="1">
        <v>42535</v>
      </c>
      <c r="C82" s="2" t="s">
        <v>262</v>
      </c>
      <c r="D82" s="2" t="s">
        <v>263</v>
      </c>
      <c r="E82" s="2" t="s">
        <v>27</v>
      </c>
      <c r="F82" s="2" t="s">
        <v>28</v>
      </c>
      <c r="G82" s="2" t="s">
        <v>93</v>
      </c>
      <c r="H82" s="2" t="s">
        <v>44</v>
      </c>
      <c r="I82" s="2" t="s">
        <v>145</v>
      </c>
      <c r="J82" s="2" t="s">
        <v>266</v>
      </c>
      <c r="K82" s="2" t="s">
        <v>33</v>
      </c>
      <c r="L82" s="2" t="s">
        <v>34</v>
      </c>
      <c r="M82" s="2" t="s">
        <v>35</v>
      </c>
      <c r="N82" s="1">
        <v>42537</v>
      </c>
      <c r="O82" s="3">
        <v>20.18</v>
      </c>
      <c r="P82" s="3">
        <v>35.409999999999997</v>
      </c>
      <c r="Q82" s="3">
        <f t="shared" si="5"/>
        <v>15.229999999999997</v>
      </c>
      <c r="R82" s="2">
        <v>30</v>
      </c>
      <c r="S82" s="3">
        <f t="shared" si="6"/>
        <v>1062.3</v>
      </c>
      <c r="T82" s="4">
        <v>0.08</v>
      </c>
      <c r="U82" s="5">
        <f t="shared" si="7"/>
        <v>84.983999999999995</v>
      </c>
      <c r="V82" s="5">
        <f t="shared" si="8"/>
        <v>979.30599999999993</v>
      </c>
      <c r="W82" s="3">
        <v>1.99</v>
      </c>
      <c r="X82" s="6">
        <f t="shared" si="9"/>
        <v>981.29599999999994</v>
      </c>
    </row>
    <row r="83" spans="1:24" x14ac:dyDescent="0.35">
      <c r="A83" t="s">
        <v>267</v>
      </c>
      <c r="B83" s="1">
        <v>42535</v>
      </c>
      <c r="C83" s="2" t="s">
        <v>259</v>
      </c>
      <c r="D83" s="2" t="s">
        <v>260</v>
      </c>
      <c r="E83" s="2" t="s">
        <v>53</v>
      </c>
      <c r="F83" s="2" t="s">
        <v>54</v>
      </c>
      <c r="G83" s="2" t="s">
        <v>93</v>
      </c>
      <c r="H83" s="2" t="s">
        <v>55</v>
      </c>
      <c r="I83" s="2" t="s">
        <v>45</v>
      </c>
      <c r="J83" s="2" t="s">
        <v>268</v>
      </c>
      <c r="K83" s="2" t="s">
        <v>38</v>
      </c>
      <c r="L83" s="2" t="s">
        <v>39</v>
      </c>
      <c r="M83" s="2" t="s">
        <v>35</v>
      </c>
      <c r="N83" s="1">
        <v>42540</v>
      </c>
      <c r="O83" s="3">
        <v>0.71</v>
      </c>
      <c r="P83" s="3">
        <v>1.1399999999999999</v>
      </c>
      <c r="Q83" s="3">
        <f t="shared" si="5"/>
        <v>0.42999999999999994</v>
      </c>
      <c r="R83" s="2">
        <v>31</v>
      </c>
      <c r="S83" s="3">
        <f t="shared" si="6"/>
        <v>35.339999999999996</v>
      </c>
      <c r="T83" s="4">
        <v>7.0000000000000007E-2</v>
      </c>
      <c r="U83" s="5">
        <f t="shared" si="7"/>
        <v>2.4737999999999998</v>
      </c>
      <c r="V83" s="5">
        <f t="shared" si="8"/>
        <v>33.566200000000002</v>
      </c>
      <c r="W83" s="3">
        <v>0.7</v>
      </c>
      <c r="X83" s="6">
        <f t="shared" si="9"/>
        <v>34.266200000000005</v>
      </c>
    </row>
    <row r="84" spans="1:24" x14ac:dyDescent="0.35">
      <c r="A84" t="s">
        <v>269</v>
      </c>
      <c r="B84" s="1">
        <v>42541</v>
      </c>
      <c r="C84" s="2" t="s">
        <v>270</v>
      </c>
      <c r="D84" s="2" t="s">
        <v>271</v>
      </c>
      <c r="E84" s="2" t="s">
        <v>27</v>
      </c>
      <c r="F84" s="2" t="s">
        <v>28</v>
      </c>
      <c r="G84" s="2" t="s">
        <v>65</v>
      </c>
      <c r="H84" s="2" t="s">
        <v>30</v>
      </c>
      <c r="I84" s="2" t="s">
        <v>31</v>
      </c>
      <c r="J84" s="2" t="s">
        <v>272</v>
      </c>
      <c r="K84" s="2" t="s">
        <v>38</v>
      </c>
      <c r="L84" s="2" t="s">
        <v>39</v>
      </c>
      <c r="M84" s="2" t="s">
        <v>47</v>
      </c>
      <c r="N84" s="1">
        <v>42541</v>
      </c>
      <c r="O84" s="3">
        <v>1.53</v>
      </c>
      <c r="P84" s="3">
        <v>2.78</v>
      </c>
      <c r="Q84" s="3">
        <f t="shared" si="5"/>
        <v>1.2499999999999998</v>
      </c>
      <c r="R84" s="2">
        <v>47</v>
      </c>
      <c r="S84" s="3">
        <f t="shared" si="6"/>
        <v>130.66</v>
      </c>
      <c r="T84" s="4">
        <v>0.1</v>
      </c>
      <c r="U84" s="5">
        <f t="shared" si="7"/>
        <v>13.066000000000001</v>
      </c>
      <c r="V84" s="5">
        <f t="shared" si="8"/>
        <v>118.934</v>
      </c>
      <c r="W84" s="3">
        <v>1.34</v>
      </c>
      <c r="X84" s="6">
        <f t="shared" si="9"/>
        <v>120.274</v>
      </c>
    </row>
    <row r="85" spans="1:24" x14ac:dyDescent="0.35">
      <c r="A85" t="s">
        <v>273</v>
      </c>
      <c r="B85" s="1">
        <v>42541</v>
      </c>
      <c r="C85" s="2" t="s">
        <v>270</v>
      </c>
      <c r="D85" s="2" t="s">
        <v>271</v>
      </c>
      <c r="E85" s="2" t="s">
        <v>27</v>
      </c>
      <c r="F85" s="2" t="s">
        <v>28</v>
      </c>
      <c r="G85" s="2" t="s">
        <v>65</v>
      </c>
      <c r="H85" s="2" t="s">
        <v>30</v>
      </c>
      <c r="I85" s="2" t="s">
        <v>31</v>
      </c>
      <c r="J85" s="2" t="s">
        <v>141</v>
      </c>
      <c r="K85" s="2" t="s">
        <v>38</v>
      </c>
      <c r="L85" s="2" t="s">
        <v>39</v>
      </c>
      <c r="M85" s="2" t="s">
        <v>35</v>
      </c>
      <c r="N85" s="1">
        <v>42544</v>
      </c>
      <c r="O85" s="3">
        <v>1.6</v>
      </c>
      <c r="P85" s="3">
        <v>2.62</v>
      </c>
      <c r="Q85" s="3">
        <f t="shared" si="5"/>
        <v>1.02</v>
      </c>
      <c r="R85" s="2">
        <v>30</v>
      </c>
      <c r="S85" s="3">
        <f t="shared" si="6"/>
        <v>78.600000000000009</v>
      </c>
      <c r="T85" s="4">
        <v>0.05</v>
      </c>
      <c r="U85" s="5">
        <f t="shared" si="7"/>
        <v>3.9300000000000006</v>
      </c>
      <c r="V85" s="5">
        <f t="shared" si="8"/>
        <v>75.47</v>
      </c>
      <c r="W85" s="3">
        <v>0.8</v>
      </c>
      <c r="X85" s="6">
        <f t="shared" si="9"/>
        <v>76.27</v>
      </c>
    </row>
    <row r="86" spans="1:24" x14ac:dyDescent="0.35">
      <c r="A86" t="s">
        <v>274</v>
      </c>
      <c r="B86" s="1">
        <v>42606</v>
      </c>
      <c r="C86" s="2" t="s">
        <v>275</v>
      </c>
      <c r="D86" s="2" t="s">
        <v>276</v>
      </c>
      <c r="E86" s="2" t="s">
        <v>27</v>
      </c>
      <c r="F86" s="2" t="s">
        <v>28</v>
      </c>
      <c r="G86" s="2" t="s">
        <v>93</v>
      </c>
      <c r="H86" s="2" t="s">
        <v>74</v>
      </c>
      <c r="I86" s="2" t="s">
        <v>45</v>
      </c>
      <c r="J86" s="2" t="s">
        <v>113</v>
      </c>
      <c r="K86" s="2" t="s">
        <v>33</v>
      </c>
      <c r="L86" s="2" t="s">
        <v>114</v>
      </c>
      <c r="M86" s="2" t="s">
        <v>35</v>
      </c>
      <c r="N86" s="1">
        <v>42615</v>
      </c>
      <c r="O86" s="3">
        <v>377.99</v>
      </c>
      <c r="P86" s="3">
        <v>599.99</v>
      </c>
      <c r="Q86" s="3">
        <f t="shared" si="5"/>
        <v>222</v>
      </c>
      <c r="R86" s="2">
        <v>16</v>
      </c>
      <c r="S86" s="3">
        <f t="shared" si="6"/>
        <v>9599.84</v>
      </c>
      <c r="T86" s="4">
        <v>0</v>
      </c>
      <c r="U86" s="5">
        <f t="shared" si="7"/>
        <v>0</v>
      </c>
      <c r="V86" s="5">
        <f t="shared" si="8"/>
        <v>9624.33</v>
      </c>
      <c r="W86" s="3">
        <v>24.49</v>
      </c>
      <c r="X86" s="6">
        <f t="shared" si="9"/>
        <v>9648.82</v>
      </c>
    </row>
    <row r="87" spans="1:24" x14ac:dyDescent="0.35">
      <c r="A87" t="s">
        <v>277</v>
      </c>
      <c r="B87" s="1">
        <v>42606</v>
      </c>
      <c r="C87" s="2" t="s">
        <v>275</v>
      </c>
      <c r="D87" s="2" t="s">
        <v>276</v>
      </c>
      <c r="E87" s="2" t="s">
        <v>27</v>
      </c>
      <c r="F87" s="2" t="s">
        <v>28</v>
      </c>
      <c r="G87" s="2" t="s">
        <v>93</v>
      </c>
      <c r="H87" s="2" t="s">
        <v>74</v>
      </c>
      <c r="I87" s="2" t="s">
        <v>45</v>
      </c>
      <c r="J87" s="2" t="s">
        <v>212</v>
      </c>
      <c r="K87" s="2" t="s">
        <v>38</v>
      </c>
      <c r="L87" s="2" t="s">
        <v>39</v>
      </c>
      <c r="M87" s="2" t="s">
        <v>35</v>
      </c>
      <c r="N87" s="1">
        <v>42615</v>
      </c>
      <c r="O87" s="3">
        <v>11.11</v>
      </c>
      <c r="P87" s="3">
        <v>19.84</v>
      </c>
      <c r="Q87" s="3">
        <f t="shared" si="5"/>
        <v>8.73</v>
      </c>
      <c r="R87" s="2">
        <v>39</v>
      </c>
      <c r="S87" s="3">
        <f t="shared" si="6"/>
        <v>773.76</v>
      </c>
      <c r="T87" s="4">
        <v>0.01</v>
      </c>
      <c r="U87" s="5">
        <f t="shared" si="7"/>
        <v>7.7376000000000005</v>
      </c>
      <c r="V87" s="5">
        <f t="shared" si="8"/>
        <v>770.12239999999997</v>
      </c>
      <c r="W87" s="3">
        <v>4.0999999999999996</v>
      </c>
      <c r="X87" s="6">
        <f t="shared" si="9"/>
        <v>774.22239999999999</v>
      </c>
    </row>
    <row r="88" spans="1:24" x14ac:dyDescent="0.35">
      <c r="A88" t="s">
        <v>278</v>
      </c>
      <c r="B88" s="1">
        <v>42631</v>
      </c>
      <c r="C88" s="2" t="s">
        <v>214</v>
      </c>
      <c r="D88" s="2" t="s">
        <v>215</v>
      </c>
      <c r="E88" s="2" t="s">
        <v>27</v>
      </c>
      <c r="F88" s="2" t="s">
        <v>28</v>
      </c>
      <c r="G88" s="2" t="s">
        <v>43</v>
      </c>
      <c r="H88" s="2" t="s">
        <v>100</v>
      </c>
      <c r="I88" s="2" t="s">
        <v>31</v>
      </c>
      <c r="J88" s="2" t="s">
        <v>94</v>
      </c>
      <c r="K88" s="2" t="s">
        <v>38</v>
      </c>
      <c r="L88" s="2" t="s">
        <v>61</v>
      </c>
      <c r="M88" s="2" t="s">
        <v>35</v>
      </c>
      <c r="N88" s="1">
        <v>42633</v>
      </c>
      <c r="O88" s="3">
        <v>5.33</v>
      </c>
      <c r="P88" s="3">
        <v>8.6</v>
      </c>
      <c r="Q88" s="3">
        <f t="shared" si="5"/>
        <v>3.2699999999999996</v>
      </c>
      <c r="R88" s="2">
        <v>2</v>
      </c>
      <c r="S88" s="3">
        <f t="shared" si="6"/>
        <v>17.2</v>
      </c>
      <c r="T88" s="4">
        <v>0.03</v>
      </c>
      <c r="U88" s="5">
        <f t="shared" si="7"/>
        <v>0.51600000000000001</v>
      </c>
      <c r="V88" s="5">
        <f t="shared" si="8"/>
        <v>22.873999999999999</v>
      </c>
      <c r="W88" s="3">
        <v>6.19</v>
      </c>
      <c r="X88" s="6">
        <f t="shared" si="9"/>
        <v>29.064</v>
      </c>
    </row>
    <row r="89" spans="1:24" x14ac:dyDescent="0.35">
      <c r="A89" t="s">
        <v>279</v>
      </c>
      <c r="B89" s="1">
        <v>42631</v>
      </c>
      <c r="C89" s="2" t="s">
        <v>214</v>
      </c>
      <c r="D89" s="2" t="s">
        <v>215</v>
      </c>
      <c r="E89" s="2" t="s">
        <v>27</v>
      </c>
      <c r="F89" s="2" t="s">
        <v>28</v>
      </c>
      <c r="G89" s="2" t="s">
        <v>43</v>
      </c>
      <c r="H89" s="2" t="s">
        <v>100</v>
      </c>
      <c r="I89" s="2" t="s">
        <v>31</v>
      </c>
      <c r="J89" s="2" t="s">
        <v>84</v>
      </c>
      <c r="K89" s="2" t="s">
        <v>38</v>
      </c>
      <c r="L89" s="2" t="s">
        <v>61</v>
      </c>
      <c r="M89" s="2" t="s">
        <v>35</v>
      </c>
      <c r="N89" s="1">
        <v>42632</v>
      </c>
      <c r="O89" s="3">
        <v>67.73</v>
      </c>
      <c r="P89" s="3">
        <v>165.2</v>
      </c>
      <c r="Q89" s="3">
        <f t="shared" si="5"/>
        <v>97.469999999999985</v>
      </c>
      <c r="R89" s="2">
        <v>10</v>
      </c>
      <c r="S89" s="3">
        <f t="shared" si="6"/>
        <v>1652</v>
      </c>
      <c r="T89" s="4">
        <v>0.08</v>
      </c>
      <c r="U89" s="5">
        <f t="shared" si="7"/>
        <v>132.16</v>
      </c>
      <c r="V89" s="5">
        <f t="shared" si="8"/>
        <v>1539.83</v>
      </c>
      <c r="W89" s="3">
        <v>19.989999999999998</v>
      </c>
      <c r="X89" s="6">
        <f t="shared" si="9"/>
        <v>1559.82</v>
      </c>
    </row>
    <row r="90" spans="1:24" x14ac:dyDescent="0.35">
      <c r="A90" t="s">
        <v>280</v>
      </c>
      <c r="B90" s="1">
        <v>42639</v>
      </c>
      <c r="C90" s="2" t="s">
        <v>281</v>
      </c>
      <c r="D90" s="2" t="s">
        <v>193</v>
      </c>
      <c r="E90" s="2" t="s">
        <v>27</v>
      </c>
      <c r="F90" s="2" t="s">
        <v>28</v>
      </c>
      <c r="G90" s="2" t="s">
        <v>43</v>
      </c>
      <c r="H90" s="2" t="s">
        <v>30</v>
      </c>
      <c r="I90" s="2" t="s">
        <v>31</v>
      </c>
      <c r="J90" s="2" t="s">
        <v>179</v>
      </c>
      <c r="K90" s="2" t="s">
        <v>38</v>
      </c>
      <c r="L90" s="2" t="s">
        <v>61</v>
      </c>
      <c r="M90" s="2" t="s">
        <v>35</v>
      </c>
      <c r="N90" s="1">
        <v>42641</v>
      </c>
      <c r="O90" s="3">
        <v>13.88</v>
      </c>
      <c r="P90" s="3">
        <v>22.38</v>
      </c>
      <c r="Q90" s="3">
        <f t="shared" si="5"/>
        <v>8.4999999999999982</v>
      </c>
      <c r="R90" s="2">
        <v>34</v>
      </c>
      <c r="S90" s="3">
        <f t="shared" si="6"/>
        <v>760.92</v>
      </c>
      <c r="T90" s="4">
        <v>7.0000000000000007E-2</v>
      </c>
      <c r="U90" s="5">
        <f t="shared" si="7"/>
        <v>53.264400000000002</v>
      </c>
      <c r="V90" s="5">
        <f t="shared" si="8"/>
        <v>722.75559999999996</v>
      </c>
      <c r="W90" s="3">
        <v>15.1</v>
      </c>
      <c r="X90" s="6">
        <f t="shared" si="9"/>
        <v>737.85559999999998</v>
      </c>
    </row>
    <row r="91" spans="1:24" x14ac:dyDescent="0.35">
      <c r="A91" t="s">
        <v>282</v>
      </c>
      <c r="B91" s="1">
        <v>42639</v>
      </c>
      <c r="C91" s="2" t="s">
        <v>281</v>
      </c>
      <c r="D91" s="2" t="s">
        <v>193</v>
      </c>
      <c r="E91" s="2" t="s">
        <v>27</v>
      </c>
      <c r="F91" s="2" t="s">
        <v>28</v>
      </c>
      <c r="G91" s="2" t="s">
        <v>43</v>
      </c>
      <c r="H91" s="2" t="s">
        <v>30</v>
      </c>
      <c r="I91" s="2" t="s">
        <v>31</v>
      </c>
      <c r="J91" s="2" t="s">
        <v>283</v>
      </c>
      <c r="K91" s="2" t="s">
        <v>33</v>
      </c>
      <c r="L91" s="2" t="s">
        <v>61</v>
      </c>
      <c r="M91" s="2" t="s">
        <v>47</v>
      </c>
      <c r="N91" s="1">
        <v>42640</v>
      </c>
      <c r="O91" s="3">
        <v>14.7</v>
      </c>
      <c r="P91" s="3">
        <v>29.99</v>
      </c>
      <c r="Q91" s="3">
        <f t="shared" si="5"/>
        <v>15.29</v>
      </c>
      <c r="R91" s="2">
        <v>36</v>
      </c>
      <c r="S91" s="3">
        <f t="shared" si="6"/>
        <v>1079.6399999999999</v>
      </c>
      <c r="T91" s="4">
        <v>0.03</v>
      </c>
      <c r="U91" s="5">
        <f t="shared" si="7"/>
        <v>32.389199999999995</v>
      </c>
      <c r="V91" s="5">
        <f t="shared" si="8"/>
        <v>1052.7507999999998</v>
      </c>
      <c r="W91" s="3">
        <v>5.5</v>
      </c>
      <c r="X91" s="6">
        <f t="shared" si="9"/>
        <v>1058.2507999999998</v>
      </c>
    </row>
    <row r="92" spans="1:24" x14ac:dyDescent="0.35">
      <c r="A92" t="s">
        <v>284</v>
      </c>
      <c r="B92" s="1">
        <v>42670</v>
      </c>
      <c r="C92" s="2" t="s">
        <v>91</v>
      </c>
      <c r="D92" s="2" t="s">
        <v>92</v>
      </c>
      <c r="E92" s="2" t="s">
        <v>53</v>
      </c>
      <c r="F92" s="2" t="s">
        <v>54</v>
      </c>
      <c r="G92" s="2" t="s">
        <v>93</v>
      </c>
      <c r="H92" s="2" t="s">
        <v>81</v>
      </c>
      <c r="I92" s="2" t="s">
        <v>31</v>
      </c>
      <c r="J92" s="2" t="s">
        <v>285</v>
      </c>
      <c r="K92" s="2" t="s">
        <v>33</v>
      </c>
      <c r="L92" s="2" t="s">
        <v>61</v>
      </c>
      <c r="M92" s="2" t="s">
        <v>35</v>
      </c>
      <c r="N92" s="1">
        <v>42671</v>
      </c>
      <c r="O92" s="3">
        <v>54.52</v>
      </c>
      <c r="P92" s="3">
        <v>100.97</v>
      </c>
      <c r="Q92" s="3">
        <f t="shared" si="5"/>
        <v>46.449999999999996</v>
      </c>
      <c r="R92" s="2">
        <v>29</v>
      </c>
      <c r="S92" s="3">
        <f t="shared" si="6"/>
        <v>2928.13</v>
      </c>
      <c r="T92" s="4">
        <v>0.05</v>
      </c>
      <c r="U92" s="5">
        <f t="shared" si="7"/>
        <v>146.40650000000002</v>
      </c>
      <c r="V92" s="5">
        <f t="shared" si="8"/>
        <v>2788.9034999999999</v>
      </c>
      <c r="W92" s="3">
        <v>7.18</v>
      </c>
      <c r="X92" s="6">
        <f t="shared" si="9"/>
        <v>2796.0834999999997</v>
      </c>
    </row>
    <row r="93" spans="1:24" x14ac:dyDescent="0.35">
      <c r="A93" t="s">
        <v>286</v>
      </c>
      <c r="B93" s="1">
        <v>42670</v>
      </c>
      <c r="C93" s="2" t="s">
        <v>91</v>
      </c>
      <c r="D93" s="2" t="s">
        <v>92</v>
      </c>
      <c r="E93" s="2" t="s">
        <v>53</v>
      </c>
      <c r="F93" s="2" t="s">
        <v>54</v>
      </c>
      <c r="G93" s="2" t="s">
        <v>93</v>
      </c>
      <c r="H93" s="2" t="s">
        <v>81</v>
      </c>
      <c r="I93" s="2" t="s">
        <v>31</v>
      </c>
      <c r="J93" s="2" t="s">
        <v>116</v>
      </c>
      <c r="K93" s="2" t="s">
        <v>38</v>
      </c>
      <c r="L93" s="2" t="s">
        <v>39</v>
      </c>
      <c r="M93" s="2" t="s">
        <v>35</v>
      </c>
      <c r="N93" s="1">
        <v>42670</v>
      </c>
      <c r="O93" s="3">
        <v>2.59</v>
      </c>
      <c r="P93" s="3">
        <v>3.98</v>
      </c>
      <c r="Q93" s="3">
        <f t="shared" si="5"/>
        <v>1.3900000000000001</v>
      </c>
      <c r="R93" s="2">
        <v>4</v>
      </c>
      <c r="S93" s="3">
        <f t="shared" si="6"/>
        <v>15.92</v>
      </c>
      <c r="T93" s="4">
        <v>0.09</v>
      </c>
      <c r="U93" s="5">
        <f t="shared" si="7"/>
        <v>1.4327999999999999</v>
      </c>
      <c r="V93" s="5">
        <f t="shared" si="8"/>
        <v>17.4572</v>
      </c>
      <c r="W93" s="3">
        <v>2.97</v>
      </c>
      <c r="X93" s="6">
        <f t="shared" si="9"/>
        <v>20.427199999999999</v>
      </c>
    </row>
    <row r="94" spans="1:24" x14ac:dyDescent="0.35">
      <c r="A94" t="s">
        <v>287</v>
      </c>
      <c r="B94" s="1">
        <v>42712</v>
      </c>
      <c r="C94" s="2" t="s">
        <v>288</v>
      </c>
      <c r="D94" s="2" t="s">
        <v>289</v>
      </c>
      <c r="E94" s="2" t="s">
        <v>27</v>
      </c>
      <c r="F94" s="2" t="s">
        <v>28</v>
      </c>
      <c r="G94" s="2" t="s">
        <v>43</v>
      </c>
      <c r="H94" s="2" t="s">
        <v>290</v>
      </c>
      <c r="I94" s="2" t="s">
        <v>45</v>
      </c>
      <c r="J94" s="2" t="s">
        <v>291</v>
      </c>
      <c r="K94" s="2" t="s">
        <v>38</v>
      </c>
      <c r="L94" s="2" t="s">
        <v>61</v>
      </c>
      <c r="M94" s="2" t="s">
        <v>35</v>
      </c>
      <c r="N94" s="1">
        <v>42719</v>
      </c>
      <c r="O94" s="3">
        <v>4.59</v>
      </c>
      <c r="P94" s="3">
        <v>7.28</v>
      </c>
      <c r="Q94" s="3">
        <f t="shared" si="5"/>
        <v>2.6900000000000004</v>
      </c>
      <c r="R94" s="2">
        <v>18</v>
      </c>
      <c r="S94" s="3">
        <f t="shared" si="6"/>
        <v>131.04</v>
      </c>
      <c r="T94" s="4">
        <v>0.09</v>
      </c>
      <c r="U94" s="5">
        <f t="shared" si="7"/>
        <v>11.7936</v>
      </c>
      <c r="V94" s="5">
        <f t="shared" si="8"/>
        <v>130.3964</v>
      </c>
      <c r="W94" s="3">
        <v>11.15</v>
      </c>
      <c r="X94" s="6">
        <f t="shared" si="9"/>
        <v>141.54640000000001</v>
      </c>
    </row>
    <row r="95" spans="1:24" x14ac:dyDescent="0.35">
      <c r="A95" t="s">
        <v>292</v>
      </c>
      <c r="B95" s="1">
        <v>42712</v>
      </c>
      <c r="C95" s="2" t="s">
        <v>288</v>
      </c>
      <c r="D95" s="2" t="s">
        <v>289</v>
      </c>
      <c r="E95" s="2" t="s">
        <v>27</v>
      </c>
      <c r="F95" s="2" t="s">
        <v>28</v>
      </c>
      <c r="G95" s="2" t="s">
        <v>43</v>
      </c>
      <c r="H95" s="2" t="s">
        <v>290</v>
      </c>
      <c r="I95" s="2" t="s">
        <v>45</v>
      </c>
      <c r="J95" s="2" t="s">
        <v>268</v>
      </c>
      <c r="K95" s="2" t="s">
        <v>38</v>
      </c>
      <c r="L95" s="2" t="s">
        <v>39</v>
      </c>
      <c r="M95" s="2" t="s">
        <v>35</v>
      </c>
      <c r="N95" s="1">
        <v>42716</v>
      </c>
      <c r="O95" s="3">
        <v>0.71</v>
      </c>
      <c r="P95" s="3">
        <v>1.1399999999999999</v>
      </c>
      <c r="Q95" s="3">
        <f t="shared" si="5"/>
        <v>0.42999999999999994</v>
      </c>
      <c r="R95" s="2">
        <v>28</v>
      </c>
      <c r="S95" s="3">
        <f t="shared" si="6"/>
        <v>31.919999999999998</v>
      </c>
      <c r="T95" s="4">
        <v>0.09</v>
      </c>
      <c r="U95" s="5">
        <f t="shared" si="7"/>
        <v>2.8727999999999998</v>
      </c>
      <c r="V95" s="5">
        <f t="shared" si="8"/>
        <v>29.747199999999996</v>
      </c>
      <c r="W95" s="3">
        <v>0.7</v>
      </c>
      <c r="X95" s="6">
        <f t="shared" si="9"/>
        <v>30.447199999999995</v>
      </c>
    </row>
    <row r="96" spans="1:24" x14ac:dyDescent="0.35">
      <c r="A96" t="s">
        <v>293</v>
      </c>
      <c r="B96" s="1">
        <v>41316</v>
      </c>
      <c r="C96" s="2" t="s">
        <v>91</v>
      </c>
      <c r="D96" s="2" t="s">
        <v>92</v>
      </c>
      <c r="E96" s="2" t="s">
        <v>53</v>
      </c>
      <c r="F96" s="2" t="s">
        <v>54</v>
      </c>
      <c r="G96" s="2" t="s">
        <v>93</v>
      </c>
      <c r="H96" s="2" t="s">
        <v>81</v>
      </c>
      <c r="I96" s="2" t="s">
        <v>145</v>
      </c>
      <c r="J96" s="2" t="s">
        <v>101</v>
      </c>
      <c r="K96" s="2" t="s">
        <v>38</v>
      </c>
      <c r="L96" s="2" t="s">
        <v>61</v>
      </c>
      <c r="M96" s="2" t="s">
        <v>35</v>
      </c>
      <c r="N96" s="1">
        <v>41317</v>
      </c>
      <c r="O96" s="3">
        <v>3.52</v>
      </c>
      <c r="P96" s="3">
        <v>5.58</v>
      </c>
      <c r="Q96" s="3">
        <f t="shared" si="5"/>
        <v>2.06</v>
      </c>
      <c r="R96" s="2">
        <v>29</v>
      </c>
      <c r="S96" s="3">
        <f t="shared" si="6"/>
        <v>161.82</v>
      </c>
      <c r="T96" s="4">
        <v>0.03</v>
      </c>
      <c r="U96" s="5">
        <f t="shared" si="7"/>
        <v>4.8545999999999996</v>
      </c>
      <c r="V96" s="5">
        <f t="shared" si="8"/>
        <v>159.9554</v>
      </c>
      <c r="W96" s="3">
        <v>2.99</v>
      </c>
      <c r="X96" s="6">
        <f t="shared" si="9"/>
        <v>162.94540000000001</v>
      </c>
    </row>
    <row r="97" spans="1:24" x14ac:dyDescent="0.35">
      <c r="A97" t="s">
        <v>294</v>
      </c>
      <c r="B97" s="1">
        <v>41316</v>
      </c>
      <c r="C97" s="2" t="s">
        <v>295</v>
      </c>
      <c r="D97" s="2" t="s">
        <v>260</v>
      </c>
      <c r="E97" s="2" t="s">
        <v>53</v>
      </c>
      <c r="F97" s="2" t="s">
        <v>54</v>
      </c>
      <c r="G97" s="2" t="s">
        <v>93</v>
      </c>
      <c r="H97" s="2" t="s">
        <v>55</v>
      </c>
      <c r="I97" s="2" t="s">
        <v>145</v>
      </c>
      <c r="J97" s="2" t="s">
        <v>190</v>
      </c>
      <c r="K97" s="2" t="s">
        <v>38</v>
      </c>
      <c r="L97" s="2" t="s">
        <v>39</v>
      </c>
      <c r="M97" s="2" t="s">
        <v>35</v>
      </c>
      <c r="N97" s="1">
        <v>41317</v>
      </c>
      <c r="O97" s="3">
        <v>2.39</v>
      </c>
      <c r="P97" s="3">
        <v>4.26</v>
      </c>
      <c r="Q97" s="3">
        <f t="shared" si="5"/>
        <v>1.8699999999999997</v>
      </c>
      <c r="R97" s="2">
        <v>29</v>
      </c>
      <c r="S97" s="3">
        <f t="shared" si="6"/>
        <v>123.53999999999999</v>
      </c>
      <c r="T97" s="4">
        <v>0.03</v>
      </c>
      <c r="U97" s="5">
        <f t="shared" si="7"/>
        <v>3.7061999999999995</v>
      </c>
      <c r="V97" s="5">
        <f t="shared" si="8"/>
        <v>121.0338</v>
      </c>
      <c r="W97" s="3">
        <v>1.2</v>
      </c>
      <c r="X97" s="6">
        <f t="shared" si="9"/>
        <v>122.2338</v>
      </c>
    </row>
    <row r="98" spans="1:24" x14ac:dyDescent="0.35">
      <c r="A98" t="s">
        <v>296</v>
      </c>
      <c r="B98" s="1">
        <v>41317</v>
      </c>
      <c r="C98" s="2" t="s">
        <v>297</v>
      </c>
      <c r="D98" s="2" t="s">
        <v>298</v>
      </c>
      <c r="E98" s="2" t="s">
        <v>27</v>
      </c>
      <c r="F98" s="2" t="s">
        <v>28</v>
      </c>
      <c r="G98" s="2" t="s">
        <v>29</v>
      </c>
      <c r="H98" s="2" t="s">
        <v>299</v>
      </c>
      <c r="I98" s="2" t="s">
        <v>67</v>
      </c>
      <c r="J98" s="2" t="s">
        <v>300</v>
      </c>
      <c r="K98" s="2" t="s">
        <v>38</v>
      </c>
      <c r="L98" s="2" t="s">
        <v>39</v>
      </c>
      <c r="M98" s="2" t="s">
        <v>47</v>
      </c>
      <c r="N98" s="1">
        <v>41319</v>
      </c>
      <c r="O98" s="3">
        <v>2.41</v>
      </c>
      <c r="P98" s="3">
        <v>3.71</v>
      </c>
      <c r="Q98" s="3">
        <f t="shared" si="5"/>
        <v>1.2999999999999998</v>
      </c>
      <c r="R98" s="2">
        <v>42</v>
      </c>
      <c r="S98" s="3">
        <f t="shared" si="6"/>
        <v>155.82</v>
      </c>
      <c r="T98" s="4">
        <v>7.0000000000000007E-2</v>
      </c>
      <c r="U98" s="5">
        <f t="shared" si="7"/>
        <v>10.907400000000001</v>
      </c>
      <c r="V98" s="5">
        <f t="shared" si="8"/>
        <v>146.8426</v>
      </c>
      <c r="W98" s="3">
        <v>1.93</v>
      </c>
      <c r="X98" s="6">
        <f t="shared" si="9"/>
        <v>148.77260000000001</v>
      </c>
    </row>
    <row r="99" spans="1:24" x14ac:dyDescent="0.35">
      <c r="A99" t="s">
        <v>301</v>
      </c>
      <c r="B99" s="1">
        <v>41318</v>
      </c>
      <c r="C99" s="2" t="s">
        <v>302</v>
      </c>
      <c r="D99" s="2" t="s">
        <v>303</v>
      </c>
      <c r="E99" s="2" t="s">
        <v>53</v>
      </c>
      <c r="F99" s="2" t="s">
        <v>54</v>
      </c>
      <c r="G99" s="2" t="s">
        <v>93</v>
      </c>
      <c r="H99" s="2" t="s">
        <v>81</v>
      </c>
      <c r="I99" s="2" t="s">
        <v>145</v>
      </c>
      <c r="J99" s="2" t="s">
        <v>304</v>
      </c>
      <c r="K99" s="2" t="s">
        <v>33</v>
      </c>
      <c r="L99" s="2" t="s">
        <v>147</v>
      </c>
      <c r="M99" s="2" t="s">
        <v>148</v>
      </c>
      <c r="N99" s="1">
        <v>41320</v>
      </c>
      <c r="O99" s="3">
        <v>75</v>
      </c>
      <c r="P99" s="3">
        <v>120.97</v>
      </c>
      <c r="Q99" s="3">
        <f t="shared" si="5"/>
        <v>45.97</v>
      </c>
      <c r="R99" s="2">
        <v>6</v>
      </c>
      <c r="S99" s="3">
        <f t="shared" si="6"/>
        <v>725.81999999999994</v>
      </c>
      <c r="T99" s="4">
        <v>0.08</v>
      </c>
      <c r="U99" s="5">
        <f t="shared" si="7"/>
        <v>58.065599999999996</v>
      </c>
      <c r="V99" s="5">
        <f t="shared" si="8"/>
        <v>694.05439999999987</v>
      </c>
      <c r="W99" s="3">
        <v>26.3</v>
      </c>
      <c r="X99" s="6">
        <f t="shared" si="9"/>
        <v>720.35439999999983</v>
      </c>
    </row>
    <row r="100" spans="1:24" x14ac:dyDescent="0.35">
      <c r="A100" t="s">
        <v>305</v>
      </c>
      <c r="B100" s="1">
        <v>41319</v>
      </c>
      <c r="C100" s="2" t="s">
        <v>306</v>
      </c>
      <c r="D100" s="2" t="s">
        <v>307</v>
      </c>
      <c r="E100" s="2" t="s">
        <v>27</v>
      </c>
      <c r="F100" s="2" t="s">
        <v>28</v>
      </c>
      <c r="G100" s="2" t="s">
        <v>65</v>
      </c>
      <c r="H100" s="2" t="s">
        <v>290</v>
      </c>
      <c r="I100" s="2" t="s">
        <v>67</v>
      </c>
      <c r="J100" s="2" t="s">
        <v>308</v>
      </c>
      <c r="K100" s="2" t="s">
        <v>38</v>
      </c>
      <c r="L100" s="2" t="s">
        <v>39</v>
      </c>
      <c r="M100" s="2" t="s">
        <v>35</v>
      </c>
      <c r="N100" s="1">
        <v>41320</v>
      </c>
      <c r="O100" s="3">
        <v>0.9</v>
      </c>
      <c r="P100" s="3">
        <v>2.1</v>
      </c>
      <c r="Q100" s="3">
        <f t="shared" si="5"/>
        <v>1.2000000000000002</v>
      </c>
      <c r="R100" s="2">
        <v>17</v>
      </c>
      <c r="S100" s="3">
        <f t="shared" si="6"/>
        <v>35.700000000000003</v>
      </c>
      <c r="T100" s="4">
        <v>0.03</v>
      </c>
      <c r="U100" s="5">
        <f t="shared" si="7"/>
        <v>1.071</v>
      </c>
      <c r="V100" s="5">
        <f t="shared" si="8"/>
        <v>35.329000000000008</v>
      </c>
      <c r="W100" s="3">
        <v>0.7</v>
      </c>
      <c r="X100" s="6">
        <f t="shared" si="9"/>
        <v>36.029000000000011</v>
      </c>
    </row>
    <row r="101" spans="1:24" x14ac:dyDescent="0.35">
      <c r="A101" t="s">
        <v>309</v>
      </c>
      <c r="B101" s="1">
        <v>41320</v>
      </c>
      <c r="C101" s="2" t="s">
        <v>275</v>
      </c>
      <c r="D101" s="2" t="s">
        <v>276</v>
      </c>
      <c r="E101" s="2" t="s">
        <v>27</v>
      </c>
      <c r="F101" s="2" t="s">
        <v>28</v>
      </c>
      <c r="G101" s="2" t="s">
        <v>93</v>
      </c>
      <c r="H101" s="2" t="s">
        <v>74</v>
      </c>
      <c r="I101" s="2" t="s">
        <v>31</v>
      </c>
      <c r="J101" s="2" t="s">
        <v>310</v>
      </c>
      <c r="K101" s="2" t="s">
        <v>38</v>
      </c>
      <c r="L101" s="2" t="s">
        <v>61</v>
      </c>
      <c r="M101" s="2" t="s">
        <v>35</v>
      </c>
      <c r="N101" s="1">
        <v>41321</v>
      </c>
      <c r="O101" s="3">
        <v>1.19</v>
      </c>
      <c r="P101" s="3">
        <v>1.98</v>
      </c>
      <c r="Q101" s="3">
        <f t="shared" si="5"/>
        <v>0.79</v>
      </c>
      <c r="R101" s="2">
        <v>3</v>
      </c>
      <c r="S101" s="3">
        <f t="shared" si="6"/>
        <v>5.9399999999999995</v>
      </c>
      <c r="T101" s="4">
        <v>0.05</v>
      </c>
      <c r="U101" s="5">
        <f t="shared" si="7"/>
        <v>0.29699999999999999</v>
      </c>
      <c r="V101" s="5">
        <f t="shared" si="8"/>
        <v>10.413</v>
      </c>
      <c r="W101" s="3">
        <v>4.7699999999999996</v>
      </c>
      <c r="X101" s="6">
        <f t="shared" si="9"/>
        <v>15.183</v>
      </c>
    </row>
    <row r="102" spans="1:24" x14ac:dyDescent="0.35">
      <c r="A102" t="s">
        <v>311</v>
      </c>
      <c r="B102" s="1">
        <v>41322</v>
      </c>
      <c r="C102" s="2" t="s">
        <v>312</v>
      </c>
      <c r="D102" s="2" t="s">
        <v>303</v>
      </c>
      <c r="E102" s="2" t="s">
        <v>53</v>
      </c>
      <c r="F102" s="2" t="s">
        <v>54</v>
      </c>
      <c r="G102" s="2" t="s">
        <v>93</v>
      </c>
      <c r="H102" s="2" t="s">
        <v>81</v>
      </c>
      <c r="I102" s="2" t="s">
        <v>45</v>
      </c>
      <c r="J102" s="2" t="s">
        <v>200</v>
      </c>
      <c r="K102" s="2" t="s">
        <v>38</v>
      </c>
      <c r="L102" s="2" t="s">
        <v>39</v>
      </c>
      <c r="M102" s="2" t="s">
        <v>35</v>
      </c>
      <c r="N102" s="1">
        <v>41327</v>
      </c>
      <c r="O102" s="3">
        <v>1.0900000000000001</v>
      </c>
      <c r="P102" s="3">
        <v>2.6</v>
      </c>
      <c r="Q102" s="3">
        <f t="shared" si="5"/>
        <v>1.51</v>
      </c>
      <c r="R102" s="2">
        <v>47</v>
      </c>
      <c r="S102" s="3">
        <f t="shared" si="6"/>
        <v>122.2</v>
      </c>
      <c r="T102" s="4">
        <v>0.1</v>
      </c>
      <c r="U102" s="5">
        <f t="shared" si="7"/>
        <v>12.22</v>
      </c>
      <c r="V102" s="5">
        <f t="shared" si="8"/>
        <v>112.38000000000001</v>
      </c>
      <c r="W102" s="3">
        <v>2.4</v>
      </c>
      <c r="X102" s="6">
        <f t="shared" si="9"/>
        <v>114.78000000000002</v>
      </c>
    </row>
    <row r="103" spans="1:24" x14ac:dyDescent="0.35">
      <c r="A103" t="s">
        <v>313</v>
      </c>
      <c r="B103" s="1">
        <v>41323</v>
      </c>
      <c r="C103" s="2" t="s">
        <v>314</v>
      </c>
      <c r="D103" s="2" t="s">
        <v>315</v>
      </c>
      <c r="E103" s="2" t="s">
        <v>27</v>
      </c>
      <c r="F103" s="2" t="s">
        <v>28</v>
      </c>
      <c r="G103" s="2" t="s">
        <v>29</v>
      </c>
      <c r="H103" s="2" t="s">
        <v>44</v>
      </c>
      <c r="I103" s="2" t="s">
        <v>67</v>
      </c>
      <c r="J103" s="2" t="s">
        <v>316</v>
      </c>
      <c r="K103" s="2" t="s">
        <v>38</v>
      </c>
      <c r="L103" s="2" t="s">
        <v>61</v>
      </c>
      <c r="M103" s="2" t="s">
        <v>35</v>
      </c>
      <c r="N103" s="1">
        <v>41325</v>
      </c>
      <c r="O103" s="3">
        <v>99.39</v>
      </c>
      <c r="P103" s="3">
        <v>162.93</v>
      </c>
      <c r="Q103" s="3">
        <f t="shared" si="5"/>
        <v>63.540000000000006</v>
      </c>
      <c r="R103" s="2">
        <v>32</v>
      </c>
      <c r="S103" s="3">
        <f t="shared" si="6"/>
        <v>5213.76</v>
      </c>
      <c r="T103" s="4">
        <v>0.09</v>
      </c>
      <c r="U103" s="5">
        <f t="shared" si="7"/>
        <v>469.23840000000001</v>
      </c>
      <c r="V103" s="5">
        <f t="shared" si="8"/>
        <v>4764.5115999999998</v>
      </c>
      <c r="W103" s="3">
        <v>19.989999999999998</v>
      </c>
      <c r="X103" s="6">
        <f t="shared" si="9"/>
        <v>4784.5015999999996</v>
      </c>
    </row>
    <row r="104" spans="1:24" x14ac:dyDescent="0.35">
      <c r="A104" t="s">
        <v>317</v>
      </c>
      <c r="B104" s="1">
        <v>41325</v>
      </c>
      <c r="C104" s="2" t="s">
        <v>318</v>
      </c>
      <c r="D104" s="2" t="s">
        <v>42</v>
      </c>
      <c r="E104" s="2" t="s">
        <v>27</v>
      </c>
      <c r="F104" s="2" t="s">
        <v>28</v>
      </c>
      <c r="G104" s="2" t="s">
        <v>65</v>
      </c>
      <c r="H104" s="2" t="s">
        <v>44</v>
      </c>
      <c r="I104" s="2" t="s">
        <v>67</v>
      </c>
      <c r="J104" s="2" t="s">
        <v>319</v>
      </c>
      <c r="K104" s="2" t="s">
        <v>38</v>
      </c>
      <c r="L104" s="2" t="s">
        <v>39</v>
      </c>
      <c r="M104" s="2" t="s">
        <v>35</v>
      </c>
      <c r="N104" s="1">
        <v>41327</v>
      </c>
      <c r="O104" s="3">
        <v>1.0900000000000001</v>
      </c>
      <c r="P104" s="3">
        <v>1.68</v>
      </c>
      <c r="Q104" s="3">
        <f t="shared" si="5"/>
        <v>0.58999999999999986</v>
      </c>
      <c r="R104" s="2">
        <v>33</v>
      </c>
      <c r="S104" s="3">
        <f t="shared" si="6"/>
        <v>55.44</v>
      </c>
      <c r="T104" s="4">
        <v>0.04</v>
      </c>
      <c r="U104" s="5">
        <f t="shared" si="7"/>
        <v>2.2176</v>
      </c>
      <c r="V104" s="5">
        <f t="shared" si="8"/>
        <v>54.2224</v>
      </c>
      <c r="W104" s="3">
        <v>1</v>
      </c>
      <c r="X104" s="6">
        <f t="shared" si="9"/>
        <v>55.2224</v>
      </c>
    </row>
    <row r="105" spans="1:24" x14ac:dyDescent="0.35">
      <c r="A105" t="s">
        <v>320</v>
      </c>
      <c r="B105" s="1">
        <v>41327</v>
      </c>
      <c r="C105" s="2" t="s">
        <v>321</v>
      </c>
      <c r="D105" s="2" t="s">
        <v>322</v>
      </c>
      <c r="E105" s="2" t="s">
        <v>27</v>
      </c>
      <c r="F105" s="2" t="s">
        <v>28</v>
      </c>
      <c r="G105" s="2" t="s">
        <v>43</v>
      </c>
      <c r="H105" s="2" t="s">
        <v>299</v>
      </c>
      <c r="I105" s="2" t="s">
        <v>56</v>
      </c>
      <c r="J105" s="2" t="s">
        <v>323</v>
      </c>
      <c r="K105" s="2" t="s">
        <v>38</v>
      </c>
      <c r="L105" s="2" t="s">
        <v>61</v>
      </c>
      <c r="M105" s="2" t="s">
        <v>35</v>
      </c>
      <c r="N105" s="1">
        <v>41328</v>
      </c>
      <c r="O105" s="3">
        <v>54.29</v>
      </c>
      <c r="P105" s="3">
        <v>90.48</v>
      </c>
      <c r="Q105" s="3">
        <f t="shared" si="5"/>
        <v>36.190000000000005</v>
      </c>
      <c r="R105" s="2">
        <v>8</v>
      </c>
      <c r="S105" s="3">
        <f t="shared" si="6"/>
        <v>723.84</v>
      </c>
      <c r="T105" s="4">
        <v>7.0000000000000007E-2</v>
      </c>
      <c r="U105" s="5">
        <f t="shared" si="7"/>
        <v>50.668800000000005</v>
      </c>
      <c r="V105" s="5">
        <f t="shared" si="8"/>
        <v>693.16120000000001</v>
      </c>
      <c r="W105" s="3">
        <v>19.989999999999998</v>
      </c>
      <c r="X105" s="6">
        <f t="shared" si="9"/>
        <v>713.15120000000002</v>
      </c>
    </row>
    <row r="106" spans="1:24" x14ac:dyDescent="0.35">
      <c r="A106" t="s">
        <v>324</v>
      </c>
      <c r="B106" s="1">
        <v>41328</v>
      </c>
      <c r="C106" s="2" t="s">
        <v>325</v>
      </c>
      <c r="D106" s="2" t="s">
        <v>326</v>
      </c>
      <c r="E106" s="2" t="s">
        <v>27</v>
      </c>
      <c r="F106" s="2" t="s">
        <v>28</v>
      </c>
      <c r="G106" s="2" t="s">
        <v>29</v>
      </c>
      <c r="H106" s="2" t="s">
        <v>139</v>
      </c>
      <c r="I106" s="2" t="s">
        <v>56</v>
      </c>
      <c r="J106" s="2" t="s">
        <v>94</v>
      </c>
      <c r="K106" s="2" t="s">
        <v>38</v>
      </c>
      <c r="L106" s="2" t="s">
        <v>61</v>
      </c>
      <c r="M106" s="2" t="s">
        <v>35</v>
      </c>
      <c r="N106" s="1">
        <v>41328</v>
      </c>
      <c r="O106" s="3">
        <v>5.33</v>
      </c>
      <c r="P106" s="3">
        <v>8.6</v>
      </c>
      <c r="Q106" s="3">
        <f t="shared" si="5"/>
        <v>3.2699999999999996</v>
      </c>
      <c r="R106" s="2">
        <v>48</v>
      </c>
      <c r="S106" s="3">
        <f t="shared" si="6"/>
        <v>412.79999999999995</v>
      </c>
      <c r="T106" s="4">
        <v>0</v>
      </c>
      <c r="U106" s="5">
        <f t="shared" si="7"/>
        <v>0</v>
      </c>
      <c r="V106" s="5">
        <f t="shared" si="8"/>
        <v>418.98999999999995</v>
      </c>
      <c r="W106" s="3">
        <v>6.19</v>
      </c>
      <c r="X106" s="6">
        <f t="shared" si="9"/>
        <v>425.17999999999995</v>
      </c>
    </row>
    <row r="107" spans="1:24" x14ac:dyDescent="0.35">
      <c r="A107" t="s">
        <v>327</v>
      </c>
      <c r="B107" s="1">
        <v>41329</v>
      </c>
      <c r="C107" s="2" t="s">
        <v>86</v>
      </c>
      <c r="D107" s="2" t="s">
        <v>87</v>
      </c>
      <c r="E107" s="2" t="s">
        <v>27</v>
      </c>
      <c r="F107" s="2" t="s">
        <v>28</v>
      </c>
      <c r="G107" s="2" t="s">
        <v>29</v>
      </c>
      <c r="H107" s="2" t="s">
        <v>30</v>
      </c>
      <c r="I107" s="2" t="s">
        <v>31</v>
      </c>
      <c r="J107" s="2" t="s">
        <v>122</v>
      </c>
      <c r="K107" s="2" t="s">
        <v>38</v>
      </c>
      <c r="L107" s="2" t="s">
        <v>39</v>
      </c>
      <c r="M107" s="2" t="s">
        <v>35</v>
      </c>
      <c r="N107" s="1">
        <v>41330</v>
      </c>
      <c r="O107" s="3">
        <v>0.87</v>
      </c>
      <c r="P107" s="3">
        <v>1.81</v>
      </c>
      <c r="Q107" s="3">
        <f t="shared" si="5"/>
        <v>0.94000000000000006</v>
      </c>
      <c r="R107" s="2">
        <v>41</v>
      </c>
      <c r="S107" s="3">
        <f t="shared" si="6"/>
        <v>74.210000000000008</v>
      </c>
      <c r="T107" s="4">
        <v>0.03</v>
      </c>
      <c r="U107" s="5">
        <f t="shared" si="7"/>
        <v>2.2263000000000002</v>
      </c>
      <c r="V107" s="5">
        <f t="shared" si="8"/>
        <v>72.733700000000013</v>
      </c>
      <c r="W107" s="3">
        <v>0.75</v>
      </c>
      <c r="X107" s="6">
        <f t="shared" si="9"/>
        <v>73.483700000000013</v>
      </c>
    </row>
    <row r="108" spans="1:24" x14ac:dyDescent="0.35">
      <c r="A108" t="s">
        <v>328</v>
      </c>
      <c r="B108" s="1">
        <v>41330</v>
      </c>
      <c r="C108" s="2" t="s">
        <v>329</v>
      </c>
      <c r="D108" s="2" t="s">
        <v>330</v>
      </c>
      <c r="E108" s="2" t="s">
        <v>53</v>
      </c>
      <c r="F108" s="2" t="s">
        <v>54</v>
      </c>
      <c r="G108" s="2" t="s">
        <v>29</v>
      </c>
      <c r="H108" s="2" t="s">
        <v>55</v>
      </c>
      <c r="I108" s="2" t="s">
        <v>31</v>
      </c>
      <c r="J108" s="2" t="s">
        <v>331</v>
      </c>
      <c r="K108" s="2" t="s">
        <v>38</v>
      </c>
      <c r="L108" s="2" t="s">
        <v>61</v>
      </c>
      <c r="M108" s="2" t="s">
        <v>35</v>
      </c>
      <c r="N108" s="1">
        <v>41332</v>
      </c>
      <c r="O108" s="3">
        <v>4.8899999999999997</v>
      </c>
      <c r="P108" s="3">
        <v>7.64</v>
      </c>
      <c r="Q108" s="3">
        <f t="shared" si="5"/>
        <v>2.75</v>
      </c>
      <c r="R108" s="2">
        <v>18</v>
      </c>
      <c r="S108" s="3">
        <f t="shared" si="6"/>
        <v>137.51999999999998</v>
      </c>
      <c r="T108" s="4">
        <v>0.1</v>
      </c>
      <c r="U108" s="5">
        <f t="shared" si="7"/>
        <v>13.751999999999999</v>
      </c>
      <c r="V108" s="5">
        <f t="shared" si="8"/>
        <v>125.15799999999999</v>
      </c>
      <c r="W108" s="3">
        <v>1.39</v>
      </c>
      <c r="X108" s="6">
        <f t="shared" si="9"/>
        <v>126.54799999999999</v>
      </c>
    </row>
    <row r="109" spans="1:24" x14ac:dyDescent="0.35">
      <c r="A109" t="s">
        <v>332</v>
      </c>
      <c r="B109" s="1">
        <v>41330</v>
      </c>
      <c r="C109" s="2" t="s">
        <v>333</v>
      </c>
      <c r="D109" s="2" t="s">
        <v>334</v>
      </c>
      <c r="E109" s="2" t="s">
        <v>27</v>
      </c>
      <c r="F109" s="2" t="s">
        <v>28</v>
      </c>
      <c r="G109" s="2" t="s">
        <v>29</v>
      </c>
      <c r="H109" s="2" t="s">
        <v>126</v>
      </c>
      <c r="I109" s="2" t="s">
        <v>31</v>
      </c>
      <c r="J109" s="2" t="s">
        <v>323</v>
      </c>
      <c r="K109" s="2" t="s">
        <v>38</v>
      </c>
      <c r="L109" s="2" t="s">
        <v>61</v>
      </c>
      <c r="M109" s="2" t="s">
        <v>35</v>
      </c>
      <c r="N109" s="1">
        <v>41332</v>
      </c>
      <c r="O109" s="3">
        <v>54.29</v>
      </c>
      <c r="P109" s="3">
        <v>90.48</v>
      </c>
      <c r="Q109" s="3">
        <f t="shared" si="5"/>
        <v>36.190000000000005</v>
      </c>
      <c r="R109" s="2">
        <v>3</v>
      </c>
      <c r="S109" s="3">
        <f t="shared" si="6"/>
        <v>271.44</v>
      </c>
      <c r="T109" s="4">
        <v>0.03</v>
      </c>
      <c r="U109" s="5">
        <f t="shared" si="7"/>
        <v>8.1432000000000002</v>
      </c>
      <c r="V109" s="5">
        <f t="shared" si="8"/>
        <v>283.28680000000003</v>
      </c>
      <c r="W109" s="3">
        <v>19.989999999999998</v>
      </c>
      <c r="X109" s="6">
        <f t="shared" si="9"/>
        <v>303.27680000000004</v>
      </c>
    </row>
    <row r="110" spans="1:24" x14ac:dyDescent="0.35">
      <c r="A110" t="s">
        <v>335</v>
      </c>
      <c r="B110" s="1">
        <v>41331</v>
      </c>
      <c r="C110" s="2" t="s">
        <v>336</v>
      </c>
      <c r="D110" s="2" t="s">
        <v>337</v>
      </c>
      <c r="E110" s="2" t="s">
        <v>27</v>
      </c>
      <c r="F110" s="2" t="s">
        <v>28</v>
      </c>
      <c r="G110" s="2" t="s">
        <v>29</v>
      </c>
      <c r="H110" s="2" t="s">
        <v>44</v>
      </c>
      <c r="I110" s="2" t="s">
        <v>145</v>
      </c>
      <c r="J110" s="2" t="s">
        <v>338</v>
      </c>
      <c r="K110" s="2" t="s">
        <v>38</v>
      </c>
      <c r="L110" s="2" t="s">
        <v>61</v>
      </c>
      <c r="M110" s="2" t="s">
        <v>35</v>
      </c>
      <c r="N110" s="1">
        <v>41331</v>
      </c>
      <c r="O110" s="3">
        <v>36.020000000000003</v>
      </c>
      <c r="P110" s="3">
        <v>58.1</v>
      </c>
      <c r="Q110" s="3">
        <f t="shared" si="5"/>
        <v>22.08</v>
      </c>
      <c r="R110" s="2">
        <v>50</v>
      </c>
      <c r="S110" s="3">
        <f t="shared" si="6"/>
        <v>2905</v>
      </c>
      <c r="T110" s="4">
        <v>0.05</v>
      </c>
      <c r="U110" s="5">
        <f t="shared" si="7"/>
        <v>145.25</v>
      </c>
      <c r="V110" s="5">
        <f t="shared" si="8"/>
        <v>2761.24</v>
      </c>
      <c r="W110" s="3">
        <v>1.49</v>
      </c>
      <c r="X110" s="6">
        <f t="shared" si="9"/>
        <v>2762.7299999999996</v>
      </c>
    </row>
    <row r="111" spans="1:24" x14ac:dyDescent="0.35">
      <c r="A111" t="s">
        <v>339</v>
      </c>
      <c r="B111" s="1">
        <v>41340</v>
      </c>
      <c r="C111" s="2" t="s">
        <v>340</v>
      </c>
      <c r="D111" s="2" t="s">
        <v>80</v>
      </c>
      <c r="E111" s="2" t="s">
        <v>53</v>
      </c>
      <c r="F111" s="2" t="s">
        <v>54</v>
      </c>
      <c r="G111" s="2" t="s">
        <v>29</v>
      </c>
      <c r="H111" s="2" t="s">
        <v>81</v>
      </c>
      <c r="I111" s="2" t="s">
        <v>67</v>
      </c>
      <c r="J111" s="2" t="s">
        <v>268</v>
      </c>
      <c r="K111" s="2" t="s">
        <v>38</v>
      </c>
      <c r="L111" s="2" t="s">
        <v>39</v>
      </c>
      <c r="M111" s="2" t="s">
        <v>35</v>
      </c>
      <c r="N111" s="1">
        <v>41343</v>
      </c>
      <c r="O111" s="3">
        <v>0.71</v>
      </c>
      <c r="P111" s="3">
        <v>1.1399999999999999</v>
      </c>
      <c r="Q111" s="3">
        <f t="shared" si="5"/>
        <v>0.42999999999999994</v>
      </c>
      <c r="R111" s="2">
        <v>50</v>
      </c>
      <c r="S111" s="3">
        <f t="shared" si="6"/>
        <v>56.999999999999993</v>
      </c>
      <c r="T111" s="4">
        <v>0.06</v>
      </c>
      <c r="U111" s="5">
        <f t="shared" si="7"/>
        <v>3.4199999999999995</v>
      </c>
      <c r="V111" s="5">
        <f t="shared" si="8"/>
        <v>54.279999999999994</v>
      </c>
      <c r="W111" s="3">
        <v>0.7</v>
      </c>
      <c r="X111" s="6">
        <f t="shared" si="9"/>
        <v>54.98</v>
      </c>
    </row>
    <row r="112" spans="1:24" x14ac:dyDescent="0.35">
      <c r="A112" t="s">
        <v>341</v>
      </c>
      <c r="B112" s="1">
        <v>41344</v>
      </c>
      <c r="C112" s="2" t="s">
        <v>342</v>
      </c>
      <c r="D112" s="2" t="s">
        <v>343</v>
      </c>
      <c r="E112" s="2" t="s">
        <v>27</v>
      </c>
      <c r="F112" s="2" t="s">
        <v>28</v>
      </c>
      <c r="G112" s="2" t="s">
        <v>93</v>
      </c>
      <c r="H112" s="2" t="s">
        <v>344</v>
      </c>
      <c r="I112" s="2" t="s">
        <v>67</v>
      </c>
      <c r="J112" s="2" t="s">
        <v>345</v>
      </c>
      <c r="K112" s="2" t="s">
        <v>38</v>
      </c>
      <c r="L112" s="2" t="s">
        <v>34</v>
      </c>
      <c r="M112" s="2" t="s">
        <v>35</v>
      </c>
      <c r="N112" s="1">
        <v>41346</v>
      </c>
      <c r="O112" s="3">
        <v>3.42</v>
      </c>
      <c r="P112" s="3">
        <v>8.34</v>
      </c>
      <c r="Q112" s="3">
        <f t="shared" si="5"/>
        <v>4.92</v>
      </c>
      <c r="R112" s="2">
        <v>16</v>
      </c>
      <c r="S112" s="3">
        <f t="shared" si="6"/>
        <v>133.44</v>
      </c>
      <c r="T112" s="4">
        <v>0.03</v>
      </c>
      <c r="U112" s="5">
        <f t="shared" si="7"/>
        <v>4.0031999999999996</v>
      </c>
      <c r="V112" s="5">
        <f t="shared" si="8"/>
        <v>132.07679999999999</v>
      </c>
      <c r="W112" s="3">
        <v>2.64</v>
      </c>
      <c r="X112" s="6">
        <f t="shared" si="9"/>
        <v>134.71679999999998</v>
      </c>
    </row>
    <row r="113" spans="1:24" x14ac:dyDescent="0.35">
      <c r="A113" t="s">
        <v>346</v>
      </c>
      <c r="B113" s="1">
        <v>41346</v>
      </c>
      <c r="C113" s="2" t="s">
        <v>347</v>
      </c>
      <c r="D113" s="2" t="s">
        <v>330</v>
      </c>
      <c r="E113" s="2" t="s">
        <v>53</v>
      </c>
      <c r="F113" s="2" t="s">
        <v>54</v>
      </c>
      <c r="G113" s="2" t="s">
        <v>29</v>
      </c>
      <c r="H113" s="2" t="s">
        <v>55</v>
      </c>
      <c r="I113" s="2" t="s">
        <v>45</v>
      </c>
      <c r="J113" s="2" t="s">
        <v>268</v>
      </c>
      <c r="K113" s="2" t="s">
        <v>38</v>
      </c>
      <c r="L113" s="2" t="s">
        <v>39</v>
      </c>
      <c r="M113" s="2" t="s">
        <v>35</v>
      </c>
      <c r="N113" s="1">
        <v>41346</v>
      </c>
      <c r="O113" s="3">
        <v>0.71</v>
      </c>
      <c r="P113" s="3">
        <v>1.1399999999999999</v>
      </c>
      <c r="Q113" s="3">
        <f t="shared" si="5"/>
        <v>0.42999999999999994</v>
      </c>
      <c r="R113" s="2">
        <v>38</v>
      </c>
      <c r="S113" s="3">
        <f t="shared" si="6"/>
        <v>43.319999999999993</v>
      </c>
      <c r="T113" s="4">
        <v>0.02</v>
      </c>
      <c r="U113" s="5">
        <f t="shared" si="7"/>
        <v>0.86639999999999984</v>
      </c>
      <c r="V113" s="5">
        <f t="shared" si="8"/>
        <v>43.153599999999997</v>
      </c>
      <c r="W113" s="3">
        <v>0.7</v>
      </c>
      <c r="X113" s="6">
        <f t="shared" si="9"/>
        <v>43.8536</v>
      </c>
    </row>
    <row r="114" spans="1:24" x14ac:dyDescent="0.35">
      <c r="A114" t="s">
        <v>348</v>
      </c>
      <c r="B114" s="1">
        <v>41348</v>
      </c>
      <c r="C114" s="2" t="s">
        <v>349</v>
      </c>
      <c r="D114" s="2" t="s">
        <v>350</v>
      </c>
      <c r="E114" s="2" t="s">
        <v>27</v>
      </c>
      <c r="F114" s="2" t="s">
        <v>28</v>
      </c>
      <c r="G114" s="2" t="s">
        <v>29</v>
      </c>
      <c r="H114" s="2" t="s">
        <v>139</v>
      </c>
      <c r="I114" s="2" t="s">
        <v>31</v>
      </c>
      <c r="J114" s="2" t="s">
        <v>291</v>
      </c>
      <c r="K114" s="2" t="s">
        <v>38</v>
      </c>
      <c r="L114" s="2" t="s">
        <v>61</v>
      </c>
      <c r="M114" s="2" t="s">
        <v>35</v>
      </c>
      <c r="N114" s="1">
        <v>41349</v>
      </c>
      <c r="O114" s="3">
        <v>4.59</v>
      </c>
      <c r="P114" s="3">
        <v>7.28</v>
      </c>
      <c r="Q114" s="3">
        <f t="shared" si="5"/>
        <v>2.6900000000000004</v>
      </c>
      <c r="R114" s="2">
        <v>22</v>
      </c>
      <c r="S114" s="3">
        <f t="shared" si="6"/>
        <v>160.16</v>
      </c>
      <c r="T114" s="4">
        <v>0.01</v>
      </c>
      <c r="U114" s="5">
        <f t="shared" si="7"/>
        <v>1.6015999999999999</v>
      </c>
      <c r="V114" s="5">
        <f t="shared" si="8"/>
        <v>169.70840000000001</v>
      </c>
      <c r="W114" s="3">
        <v>11.15</v>
      </c>
      <c r="X114" s="6">
        <f t="shared" si="9"/>
        <v>180.85840000000002</v>
      </c>
    </row>
    <row r="115" spans="1:24" x14ac:dyDescent="0.35">
      <c r="A115" t="s">
        <v>351</v>
      </c>
      <c r="B115" s="1">
        <v>41349</v>
      </c>
      <c r="C115" s="2" t="s">
        <v>352</v>
      </c>
      <c r="D115" s="2" t="s">
        <v>193</v>
      </c>
      <c r="E115" s="2" t="s">
        <v>27</v>
      </c>
      <c r="F115" s="2" t="s">
        <v>28</v>
      </c>
      <c r="G115" s="2" t="s">
        <v>43</v>
      </c>
      <c r="H115" s="2" t="s">
        <v>30</v>
      </c>
      <c r="I115" s="2" t="s">
        <v>45</v>
      </c>
      <c r="J115" s="2" t="s">
        <v>227</v>
      </c>
      <c r="K115" s="2" t="s">
        <v>38</v>
      </c>
      <c r="L115" s="2" t="s">
        <v>39</v>
      </c>
      <c r="M115" s="2" t="s">
        <v>35</v>
      </c>
      <c r="N115" s="1">
        <v>41353</v>
      </c>
      <c r="O115" s="3">
        <v>1.3</v>
      </c>
      <c r="P115" s="3">
        <v>2.88</v>
      </c>
      <c r="Q115" s="3">
        <f t="shared" si="5"/>
        <v>1.5799999999999998</v>
      </c>
      <c r="R115" s="2">
        <v>48</v>
      </c>
      <c r="S115" s="3">
        <f t="shared" si="6"/>
        <v>138.24</v>
      </c>
      <c r="T115" s="4">
        <v>7.0000000000000007E-2</v>
      </c>
      <c r="U115" s="5">
        <f t="shared" si="7"/>
        <v>9.6768000000000018</v>
      </c>
      <c r="V115" s="5">
        <f t="shared" si="8"/>
        <v>129.57319999999999</v>
      </c>
      <c r="W115" s="3">
        <v>1.01</v>
      </c>
      <c r="X115" s="6">
        <f t="shared" si="9"/>
        <v>130.58319999999998</v>
      </c>
    </row>
    <row r="116" spans="1:24" x14ac:dyDescent="0.35">
      <c r="A116" t="s">
        <v>353</v>
      </c>
      <c r="B116" s="1">
        <v>41354</v>
      </c>
      <c r="C116" s="2" t="s">
        <v>354</v>
      </c>
      <c r="D116" s="2" t="s">
        <v>271</v>
      </c>
      <c r="E116" s="2" t="s">
        <v>27</v>
      </c>
      <c r="F116" s="2" t="s">
        <v>28</v>
      </c>
      <c r="G116" s="2" t="s">
        <v>43</v>
      </c>
      <c r="H116" s="2" t="s">
        <v>30</v>
      </c>
      <c r="I116" s="2" t="s">
        <v>45</v>
      </c>
      <c r="J116" s="2" t="s">
        <v>256</v>
      </c>
      <c r="K116" s="2" t="s">
        <v>248</v>
      </c>
      <c r="L116" s="2" t="s">
        <v>34</v>
      </c>
      <c r="M116" s="2" t="s">
        <v>35</v>
      </c>
      <c r="N116" s="1">
        <v>41361</v>
      </c>
      <c r="O116" s="3">
        <v>5.5</v>
      </c>
      <c r="P116" s="3">
        <v>12.22</v>
      </c>
      <c r="Q116" s="3">
        <f t="shared" si="5"/>
        <v>6.7200000000000006</v>
      </c>
      <c r="R116" s="2">
        <v>5</v>
      </c>
      <c r="S116" s="3">
        <f t="shared" si="6"/>
        <v>61.1</v>
      </c>
      <c r="T116" s="4">
        <v>0.04</v>
      </c>
      <c r="U116" s="5">
        <f t="shared" si="7"/>
        <v>2.444</v>
      </c>
      <c r="V116" s="5">
        <f t="shared" si="8"/>
        <v>61.506</v>
      </c>
      <c r="W116" s="3">
        <v>2.85</v>
      </c>
      <c r="X116" s="6">
        <f t="shared" si="9"/>
        <v>64.355999999999995</v>
      </c>
    </row>
    <row r="117" spans="1:24" x14ac:dyDescent="0.35">
      <c r="A117" t="s">
        <v>355</v>
      </c>
      <c r="B117" s="1">
        <v>41356</v>
      </c>
      <c r="C117" s="2" t="s">
        <v>356</v>
      </c>
      <c r="D117" s="2" t="s">
        <v>357</v>
      </c>
      <c r="E117" s="2" t="s">
        <v>27</v>
      </c>
      <c r="F117" s="2" t="s">
        <v>28</v>
      </c>
      <c r="G117" s="2" t="s">
        <v>43</v>
      </c>
      <c r="H117" s="2" t="s">
        <v>290</v>
      </c>
      <c r="I117" s="2" t="s">
        <v>145</v>
      </c>
      <c r="J117" s="2" t="s">
        <v>358</v>
      </c>
      <c r="K117" s="2" t="s">
        <v>38</v>
      </c>
      <c r="L117" s="2" t="s">
        <v>39</v>
      </c>
      <c r="M117" s="2" t="s">
        <v>35</v>
      </c>
      <c r="N117" s="1">
        <v>41359</v>
      </c>
      <c r="O117" s="3">
        <v>1.82</v>
      </c>
      <c r="P117" s="3">
        <v>2.98</v>
      </c>
      <c r="Q117" s="3">
        <f t="shared" si="5"/>
        <v>1.1599999999999999</v>
      </c>
      <c r="R117" s="2">
        <v>22</v>
      </c>
      <c r="S117" s="3">
        <f t="shared" si="6"/>
        <v>65.56</v>
      </c>
      <c r="T117" s="4">
        <v>0.04</v>
      </c>
      <c r="U117" s="5">
        <f t="shared" si="7"/>
        <v>2.6224000000000003</v>
      </c>
      <c r="V117" s="5">
        <f t="shared" si="8"/>
        <v>64.517600000000002</v>
      </c>
      <c r="W117" s="3">
        <v>1.58</v>
      </c>
      <c r="X117" s="6">
        <f t="shared" si="9"/>
        <v>66.0976</v>
      </c>
    </row>
    <row r="118" spans="1:24" x14ac:dyDescent="0.35">
      <c r="A118" t="s">
        <v>359</v>
      </c>
      <c r="B118" s="1">
        <v>41359</v>
      </c>
      <c r="C118" s="2" t="s">
        <v>360</v>
      </c>
      <c r="D118" s="2" t="s">
        <v>361</v>
      </c>
      <c r="E118" s="2" t="s">
        <v>27</v>
      </c>
      <c r="F118" s="2" t="s">
        <v>28</v>
      </c>
      <c r="G118" s="2" t="s">
        <v>65</v>
      </c>
      <c r="H118" s="2" t="s">
        <v>107</v>
      </c>
      <c r="I118" s="2" t="s">
        <v>56</v>
      </c>
      <c r="J118" s="2" t="s">
        <v>362</v>
      </c>
      <c r="K118" s="2" t="s">
        <v>33</v>
      </c>
      <c r="L118" s="2" t="s">
        <v>61</v>
      </c>
      <c r="M118" s="2" t="s">
        <v>35</v>
      </c>
      <c r="N118" s="1">
        <v>41361</v>
      </c>
      <c r="O118" s="3">
        <v>81.59</v>
      </c>
      <c r="P118" s="3">
        <v>159.99</v>
      </c>
      <c r="Q118" s="3">
        <f t="shared" si="5"/>
        <v>78.400000000000006</v>
      </c>
      <c r="R118" s="2">
        <v>30</v>
      </c>
      <c r="S118" s="3">
        <f t="shared" si="6"/>
        <v>4799.7000000000007</v>
      </c>
      <c r="T118" s="4">
        <v>0.01</v>
      </c>
      <c r="U118" s="5">
        <f t="shared" si="7"/>
        <v>47.997000000000007</v>
      </c>
      <c r="V118" s="5">
        <f t="shared" si="8"/>
        <v>4757.2030000000004</v>
      </c>
      <c r="W118" s="3">
        <v>5.5</v>
      </c>
      <c r="X118" s="6">
        <f t="shared" si="9"/>
        <v>4762.7030000000004</v>
      </c>
    </row>
    <row r="119" spans="1:24" x14ac:dyDescent="0.35">
      <c r="A119" t="s">
        <v>363</v>
      </c>
      <c r="B119" s="1">
        <v>41360</v>
      </c>
      <c r="C119" s="2" t="s">
        <v>364</v>
      </c>
      <c r="D119" s="2" t="s">
        <v>365</v>
      </c>
      <c r="E119" s="2" t="s">
        <v>27</v>
      </c>
      <c r="F119" s="2" t="s">
        <v>28</v>
      </c>
      <c r="G119" s="2" t="s">
        <v>93</v>
      </c>
      <c r="H119" s="2" t="s">
        <v>126</v>
      </c>
      <c r="I119" s="2" t="s">
        <v>45</v>
      </c>
      <c r="J119" s="2" t="s">
        <v>94</v>
      </c>
      <c r="K119" s="2" t="s">
        <v>38</v>
      </c>
      <c r="L119" s="2" t="s">
        <v>61</v>
      </c>
      <c r="M119" s="2" t="s">
        <v>35</v>
      </c>
      <c r="N119" s="1">
        <v>41367</v>
      </c>
      <c r="O119" s="3">
        <v>5.33</v>
      </c>
      <c r="P119" s="3">
        <v>8.6</v>
      </c>
      <c r="Q119" s="3">
        <f t="shared" si="5"/>
        <v>3.2699999999999996</v>
      </c>
      <c r="R119" s="2">
        <v>37</v>
      </c>
      <c r="S119" s="3">
        <f t="shared" si="6"/>
        <v>318.2</v>
      </c>
      <c r="T119" s="4">
        <v>0.04</v>
      </c>
      <c r="U119" s="5">
        <f t="shared" si="7"/>
        <v>12.728</v>
      </c>
      <c r="V119" s="5">
        <f t="shared" si="8"/>
        <v>311.66199999999998</v>
      </c>
      <c r="W119" s="3">
        <v>6.19</v>
      </c>
      <c r="X119" s="6">
        <f t="shared" si="9"/>
        <v>317.85199999999998</v>
      </c>
    </row>
    <row r="120" spans="1:24" x14ac:dyDescent="0.35">
      <c r="A120" t="s">
        <v>366</v>
      </c>
      <c r="B120" s="1">
        <v>41360</v>
      </c>
      <c r="C120" s="2" t="s">
        <v>367</v>
      </c>
      <c r="D120" s="2" t="s">
        <v>193</v>
      </c>
      <c r="E120" s="2" t="s">
        <v>27</v>
      </c>
      <c r="F120" s="2" t="s">
        <v>28</v>
      </c>
      <c r="G120" s="2" t="s">
        <v>43</v>
      </c>
      <c r="H120" s="2" t="s">
        <v>30</v>
      </c>
      <c r="I120" s="2" t="s">
        <v>31</v>
      </c>
      <c r="J120" s="2" t="s">
        <v>368</v>
      </c>
      <c r="K120" s="2" t="s">
        <v>38</v>
      </c>
      <c r="L120" s="2" t="s">
        <v>61</v>
      </c>
      <c r="M120" s="2" t="s">
        <v>35</v>
      </c>
      <c r="N120" s="1">
        <v>41360</v>
      </c>
      <c r="O120" s="3">
        <v>3.52</v>
      </c>
      <c r="P120" s="3">
        <v>5.68</v>
      </c>
      <c r="Q120" s="3">
        <f t="shared" si="5"/>
        <v>2.1599999999999997</v>
      </c>
      <c r="R120" s="2">
        <v>24</v>
      </c>
      <c r="S120" s="3">
        <f t="shared" si="6"/>
        <v>136.32</v>
      </c>
      <c r="T120" s="4">
        <v>0.06</v>
      </c>
      <c r="U120" s="5">
        <f t="shared" si="7"/>
        <v>8.1791999999999998</v>
      </c>
      <c r="V120" s="5">
        <f t="shared" si="8"/>
        <v>129.53079999999997</v>
      </c>
      <c r="W120" s="3">
        <v>1.39</v>
      </c>
      <c r="X120" s="6">
        <f t="shared" si="9"/>
        <v>130.92079999999996</v>
      </c>
    </row>
    <row r="121" spans="1:24" x14ac:dyDescent="0.35">
      <c r="A121" t="s">
        <v>369</v>
      </c>
      <c r="B121" s="1">
        <v>41363</v>
      </c>
      <c r="C121" s="2" t="s">
        <v>370</v>
      </c>
      <c r="D121" s="2" t="s">
        <v>371</v>
      </c>
      <c r="E121" s="2" t="s">
        <v>27</v>
      </c>
      <c r="F121" s="2" t="s">
        <v>28</v>
      </c>
      <c r="G121" s="2" t="s">
        <v>29</v>
      </c>
      <c r="H121" s="2" t="s">
        <v>290</v>
      </c>
      <c r="I121" s="2" t="s">
        <v>56</v>
      </c>
      <c r="J121" s="2" t="s">
        <v>109</v>
      </c>
      <c r="K121" s="2" t="s">
        <v>38</v>
      </c>
      <c r="L121" s="2" t="s">
        <v>34</v>
      </c>
      <c r="M121" s="2" t="s">
        <v>35</v>
      </c>
      <c r="N121" s="1">
        <v>41364</v>
      </c>
      <c r="O121" s="3">
        <v>0.94</v>
      </c>
      <c r="P121" s="3">
        <v>2.08</v>
      </c>
      <c r="Q121" s="3">
        <f t="shared" si="5"/>
        <v>1.1400000000000001</v>
      </c>
      <c r="R121" s="2">
        <v>4</v>
      </c>
      <c r="S121" s="3">
        <f t="shared" si="6"/>
        <v>8.32</v>
      </c>
      <c r="T121" s="4">
        <v>0.02</v>
      </c>
      <c r="U121" s="5">
        <f t="shared" si="7"/>
        <v>0.16640000000000002</v>
      </c>
      <c r="V121" s="5">
        <f t="shared" si="8"/>
        <v>10.713600000000001</v>
      </c>
      <c r="W121" s="3">
        <v>2.56</v>
      </c>
      <c r="X121" s="6">
        <f t="shared" si="9"/>
        <v>13.273600000000002</v>
      </c>
    </row>
    <row r="122" spans="1:24" x14ac:dyDescent="0.35">
      <c r="A122" t="s">
        <v>372</v>
      </c>
      <c r="B122" s="1">
        <v>41383</v>
      </c>
      <c r="C122" s="2" t="s">
        <v>373</v>
      </c>
      <c r="D122" s="2" t="s">
        <v>260</v>
      </c>
      <c r="E122" s="2" t="s">
        <v>53</v>
      </c>
      <c r="F122" s="2" t="s">
        <v>54</v>
      </c>
      <c r="G122" s="2" t="s">
        <v>29</v>
      </c>
      <c r="H122" s="2" t="s">
        <v>55</v>
      </c>
      <c r="I122" s="2" t="s">
        <v>56</v>
      </c>
      <c r="J122" s="2" t="s">
        <v>94</v>
      </c>
      <c r="K122" s="2" t="s">
        <v>38</v>
      </c>
      <c r="L122" s="2" t="s">
        <v>61</v>
      </c>
      <c r="M122" s="2" t="s">
        <v>35</v>
      </c>
      <c r="N122" s="1">
        <v>41384</v>
      </c>
      <c r="O122" s="3">
        <v>5.33</v>
      </c>
      <c r="P122" s="3">
        <v>8.6</v>
      </c>
      <c r="Q122" s="3">
        <f t="shared" si="5"/>
        <v>3.2699999999999996</v>
      </c>
      <c r="R122" s="2">
        <v>36</v>
      </c>
      <c r="S122" s="3">
        <f t="shared" si="6"/>
        <v>309.59999999999997</v>
      </c>
      <c r="T122" s="4">
        <v>0.06</v>
      </c>
      <c r="U122" s="5">
        <f t="shared" si="7"/>
        <v>18.575999999999997</v>
      </c>
      <c r="V122" s="5">
        <f t="shared" si="8"/>
        <v>297.21399999999994</v>
      </c>
      <c r="W122" s="3">
        <v>6.19</v>
      </c>
      <c r="X122" s="6">
        <f t="shared" si="9"/>
        <v>303.40399999999994</v>
      </c>
    </row>
    <row r="123" spans="1:24" x14ac:dyDescent="0.35">
      <c r="A123" t="s">
        <v>374</v>
      </c>
      <c r="B123" s="1">
        <v>41384</v>
      </c>
      <c r="C123" s="2" t="s">
        <v>375</v>
      </c>
      <c r="D123" s="2" t="s">
        <v>376</v>
      </c>
      <c r="E123" s="2" t="s">
        <v>53</v>
      </c>
      <c r="F123" s="2" t="s">
        <v>54</v>
      </c>
      <c r="G123" s="2" t="s">
        <v>43</v>
      </c>
      <c r="H123" s="2" t="s">
        <v>55</v>
      </c>
      <c r="I123" s="2" t="s">
        <v>56</v>
      </c>
      <c r="J123" s="2" t="s">
        <v>150</v>
      </c>
      <c r="K123" s="2" t="s">
        <v>38</v>
      </c>
      <c r="L123" s="2" t="s">
        <v>39</v>
      </c>
      <c r="M123" s="2" t="s">
        <v>35</v>
      </c>
      <c r="N123" s="1">
        <v>41386</v>
      </c>
      <c r="O123" s="3">
        <v>2.52</v>
      </c>
      <c r="P123" s="3">
        <v>4</v>
      </c>
      <c r="Q123" s="3">
        <f t="shared" si="5"/>
        <v>1.48</v>
      </c>
      <c r="R123" s="2">
        <v>31</v>
      </c>
      <c r="S123" s="3">
        <f t="shared" si="6"/>
        <v>124</v>
      </c>
      <c r="T123" s="4">
        <v>0.01</v>
      </c>
      <c r="U123" s="5">
        <f t="shared" si="7"/>
        <v>1.24</v>
      </c>
      <c r="V123" s="5">
        <f t="shared" si="8"/>
        <v>124.06</v>
      </c>
      <c r="W123" s="3">
        <v>1.3</v>
      </c>
      <c r="X123" s="6">
        <f t="shared" si="9"/>
        <v>125.36</v>
      </c>
    </row>
    <row r="124" spans="1:24" x14ac:dyDescent="0.35">
      <c r="A124" t="s">
        <v>377</v>
      </c>
      <c r="B124" s="1">
        <v>41390</v>
      </c>
      <c r="C124" s="2" t="s">
        <v>378</v>
      </c>
      <c r="D124" s="2" t="s">
        <v>379</v>
      </c>
      <c r="E124" s="2" t="s">
        <v>27</v>
      </c>
      <c r="F124" s="2" t="s">
        <v>28</v>
      </c>
      <c r="G124" s="2" t="s">
        <v>29</v>
      </c>
      <c r="H124" s="2" t="s">
        <v>66</v>
      </c>
      <c r="I124" s="2" t="s">
        <v>67</v>
      </c>
      <c r="J124" s="2" t="s">
        <v>57</v>
      </c>
      <c r="K124" s="2" t="s">
        <v>33</v>
      </c>
      <c r="L124" s="2" t="s">
        <v>58</v>
      </c>
      <c r="M124" s="2" t="s">
        <v>35</v>
      </c>
      <c r="N124" s="1">
        <v>41390</v>
      </c>
      <c r="O124" s="3">
        <v>8.82</v>
      </c>
      <c r="P124" s="3">
        <v>20.99</v>
      </c>
      <c r="Q124" s="3">
        <f t="shared" si="5"/>
        <v>12.169999999999998</v>
      </c>
      <c r="R124" s="2">
        <v>19</v>
      </c>
      <c r="S124" s="3">
        <f t="shared" si="6"/>
        <v>398.80999999999995</v>
      </c>
      <c r="T124" s="4">
        <v>0.01</v>
      </c>
      <c r="U124" s="5">
        <f t="shared" si="7"/>
        <v>3.9880999999999998</v>
      </c>
      <c r="V124" s="5">
        <f t="shared" si="8"/>
        <v>399.63189999999997</v>
      </c>
      <c r="W124" s="3">
        <v>4.8099999999999996</v>
      </c>
      <c r="X124" s="6">
        <f t="shared" si="9"/>
        <v>404.44189999999998</v>
      </c>
    </row>
    <row r="125" spans="1:24" x14ac:dyDescent="0.35">
      <c r="A125" t="s">
        <v>380</v>
      </c>
      <c r="B125" s="1">
        <v>41391</v>
      </c>
      <c r="C125" s="2" t="s">
        <v>381</v>
      </c>
      <c r="D125" s="2" t="s">
        <v>382</v>
      </c>
      <c r="E125" s="2" t="s">
        <v>27</v>
      </c>
      <c r="F125" s="2" t="s">
        <v>28</v>
      </c>
      <c r="G125" s="2" t="s">
        <v>93</v>
      </c>
      <c r="H125" s="2" t="s">
        <v>44</v>
      </c>
      <c r="I125" s="2" t="s">
        <v>145</v>
      </c>
      <c r="J125" s="2" t="s">
        <v>383</v>
      </c>
      <c r="K125" s="2" t="s">
        <v>38</v>
      </c>
      <c r="L125" s="2" t="s">
        <v>61</v>
      </c>
      <c r="M125" s="2" t="s">
        <v>47</v>
      </c>
      <c r="N125" s="1">
        <v>41392</v>
      </c>
      <c r="O125" s="3">
        <v>7.61</v>
      </c>
      <c r="P125" s="3">
        <v>12.28</v>
      </c>
      <c r="Q125" s="3">
        <f t="shared" si="5"/>
        <v>4.669999999999999</v>
      </c>
      <c r="R125" s="2">
        <v>29</v>
      </c>
      <c r="S125" s="3">
        <f t="shared" si="6"/>
        <v>356.12</v>
      </c>
      <c r="T125" s="4">
        <v>0</v>
      </c>
      <c r="U125" s="5">
        <f t="shared" si="7"/>
        <v>0</v>
      </c>
      <c r="V125" s="5">
        <f t="shared" si="8"/>
        <v>362.47</v>
      </c>
      <c r="W125" s="3">
        <v>6.35</v>
      </c>
      <c r="X125" s="6">
        <f t="shared" si="9"/>
        <v>368.82000000000005</v>
      </c>
    </row>
    <row r="126" spans="1:24" x14ac:dyDescent="0.35">
      <c r="A126" t="s">
        <v>384</v>
      </c>
      <c r="B126" s="1">
        <v>41392</v>
      </c>
      <c r="C126" s="2" t="s">
        <v>385</v>
      </c>
      <c r="D126" s="2" t="s">
        <v>164</v>
      </c>
      <c r="E126" s="2" t="s">
        <v>53</v>
      </c>
      <c r="F126" s="2" t="s">
        <v>54</v>
      </c>
      <c r="G126" s="2" t="s">
        <v>29</v>
      </c>
      <c r="H126" s="2" t="s">
        <v>55</v>
      </c>
      <c r="I126" s="2" t="s">
        <v>31</v>
      </c>
      <c r="J126" s="2" t="s">
        <v>386</v>
      </c>
      <c r="K126" s="2" t="s">
        <v>38</v>
      </c>
      <c r="L126" s="2" t="s">
        <v>61</v>
      </c>
      <c r="M126" s="2" t="s">
        <v>35</v>
      </c>
      <c r="N126" s="1">
        <v>41394</v>
      </c>
      <c r="O126" s="3">
        <v>1.59</v>
      </c>
      <c r="P126" s="3">
        <v>2.61</v>
      </c>
      <c r="Q126" s="3">
        <f t="shared" si="5"/>
        <v>1.0199999999999998</v>
      </c>
      <c r="R126" s="2">
        <v>9</v>
      </c>
      <c r="S126" s="3">
        <f t="shared" si="6"/>
        <v>23.49</v>
      </c>
      <c r="T126" s="4">
        <v>0.06</v>
      </c>
      <c r="U126" s="5">
        <f t="shared" si="7"/>
        <v>1.4093999999999998</v>
      </c>
      <c r="V126" s="5">
        <f t="shared" si="8"/>
        <v>22.580599999999997</v>
      </c>
      <c r="W126" s="3">
        <v>0.5</v>
      </c>
      <c r="X126" s="6">
        <f t="shared" si="9"/>
        <v>23.080599999999997</v>
      </c>
    </row>
    <row r="127" spans="1:24" x14ac:dyDescent="0.35">
      <c r="A127" t="s">
        <v>387</v>
      </c>
      <c r="B127" s="1">
        <v>41392</v>
      </c>
      <c r="C127" s="2" t="s">
        <v>388</v>
      </c>
      <c r="D127" s="2" t="s">
        <v>389</v>
      </c>
      <c r="E127" s="2" t="s">
        <v>27</v>
      </c>
      <c r="F127" s="2" t="s">
        <v>28</v>
      </c>
      <c r="G127" s="2" t="s">
        <v>29</v>
      </c>
      <c r="H127" s="2" t="s">
        <v>390</v>
      </c>
      <c r="I127" s="2" t="s">
        <v>31</v>
      </c>
      <c r="J127" s="2" t="s">
        <v>77</v>
      </c>
      <c r="K127" s="2" t="s">
        <v>33</v>
      </c>
      <c r="L127" s="2" t="s">
        <v>61</v>
      </c>
      <c r="M127" s="2" t="s">
        <v>35</v>
      </c>
      <c r="N127" s="1">
        <v>41392</v>
      </c>
      <c r="O127" s="3">
        <v>6.39</v>
      </c>
      <c r="P127" s="3">
        <v>19.98</v>
      </c>
      <c r="Q127" s="3">
        <f t="shared" si="5"/>
        <v>13.59</v>
      </c>
      <c r="R127" s="2">
        <v>7</v>
      </c>
      <c r="S127" s="3">
        <f t="shared" si="6"/>
        <v>139.86000000000001</v>
      </c>
      <c r="T127" s="4">
        <v>0.01</v>
      </c>
      <c r="U127" s="5">
        <f t="shared" si="7"/>
        <v>1.3986000000000001</v>
      </c>
      <c r="V127" s="5">
        <f t="shared" si="8"/>
        <v>142.46140000000003</v>
      </c>
      <c r="W127" s="3">
        <v>4</v>
      </c>
      <c r="X127" s="6">
        <f t="shared" si="9"/>
        <v>146.46140000000003</v>
      </c>
    </row>
    <row r="128" spans="1:24" x14ac:dyDescent="0.35">
      <c r="A128" t="s">
        <v>391</v>
      </c>
      <c r="B128" s="1">
        <v>41394</v>
      </c>
      <c r="C128" s="2" t="s">
        <v>392</v>
      </c>
      <c r="D128" s="2" t="s">
        <v>205</v>
      </c>
      <c r="E128" s="2" t="s">
        <v>53</v>
      </c>
      <c r="F128" s="2" t="s">
        <v>54</v>
      </c>
      <c r="G128" s="2" t="s">
        <v>29</v>
      </c>
      <c r="H128" s="2" t="s">
        <v>81</v>
      </c>
      <c r="I128" s="2" t="s">
        <v>31</v>
      </c>
      <c r="J128" s="2" t="s">
        <v>264</v>
      </c>
      <c r="K128" s="2" t="s">
        <v>33</v>
      </c>
      <c r="L128" s="2" t="s">
        <v>61</v>
      </c>
      <c r="M128" s="2" t="s">
        <v>47</v>
      </c>
      <c r="N128" s="1">
        <v>41395</v>
      </c>
      <c r="O128" s="3">
        <v>32.020000000000003</v>
      </c>
      <c r="P128" s="3">
        <v>152.47999999999999</v>
      </c>
      <c r="Q128" s="3">
        <f t="shared" si="5"/>
        <v>120.45999999999998</v>
      </c>
      <c r="R128" s="2">
        <v>16</v>
      </c>
      <c r="S128" s="3">
        <f t="shared" si="6"/>
        <v>2439.6799999999998</v>
      </c>
      <c r="T128" s="4">
        <v>0.1</v>
      </c>
      <c r="U128" s="5">
        <f t="shared" si="7"/>
        <v>243.96799999999999</v>
      </c>
      <c r="V128" s="5">
        <f t="shared" si="8"/>
        <v>2199.712</v>
      </c>
      <c r="W128" s="3">
        <v>4</v>
      </c>
      <c r="X128" s="6">
        <f t="shared" si="9"/>
        <v>2203.712</v>
      </c>
    </row>
    <row r="129" spans="1:24" x14ac:dyDescent="0.35">
      <c r="A129" t="s">
        <v>393</v>
      </c>
      <c r="B129" s="1">
        <v>41394</v>
      </c>
      <c r="C129" s="2" t="s">
        <v>394</v>
      </c>
      <c r="D129" s="2" t="s">
        <v>153</v>
      </c>
      <c r="E129" s="2" t="s">
        <v>27</v>
      </c>
      <c r="F129" s="2" t="s">
        <v>28</v>
      </c>
      <c r="G129" s="2" t="s">
        <v>43</v>
      </c>
      <c r="H129" s="2" t="s">
        <v>66</v>
      </c>
      <c r="I129" s="2" t="s">
        <v>56</v>
      </c>
      <c r="J129" s="2" t="s">
        <v>383</v>
      </c>
      <c r="K129" s="2" t="s">
        <v>38</v>
      </c>
      <c r="L129" s="2" t="s">
        <v>61</v>
      </c>
      <c r="M129" s="2" t="s">
        <v>35</v>
      </c>
      <c r="N129" s="1">
        <v>41396</v>
      </c>
      <c r="O129" s="3">
        <v>7.61</v>
      </c>
      <c r="P129" s="3">
        <v>12.28</v>
      </c>
      <c r="Q129" s="3">
        <f t="shared" si="5"/>
        <v>4.669999999999999</v>
      </c>
      <c r="R129" s="2">
        <v>27</v>
      </c>
      <c r="S129" s="3">
        <f t="shared" si="6"/>
        <v>331.56</v>
      </c>
      <c r="T129" s="4">
        <v>0.03</v>
      </c>
      <c r="U129" s="5">
        <f t="shared" si="7"/>
        <v>9.9467999999999996</v>
      </c>
      <c r="V129" s="5">
        <f t="shared" si="8"/>
        <v>327.96320000000003</v>
      </c>
      <c r="W129" s="3">
        <v>6.35</v>
      </c>
      <c r="X129" s="6">
        <f t="shared" si="9"/>
        <v>334.31320000000005</v>
      </c>
    </row>
    <row r="130" spans="1:24" x14ac:dyDescent="0.35">
      <c r="A130" t="s">
        <v>395</v>
      </c>
      <c r="B130" s="1">
        <v>41394</v>
      </c>
      <c r="C130" s="2" t="s">
        <v>396</v>
      </c>
      <c r="D130" s="2" t="s">
        <v>322</v>
      </c>
      <c r="E130" s="2" t="s">
        <v>27</v>
      </c>
      <c r="F130" s="2" t="s">
        <v>28</v>
      </c>
      <c r="G130" s="2" t="s">
        <v>65</v>
      </c>
      <c r="H130" s="2" t="s">
        <v>299</v>
      </c>
      <c r="I130" s="2" t="s">
        <v>56</v>
      </c>
      <c r="J130" s="2" t="s">
        <v>397</v>
      </c>
      <c r="K130" s="2" t="s">
        <v>33</v>
      </c>
      <c r="L130" s="2" t="s">
        <v>61</v>
      </c>
      <c r="M130" s="2" t="s">
        <v>35</v>
      </c>
      <c r="N130" s="1">
        <v>41396</v>
      </c>
      <c r="O130" s="3">
        <v>10.07</v>
      </c>
      <c r="P130" s="3">
        <v>15.98</v>
      </c>
      <c r="Q130" s="3">
        <f t="shared" si="5"/>
        <v>5.91</v>
      </c>
      <c r="R130" s="2">
        <v>39</v>
      </c>
      <c r="S130" s="3">
        <f t="shared" si="6"/>
        <v>623.22</v>
      </c>
      <c r="T130" s="4">
        <v>0.09</v>
      </c>
      <c r="U130" s="5">
        <f t="shared" si="7"/>
        <v>56.089800000000004</v>
      </c>
      <c r="V130" s="5">
        <f t="shared" si="8"/>
        <v>571.13020000000006</v>
      </c>
      <c r="W130" s="3">
        <v>4</v>
      </c>
      <c r="X130" s="6">
        <f t="shared" si="9"/>
        <v>575.13020000000006</v>
      </c>
    </row>
    <row r="131" spans="1:24" x14ac:dyDescent="0.35">
      <c r="A131" t="s">
        <v>398</v>
      </c>
      <c r="B131" s="1">
        <v>41395</v>
      </c>
      <c r="C131" s="2" t="s">
        <v>399</v>
      </c>
      <c r="D131" s="2" t="s">
        <v>303</v>
      </c>
      <c r="E131" s="2" t="s">
        <v>53</v>
      </c>
      <c r="F131" s="2" t="s">
        <v>54</v>
      </c>
      <c r="G131" s="2" t="s">
        <v>29</v>
      </c>
      <c r="H131" s="2" t="s">
        <v>81</v>
      </c>
      <c r="I131" s="2" t="s">
        <v>56</v>
      </c>
      <c r="J131" s="2" t="s">
        <v>400</v>
      </c>
      <c r="K131" s="2" t="s">
        <v>38</v>
      </c>
      <c r="L131" s="2" t="s">
        <v>34</v>
      </c>
      <c r="M131" s="2" t="s">
        <v>35</v>
      </c>
      <c r="N131" s="1">
        <v>41397</v>
      </c>
      <c r="O131" s="3">
        <v>4.79</v>
      </c>
      <c r="P131" s="3">
        <v>11.97</v>
      </c>
      <c r="Q131" s="3">
        <f t="shared" si="5"/>
        <v>7.1800000000000006</v>
      </c>
      <c r="R131" s="2">
        <v>7</v>
      </c>
      <c r="S131" s="3">
        <f t="shared" si="6"/>
        <v>83.79</v>
      </c>
      <c r="T131" s="4">
        <v>0.05</v>
      </c>
      <c r="U131" s="5">
        <f t="shared" si="7"/>
        <v>4.1895000000000007</v>
      </c>
      <c r="V131" s="5">
        <f t="shared" si="8"/>
        <v>85.410500000000013</v>
      </c>
      <c r="W131" s="3">
        <v>5.81</v>
      </c>
      <c r="X131" s="6">
        <f t="shared" si="9"/>
        <v>91.220500000000015</v>
      </c>
    </row>
    <row r="132" spans="1:24" x14ac:dyDescent="0.35">
      <c r="A132" t="s">
        <v>401</v>
      </c>
      <c r="B132" s="1">
        <v>41396</v>
      </c>
      <c r="C132" s="2" t="s">
        <v>402</v>
      </c>
      <c r="D132" s="2" t="s">
        <v>205</v>
      </c>
      <c r="E132" s="2" t="s">
        <v>53</v>
      </c>
      <c r="F132" s="2" t="s">
        <v>54</v>
      </c>
      <c r="G132" s="2" t="s">
        <v>93</v>
      </c>
      <c r="H132" s="2" t="s">
        <v>81</v>
      </c>
      <c r="I132" s="2" t="s">
        <v>56</v>
      </c>
      <c r="J132" s="2" t="s">
        <v>403</v>
      </c>
      <c r="K132" s="2" t="s">
        <v>38</v>
      </c>
      <c r="L132" s="2" t="s">
        <v>61</v>
      </c>
      <c r="M132" s="2" t="s">
        <v>35</v>
      </c>
      <c r="N132" s="1">
        <v>41397</v>
      </c>
      <c r="O132" s="3">
        <v>8.7100000000000009</v>
      </c>
      <c r="P132" s="3">
        <v>14.28</v>
      </c>
      <c r="Q132" s="3">
        <f t="shared" si="5"/>
        <v>5.5699999999999985</v>
      </c>
      <c r="R132" s="2">
        <v>42</v>
      </c>
      <c r="S132" s="3">
        <f t="shared" si="6"/>
        <v>599.76</v>
      </c>
      <c r="T132" s="4">
        <v>0.1</v>
      </c>
      <c r="U132" s="5">
        <f t="shared" si="7"/>
        <v>59.975999999999999</v>
      </c>
      <c r="V132" s="5">
        <f t="shared" si="8"/>
        <v>542.774</v>
      </c>
      <c r="W132" s="3">
        <v>2.99</v>
      </c>
      <c r="X132" s="6">
        <f t="shared" si="9"/>
        <v>545.76400000000001</v>
      </c>
    </row>
    <row r="133" spans="1:24" x14ac:dyDescent="0.35">
      <c r="A133" t="s">
        <v>404</v>
      </c>
      <c r="B133" s="1">
        <v>41396</v>
      </c>
      <c r="C133" s="2" t="s">
        <v>405</v>
      </c>
      <c r="D133" s="2" t="s">
        <v>106</v>
      </c>
      <c r="E133" s="2" t="s">
        <v>27</v>
      </c>
      <c r="F133" s="2" t="s">
        <v>28</v>
      </c>
      <c r="G133" s="2" t="s">
        <v>43</v>
      </c>
      <c r="H133" s="2" t="s">
        <v>107</v>
      </c>
      <c r="I133" s="2" t="s">
        <v>67</v>
      </c>
      <c r="J133" s="2" t="s">
        <v>323</v>
      </c>
      <c r="K133" s="2" t="s">
        <v>38</v>
      </c>
      <c r="L133" s="2" t="s">
        <v>61</v>
      </c>
      <c r="M133" s="2" t="s">
        <v>35</v>
      </c>
      <c r="N133" s="1">
        <v>41397</v>
      </c>
      <c r="O133" s="3">
        <v>54.29</v>
      </c>
      <c r="P133" s="3">
        <v>90.48</v>
      </c>
      <c r="Q133" s="3">
        <f t="shared" ref="Q133:Q196" si="10">P133-O133</f>
        <v>36.190000000000005</v>
      </c>
      <c r="R133" s="2">
        <v>15</v>
      </c>
      <c r="S133" s="3">
        <f t="shared" ref="S133:S196" si="11">P133*R133</f>
        <v>1357.2</v>
      </c>
      <c r="T133" s="4">
        <v>0.05</v>
      </c>
      <c r="U133" s="5">
        <f t="shared" ref="U133:U196" si="12">S133*T133</f>
        <v>67.86</v>
      </c>
      <c r="V133" s="5">
        <f t="shared" ref="V133:V196" si="13">S133-U133+W133</f>
        <v>1309.3300000000002</v>
      </c>
      <c r="W133" s="3">
        <v>19.989999999999998</v>
      </c>
      <c r="X133" s="6">
        <f t="shared" ref="X133:X196" si="14">V133+W133</f>
        <v>1329.3200000000002</v>
      </c>
    </row>
    <row r="134" spans="1:24" x14ac:dyDescent="0.35">
      <c r="A134" t="s">
        <v>406</v>
      </c>
      <c r="B134" s="1">
        <v>41397</v>
      </c>
      <c r="C134" s="2" t="s">
        <v>407</v>
      </c>
      <c r="D134" s="2" t="s">
        <v>408</v>
      </c>
      <c r="E134" s="2" t="s">
        <v>27</v>
      </c>
      <c r="F134" s="2" t="s">
        <v>28</v>
      </c>
      <c r="G134" s="2" t="s">
        <v>43</v>
      </c>
      <c r="H134" s="2" t="s">
        <v>390</v>
      </c>
      <c r="I134" s="2" t="s">
        <v>67</v>
      </c>
      <c r="J134" s="2" t="s">
        <v>368</v>
      </c>
      <c r="K134" s="2" t="s">
        <v>38</v>
      </c>
      <c r="L134" s="2" t="s">
        <v>61</v>
      </c>
      <c r="M134" s="2" t="s">
        <v>35</v>
      </c>
      <c r="N134" s="1">
        <v>41399</v>
      </c>
      <c r="O134" s="3">
        <v>3.52</v>
      </c>
      <c r="P134" s="3">
        <v>5.68</v>
      </c>
      <c r="Q134" s="3">
        <f t="shared" si="10"/>
        <v>2.1599999999999997</v>
      </c>
      <c r="R134" s="2">
        <v>20</v>
      </c>
      <c r="S134" s="3">
        <f t="shared" si="11"/>
        <v>113.6</v>
      </c>
      <c r="T134" s="4">
        <v>7.0000000000000007E-2</v>
      </c>
      <c r="U134" s="5">
        <f t="shared" si="12"/>
        <v>7.952</v>
      </c>
      <c r="V134" s="5">
        <f t="shared" si="13"/>
        <v>107.038</v>
      </c>
      <c r="W134" s="3">
        <v>1.39</v>
      </c>
      <c r="X134" s="6">
        <f t="shared" si="14"/>
        <v>108.428</v>
      </c>
    </row>
    <row r="135" spans="1:24" x14ac:dyDescent="0.35">
      <c r="A135" t="s">
        <v>409</v>
      </c>
      <c r="B135" s="1">
        <v>41398</v>
      </c>
      <c r="C135" s="2" t="s">
        <v>410</v>
      </c>
      <c r="D135" s="2" t="s">
        <v>334</v>
      </c>
      <c r="E135" s="2" t="s">
        <v>27</v>
      </c>
      <c r="F135" s="2" t="s">
        <v>28</v>
      </c>
      <c r="G135" s="2" t="s">
        <v>29</v>
      </c>
      <c r="H135" s="2" t="s">
        <v>126</v>
      </c>
      <c r="I135" s="2" t="s">
        <v>67</v>
      </c>
      <c r="J135" s="2" t="s">
        <v>37</v>
      </c>
      <c r="K135" s="2" t="s">
        <v>38</v>
      </c>
      <c r="L135" s="2" t="s">
        <v>39</v>
      </c>
      <c r="M135" s="2" t="s">
        <v>35</v>
      </c>
      <c r="N135" s="1">
        <v>41400</v>
      </c>
      <c r="O135" s="3">
        <v>3.47</v>
      </c>
      <c r="P135" s="3">
        <v>6.68</v>
      </c>
      <c r="Q135" s="3">
        <f t="shared" si="10"/>
        <v>3.2099999999999995</v>
      </c>
      <c r="R135" s="2">
        <v>41</v>
      </c>
      <c r="S135" s="3">
        <f t="shared" si="11"/>
        <v>273.88</v>
      </c>
      <c r="T135" s="4">
        <v>0.08</v>
      </c>
      <c r="U135" s="5">
        <f t="shared" si="12"/>
        <v>21.910399999999999</v>
      </c>
      <c r="V135" s="5">
        <f t="shared" si="13"/>
        <v>253.46959999999999</v>
      </c>
      <c r="W135" s="3">
        <v>1.5</v>
      </c>
      <c r="X135" s="6">
        <f t="shared" si="14"/>
        <v>254.96959999999999</v>
      </c>
    </row>
    <row r="136" spans="1:24" x14ac:dyDescent="0.35">
      <c r="A136" t="s">
        <v>411</v>
      </c>
      <c r="B136" s="1">
        <v>41399</v>
      </c>
      <c r="C136" s="2" t="s">
        <v>412</v>
      </c>
      <c r="D136" s="2" t="s">
        <v>92</v>
      </c>
      <c r="E136" s="2" t="s">
        <v>53</v>
      </c>
      <c r="F136" s="2" t="s">
        <v>54</v>
      </c>
      <c r="G136" s="2" t="s">
        <v>29</v>
      </c>
      <c r="H136" s="2" t="s">
        <v>81</v>
      </c>
      <c r="I136" s="2" t="s">
        <v>45</v>
      </c>
      <c r="J136" s="2" t="s">
        <v>397</v>
      </c>
      <c r="K136" s="2" t="s">
        <v>33</v>
      </c>
      <c r="L136" s="2" t="s">
        <v>61</v>
      </c>
      <c r="M136" s="2" t="s">
        <v>35</v>
      </c>
      <c r="N136" s="1">
        <v>41404</v>
      </c>
      <c r="O136" s="3">
        <v>10.07</v>
      </c>
      <c r="P136" s="3">
        <v>15.98</v>
      </c>
      <c r="Q136" s="3">
        <f t="shared" si="10"/>
        <v>5.91</v>
      </c>
      <c r="R136" s="2">
        <v>34</v>
      </c>
      <c r="S136" s="3">
        <f t="shared" si="11"/>
        <v>543.32000000000005</v>
      </c>
      <c r="T136" s="4">
        <v>0.1</v>
      </c>
      <c r="U136" s="5">
        <f t="shared" si="12"/>
        <v>54.332000000000008</v>
      </c>
      <c r="V136" s="5">
        <f t="shared" si="13"/>
        <v>492.98800000000006</v>
      </c>
      <c r="W136" s="3">
        <v>4</v>
      </c>
      <c r="X136" s="6">
        <f t="shared" si="14"/>
        <v>496.98800000000006</v>
      </c>
    </row>
    <row r="137" spans="1:24" x14ac:dyDescent="0.35">
      <c r="A137" t="s">
        <v>413</v>
      </c>
      <c r="B137" s="1">
        <v>41401</v>
      </c>
      <c r="C137" s="2" t="s">
        <v>414</v>
      </c>
      <c r="D137" s="2" t="s">
        <v>415</v>
      </c>
      <c r="E137" s="2" t="s">
        <v>27</v>
      </c>
      <c r="F137" s="2" t="s">
        <v>28</v>
      </c>
      <c r="G137" s="2" t="s">
        <v>43</v>
      </c>
      <c r="H137" s="2" t="s">
        <v>107</v>
      </c>
      <c r="I137" s="2" t="s">
        <v>56</v>
      </c>
      <c r="J137" s="2" t="s">
        <v>400</v>
      </c>
      <c r="K137" s="2" t="s">
        <v>38</v>
      </c>
      <c r="L137" s="2" t="s">
        <v>34</v>
      </c>
      <c r="M137" s="2" t="s">
        <v>35</v>
      </c>
      <c r="N137" s="1">
        <v>41403</v>
      </c>
      <c r="O137" s="3">
        <v>4.79</v>
      </c>
      <c r="P137" s="3">
        <v>11.97</v>
      </c>
      <c r="Q137" s="3">
        <f t="shared" si="10"/>
        <v>7.1800000000000006</v>
      </c>
      <c r="R137" s="2">
        <v>18</v>
      </c>
      <c r="S137" s="3">
        <f t="shared" si="11"/>
        <v>215.46</v>
      </c>
      <c r="T137" s="4">
        <v>0.08</v>
      </c>
      <c r="U137" s="5">
        <f t="shared" si="12"/>
        <v>17.236800000000002</v>
      </c>
      <c r="V137" s="5">
        <f t="shared" si="13"/>
        <v>204.03320000000002</v>
      </c>
      <c r="W137" s="3">
        <v>5.81</v>
      </c>
      <c r="X137" s="6">
        <f t="shared" si="14"/>
        <v>209.84320000000002</v>
      </c>
    </row>
    <row r="138" spans="1:24" x14ac:dyDescent="0.35">
      <c r="A138" t="s">
        <v>416</v>
      </c>
      <c r="B138" s="1">
        <v>41403</v>
      </c>
      <c r="C138" s="2" t="s">
        <v>417</v>
      </c>
      <c r="D138" s="2" t="s">
        <v>246</v>
      </c>
      <c r="E138" s="2" t="s">
        <v>27</v>
      </c>
      <c r="F138" s="2" t="s">
        <v>28</v>
      </c>
      <c r="G138" s="2" t="s">
        <v>93</v>
      </c>
      <c r="H138" s="2" t="s">
        <v>107</v>
      </c>
      <c r="I138" s="2" t="s">
        <v>67</v>
      </c>
      <c r="J138" s="2" t="s">
        <v>57</v>
      </c>
      <c r="K138" s="2" t="s">
        <v>33</v>
      </c>
      <c r="L138" s="2" t="s">
        <v>58</v>
      </c>
      <c r="M138" s="2" t="s">
        <v>47</v>
      </c>
      <c r="N138" s="1">
        <v>41404</v>
      </c>
      <c r="O138" s="3">
        <v>8.82</v>
      </c>
      <c r="P138" s="3">
        <v>20.99</v>
      </c>
      <c r="Q138" s="3">
        <f t="shared" si="10"/>
        <v>12.169999999999998</v>
      </c>
      <c r="R138" s="2">
        <v>8</v>
      </c>
      <c r="S138" s="3">
        <f t="shared" si="11"/>
        <v>167.92</v>
      </c>
      <c r="T138" s="4">
        <v>0.09</v>
      </c>
      <c r="U138" s="5">
        <f t="shared" si="12"/>
        <v>15.112799999999998</v>
      </c>
      <c r="V138" s="5">
        <f t="shared" si="13"/>
        <v>157.6172</v>
      </c>
      <c r="W138" s="3">
        <v>4.8099999999999996</v>
      </c>
      <c r="X138" s="6">
        <f t="shared" si="14"/>
        <v>162.4272</v>
      </c>
    </row>
    <row r="139" spans="1:24" x14ac:dyDescent="0.35">
      <c r="A139" t="s">
        <v>418</v>
      </c>
      <c r="B139" s="1">
        <v>41403</v>
      </c>
      <c r="C139" s="2" t="s">
        <v>419</v>
      </c>
      <c r="D139" s="2" t="s">
        <v>376</v>
      </c>
      <c r="E139" s="2" t="s">
        <v>53</v>
      </c>
      <c r="F139" s="2" t="s">
        <v>54</v>
      </c>
      <c r="G139" s="2" t="s">
        <v>65</v>
      </c>
      <c r="H139" s="2" t="s">
        <v>55</v>
      </c>
      <c r="I139" s="2" t="s">
        <v>67</v>
      </c>
      <c r="J139" s="2" t="s">
        <v>319</v>
      </c>
      <c r="K139" s="2" t="s">
        <v>38</v>
      </c>
      <c r="L139" s="2" t="s">
        <v>39</v>
      </c>
      <c r="M139" s="2" t="s">
        <v>35</v>
      </c>
      <c r="N139" s="1">
        <v>41405</v>
      </c>
      <c r="O139" s="3">
        <v>1.0900000000000001</v>
      </c>
      <c r="P139" s="3">
        <v>1.68</v>
      </c>
      <c r="Q139" s="3">
        <f t="shared" si="10"/>
        <v>0.58999999999999986</v>
      </c>
      <c r="R139" s="2">
        <v>18</v>
      </c>
      <c r="S139" s="3">
        <f t="shared" si="11"/>
        <v>30.24</v>
      </c>
      <c r="T139" s="4">
        <v>0.06</v>
      </c>
      <c r="U139" s="5">
        <f t="shared" si="12"/>
        <v>1.8143999999999998</v>
      </c>
      <c r="V139" s="5">
        <f t="shared" si="13"/>
        <v>29.425599999999999</v>
      </c>
      <c r="W139" s="3">
        <v>1</v>
      </c>
      <c r="X139" s="6">
        <f t="shared" si="14"/>
        <v>30.425599999999999</v>
      </c>
    </row>
    <row r="140" spans="1:24" x14ac:dyDescent="0.35">
      <c r="A140" t="s">
        <v>420</v>
      </c>
      <c r="B140" s="1">
        <v>41404</v>
      </c>
      <c r="C140" s="2" t="s">
        <v>378</v>
      </c>
      <c r="D140" s="2" t="s">
        <v>379</v>
      </c>
      <c r="E140" s="2" t="s">
        <v>27</v>
      </c>
      <c r="F140" s="2" t="s">
        <v>28</v>
      </c>
      <c r="G140" s="2" t="s">
        <v>29</v>
      </c>
      <c r="H140" s="2" t="s">
        <v>66</v>
      </c>
      <c r="I140" s="2" t="s">
        <v>56</v>
      </c>
      <c r="J140" s="2" t="s">
        <v>285</v>
      </c>
      <c r="K140" s="2" t="s">
        <v>33</v>
      </c>
      <c r="L140" s="2" t="s">
        <v>61</v>
      </c>
      <c r="M140" s="2" t="s">
        <v>35</v>
      </c>
      <c r="N140" s="1">
        <v>41405</v>
      </c>
      <c r="O140" s="3">
        <v>54.52</v>
      </c>
      <c r="P140" s="3">
        <v>100.97</v>
      </c>
      <c r="Q140" s="3">
        <f t="shared" si="10"/>
        <v>46.449999999999996</v>
      </c>
      <c r="R140" s="2">
        <v>15</v>
      </c>
      <c r="S140" s="3">
        <f t="shared" si="11"/>
        <v>1514.55</v>
      </c>
      <c r="T140" s="4">
        <v>0.1</v>
      </c>
      <c r="U140" s="5">
        <f t="shared" si="12"/>
        <v>151.45500000000001</v>
      </c>
      <c r="V140" s="5">
        <f t="shared" si="13"/>
        <v>1370.2750000000001</v>
      </c>
      <c r="W140" s="3">
        <v>7.18</v>
      </c>
      <c r="X140" s="6">
        <f t="shared" si="14"/>
        <v>1377.4550000000002</v>
      </c>
    </row>
    <row r="141" spans="1:24" x14ac:dyDescent="0.35">
      <c r="A141" t="s">
        <v>421</v>
      </c>
      <c r="B141" s="1">
        <v>41407</v>
      </c>
      <c r="C141" s="2" t="s">
        <v>295</v>
      </c>
      <c r="D141" s="2" t="s">
        <v>260</v>
      </c>
      <c r="E141" s="2" t="s">
        <v>53</v>
      </c>
      <c r="F141" s="2" t="s">
        <v>54</v>
      </c>
      <c r="G141" s="2" t="s">
        <v>93</v>
      </c>
      <c r="H141" s="2" t="s">
        <v>55</v>
      </c>
      <c r="I141" s="2" t="s">
        <v>31</v>
      </c>
      <c r="J141" s="2" t="s">
        <v>150</v>
      </c>
      <c r="K141" s="2" t="s">
        <v>38</v>
      </c>
      <c r="L141" s="2" t="s">
        <v>39</v>
      </c>
      <c r="M141" s="2" t="s">
        <v>47</v>
      </c>
      <c r="N141" s="1">
        <v>41409</v>
      </c>
      <c r="O141" s="3">
        <v>2.52</v>
      </c>
      <c r="P141" s="3">
        <v>4</v>
      </c>
      <c r="Q141" s="3">
        <f t="shared" si="10"/>
        <v>1.48</v>
      </c>
      <c r="R141" s="2">
        <v>19</v>
      </c>
      <c r="S141" s="3">
        <f t="shared" si="11"/>
        <v>76</v>
      </c>
      <c r="T141" s="4">
        <v>0.09</v>
      </c>
      <c r="U141" s="5">
        <f t="shared" si="12"/>
        <v>6.84</v>
      </c>
      <c r="V141" s="5">
        <f t="shared" si="13"/>
        <v>70.459999999999994</v>
      </c>
      <c r="W141" s="3">
        <v>1.3</v>
      </c>
      <c r="X141" s="6">
        <f t="shared" si="14"/>
        <v>71.759999999999991</v>
      </c>
    </row>
    <row r="142" spans="1:24" x14ac:dyDescent="0.35">
      <c r="A142" t="s">
        <v>422</v>
      </c>
      <c r="B142" s="1">
        <v>41408</v>
      </c>
      <c r="C142" s="2" t="s">
        <v>423</v>
      </c>
      <c r="D142" s="2" t="s">
        <v>240</v>
      </c>
      <c r="E142" s="2" t="s">
        <v>53</v>
      </c>
      <c r="F142" s="2" t="s">
        <v>54</v>
      </c>
      <c r="G142" s="2" t="s">
        <v>93</v>
      </c>
      <c r="H142" s="2" t="s">
        <v>55</v>
      </c>
      <c r="I142" s="2" t="s">
        <v>145</v>
      </c>
      <c r="J142" s="2" t="s">
        <v>179</v>
      </c>
      <c r="K142" s="2" t="s">
        <v>38</v>
      </c>
      <c r="L142" s="2" t="s">
        <v>61</v>
      </c>
      <c r="M142" s="2" t="s">
        <v>35</v>
      </c>
      <c r="N142" s="1">
        <v>41409</v>
      </c>
      <c r="O142" s="3">
        <v>13.88</v>
      </c>
      <c r="P142" s="3">
        <v>22.38</v>
      </c>
      <c r="Q142" s="3">
        <f t="shared" si="10"/>
        <v>8.4999999999999982</v>
      </c>
      <c r="R142" s="2">
        <v>26</v>
      </c>
      <c r="S142" s="3">
        <f t="shared" si="11"/>
        <v>581.88</v>
      </c>
      <c r="T142" s="4">
        <v>0.1</v>
      </c>
      <c r="U142" s="5">
        <f t="shared" si="12"/>
        <v>58.188000000000002</v>
      </c>
      <c r="V142" s="5">
        <f t="shared" si="13"/>
        <v>538.79200000000003</v>
      </c>
      <c r="W142" s="3">
        <v>15.1</v>
      </c>
      <c r="X142" s="6">
        <f t="shared" si="14"/>
        <v>553.89200000000005</v>
      </c>
    </row>
    <row r="143" spans="1:24" x14ac:dyDescent="0.35">
      <c r="A143" t="s">
        <v>424</v>
      </c>
      <c r="B143" s="1">
        <v>41408</v>
      </c>
      <c r="C143" s="2" t="s">
        <v>425</v>
      </c>
      <c r="D143" s="2" t="s">
        <v>426</v>
      </c>
      <c r="E143" s="2" t="s">
        <v>27</v>
      </c>
      <c r="F143" s="2" t="s">
        <v>28</v>
      </c>
      <c r="G143" s="2" t="s">
        <v>29</v>
      </c>
      <c r="H143" s="2" t="s">
        <v>139</v>
      </c>
      <c r="I143" s="2" t="s">
        <v>56</v>
      </c>
      <c r="J143" s="2" t="s">
        <v>427</v>
      </c>
      <c r="K143" s="2" t="s">
        <v>38</v>
      </c>
      <c r="L143" s="2" t="s">
        <v>39</v>
      </c>
      <c r="M143" s="2" t="s">
        <v>35</v>
      </c>
      <c r="N143" s="1">
        <v>41410</v>
      </c>
      <c r="O143" s="3">
        <v>21.56</v>
      </c>
      <c r="P143" s="3">
        <v>36.549999999999997</v>
      </c>
      <c r="Q143" s="3">
        <f t="shared" si="10"/>
        <v>14.989999999999998</v>
      </c>
      <c r="R143" s="2">
        <v>45</v>
      </c>
      <c r="S143" s="3">
        <f t="shared" si="11"/>
        <v>1644.7499999999998</v>
      </c>
      <c r="T143" s="4">
        <v>0.1</v>
      </c>
      <c r="U143" s="5">
        <f t="shared" si="12"/>
        <v>164.47499999999999</v>
      </c>
      <c r="V143" s="5">
        <f t="shared" si="13"/>
        <v>1494.165</v>
      </c>
      <c r="W143" s="3">
        <v>13.89</v>
      </c>
      <c r="X143" s="6">
        <f t="shared" si="14"/>
        <v>1508.0550000000001</v>
      </c>
    </row>
    <row r="144" spans="1:24" x14ac:dyDescent="0.35">
      <c r="A144" t="s">
        <v>428</v>
      </c>
      <c r="B144" s="1">
        <v>41409</v>
      </c>
      <c r="C144" s="2" t="s">
        <v>429</v>
      </c>
      <c r="D144" s="2" t="s">
        <v>430</v>
      </c>
      <c r="E144" s="2" t="s">
        <v>27</v>
      </c>
      <c r="F144" s="2" t="s">
        <v>28</v>
      </c>
      <c r="G144" s="2" t="s">
        <v>65</v>
      </c>
      <c r="H144" s="2" t="s">
        <v>30</v>
      </c>
      <c r="I144" s="2" t="s">
        <v>145</v>
      </c>
      <c r="J144" s="2" t="s">
        <v>159</v>
      </c>
      <c r="K144" s="2" t="s">
        <v>33</v>
      </c>
      <c r="L144" s="2" t="s">
        <v>61</v>
      </c>
      <c r="M144" s="2" t="s">
        <v>47</v>
      </c>
      <c r="N144" s="1">
        <v>41410</v>
      </c>
      <c r="O144" s="3">
        <v>19.78</v>
      </c>
      <c r="P144" s="3">
        <v>45.99</v>
      </c>
      <c r="Q144" s="3">
        <f t="shared" si="10"/>
        <v>26.21</v>
      </c>
      <c r="R144" s="2">
        <v>14</v>
      </c>
      <c r="S144" s="3">
        <f t="shared" si="11"/>
        <v>643.86</v>
      </c>
      <c r="T144" s="4">
        <v>0.02</v>
      </c>
      <c r="U144" s="5">
        <f t="shared" si="12"/>
        <v>12.8772</v>
      </c>
      <c r="V144" s="5">
        <f t="shared" si="13"/>
        <v>635.97280000000001</v>
      </c>
      <c r="W144" s="3">
        <v>4.99</v>
      </c>
      <c r="X144" s="6">
        <f t="shared" si="14"/>
        <v>640.96280000000002</v>
      </c>
    </row>
    <row r="145" spans="1:24" x14ac:dyDescent="0.35">
      <c r="A145" t="s">
        <v>431</v>
      </c>
      <c r="B145" s="1">
        <v>41412</v>
      </c>
      <c r="C145" s="2" t="s">
        <v>432</v>
      </c>
      <c r="D145" s="2" t="s">
        <v>433</v>
      </c>
      <c r="E145" s="2" t="s">
        <v>27</v>
      </c>
      <c r="F145" s="2" t="s">
        <v>28</v>
      </c>
      <c r="G145" s="2" t="s">
        <v>29</v>
      </c>
      <c r="H145" s="2" t="s">
        <v>139</v>
      </c>
      <c r="I145" s="2" t="s">
        <v>56</v>
      </c>
      <c r="J145" s="2" t="s">
        <v>323</v>
      </c>
      <c r="K145" s="2" t="s">
        <v>38</v>
      </c>
      <c r="L145" s="2" t="s">
        <v>61</v>
      </c>
      <c r="M145" s="2" t="s">
        <v>35</v>
      </c>
      <c r="N145" s="1">
        <v>41414</v>
      </c>
      <c r="O145" s="3">
        <v>54.29</v>
      </c>
      <c r="P145" s="3">
        <v>90.48</v>
      </c>
      <c r="Q145" s="3">
        <f t="shared" si="10"/>
        <v>36.190000000000005</v>
      </c>
      <c r="R145" s="2">
        <v>11</v>
      </c>
      <c r="S145" s="3">
        <f t="shared" si="11"/>
        <v>995.28000000000009</v>
      </c>
      <c r="T145" s="4">
        <v>0.04</v>
      </c>
      <c r="U145" s="5">
        <f t="shared" si="12"/>
        <v>39.811200000000007</v>
      </c>
      <c r="V145" s="5">
        <f t="shared" si="13"/>
        <v>975.45880000000011</v>
      </c>
      <c r="W145" s="3">
        <v>19.989999999999998</v>
      </c>
      <c r="X145" s="6">
        <f t="shared" si="14"/>
        <v>995.44880000000012</v>
      </c>
    </row>
    <row r="146" spans="1:24" x14ac:dyDescent="0.35">
      <c r="A146" t="s">
        <v>434</v>
      </c>
      <c r="B146" s="1">
        <v>41413</v>
      </c>
      <c r="C146" s="2" t="s">
        <v>435</v>
      </c>
      <c r="D146" s="2" t="s">
        <v>87</v>
      </c>
      <c r="E146" s="2" t="s">
        <v>27</v>
      </c>
      <c r="F146" s="2" t="s">
        <v>28</v>
      </c>
      <c r="G146" s="2" t="s">
        <v>93</v>
      </c>
      <c r="H146" s="2" t="s">
        <v>30</v>
      </c>
      <c r="I146" s="2" t="s">
        <v>145</v>
      </c>
      <c r="J146" s="2" t="s">
        <v>436</v>
      </c>
      <c r="K146" s="2" t="s">
        <v>33</v>
      </c>
      <c r="L146" s="2" t="s">
        <v>58</v>
      </c>
      <c r="M146" s="2" t="s">
        <v>35</v>
      </c>
      <c r="N146" s="1">
        <v>41414</v>
      </c>
      <c r="O146" s="3">
        <v>9.91</v>
      </c>
      <c r="P146" s="3">
        <v>15.99</v>
      </c>
      <c r="Q146" s="3">
        <f t="shared" si="10"/>
        <v>6.08</v>
      </c>
      <c r="R146" s="2">
        <v>7</v>
      </c>
      <c r="S146" s="3">
        <f t="shared" si="11"/>
        <v>111.93</v>
      </c>
      <c r="T146" s="4">
        <v>0.03</v>
      </c>
      <c r="U146" s="5">
        <f t="shared" si="12"/>
        <v>3.3578999999999999</v>
      </c>
      <c r="V146" s="5">
        <f t="shared" si="13"/>
        <v>119.85210000000001</v>
      </c>
      <c r="W146" s="3">
        <v>11.28</v>
      </c>
      <c r="X146" s="6">
        <f t="shared" si="14"/>
        <v>131.13210000000001</v>
      </c>
    </row>
    <row r="147" spans="1:24" x14ac:dyDescent="0.35">
      <c r="A147" t="s">
        <v>437</v>
      </c>
      <c r="B147" s="1">
        <v>41413</v>
      </c>
      <c r="C147" s="2" t="s">
        <v>402</v>
      </c>
      <c r="D147" s="2" t="s">
        <v>205</v>
      </c>
      <c r="E147" s="2" t="s">
        <v>53</v>
      </c>
      <c r="F147" s="2" t="s">
        <v>54</v>
      </c>
      <c r="G147" s="2" t="s">
        <v>93</v>
      </c>
      <c r="H147" s="2" t="s">
        <v>81</v>
      </c>
      <c r="I147" s="2" t="s">
        <v>56</v>
      </c>
      <c r="J147" s="2" t="s">
        <v>438</v>
      </c>
      <c r="K147" s="2" t="s">
        <v>38</v>
      </c>
      <c r="L147" s="2" t="s">
        <v>39</v>
      </c>
      <c r="M147" s="2" t="s">
        <v>35</v>
      </c>
      <c r="N147" s="1">
        <v>41414</v>
      </c>
      <c r="O147" s="3">
        <v>3.75</v>
      </c>
      <c r="P147" s="3">
        <v>7.08</v>
      </c>
      <c r="Q147" s="3">
        <f t="shared" si="10"/>
        <v>3.33</v>
      </c>
      <c r="R147" s="2">
        <v>29</v>
      </c>
      <c r="S147" s="3">
        <f t="shared" si="11"/>
        <v>205.32</v>
      </c>
      <c r="T147" s="4">
        <v>0.04</v>
      </c>
      <c r="U147" s="5">
        <f t="shared" si="12"/>
        <v>8.2127999999999997</v>
      </c>
      <c r="V147" s="5">
        <f t="shared" si="13"/>
        <v>199.4572</v>
      </c>
      <c r="W147" s="3">
        <v>2.35</v>
      </c>
      <c r="X147" s="6">
        <f t="shared" si="14"/>
        <v>201.80719999999999</v>
      </c>
    </row>
    <row r="148" spans="1:24" x14ac:dyDescent="0.35">
      <c r="A148" t="s">
        <v>439</v>
      </c>
      <c r="B148" s="1">
        <v>41414</v>
      </c>
      <c r="C148" s="2" t="s">
        <v>440</v>
      </c>
      <c r="D148" s="2" t="s">
        <v>199</v>
      </c>
      <c r="E148" s="2" t="s">
        <v>27</v>
      </c>
      <c r="F148" s="2" t="s">
        <v>28</v>
      </c>
      <c r="G148" s="2" t="s">
        <v>29</v>
      </c>
      <c r="H148" s="2" t="s">
        <v>126</v>
      </c>
      <c r="I148" s="2" t="s">
        <v>145</v>
      </c>
      <c r="J148" s="2" t="s">
        <v>256</v>
      </c>
      <c r="K148" s="2" t="s">
        <v>248</v>
      </c>
      <c r="L148" s="2" t="s">
        <v>34</v>
      </c>
      <c r="M148" s="2" t="s">
        <v>35</v>
      </c>
      <c r="N148" s="1">
        <v>41415</v>
      </c>
      <c r="O148" s="3">
        <v>5.5</v>
      </c>
      <c r="P148" s="3">
        <v>12.22</v>
      </c>
      <c r="Q148" s="3">
        <f t="shared" si="10"/>
        <v>6.7200000000000006</v>
      </c>
      <c r="R148" s="2">
        <v>35</v>
      </c>
      <c r="S148" s="3">
        <f t="shared" si="11"/>
        <v>427.70000000000005</v>
      </c>
      <c r="T148" s="4">
        <v>0</v>
      </c>
      <c r="U148" s="5">
        <f t="shared" si="12"/>
        <v>0</v>
      </c>
      <c r="V148" s="5">
        <f t="shared" si="13"/>
        <v>430.55000000000007</v>
      </c>
      <c r="W148" s="3">
        <v>2.85</v>
      </c>
      <c r="X148" s="6">
        <f t="shared" si="14"/>
        <v>433.40000000000009</v>
      </c>
    </row>
    <row r="149" spans="1:24" x14ac:dyDescent="0.35">
      <c r="A149" t="s">
        <v>441</v>
      </c>
      <c r="B149" s="1">
        <v>41414</v>
      </c>
      <c r="C149" s="2" t="s">
        <v>442</v>
      </c>
      <c r="D149" s="2" t="s">
        <v>357</v>
      </c>
      <c r="E149" s="2" t="s">
        <v>27</v>
      </c>
      <c r="F149" s="2" t="s">
        <v>28</v>
      </c>
      <c r="G149" s="2" t="s">
        <v>43</v>
      </c>
      <c r="H149" s="2" t="s">
        <v>290</v>
      </c>
      <c r="I149" s="2" t="s">
        <v>56</v>
      </c>
      <c r="J149" s="2" t="s">
        <v>443</v>
      </c>
      <c r="K149" s="2" t="s">
        <v>38</v>
      </c>
      <c r="L149" s="2" t="s">
        <v>61</v>
      </c>
      <c r="M149" s="2" t="s">
        <v>35</v>
      </c>
      <c r="N149" s="1">
        <v>41416</v>
      </c>
      <c r="O149" s="3">
        <v>13.64</v>
      </c>
      <c r="P149" s="3">
        <v>20.98</v>
      </c>
      <c r="Q149" s="3">
        <f t="shared" si="10"/>
        <v>7.34</v>
      </c>
      <c r="R149" s="2">
        <v>47</v>
      </c>
      <c r="S149" s="3">
        <f t="shared" si="11"/>
        <v>986.06000000000006</v>
      </c>
      <c r="T149" s="4">
        <v>0.1</v>
      </c>
      <c r="U149" s="5">
        <f t="shared" si="12"/>
        <v>98.606000000000009</v>
      </c>
      <c r="V149" s="5">
        <f t="shared" si="13"/>
        <v>888.94400000000007</v>
      </c>
      <c r="W149" s="3">
        <v>1.49</v>
      </c>
      <c r="X149" s="6">
        <f t="shared" si="14"/>
        <v>890.43400000000008</v>
      </c>
    </row>
    <row r="150" spans="1:24" x14ac:dyDescent="0.35">
      <c r="A150" t="s">
        <v>444</v>
      </c>
      <c r="B150" s="1">
        <v>41415</v>
      </c>
      <c r="C150" s="2" t="s">
        <v>412</v>
      </c>
      <c r="D150" s="2" t="s">
        <v>92</v>
      </c>
      <c r="E150" s="2" t="s">
        <v>53</v>
      </c>
      <c r="F150" s="2" t="s">
        <v>54</v>
      </c>
      <c r="G150" s="2" t="s">
        <v>65</v>
      </c>
      <c r="H150" s="2" t="s">
        <v>81</v>
      </c>
      <c r="I150" s="2" t="s">
        <v>145</v>
      </c>
      <c r="J150" s="2" t="s">
        <v>345</v>
      </c>
      <c r="K150" s="2" t="s">
        <v>38</v>
      </c>
      <c r="L150" s="2" t="s">
        <v>34</v>
      </c>
      <c r="M150" s="2" t="s">
        <v>35</v>
      </c>
      <c r="N150" s="1">
        <v>41415</v>
      </c>
      <c r="O150" s="3">
        <v>3.42</v>
      </c>
      <c r="P150" s="3">
        <v>8.34</v>
      </c>
      <c r="Q150" s="3">
        <f t="shared" si="10"/>
        <v>4.92</v>
      </c>
      <c r="R150" s="2">
        <v>24</v>
      </c>
      <c r="S150" s="3">
        <f t="shared" si="11"/>
        <v>200.16</v>
      </c>
      <c r="T150" s="4">
        <v>0.1</v>
      </c>
      <c r="U150" s="5">
        <f t="shared" si="12"/>
        <v>20.016000000000002</v>
      </c>
      <c r="V150" s="5">
        <f t="shared" si="13"/>
        <v>182.78399999999999</v>
      </c>
      <c r="W150" s="3">
        <v>2.64</v>
      </c>
      <c r="X150" s="6">
        <f t="shared" si="14"/>
        <v>185.42399999999998</v>
      </c>
    </row>
    <row r="151" spans="1:24" x14ac:dyDescent="0.35">
      <c r="A151" t="s">
        <v>445</v>
      </c>
      <c r="B151" s="1">
        <v>41416</v>
      </c>
      <c r="C151" s="2" t="s">
        <v>354</v>
      </c>
      <c r="D151" s="2" t="s">
        <v>271</v>
      </c>
      <c r="E151" s="2" t="s">
        <v>27</v>
      </c>
      <c r="F151" s="2" t="s">
        <v>28</v>
      </c>
      <c r="G151" s="2" t="s">
        <v>43</v>
      </c>
      <c r="H151" s="2" t="s">
        <v>30</v>
      </c>
      <c r="I151" s="2" t="s">
        <v>67</v>
      </c>
      <c r="J151" s="2" t="s">
        <v>291</v>
      </c>
      <c r="K151" s="2" t="s">
        <v>38</v>
      </c>
      <c r="L151" s="2" t="s">
        <v>61</v>
      </c>
      <c r="M151" s="2" t="s">
        <v>47</v>
      </c>
      <c r="N151" s="1">
        <v>41417</v>
      </c>
      <c r="O151" s="3">
        <v>4.59</v>
      </c>
      <c r="P151" s="3">
        <v>7.28</v>
      </c>
      <c r="Q151" s="3">
        <f t="shared" si="10"/>
        <v>2.6900000000000004</v>
      </c>
      <c r="R151" s="2">
        <v>2</v>
      </c>
      <c r="S151" s="3">
        <f t="shared" si="11"/>
        <v>14.56</v>
      </c>
      <c r="T151" s="4">
        <v>0.08</v>
      </c>
      <c r="U151" s="5">
        <f t="shared" si="12"/>
        <v>1.1648000000000001</v>
      </c>
      <c r="V151" s="5">
        <f t="shared" si="13"/>
        <v>24.545200000000001</v>
      </c>
      <c r="W151" s="3">
        <v>11.15</v>
      </c>
      <c r="X151" s="6">
        <f t="shared" si="14"/>
        <v>35.6952</v>
      </c>
    </row>
    <row r="152" spans="1:24" x14ac:dyDescent="0.35">
      <c r="A152" t="s">
        <v>446</v>
      </c>
      <c r="B152" s="1">
        <v>41416</v>
      </c>
      <c r="C152" s="2" t="s">
        <v>447</v>
      </c>
      <c r="D152" s="2" t="s">
        <v>448</v>
      </c>
      <c r="E152" s="2" t="s">
        <v>53</v>
      </c>
      <c r="F152" s="2" t="s">
        <v>54</v>
      </c>
      <c r="G152" s="2" t="s">
        <v>29</v>
      </c>
      <c r="H152" s="2" t="s">
        <v>81</v>
      </c>
      <c r="I152" s="2" t="s">
        <v>67</v>
      </c>
      <c r="J152" s="2" t="s">
        <v>154</v>
      </c>
      <c r="K152" s="2" t="s">
        <v>38</v>
      </c>
      <c r="L152" s="2" t="s">
        <v>61</v>
      </c>
      <c r="M152" s="2" t="s">
        <v>35</v>
      </c>
      <c r="N152" s="1">
        <v>41418</v>
      </c>
      <c r="O152" s="3">
        <v>1.18</v>
      </c>
      <c r="P152" s="3">
        <v>1.88</v>
      </c>
      <c r="Q152" s="3">
        <f t="shared" si="10"/>
        <v>0.7</v>
      </c>
      <c r="R152" s="2">
        <v>1</v>
      </c>
      <c r="S152" s="3">
        <f t="shared" si="11"/>
        <v>1.88</v>
      </c>
      <c r="T152" s="4">
        <v>0.05</v>
      </c>
      <c r="U152" s="5">
        <f t="shared" si="12"/>
        <v>9.4E-2</v>
      </c>
      <c r="V152" s="5">
        <f t="shared" si="13"/>
        <v>3.2759999999999998</v>
      </c>
      <c r="W152" s="3">
        <v>1.49</v>
      </c>
      <c r="X152" s="6">
        <f t="shared" si="14"/>
        <v>4.766</v>
      </c>
    </row>
    <row r="153" spans="1:24" x14ac:dyDescent="0.35">
      <c r="A153" t="s">
        <v>449</v>
      </c>
      <c r="B153" s="1">
        <v>41417</v>
      </c>
      <c r="C153" s="2" t="s">
        <v>450</v>
      </c>
      <c r="D153" s="2" t="s">
        <v>451</v>
      </c>
      <c r="E153" s="2" t="s">
        <v>27</v>
      </c>
      <c r="F153" s="2" t="s">
        <v>28</v>
      </c>
      <c r="G153" s="2" t="s">
        <v>93</v>
      </c>
      <c r="H153" s="2" t="s">
        <v>30</v>
      </c>
      <c r="I153" s="2" t="s">
        <v>31</v>
      </c>
      <c r="J153" s="2" t="s">
        <v>452</v>
      </c>
      <c r="K153" s="2" t="s">
        <v>33</v>
      </c>
      <c r="L153" s="2" t="s">
        <v>61</v>
      </c>
      <c r="M153" s="2" t="s">
        <v>47</v>
      </c>
      <c r="N153" s="1">
        <v>41419</v>
      </c>
      <c r="O153" s="3">
        <v>6.4</v>
      </c>
      <c r="P153" s="3">
        <v>29.1</v>
      </c>
      <c r="Q153" s="3">
        <f t="shared" si="10"/>
        <v>22.700000000000003</v>
      </c>
      <c r="R153" s="2">
        <v>33</v>
      </c>
      <c r="S153" s="3">
        <f t="shared" si="11"/>
        <v>960.30000000000007</v>
      </c>
      <c r="T153" s="4">
        <v>0.01</v>
      </c>
      <c r="U153" s="5">
        <f t="shared" si="12"/>
        <v>9.6030000000000015</v>
      </c>
      <c r="V153" s="5">
        <f t="shared" si="13"/>
        <v>954.69700000000012</v>
      </c>
      <c r="W153" s="3">
        <v>4</v>
      </c>
      <c r="X153" s="6">
        <f t="shared" si="14"/>
        <v>958.69700000000012</v>
      </c>
    </row>
    <row r="154" spans="1:24" x14ac:dyDescent="0.35">
      <c r="A154" t="s">
        <v>453</v>
      </c>
      <c r="B154" s="1">
        <v>41420</v>
      </c>
      <c r="C154" s="2" t="s">
        <v>454</v>
      </c>
      <c r="D154" s="2" t="s">
        <v>361</v>
      </c>
      <c r="E154" s="2" t="s">
        <v>27</v>
      </c>
      <c r="F154" s="2" t="s">
        <v>28</v>
      </c>
      <c r="G154" s="2" t="s">
        <v>43</v>
      </c>
      <c r="H154" s="2" t="s">
        <v>107</v>
      </c>
      <c r="I154" s="2" t="s">
        <v>67</v>
      </c>
      <c r="J154" s="2" t="s">
        <v>455</v>
      </c>
      <c r="K154" s="2" t="s">
        <v>38</v>
      </c>
      <c r="L154" s="2" t="s">
        <v>61</v>
      </c>
      <c r="M154" s="2" t="s">
        <v>35</v>
      </c>
      <c r="N154" s="1">
        <v>41420</v>
      </c>
      <c r="O154" s="3">
        <v>3.84</v>
      </c>
      <c r="P154" s="3">
        <v>6.3</v>
      </c>
      <c r="Q154" s="3">
        <f t="shared" si="10"/>
        <v>2.46</v>
      </c>
      <c r="R154" s="2">
        <v>42</v>
      </c>
      <c r="S154" s="3">
        <f t="shared" si="11"/>
        <v>264.59999999999997</v>
      </c>
      <c r="T154" s="4">
        <v>7.0000000000000007E-2</v>
      </c>
      <c r="U154" s="5">
        <f t="shared" si="12"/>
        <v>18.521999999999998</v>
      </c>
      <c r="V154" s="5">
        <f t="shared" si="13"/>
        <v>246.57799999999997</v>
      </c>
      <c r="W154" s="3">
        <v>0.5</v>
      </c>
      <c r="X154" s="6">
        <f t="shared" si="14"/>
        <v>247.07799999999997</v>
      </c>
    </row>
    <row r="155" spans="1:24" x14ac:dyDescent="0.35">
      <c r="A155" t="s">
        <v>456</v>
      </c>
      <c r="B155" s="1">
        <v>41421</v>
      </c>
      <c r="C155" s="2" t="s">
        <v>457</v>
      </c>
      <c r="D155" s="2" t="s">
        <v>458</v>
      </c>
      <c r="E155" s="2" t="s">
        <v>27</v>
      </c>
      <c r="F155" s="2" t="s">
        <v>28</v>
      </c>
      <c r="G155" s="2" t="s">
        <v>93</v>
      </c>
      <c r="H155" s="2" t="s">
        <v>30</v>
      </c>
      <c r="I155" s="2" t="s">
        <v>31</v>
      </c>
      <c r="J155" s="2" t="s">
        <v>459</v>
      </c>
      <c r="K155" s="2" t="s">
        <v>33</v>
      </c>
      <c r="L155" s="2" t="s">
        <v>61</v>
      </c>
      <c r="M155" s="2" t="s">
        <v>35</v>
      </c>
      <c r="N155" s="1">
        <v>41422</v>
      </c>
      <c r="O155" s="3">
        <v>156.5</v>
      </c>
      <c r="P155" s="3">
        <v>300.97000000000003</v>
      </c>
      <c r="Q155" s="3">
        <f t="shared" si="10"/>
        <v>144.47000000000003</v>
      </c>
      <c r="R155" s="2">
        <v>14</v>
      </c>
      <c r="S155" s="3">
        <f t="shared" si="11"/>
        <v>4213.58</v>
      </c>
      <c r="T155" s="4">
        <v>0.1</v>
      </c>
      <c r="U155" s="5">
        <f t="shared" si="12"/>
        <v>421.358</v>
      </c>
      <c r="V155" s="5">
        <f t="shared" si="13"/>
        <v>3799.4019999999996</v>
      </c>
      <c r="W155" s="3">
        <v>7.18</v>
      </c>
      <c r="X155" s="6">
        <f t="shared" si="14"/>
        <v>3806.5819999999994</v>
      </c>
    </row>
    <row r="156" spans="1:24" x14ac:dyDescent="0.35">
      <c r="A156" t="s">
        <v>460</v>
      </c>
      <c r="B156" s="1">
        <v>41422</v>
      </c>
      <c r="C156" s="2" t="s">
        <v>461</v>
      </c>
      <c r="D156" s="2" t="s">
        <v>462</v>
      </c>
      <c r="E156" s="2" t="s">
        <v>27</v>
      </c>
      <c r="F156" s="2" t="s">
        <v>28</v>
      </c>
      <c r="G156" s="2" t="s">
        <v>29</v>
      </c>
      <c r="H156" s="2" t="s">
        <v>107</v>
      </c>
      <c r="I156" s="2" t="s">
        <v>45</v>
      </c>
      <c r="J156" s="2" t="s">
        <v>96</v>
      </c>
      <c r="K156" s="2" t="s">
        <v>38</v>
      </c>
      <c r="L156" s="2" t="s">
        <v>39</v>
      </c>
      <c r="M156" s="2" t="s">
        <v>35</v>
      </c>
      <c r="N156" s="1">
        <v>41426</v>
      </c>
      <c r="O156" s="3">
        <v>2.29</v>
      </c>
      <c r="P156" s="3">
        <v>3.58</v>
      </c>
      <c r="Q156" s="3">
        <f t="shared" si="10"/>
        <v>1.29</v>
      </c>
      <c r="R156" s="2">
        <v>38</v>
      </c>
      <c r="S156" s="3">
        <f t="shared" si="11"/>
        <v>136.04</v>
      </c>
      <c r="T156" s="4">
        <v>0.06</v>
      </c>
      <c r="U156" s="5">
        <f t="shared" si="12"/>
        <v>8.1623999999999999</v>
      </c>
      <c r="V156" s="5">
        <f t="shared" si="13"/>
        <v>129.5076</v>
      </c>
      <c r="W156" s="3">
        <v>1.63</v>
      </c>
      <c r="X156" s="6">
        <f t="shared" si="14"/>
        <v>131.13759999999999</v>
      </c>
    </row>
    <row r="157" spans="1:24" x14ac:dyDescent="0.35">
      <c r="A157" t="s">
        <v>463</v>
      </c>
      <c r="B157" s="1">
        <v>41423</v>
      </c>
      <c r="C157" s="2" t="s">
        <v>152</v>
      </c>
      <c r="D157" s="2" t="s">
        <v>153</v>
      </c>
      <c r="E157" s="2" t="s">
        <v>27</v>
      </c>
      <c r="F157" s="2" t="s">
        <v>28</v>
      </c>
      <c r="G157" s="2" t="s">
        <v>93</v>
      </c>
      <c r="H157" s="2" t="s">
        <v>66</v>
      </c>
      <c r="I157" s="2" t="s">
        <v>145</v>
      </c>
      <c r="J157" s="2" t="s">
        <v>464</v>
      </c>
      <c r="K157" s="2" t="s">
        <v>38</v>
      </c>
      <c r="L157" s="2" t="s">
        <v>61</v>
      </c>
      <c r="M157" s="2" t="s">
        <v>47</v>
      </c>
      <c r="N157" s="1">
        <v>41423</v>
      </c>
      <c r="O157" s="3">
        <v>2.25</v>
      </c>
      <c r="P157" s="3">
        <v>3.69</v>
      </c>
      <c r="Q157" s="3">
        <f t="shared" si="10"/>
        <v>1.44</v>
      </c>
      <c r="R157" s="2">
        <v>35</v>
      </c>
      <c r="S157" s="3">
        <f t="shared" si="11"/>
        <v>129.15</v>
      </c>
      <c r="T157" s="4">
        <v>0.03</v>
      </c>
      <c r="U157" s="5">
        <f t="shared" si="12"/>
        <v>3.8744999999999998</v>
      </c>
      <c r="V157" s="5">
        <f t="shared" si="13"/>
        <v>127.77550000000001</v>
      </c>
      <c r="W157" s="3">
        <v>2.5</v>
      </c>
      <c r="X157" s="6">
        <f t="shared" si="14"/>
        <v>130.27550000000002</v>
      </c>
    </row>
    <row r="158" spans="1:24" x14ac:dyDescent="0.35">
      <c r="A158" t="s">
        <v>465</v>
      </c>
      <c r="B158" s="1">
        <v>41423</v>
      </c>
      <c r="C158" s="2" t="s">
        <v>466</v>
      </c>
      <c r="D158" s="2" t="s">
        <v>64</v>
      </c>
      <c r="E158" s="2" t="s">
        <v>27</v>
      </c>
      <c r="F158" s="2" t="s">
        <v>28</v>
      </c>
      <c r="G158" s="2" t="s">
        <v>43</v>
      </c>
      <c r="H158" s="2" t="s">
        <v>66</v>
      </c>
      <c r="I158" s="2" t="s">
        <v>31</v>
      </c>
      <c r="J158" s="2" t="s">
        <v>467</v>
      </c>
      <c r="K158" s="2" t="s">
        <v>38</v>
      </c>
      <c r="L158" s="2" t="s">
        <v>61</v>
      </c>
      <c r="M158" s="2" t="s">
        <v>47</v>
      </c>
      <c r="N158" s="1">
        <v>41423</v>
      </c>
      <c r="O158" s="3">
        <v>12.39</v>
      </c>
      <c r="P158" s="3">
        <v>19.98</v>
      </c>
      <c r="Q158" s="3">
        <f t="shared" si="10"/>
        <v>7.59</v>
      </c>
      <c r="R158" s="2">
        <v>13</v>
      </c>
      <c r="S158" s="3">
        <f t="shared" si="11"/>
        <v>259.74</v>
      </c>
      <c r="T158" s="4">
        <v>0.1</v>
      </c>
      <c r="U158" s="5">
        <f t="shared" si="12"/>
        <v>25.974000000000004</v>
      </c>
      <c r="V158" s="5">
        <f t="shared" si="13"/>
        <v>239.53600000000003</v>
      </c>
      <c r="W158" s="3">
        <v>5.77</v>
      </c>
      <c r="X158" s="6">
        <f t="shared" si="14"/>
        <v>245.30600000000004</v>
      </c>
    </row>
    <row r="159" spans="1:24" x14ac:dyDescent="0.35">
      <c r="A159" t="s">
        <v>468</v>
      </c>
      <c r="B159" s="1">
        <v>41425</v>
      </c>
      <c r="C159" s="2" t="s">
        <v>469</v>
      </c>
      <c r="D159" s="2" t="s">
        <v>470</v>
      </c>
      <c r="E159" s="2" t="s">
        <v>27</v>
      </c>
      <c r="F159" s="2" t="s">
        <v>28</v>
      </c>
      <c r="G159" s="2" t="s">
        <v>29</v>
      </c>
      <c r="H159" s="2" t="s">
        <v>290</v>
      </c>
      <c r="I159" s="2" t="s">
        <v>31</v>
      </c>
      <c r="J159" s="2" t="s">
        <v>471</v>
      </c>
      <c r="K159" s="2" t="s">
        <v>38</v>
      </c>
      <c r="L159" s="2" t="s">
        <v>61</v>
      </c>
      <c r="M159" s="2" t="s">
        <v>35</v>
      </c>
      <c r="N159" s="1">
        <v>41425</v>
      </c>
      <c r="O159" s="3">
        <v>8.92</v>
      </c>
      <c r="P159" s="3">
        <v>29.74</v>
      </c>
      <c r="Q159" s="3">
        <f t="shared" si="10"/>
        <v>20.82</v>
      </c>
      <c r="R159" s="2">
        <v>14</v>
      </c>
      <c r="S159" s="3">
        <f t="shared" si="11"/>
        <v>416.35999999999996</v>
      </c>
      <c r="T159" s="4">
        <v>0.02</v>
      </c>
      <c r="U159" s="5">
        <f t="shared" si="12"/>
        <v>8.3271999999999995</v>
      </c>
      <c r="V159" s="5">
        <f t="shared" si="13"/>
        <v>414.67279999999994</v>
      </c>
      <c r="W159" s="3">
        <v>6.64</v>
      </c>
      <c r="X159" s="6">
        <f t="shared" si="14"/>
        <v>421.31279999999992</v>
      </c>
    </row>
    <row r="160" spans="1:24" x14ac:dyDescent="0.35">
      <c r="A160" t="s">
        <v>472</v>
      </c>
      <c r="B160" s="1">
        <v>41425</v>
      </c>
      <c r="C160" s="2" t="s">
        <v>473</v>
      </c>
      <c r="D160" s="2" t="s">
        <v>193</v>
      </c>
      <c r="E160" s="2" t="s">
        <v>27</v>
      </c>
      <c r="F160" s="2" t="s">
        <v>28</v>
      </c>
      <c r="G160" s="2" t="s">
        <v>43</v>
      </c>
      <c r="H160" s="2" t="s">
        <v>30</v>
      </c>
      <c r="I160" s="2" t="s">
        <v>56</v>
      </c>
      <c r="J160" s="2" t="s">
        <v>474</v>
      </c>
      <c r="K160" s="2" t="s">
        <v>33</v>
      </c>
      <c r="L160" s="2" t="s">
        <v>61</v>
      </c>
      <c r="M160" s="2" t="s">
        <v>35</v>
      </c>
      <c r="N160" s="1">
        <v>41427</v>
      </c>
      <c r="O160" s="3">
        <v>60.59</v>
      </c>
      <c r="P160" s="3">
        <v>100.98</v>
      </c>
      <c r="Q160" s="3">
        <f t="shared" si="10"/>
        <v>40.39</v>
      </c>
      <c r="R160" s="2">
        <v>33</v>
      </c>
      <c r="S160" s="3">
        <f t="shared" si="11"/>
        <v>3332.34</v>
      </c>
      <c r="T160" s="4">
        <v>0.05</v>
      </c>
      <c r="U160" s="5">
        <f t="shared" si="12"/>
        <v>166.61700000000002</v>
      </c>
      <c r="V160" s="5">
        <f t="shared" si="13"/>
        <v>3172.9029999999998</v>
      </c>
      <c r="W160" s="3">
        <v>7.18</v>
      </c>
      <c r="X160" s="6">
        <f t="shared" si="14"/>
        <v>3180.0829999999996</v>
      </c>
    </row>
    <row r="161" spans="1:24" x14ac:dyDescent="0.35">
      <c r="A161" t="s">
        <v>475</v>
      </c>
      <c r="B161" s="1">
        <v>41425</v>
      </c>
      <c r="C161" s="2" t="s">
        <v>476</v>
      </c>
      <c r="D161" s="2" t="s">
        <v>92</v>
      </c>
      <c r="E161" s="2" t="s">
        <v>53</v>
      </c>
      <c r="F161" s="2" t="s">
        <v>54</v>
      </c>
      <c r="G161" s="2" t="s">
        <v>65</v>
      </c>
      <c r="H161" s="2" t="s">
        <v>81</v>
      </c>
      <c r="I161" s="2" t="s">
        <v>45</v>
      </c>
      <c r="J161" s="2" t="s">
        <v>223</v>
      </c>
      <c r="K161" s="2" t="s">
        <v>38</v>
      </c>
      <c r="L161" s="2" t="s">
        <v>39</v>
      </c>
      <c r="M161" s="2" t="s">
        <v>35</v>
      </c>
      <c r="N161" s="1">
        <v>41429</v>
      </c>
      <c r="O161" s="3">
        <v>3.48</v>
      </c>
      <c r="P161" s="3">
        <v>5.43</v>
      </c>
      <c r="Q161" s="3">
        <f t="shared" si="10"/>
        <v>1.9499999999999997</v>
      </c>
      <c r="R161" s="2">
        <v>29</v>
      </c>
      <c r="S161" s="3">
        <f t="shared" si="11"/>
        <v>157.47</v>
      </c>
      <c r="T161" s="4">
        <v>7.0000000000000007E-2</v>
      </c>
      <c r="U161" s="5">
        <f t="shared" si="12"/>
        <v>11.022900000000002</v>
      </c>
      <c r="V161" s="5">
        <f t="shared" si="13"/>
        <v>147.39709999999999</v>
      </c>
      <c r="W161" s="3">
        <v>0.95</v>
      </c>
      <c r="X161" s="6">
        <f t="shared" si="14"/>
        <v>148.34709999999998</v>
      </c>
    </row>
    <row r="162" spans="1:24" x14ac:dyDescent="0.35">
      <c r="A162" t="s">
        <v>477</v>
      </c>
      <c r="B162" s="1">
        <v>41427</v>
      </c>
      <c r="C162" s="2" t="s">
        <v>478</v>
      </c>
      <c r="D162" s="2" t="s">
        <v>371</v>
      </c>
      <c r="E162" s="2" t="s">
        <v>27</v>
      </c>
      <c r="F162" s="2" t="s">
        <v>28</v>
      </c>
      <c r="G162" s="2" t="s">
        <v>43</v>
      </c>
      <c r="H162" s="2" t="s">
        <v>290</v>
      </c>
      <c r="I162" s="2" t="s">
        <v>45</v>
      </c>
      <c r="J162" s="2" t="s">
        <v>266</v>
      </c>
      <c r="K162" s="2" t="s">
        <v>33</v>
      </c>
      <c r="L162" s="2" t="s">
        <v>34</v>
      </c>
      <c r="M162" s="2" t="s">
        <v>35</v>
      </c>
      <c r="N162" s="1">
        <v>41429</v>
      </c>
      <c r="O162" s="3">
        <v>20.18</v>
      </c>
      <c r="P162" s="3">
        <v>35.409999999999997</v>
      </c>
      <c r="Q162" s="3">
        <f t="shared" si="10"/>
        <v>15.229999999999997</v>
      </c>
      <c r="R162" s="2">
        <v>38</v>
      </c>
      <c r="S162" s="3">
        <f t="shared" si="11"/>
        <v>1345.58</v>
      </c>
      <c r="T162" s="4">
        <v>0.03</v>
      </c>
      <c r="U162" s="5">
        <f t="shared" si="12"/>
        <v>40.367399999999996</v>
      </c>
      <c r="V162" s="5">
        <f t="shared" si="13"/>
        <v>1307.2025999999998</v>
      </c>
      <c r="W162" s="3">
        <v>1.99</v>
      </c>
      <c r="X162" s="6">
        <f t="shared" si="14"/>
        <v>1309.1925999999999</v>
      </c>
    </row>
    <row r="163" spans="1:24" x14ac:dyDescent="0.35">
      <c r="A163" t="s">
        <v>479</v>
      </c>
      <c r="B163" s="1">
        <v>41429</v>
      </c>
      <c r="C163" s="2" t="s">
        <v>480</v>
      </c>
      <c r="D163" s="2" t="s">
        <v>481</v>
      </c>
      <c r="E163" s="2" t="s">
        <v>27</v>
      </c>
      <c r="F163" s="2" t="s">
        <v>28</v>
      </c>
      <c r="G163" s="2" t="s">
        <v>43</v>
      </c>
      <c r="H163" s="2" t="s">
        <v>100</v>
      </c>
      <c r="I163" s="2" t="s">
        <v>56</v>
      </c>
      <c r="J163" s="2" t="s">
        <v>482</v>
      </c>
      <c r="K163" s="2" t="s">
        <v>38</v>
      </c>
      <c r="L163" s="2" t="s">
        <v>39</v>
      </c>
      <c r="M163" s="2" t="s">
        <v>35</v>
      </c>
      <c r="N163" s="1">
        <v>41431</v>
      </c>
      <c r="O163" s="3">
        <v>1.76</v>
      </c>
      <c r="P163" s="3">
        <v>3.38</v>
      </c>
      <c r="Q163" s="3">
        <f t="shared" si="10"/>
        <v>1.6199999999999999</v>
      </c>
      <c r="R163" s="2">
        <v>34</v>
      </c>
      <c r="S163" s="3">
        <f t="shared" si="11"/>
        <v>114.92</v>
      </c>
      <c r="T163" s="4">
        <v>7.0000000000000007E-2</v>
      </c>
      <c r="U163" s="5">
        <f t="shared" si="12"/>
        <v>8.0444000000000013</v>
      </c>
      <c r="V163" s="5">
        <f t="shared" si="13"/>
        <v>107.7256</v>
      </c>
      <c r="W163" s="3">
        <v>0.85</v>
      </c>
      <c r="X163" s="6">
        <f t="shared" si="14"/>
        <v>108.57559999999999</v>
      </c>
    </row>
    <row r="164" spans="1:24" x14ac:dyDescent="0.35">
      <c r="A164" t="s">
        <v>483</v>
      </c>
      <c r="B164" s="1">
        <v>41430</v>
      </c>
      <c r="C164" s="2" t="s">
        <v>484</v>
      </c>
      <c r="D164" s="2" t="s">
        <v>26</v>
      </c>
      <c r="E164" s="2" t="s">
        <v>27</v>
      </c>
      <c r="F164" s="2" t="s">
        <v>28</v>
      </c>
      <c r="G164" s="2" t="s">
        <v>93</v>
      </c>
      <c r="H164" s="2" t="s">
        <v>30</v>
      </c>
      <c r="I164" s="2" t="s">
        <v>67</v>
      </c>
      <c r="J164" s="2" t="s">
        <v>338</v>
      </c>
      <c r="K164" s="2" t="s">
        <v>38</v>
      </c>
      <c r="L164" s="2" t="s">
        <v>61</v>
      </c>
      <c r="M164" s="2" t="s">
        <v>47</v>
      </c>
      <c r="N164" s="1">
        <v>41432</v>
      </c>
      <c r="O164" s="3">
        <v>36.020000000000003</v>
      </c>
      <c r="P164" s="3">
        <v>58.1</v>
      </c>
      <c r="Q164" s="3">
        <f t="shared" si="10"/>
        <v>22.08</v>
      </c>
      <c r="R164" s="2">
        <v>10</v>
      </c>
      <c r="S164" s="3">
        <f t="shared" si="11"/>
        <v>581</v>
      </c>
      <c r="T164" s="4">
        <v>0.09</v>
      </c>
      <c r="U164" s="5">
        <f t="shared" si="12"/>
        <v>52.29</v>
      </c>
      <c r="V164" s="5">
        <f t="shared" si="13"/>
        <v>530.20000000000005</v>
      </c>
      <c r="W164" s="3">
        <v>1.49</v>
      </c>
      <c r="X164" s="6">
        <f t="shared" si="14"/>
        <v>531.69000000000005</v>
      </c>
    </row>
    <row r="165" spans="1:24" x14ac:dyDescent="0.35">
      <c r="A165" t="s">
        <v>485</v>
      </c>
      <c r="B165" s="1">
        <v>41430</v>
      </c>
      <c r="C165" s="2" t="s">
        <v>486</v>
      </c>
      <c r="D165" s="2" t="s">
        <v>365</v>
      </c>
      <c r="E165" s="2" t="s">
        <v>27</v>
      </c>
      <c r="F165" s="2" t="s">
        <v>28</v>
      </c>
      <c r="G165" s="2" t="s">
        <v>29</v>
      </c>
      <c r="H165" s="2" t="s">
        <v>126</v>
      </c>
      <c r="I165" s="2" t="s">
        <v>45</v>
      </c>
      <c r="J165" s="2" t="s">
        <v>459</v>
      </c>
      <c r="K165" s="2" t="s">
        <v>33</v>
      </c>
      <c r="L165" s="2" t="s">
        <v>61</v>
      </c>
      <c r="M165" s="2" t="s">
        <v>35</v>
      </c>
      <c r="N165" s="1">
        <v>41430</v>
      </c>
      <c r="O165" s="3">
        <v>156.5</v>
      </c>
      <c r="P165" s="3">
        <v>300.97000000000003</v>
      </c>
      <c r="Q165" s="3">
        <f t="shared" si="10"/>
        <v>144.47000000000003</v>
      </c>
      <c r="R165" s="2">
        <v>38</v>
      </c>
      <c r="S165" s="3">
        <f t="shared" si="11"/>
        <v>11436.86</v>
      </c>
      <c r="T165" s="4">
        <v>0.09</v>
      </c>
      <c r="U165" s="5">
        <f t="shared" si="12"/>
        <v>1029.3173999999999</v>
      </c>
      <c r="V165" s="5">
        <f t="shared" si="13"/>
        <v>10414.722600000001</v>
      </c>
      <c r="W165" s="3">
        <v>7.18</v>
      </c>
      <c r="X165" s="6">
        <f t="shared" si="14"/>
        <v>10421.902600000001</v>
      </c>
    </row>
    <row r="166" spans="1:24" x14ac:dyDescent="0.35">
      <c r="A166" t="s">
        <v>487</v>
      </c>
      <c r="B166" s="1">
        <v>41431</v>
      </c>
      <c r="C166" s="2" t="s">
        <v>288</v>
      </c>
      <c r="D166" s="2" t="s">
        <v>289</v>
      </c>
      <c r="E166" s="2" t="s">
        <v>27</v>
      </c>
      <c r="F166" s="2" t="s">
        <v>28</v>
      </c>
      <c r="G166" s="2" t="s">
        <v>43</v>
      </c>
      <c r="H166" s="2" t="s">
        <v>290</v>
      </c>
      <c r="I166" s="2" t="s">
        <v>31</v>
      </c>
      <c r="J166" s="2" t="s">
        <v>345</v>
      </c>
      <c r="K166" s="2" t="s">
        <v>38</v>
      </c>
      <c r="L166" s="2" t="s">
        <v>34</v>
      </c>
      <c r="M166" s="2" t="s">
        <v>35</v>
      </c>
      <c r="N166" s="1">
        <v>41433</v>
      </c>
      <c r="O166" s="3">
        <v>3.42</v>
      </c>
      <c r="P166" s="3">
        <v>8.34</v>
      </c>
      <c r="Q166" s="3">
        <f t="shared" si="10"/>
        <v>4.92</v>
      </c>
      <c r="R166" s="2">
        <v>30</v>
      </c>
      <c r="S166" s="3">
        <f t="shared" si="11"/>
        <v>250.2</v>
      </c>
      <c r="T166" s="4">
        <v>0.02</v>
      </c>
      <c r="U166" s="5">
        <f t="shared" si="12"/>
        <v>5.0039999999999996</v>
      </c>
      <c r="V166" s="5">
        <f t="shared" si="13"/>
        <v>247.83599999999998</v>
      </c>
      <c r="W166" s="3">
        <v>2.64</v>
      </c>
      <c r="X166" s="6">
        <f t="shared" si="14"/>
        <v>250.47599999999997</v>
      </c>
    </row>
    <row r="167" spans="1:24" x14ac:dyDescent="0.35">
      <c r="A167" t="s">
        <v>488</v>
      </c>
      <c r="B167" s="1">
        <v>41432</v>
      </c>
      <c r="C167" s="2" t="s">
        <v>489</v>
      </c>
      <c r="D167" s="2" t="s">
        <v>276</v>
      </c>
      <c r="E167" s="2" t="s">
        <v>27</v>
      </c>
      <c r="F167" s="2" t="s">
        <v>28</v>
      </c>
      <c r="G167" s="2" t="s">
        <v>29</v>
      </c>
      <c r="H167" s="2" t="s">
        <v>74</v>
      </c>
      <c r="I167" s="2" t="s">
        <v>56</v>
      </c>
      <c r="J167" s="2" t="s">
        <v>474</v>
      </c>
      <c r="K167" s="2" t="s">
        <v>33</v>
      </c>
      <c r="L167" s="2" t="s">
        <v>61</v>
      </c>
      <c r="M167" s="2" t="s">
        <v>35</v>
      </c>
      <c r="N167" s="1">
        <v>41433</v>
      </c>
      <c r="O167" s="3">
        <v>60.59</v>
      </c>
      <c r="P167" s="3">
        <v>100.98</v>
      </c>
      <c r="Q167" s="3">
        <f t="shared" si="10"/>
        <v>40.39</v>
      </c>
      <c r="R167" s="2">
        <v>29</v>
      </c>
      <c r="S167" s="3">
        <f t="shared" si="11"/>
        <v>2928.42</v>
      </c>
      <c r="T167" s="4">
        <v>0.03</v>
      </c>
      <c r="U167" s="5">
        <f t="shared" si="12"/>
        <v>87.852599999999995</v>
      </c>
      <c r="V167" s="5">
        <f t="shared" si="13"/>
        <v>2847.7473999999997</v>
      </c>
      <c r="W167" s="3">
        <v>7.18</v>
      </c>
      <c r="X167" s="6">
        <f t="shared" si="14"/>
        <v>2854.9273999999996</v>
      </c>
    </row>
    <row r="168" spans="1:24" x14ac:dyDescent="0.35">
      <c r="A168" t="s">
        <v>490</v>
      </c>
      <c r="B168" s="1">
        <v>41434</v>
      </c>
      <c r="C168" s="2" t="s">
        <v>491</v>
      </c>
      <c r="D168" s="2" t="s">
        <v>492</v>
      </c>
      <c r="E168" s="2" t="s">
        <v>27</v>
      </c>
      <c r="F168" s="2" t="s">
        <v>28</v>
      </c>
      <c r="G168" s="2" t="s">
        <v>29</v>
      </c>
      <c r="H168" s="2" t="s">
        <v>66</v>
      </c>
      <c r="I168" s="2" t="s">
        <v>56</v>
      </c>
      <c r="J168" s="2" t="s">
        <v>493</v>
      </c>
      <c r="K168" s="2" t="s">
        <v>38</v>
      </c>
      <c r="L168" s="2" t="s">
        <v>61</v>
      </c>
      <c r="M168" s="2" t="s">
        <v>35</v>
      </c>
      <c r="N168" s="1">
        <v>41434</v>
      </c>
      <c r="O168" s="3">
        <v>178.83</v>
      </c>
      <c r="P168" s="3">
        <v>415.88</v>
      </c>
      <c r="Q168" s="3">
        <f t="shared" si="10"/>
        <v>237.04999999999998</v>
      </c>
      <c r="R168" s="2">
        <v>2</v>
      </c>
      <c r="S168" s="3">
        <f t="shared" si="11"/>
        <v>831.76</v>
      </c>
      <c r="T168" s="4">
        <v>7.0000000000000007E-2</v>
      </c>
      <c r="U168" s="5">
        <f t="shared" si="12"/>
        <v>58.223200000000006</v>
      </c>
      <c r="V168" s="5">
        <f t="shared" si="13"/>
        <v>784.90679999999998</v>
      </c>
      <c r="W168" s="3">
        <v>11.37</v>
      </c>
      <c r="X168" s="6">
        <f t="shared" si="14"/>
        <v>796.27679999999998</v>
      </c>
    </row>
    <row r="169" spans="1:24" x14ac:dyDescent="0.35">
      <c r="A169" t="s">
        <v>494</v>
      </c>
      <c r="B169" s="1">
        <v>41435</v>
      </c>
      <c r="C169" s="2" t="s">
        <v>495</v>
      </c>
      <c r="D169" s="2" t="s">
        <v>492</v>
      </c>
      <c r="E169" s="2" t="s">
        <v>27</v>
      </c>
      <c r="F169" s="2" t="s">
        <v>28</v>
      </c>
      <c r="G169" s="2" t="s">
        <v>43</v>
      </c>
      <c r="H169" s="2" t="s">
        <v>66</v>
      </c>
      <c r="I169" s="2" t="s">
        <v>31</v>
      </c>
      <c r="J169" s="2" t="s">
        <v>150</v>
      </c>
      <c r="K169" s="2" t="s">
        <v>38</v>
      </c>
      <c r="L169" s="2" t="s">
        <v>39</v>
      </c>
      <c r="M169" s="2" t="s">
        <v>35</v>
      </c>
      <c r="N169" s="1">
        <v>41437</v>
      </c>
      <c r="O169" s="3">
        <v>2.52</v>
      </c>
      <c r="P169" s="3">
        <v>4</v>
      </c>
      <c r="Q169" s="3">
        <f t="shared" si="10"/>
        <v>1.48</v>
      </c>
      <c r="R169" s="2">
        <v>39</v>
      </c>
      <c r="S169" s="3">
        <f t="shared" si="11"/>
        <v>156</v>
      </c>
      <c r="T169" s="4">
        <v>0.08</v>
      </c>
      <c r="U169" s="5">
        <f t="shared" si="12"/>
        <v>12.48</v>
      </c>
      <c r="V169" s="5">
        <f t="shared" si="13"/>
        <v>144.82000000000002</v>
      </c>
      <c r="W169" s="3">
        <v>1.3</v>
      </c>
      <c r="X169" s="6">
        <f t="shared" si="14"/>
        <v>146.12000000000003</v>
      </c>
    </row>
    <row r="170" spans="1:24" x14ac:dyDescent="0.35">
      <c r="A170" t="s">
        <v>496</v>
      </c>
      <c r="B170" s="1">
        <v>41436</v>
      </c>
      <c r="C170" s="2" t="s">
        <v>497</v>
      </c>
      <c r="D170" s="2" t="s">
        <v>492</v>
      </c>
      <c r="E170" s="2" t="s">
        <v>27</v>
      </c>
      <c r="F170" s="2" t="s">
        <v>28</v>
      </c>
      <c r="G170" s="2" t="s">
        <v>65</v>
      </c>
      <c r="H170" s="2" t="s">
        <v>66</v>
      </c>
      <c r="I170" s="2" t="s">
        <v>45</v>
      </c>
      <c r="J170" s="2" t="s">
        <v>498</v>
      </c>
      <c r="K170" s="2" t="s">
        <v>38</v>
      </c>
      <c r="L170" s="2" t="s">
        <v>61</v>
      </c>
      <c r="M170" s="2" t="s">
        <v>35</v>
      </c>
      <c r="N170" s="1">
        <v>41438</v>
      </c>
      <c r="O170" s="3">
        <v>19.829999999999998</v>
      </c>
      <c r="P170" s="3">
        <v>30.98</v>
      </c>
      <c r="Q170" s="3">
        <f t="shared" si="10"/>
        <v>11.150000000000002</v>
      </c>
      <c r="R170" s="2">
        <v>49</v>
      </c>
      <c r="S170" s="3">
        <f t="shared" si="11"/>
        <v>1518.02</v>
      </c>
      <c r="T170" s="4">
        <v>0.09</v>
      </c>
      <c r="U170" s="5">
        <f t="shared" si="12"/>
        <v>136.62180000000001</v>
      </c>
      <c r="V170" s="5">
        <f t="shared" si="13"/>
        <v>1400.9082000000001</v>
      </c>
      <c r="W170" s="3">
        <v>19.510000000000002</v>
      </c>
      <c r="X170" s="6">
        <f t="shared" si="14"/>
        <v>1420.4182000000001</v>
      </c>
    </row>
    <row r="171" spans="1:24" x14ac:dyDescent="0.35">
      <c r="A171" t="s">
        <v>499</v>
      </c>
      <c r="B171" s="1">
        <v>41440</v>
      </c>
      <c r="C171" s="2" t="s">
        <v>500</v>
      </c>
      <c r="D171" s="2" t="s">
        <v>298</v>
      </c>
      <c r="E171" s="2" t="s">
        <v>27</v>
      </c>
      <c r="F171" s="2" t="s">
        <v>28</v>
      </c>
      <c r="G171" s="2" t="s">
        <v>43</v>
      </c>
      <c r="H171" s="2" t="s">
        <v>299</v>
      </c>
      <c r="I171" s="2" t="s">
        <v>31</v>
      </c>
      <c r="J171" s="2" t="s">
        <v>459</v>
      </c>
      <c r="K171" s="2" t="s">
        <v>33</v>
      </c>
      <c r="L171" s="2" t="s">
        <v>61</v>
      </c>
      <c r="M171" s="2" t="s">
        <v>35</v>
      </c>
      <c r="N171" s="1">
        <v>41442</v>
      </c>
      <c r="O171" s="3">
        <v>156.5</v>
      </c>
      <c r="P171" s="3">
        <v>300.97000000000003</v>
      </c>
      <c r="Q171" s="3">
        <f t="shared" si="10"/>
        <v>144.47000000000003</v>
      </c>
      <c r="R171" s="2">
        <v>5</v>
      </c>
      <c r="S171" s="3">
        <f t="shared" si="11"/>
        <v>1504.8500000000001</v>
      </c>
      <c r="T171" s="4">
        <v>7.0000000000000007E-2</v>
      </c>
      <c r="U171" s="5">
        <f t="shared" si="12"/>
        <v>105.33950000000002</v>
      </c>
      <c r="V171" s="5">
        <f t="shared" si="13"/>
        <v>1406.6905000000002</v>
      </c>
      <c r="W171" s="3">
        <v>7.18</v>
      </c>
      <c r="X171" s="6">
        <f t="shared" si="14"/>
        <v>1413.8705000000002</v>
      </c>
    </row>
    <row r="172" spans="1:24" x14ac:dyDescent="0.35">
      <c r="A172" t="s">
        <v>501</v>
      </c>
      <c r="B172" s="1">
        <v>41440</v>
      </c>
      <c r="C172" s="2" t="s">
        <v>502</v>
      </c>
      <c r="D172" s="2" t="s">
        <v>376</v>
      </c>
      <c r="E172" s="2" t="s">
        <v>53</v>
      </c>
      <c r="F172" s="2" t="s">
        <v>54</v>
      </c>
      <c r="G172" s="2" t="s">
        <v>65</v>
      </c>
      <c r="H172" s="2" t="s">
        <v>55</v>
      </c>
      <c r="I172" s="2" t="s">
        <v>145</v>
      </c>
      <c r="J172" s="2" t="s">
        <v>503</v>
      </c>
      <c r="K172" s="2" t="s">
        <v>38</v>
      </c>
      <c r="L172" s="2" t="s">
        <v>39</v>
      </c>
      <c r="M172" s="2" t="s">
        <v>47</v>
      </c>
      <c r="N172" s="1">
        <v>41442</v>
      </c>
      <c r="O172" s="3">
        <v>2.9</v>
      </c>
      <c r="P172" s="3">
        <v>4.76</v>
      </c>
      <c r="Q172" s="3">
        <f t="shared" si="10"/>
        <v>1.8599999999999999</v>
      </c>
      <c r="R172" s="2">
        <v>27</v>
      </c>
      <c r="S172" s="3">
        <f t="shared" si="11"/>
        <v>128.51999999999998</v>
      </c>
      <c r="T172" s="4">
        <v>7.0000000000000007E-2</v>
      </c>
      <c r="U172" s="5">
        <f t="shared" si="12"/>
        <v>8.9963999999999995</v>
      </c>
      <c r="V172" s="5">
        <f t="shared" si="13"/>
        <v>120.40359999999998</v>
      </c>
      <c r="W172" s="3">
        <v>0.88</v>
      </c>
      <c r="X172" s="6">
        <f t="shared" si="14"/>
        <v>121.28359999999998</v>
      </c>
    </row>
    <row r="173" spans="1:24" x14ac:dyDescent="0.35">
      <c r="A173" t="s">
        <v>504</v>
      </c>
      <c r="B173" s="1">
        <v>41441</v>
      </c>
      <c r="C173" s="2" t="s">
        <v>505</v>
      </c>
      <c r="D173" s="2" t="s">
        <v>182</v>
      </c>
      <c r="E173" s="2" t="s">
        <v>53</v>
      </c>
      <c r="F173" s="2" t="s">
        <v>54</v>
      </c>
      <c r="G173" s="2" t="s">
        <v>29</v>
      </c>
      <c r="H173" s="2" t="s">
        <v>55</v>
      </c>
      <c r="I173" s="2" t="s">
        <v>45</v>
      </c>
      <c r="J173" s="2" t="s">
        <v>459</v>
      </c>
      <c r="K173" s="2" t="s">
        <v>33</v>
      </c>
      <c r="L173" s="2" t="s">
        <v>61</v>
      </c>
      <c r="M173" s="2" t="s">
        <v>35</v>
      </c>
      <c r="N173" s="1">
        <v>41441</v>
      </c>
      <c r="O173" s="3">
        <v>156.5</v>
      </c>
      <c r="P173" s="3">
        <v>300.97000000000003</v>
      </c>
      <c r="Q173" s="3">
        <f t="shared" si="10"/>
        <v>144.47000000000003</v>
      </c>
      <c r="R173" s="2">
        <v>1</v>
      </c>
      <c r="S173" s="3">
        <f t="shared" si="11"/>
        <v>300.97000000000003</v>
      </c>
      <c r="T173" s="4">
        <v>0.06</v>
      </c>
      <c r="U173" s="5">
        <f t="shared" si="12"/>
        <v>18.058199999999999</v>
      </c>
      <c r="V173" s="5">
        <f t="shared" si="13"/>
        <v>290.09180000000003</v>
      </c>
      <c r="W173" s="3">
        <v>7.18</v>
      </c>
      <c r="X173" s="6">
        <f t="shared" si="14"/>
        <v>297.27180000000004</v>
      </c>
    </row>
    <row r="174" spans="1:24" x14ac:dyDescent="0.35">
      <c r="A174" t="s">
        <v>506</v>
      </c>
      <c r="B174" s="1">
        <v>41445</v>
      </c>
      <c r="C174" s="2" t="s">
        <v>356</v>
      </c>
      <c r="D174" s="2" t="s">
        <v>357</v>
      </c>
      <c r="E174" s="2" t="s">
        <v>27</v>
      </c>
      <c r="F174" s="2" t="s">
        <v>28</v>
      </c>
      <c r="G174" s="2" t="s">
        <v>43</v>
      </c>
      <c r="H174" s="2" t="s">
        <v>290</v>
      </c>
      <c r="I174" s="2" t="s">
        <v>31</v>
      </c>
      <c r="J174" s="2" t="s">
        <v>96</v>
      </c>
      <c r="K174" s="2" t="s">
        <v>38</v>
      </c>
      <c r="L174" s="2" t="s">
        <v>39</v>
      </c>
      <c r="M174" s="2" t="s">
        <v>35</v>
      </c>
      <c r="N174" s="1">
        <v>41446</v>
      </c>
      <c r="O174" s="3">
        <v>2.29</v>
      </c>
      <c r="P174" s="3">
        <v>3.58</v>
      </c>
      <c r="Q174" s="3">
        <f t="shared" si="10"/>
        <v>1.29</v>
      </c>
      <c r="R174" s="2">
        <v>10</v>
      </c>
      <c r="S174" s="3">
        <f t="shared" si="11"/>
        <v>35.799999999999997</v>
      </c>
      <c r="T174" s="4">
        <v>0.05</v>
      </c>
      <c r="U174" s="5">
        <f t="shared" si="12"/>
        <v>1.79</v>
      </c>
      <c r="V174" s="5">
        <f t="shared" si="13"/>
        <v>35.64</v>
      </c>
      <c r="W174" s="3">
        <v>1.63</v>
      </c>
      <c r="X174" s="6">
        <f t="shared" si="14"/>
        <v>37.270000000000003</v>
      </c>
    </row>
    <row r="175" spans="1:24" x14ac:dyDescent="0.35">
      <c r="A175" t="s">
        <v>507</v>
      </c>
      <c r="B175" s="1">
        <v>41446</v>
      </c>
      <c r="C175" s="2" t="s">
        <v>508</v>
      </c>
      <c r="D175" s="2" t="s">
        <v>87</v>
      </c>
      <c r="E175" s="2" t="s">
        <v>27</v>
      </c>
      <c r="F175" s="2" t="s">
        <v>28</v>
      </c>
      <c r="G175" s="2" t="s">
        <v>29</v>
      </c>
      <c r="H175" s="2" t="s">
        <v>30</v>
      </c>
      <c r="I175" s="2" t="s">
        <v>31</v>
      </c>
      <c r="J175" s="2" t="s">
        <v>316</v>
      </c>
      <c r="K175" s="2" t="s">
        <v>38</v>
      </c>
      <c r="L175" s="2" t="s">
        <v>61</v>
      </c>
      <c r="M175" s="2" t="s">
        <v>35</v>
      </c>
      <c r="N175" s="1">
        <v>41447</v>
      </c>
      <c r="O175" s="3">
        <v>99.39</v>
      </c>
      <c r="P175" s="3">
        <v>162.93</v>
      </c>
      <c r="Q175" s="3">
        <f t="shared" si="10"/>
        <v>63.540000000000006</v>
      </c>
      <c r="R175" s="2">
        <v>7</v>
      </c>
      <c r="S175" s="3">
        <f t="shared" si="11"/>
        <v>1140.51</v>
      </c>
      <c r="T175" s="4">
        <v>0.03</v>
      </c>
      <c r="U175" s="5">
        <f t="shared" si="12"/>
        <v>34.215299999999999</v>
      </c>
      <c r="V175" s="5">
        <f t="shared" si="13"/>
        <v>1126.2846999999999</v>
      </c>
      <c r="W175" s="3">
        <v>19.989999999999998</v>
      </c>
      <c r="X175" s="6">
        <f t="shared" si="14"/>
        <v>1146.2746999999999</v>
      </c>
    </row>
    <row r="176" spans="1:24" x14ac:dyDescent="0.35">
      <c r="A176" t="s">
        <v>509</v>
      </c>
      <c r="B176" s="1">
        <v>41446</v>
      </c>
      <c r="C176" s="2" t="s">
        <v>510</v>
      </c>
      <c r="D176" s="2" t="s">
        <v>52</v>
      </c>
      <c r="E176" s="2" t="s">
        <v>53</v>
      </c>
      <c r="F176" s="2" t="s">
        <v>54</v>
      </c>
      <c r="G176" s="2" t="s">
        <v>43</v>
      </c>
      <c r="H176" s="2" t="s">
        <v>55</v>
      </c>
      <c r="I176" s="2" t="s">
        <v>145</v>
      </c>
      <c r="J176" s="2" t="s">
        <v>141</v>
      </c>
      <c r="K176" s="2" t="s">
        <v>38</v>
      </c>
      <c r="L176" s="2" t="s">
        <v>39</v>
      </c>
      <c r="M176" s="2" t="s">
        <v>47</v>
      </c>
      <c r="N176" s="1">
        <v>41448</v>
      </c>
      <c r="O176" s="3">
        <v>1.6</v>
      </c>
      <c r="P176" s="3">
        <v>2.62</v>
      </c>
      <c r="Q176" s="3">
        <f t="shared" si="10"/>
        <v>1.02</v>
      </c>
      <c r="R176" s="2">
        <v>34</v>
      </c>
      <c r="S176" s="3">
        <f t="shared" si="11"/>
        <v>89.08</v>
      </c>
      <c r="T176" s="4">
        <v>0.08</v>
      </c>
      <c r="U176" s="5">
        <f t="shared" si="12"/>
        <v>7.1264000000000003</v>
      </c>
      <c r="V176" s="5">
        <f t="shared" si="13"/>
        <v>82.753599999999992</v>
      </c>
      <c r="W176" s="3">
        <v>0.8</v>
      </c>
      <c r="X176" s="6">
        <f t="shared" si="14"/>
        <v>83.553599999999989</v>
      </c>
    </row>
    <row r="177" spans="1:24" x14ac:dyDescent="0.35">
      <c r="A177" t="s">
        <v>511</v>
      </c>
      <c r="B177" s="1">
        <v>41449</v>
      </c>
      <c r="C177" s="2" t="s">
        <v>512</v>
      </c>
      <c r="D177" s="2" t="s">
        <v>513</v>
      </c>
      <c r="E177" s="2" t="s">
        <v>27</v>
      </c>
      <c r="F177" s="2" t="s">
        <v>28</v>
      </c>
      <c r="G177" s="2" t="s">
        <v>29</v>
      </c>
      <c r="H177" s="2" t="s">
        <v>299</v>
      </c>
      <c r="I177" s="2" t="s">
        <v>145</v>
      </c>
      <c r="J177" s="2" t="s">
        <v>60</v>
      </c>
      <c r="K177" s="2" t="s">
        <v>38</v>
      </c>
      <c r="L177" s="2" t="s">
        <v>61</v>
      </c>
      <c r="M177" s="2" t="s">
        <v>35</v>
      </c>
      <c r="N177" s="1">
        <v>41450</v>
      </c>
      <c r="O177" s="3">
        <v>3.4</v>
      </c>
      <c r="P177" s="3">
        <v>5.4</v>
      </c>
      <c r="Q177" s="3">
        <f t="shared" si="10"/>
        <v>2.0000000000000004</v>
      </c>
      <c r="R177" s="2">
        <v>25</v>
      </c>
      <c r="S177" s="3">
        <f t="shared" si="11"/>
        <v>135</v>
      </c>
      <c r="T177" s="4">
        <v>0.09</v>
      </c>
      <c r="U177" s="5">
        <f t="shared" si="12"/>
        <v>12.15</v>
      </c>
      <c r="V177" s="5">
        <f t="shared" si="13"/>
        <v>130.63</v>
      </c>
      <c r="W177" s="3">
        <v>7.78</v>
      </c>
      <c r="X177" s="6">
        <f t="shared" si="14"/>
        <v>138.41</v>
      </c>
    </row>
    <row r="178" spans="1:24" x14ac:dyDescent="0.35">
      <c r="A178" t="s">
        <v>514</v>
      </c>
      <c r="B178" s="1">
        <v>41450</v>
      </c>
      <c r="C178" s="2" t="s">
        <v>515</v>
      </c>
      <c r="D178" s="2" t="s">
        <v>119</v>
      </c>
      <c r="E178" s="2" t="s">
        <v>27</v>
      </c>
      <c r="F178" s="2" t="s">
        <v>28</v>
      </c>
      <c r="G178" s="2" t="s">
        <v>93</v>
      </c>
      <c r="H178" s="2" t="s">
        <v>30</v>
      </c>
      <c r="I178" s="2" t="s">
        <v>145</v>
      </c>
      <c r="J178" s="2" t="s">
        <v>212</v>
      </c>
      <c r="K178" s="2" t="s">
        <v>38</v>
      </c>
      <c r="L178" s="2" t="s">
        <v>39</v>
      </c>
      <c r="M178" s="2" t="s">
        <v>35</v>
      </c>
      <c r="N178" s="1">
        <v>41451</v>
      </c>
      <c r="O178" s="3">
        <v>11.11</v>
      </c>
      <c r="P178" s="3">
        <v>19.84</v>
      </c>
      <c r="Q178" s="3">
        <f t="shared" si="10"/>
        <v>8.73</v>
      </c>
      <c r="R178" s="2">
        <v>26</v>
      </c>
      <c r="S178" s="3">
        <f t="shared" si="11"/>
        <v>515.84</v>
      </c>
      <c r="T178" s="4">
        <v>7.0000000000000007E-2</v>
      </c>
      <c r="U178" s="5">
        <f t="shared" si="12"/>
        <v>36.108800000000002</v>
      </c>
      <c r="V178" s="5">
        <f t="shared" si="13"/>
        <v>483.83120000000008</v>
      </c>
      <c r="W178" s="3">
        <v>4.0999999999999996</v>
      </c>
      <c r="X178" s="6">
        <f t="shared" si="14"/>
        <v>487.9312000000001</v>
      </c>
    </row>
    <row r="179" spans="1:24" x14ac:dyDescent="0.35">
      <c r="A179" t="s">
        <v>516</v>
      </c>
      <c r="B179" s="1">
        <v>41451</v>
      </c>
      <c r="C179" s="2" t="s">
        <v>432</v>
      </c>
      <c r="D179" s="2" t="s">
        <v>433</v>
      </c>
      <c r="E179" s="2" t="s">
        <v>27</v>
      </c>
      <c r="F179" s="2" t="s">
        <v>28</v>
      </c>
      <c r="G179" s="2" t="s">
        <v>29</v>
      </c>
      <c r="H179" s="2" t="s">
        <v>139</v>
      </c>
      <c r="I179" s="2" t="s">
        <v>67</v>
      </c>
      <c r="J179" s="2" t="s">
        <v>358</v>
      </c>
      <c r="K179" s="2" t="s">
        <v>38</v>
      </c>
      <c r="L179" s="2" t="s">
        <v>39</v>
      </c>
      <c r="M179" s="2" t="s">
        <v>35</v>
      </c>
      <c r="N179" s="1">
        <v>41452</v>
      </c>
      <c r="O179" s="3">
        <v>1.82</v>
      </c>
      <c r="P179" s="3">
        <v>2.98</v>
      </c>
      <c r="Q179" s="3">
        <f t="shared" si="10"/>
        <v>1.1599999999999999</v>
      </c>
      <c r="R179" s="2">
        <v>3</v>
      </c>
      <c r="S179" s="3">
        <f t="shared" si="11"/>
        <v>8.94</v>
      </c>
      <c r="T179" s="4">
        <v>0.09</v>
      </c>
      <c r="U179" s="5">
        <f t="shared" si="12"/>
        <v>0.80459999999999987</v>
      </c>
      <c r="V179" s="5">
        <f t="shared" si="13"/>
        <v>9.7153999999999989</v>
      </c>
      <c r="W179" s="3">
        <v>1.58</v>
      </c>
      <c r="X179" s="6">
        <f t="shared" si="14"/>
        <v>11.295399999999999</v>
      </c>
    </row>
    <row r="180" spans="1:24" x14ac:dyDescent="0.35">
      <c r="A180" t="s">
        <v>517</v>
      </c>
      <c r="B180" s="1">
        <v>41454</v>
      </c>
      <c r="C180" s="2" t="s">
        <v>518</v>
      </c>
      <c r="D180" s="2" t="s">
        <v>330</v>
      </c>
      <c r="E180" s="2" t="s">
        <v>53</v>
      </c>
      <c r="F180" s="2" t="s">
        <v>54</v>
      </c>
      <c r="G180" s="2" t="s">
        <v>93</v>
      </c>
      <c r="H180" s="2" t="s">
        <v>81</v>
      </c>
      <c r="I180" s="2" t="s">
        <v>31</v>
      </c>
      <c r="J180" s="2" t="s">
        <v>519</v>
      </c>
      <c r="K180" s="2" t="s">
        <v>38</v>
      </c>
      <c r="L180" s="2" t="s">
        <v>61</v>
      </c>
      <c r="M180" s="2" t="s">
        <v>35</v>
      </c>
      <c r="N180" s="1">
        <v>41456</v>
      </c>
      <c r="O180" s="3">
        <v>1.33</v>
      </c>
      <c r="P180" s="3">
        <v>2.08</v>
      </c>
      <c r="Q180" s="3">
        <f t="shared" si="10"/>
        <v>0.75</v>
      </c>
      <c r="R180" s="2">
        <v>44</v>
      </c>
      <c r="S180" s="3">
        <f t="shared" si="11"/>
        <v>91.52000000000001</v>
      </c>
      <c r="T180" s="4">
        <v>0.04</v>
      </c>
      <c r="U180" s="5">
        <f t="shared" si="12"/>
        <v>3.6608000000000005</v>
      </c>
      <c r="V180" s="5">
        <f t="shared" si="13"/>
        <v>89.34920000000001</v>
      </c>
      <c r="W180" s="3">
        <v>1.49</v>
      </c>
      <c r="X180" s="6">
        <f t="shared" si="14"/>
        <v>90.839200000000005</v>
      </c>
    </row>
    <row r="181" spans="1:24" x14ac:dyDescent="0.35">
      <c r="A181" t="s">
        <v>520</v>
      </c>
      <c r="B181" s="1">
        <v>41454</v>
      </c>
      <c r="C181" s="2" t="s">
        <v>521</v>
      </c>
      <c r="D181" s="2" t="s">
        <v>522</v>
      </c>
      <c r="E181" s="2" t="s">
        <v>27</v>
      </c>
      <c r="F181" s="2" t="s">
        <v>28</v>
      </c>
      <c r="G181" s="2" t="s">
        <v>43</v>
      </c>
      <c r="H181" s="2" t="s">
        <v>299</v>
      </c>
      <c r="I181" s="2" t="s">
        <v>56</v>
      </c>
      <c r="J181" s="2" t="s">
        <v>523</v>
      </c>
      <c r="K181" s="2" t="s">
        <v>33</v>
      </c>
      <c r="L181" s="2" t="s">
        <v>58</v>
      </c>
      <c r="M181" s="2" t="s">
        <v>35</v>
      </c>
      <c r="N181" s="1">
        <v>41456</v>
      </c>
      <c r="O181" s="3">
        <v>7.92</v>
      </c>
      <c r="P181" s="3">
        <v>12.99</v>
      </c>
      <c r="Q181" s="3">
        <f t="shared" si="10"/>
        <v>5.07</v>
      </c>
      <c r="R181" s="2">
        <v>49</v>
      </c>
      <c r="S181" s="3">
        <f t="shared" si="11"/>
        <v>636.51</v>
      </c>
      <c r="T181" s="4">
        <v>7.0000000000000007E-2</v>
      </c>
      <c r="U181" s="5">
        <f t="shared" si="12"/>
        <v>44.555700000000002</v>
      </c>
      <c r="V181" s="5">
        <f t="shared" si="13"/>
        <v>601.39430000000004</v>
      </c>
      <c r="W181" s="3">
        <v>9.44</v>
      </c>
      <c r="X181" s="6">
        <f t="shared" si="14"/>
        <v>610.8343000000001</v>
      </c>
    </row>
    <row r="182" spans="1:24" x14ac:dyDescent="0.35">
      <c r="A182" t="s">
        <v>524</v>
      </c>
      <c r="B182" s="1">
        <v>41455</v>
      </c>
      <c r="C182" s="2" t="s">
        <v>525</v>
      </c>
      <c r="D182" s="2" t="s">
        <v>153</v>
      </c>
      <c r="E182" s="2" t="s">
        <v>27</v>
      </c>
      <c r="F182" s="2" t="s">
        <v>28</v>
      </c>
      <c r="G182" s="2" t="s">
        <v>43</v>
      </c>
      <c r="H182" s="2" t="s">
        <v>66</v>
      </c>
      <c r="I182" s="2" t="s">
        <v>45</v>
      </c>
      <c r="J182" s="2" t="s">
        <v>77</v>
      </c>
      <c r="K182" s="2" t="s">
        <v>33</v>
      </c>
      <c r="L182" s="2" t="s">
        <v>61</v>
      </c>
      <c r="M182" s="2" t="s">
        <v>35</v>
      </c>
      <c r="N182" s="1">
        <v>41459</v>
      </c>
      <c r="O182" s="3">
        <v>6.39</v>
      </c>
      <c r="P182" s="3">
        <v>19.98</v>
      </c>
      <c r="Q182" s="3">
        <f t="shared" si="10"/>
        <v>13.59</v>
      </c>
      <c r="R182" s="2">
        <v>19</v>
      </c>
      <c r="S182" s="3">
        <f t="shared" si="11"/>
        <v>379.62</v>
      </c>
      <c r="T182" s="4">
        <v>0.08</v>
      </c>
      <c r="U182" s="5">
        <f t="shared" si="12"/>
        <v>30.369600000000002</v>
      </c>
      <c r="V182" s="5">
        <f t="shared" si="13"/>
        <v>353.25040000000001</v>
      </c>
      <c r="W182" s="3">
        <v>4</v>
      </c>
      <c r="X182" s="6">
        <f t="shared" si="14"/>
        <v>357.25040000000001</v>
      </c>
    </row>
    <row r="183" spans="1:24" x14ac:dyDescent="0.35">
      <c r="A183" t="s">
        <v>526</v>
      </c>
      <c r="B183" s="1">
        <v>41457</v>
      </c>
      <c r="C183" s="2" t="s">
        <v>527</v>
      </c>
      <c r="D183" s="2" t="s">
        <v>177</v>
      </c>
      <c r="E183" s="2" t="s">
        <v>27</v>
      </c>
      <c r="F183" s="2" t="s">
        <v>28</v>
      </c>
      <c r="G183" s="2" t="s">
        <v>65</v>
      </c>
      <c r="H183" s="2" t="s">
        <v>44</v>
      </c>
      <c r="I183" s="2" t="s">
        <v>145</v>
      </c>
      <c r="J183" s="2" t="s">
        <v>32</v>
      </c>
      <c r="K183" s="2" t="s">
        <v>33</v>
      </c>
      <c r="L183" s="2" t="s">
        <v>34</v>
      </c>
      <c r="M183" s="2" t="s">
        <v>47</v>
      </c>
      <c r="N183" s="1">
        <v>41458</v>
      </c>
      <c r="O183" s="3">
        <v>1.87</v>
      </c>
      <c r="P183" s="3">
        <v>8.1199999999999992</v>
      </c>
      <c r="Q183" s="3">
        <f t="shared" si="10"/>
        <v>6.2499999999999991</v>
      </c>
      <c r="R183" s="2">
        <v>32</v>
      </c>
      <c r="S183" s="3">
        <f t="shared" si="11"/>
        <v>259.83999999999997</v>
      </c>
      <c r="T183" s="4">
        <v>0.08</v>
      </c>
      <c r="U183" s="5">
        <f t="shared" si="12"/>
        <v>20.787199999999999</v>
      </c>
      <c r="V183" s="5">
        <f t="shared" si="13"/>
        <v>241.8828</v>
      </c>
      <c r="W183" s="3">
        <v>2.83</v>
      </c>
      <c r="X183" s="6">
        <f t="shared" si="14"/>
        <v>244.71280000000002</v>
      </c>
    </row>
    <row r="184" spans="1:24" x14ac:dyDescent="0.35">
      <c r="A184" t="s">
        <v>528</v>
      </c>
      <c r="B184" s="1">
        <v>41458</v>
      </c>
      <c r="C184" s="2" t="s">
        <v>529</v>
      </c>
      <c r="D184" s="2" t="s">
        <v>164</v>
      </c>
      <c r="E184" s="2" t="s">
        <v>53</v>
      </c>
      <c r="F184" s="2" t="s">
        <v>54</v>
      </c>
      <c r="G184" s="2" t="s">
        <v>93</v>
      </c>
      <c r="H184" s="2" t="s">
        <v>55</v>
      </c>
      <c r="I184" s="2" t="s">
        <v>145</v>
      </c>
      <c r="J184" s="2" t="s">
        <v>530</v>
      </c>
      <c r="K184" s="2" t="s">
        <v>38</v>
      </c>
      <c r="L184" s="2" t="s">
        <v>61</v>
      </c>
      <c r="M184" s="2" t="s">
        <v>35</v>
      </c>
      <c r="N184" s="1">
        <v>41460</v>
      </c>
      <c r="O184" s="3">
        <v>1.98</v>
      </c>
      <c r="P184" s="3">
        <v>3.15</v>
      </c>
      <c r="Q184" s="3">
        <f t="shared" si="10"/>
        <v>1.17</v>
      </c>
      <c r="R184" s="2">
        <v>23</v>
      </c>
      <c r="S184" s="3">
        <f t="shared" si="11"/>
        <v>72.45</v>
      </c>
      <c r="T184" s="4">
        <v>0.01</v>
      </c>
      <c r="U184" s="5">
        <f t="shared" si="12"/>
        <v>0.72450000000000003</v>
      </c>
      <c r="V184" s="5">
        <f t="shared" si="13"/>
        <v>72.215499999999992</v>
      </c>
      <c r="W184" s="3">
        <v>0.49</v>
      </c>
      <c r="X184" s="6">
        <f t="shared" si="14"/>
        <v>72.705499999999986</v>
      </c>
    </row>
    <row r="185" spans="1:24" x14ac:dyDescent="0.35">
      <c r="A185" t="s">
        <v>531</v>
      </c>
      <c r="B185" s="1">
        <v>41458</v>
      </c>
      <c r="C185" s="2" t="s">
        <v>532</v>
      </c>
      <c r="D185" s="2" t="s">
        <v>119</v>
      </c>
      <c r="E185" s="2" t="s">
        <v>27</v>
      </c>
      <c r="F185" s="2" t="s">
        <v>28</v>
      </c>
      <c r="G185" s="2" t="s">
        <v>29</v>
      </c>
      <c r="H185" s="2" t="s">
        <v>30</v>
      </c>
      <c r="I185" s="2" t="s">
        <v>56</v>
      </c>
      <c r="J185" s="2" t="s">
        <v>533</v>
      </c>
      <c r="K185" s="2" t="s">
        <v>38</v>
      </c>
      <c r="L185" s="2" t="s">
        <v>61</v>
      </c>
      <c r="M185" s="2" t="s">
        <v>35</v>
      </c>
      <c r="N185" s="1">
        <v>41460</v>
      </c>
      <c r="O185" s="3">
        <v>16.850000000000001</v>
      </c>
      <c r="P185" s="3">
        <v>27.18</v>
      </c>
      <c r="Q185" s="3">
        <f t="shared" si="10"/>
        <v>10.329999999999998</v>
      </c>
      <c r="R185" s="2">
        <v>34</v>
      </c>
      <c r="S185" s="3">
        <f t="shared" si="11"/>
        <v>924.12</v>
      </c>
      <c r="T185" s="4">
        <v>0.1</v>
      </c>
      <c r="U185" s="5">
        <f t="shared" si="12"/>
        <v>92.412000000000006</v>
      </c>
      <c r="V185" s="5">
        <f t="shared" si="13"/>
        <v>839.93799999999999</v>
      </c>
      <c r="W185" s="3">
        <v>8.23</v>
      </c>
      <c r="X185" s="6">
        <f t="shared" si="14"/>
        <v>848.16800000000001</v>
      </c>
    </row>
    <row r="186" spans="1:24" x14ac:dyDescent="0.35">
      <c r="A186" t="s">
        <v>534</v>
      </c>
      <c r="B186" s="1">
        <v>41459</v>
      </c>
      <c r="C186" s="2" t="s">
        <v>535</v>
      </c>
      <c r="D186" s="2" t="s">
        <v>52</v>
      </c>
      <c r="E186" s="2" t="s">
        <v>53</v>
      </c>
      <c r="F186" s="2" t="s">
        <v>54</v>
      </c>
      <c r="G186" s="2" t="s">
        <v>43</v>
      </c>
      <c r="H186" s="2" t="s">
        <v>55</v>
      </c>
      <c r="I186" s="2" t="s">
        <v>67</v>
      </c>
      <c r="J186" s="2" t="s">
        <v>141</v>
      </c>
      <c r="K186" s="2" t="s">
        <v>38</v>
      </c>
      <c r="L186" s="2" t="s">
        <v>39</v>
      </c>
      <c r="M186" s="2" t="s">
        <v>35</v>
      </c>
      <c r="N186" s="1">
        <v>41460</v>
      </c>
      <c r="O186" s="3">
        <v>1.6</v>
      </c>
      <c r="P186" s="3">
        <v>2.62</v>
      </c>
      <c r="Q186" s="3">
        <f t="shared" si="10"/>
        <v>1.02</v>
      </c>
      <c r="R186" s="2">
        <v>21</v>
      </c>
      <c r="S186" s="3">
        <f t="shared" si="11"/>
        <v>55.02</v>
      </c>
      <c r="T186" s="4">
        <v>0.05</v>
      </c>
      <c r="U186" s="5">
        <f t="shared" si="12"/>
        <v>2.7510000000000003</v>
      </c>
      <c r="V186" s="5">
        <f t="shared" si="13"/>
        <v>53.069000000000003</v>
      </c>
      <c r="W186" s="3">
        <v>0.8</v>
      </c>
      <c r="X186" s="6">
        <f t="shared" si="14"/>
        <v>53.869</v>
      </c>
    </row>
    <row r="187" spans="1:24" x14ac:dyDescent="0.35">
      <c r="A187" t="s">
        <v>536</v>
      </c>
      <c r="B187" s="1">
        <v>41461</v>
      </c>
      <c r="C187" s="2" t="s">
        <v>356</v>
      </c>
      <c r="D187" s="2" t="s">
        <v>357</v>
      </c>
      <c r="E187" s="2" t="s">
        <v>27</v>
      </c>
      <c r="F187" s="2" t="s">
        <v>28</v>
      </c>
      <c r="G187" s="2" t="s">
        <v>43</v>
      </c>
      <c r="H187" s="2" t="s">
        <v>290</v>
      </c>
      <c r="I187" s="2" t="s">
        <v>31</v>
      </c>
      <c r="J187" s="2" t="s">
        <v>537</v>
      </c>
      <c r="K187" s="2" t="s">
        <v>38</v>
      </c>
      <c r="L187" s="2" t="s">
        <v>61</v>
      </c>
      <c r="M187" s="2" t="s">
        <v>35</v>
      </c>
      <c r="N187" s="1">
        <v>41461</v>
      </c>
      <c r="O187" s="3">
        <v>21.56</v>
      </c>
      <c r="P187" s="3">
        <v>35.94</v>
      </c>
      <c r="Q187" s="3">
        <f t="shared" si="10"/>
        <v>14.379999999999999</v>
      </c>
      <c r="R187" s="2">
        <v>28</v>
      </c>
      <c r="S187" s="3">
        <f t="shared" si="11"/>
        <v>1006.3199999999999</v>
      </c>
      <c r="T187" s="4">
        <v>0.01</v>
      </c>
      <c r="U187" s="5">
        <f t="shared" si="12"/>
        <v>10.0632</v>
      </c>
      <c r="V187" s="5">
        <f t="shared" si="13"/>
        <v>1002.9167999999999</v>
      </c>
      <c r="W187" s="3">
        <v>6.66</v>
      </c>
      <c r="X187" s="6">
        <f t="shared" si="14"/>
        <v>1009.5767999999998</v>
      </c>
    </row>
    <row r="188" spans="1:24" x14ac:dyDescent="0.35">
      <c r="A188" t="s">
        <v>538</v>
      </c>
      <c r="B188" s="1">
        <v>41465</v>
      </c>
      <c r="C188" s="2" t="s">
        <v>539</v>
      </c>
      <c r="D188" s="2" t="s">
        <v>371</v>
      </c>
      <c r="E188" s="2" t="s">
        <v>27</v>
      </c>
      <c r="F188" s="2" t="s">
        <v>28</v>
      </c>
      <c r="G188" s="2" t="s">
        <v>29</v>
      </c>
      <c r="H188" s="2" t="s">
        <v>290</v>
      </c>
      <c r="I188" s="2" t="s">
        <v>67</v>
      </c>
      <c r="J188" s="2" t="s">
        <v>540</v>
      </c>
      <c r="K188" s="2" t="s">
        <v>38</v>
      </c>
      <c r="L188" s="2" t="s">
        <v>61</v>
      </c>
      <c r="M188" s="2" t="s">
        <v>35</v>
      </c>
      <c r="N188" s="1">
        <v>41465</v>
      </c>
      <c r="O188" s="3">
        <v>2.74</v>
      </c>
      <c r="P188" s="3">
        <v>4.49</v>
      </c>
      <c r="Q188" s="3">
        <f t="shared" si="10"/>
        <v>1.75</v>
      </c>
      <c r="R188" s="2">
        <v>11</v>
      </c>
      <c r="S188" s="3">
        <f t="shared" si="11"/>
        <v>49.39</v>
      </c>
      <c r="T188" s="4">
        <v>0.08</v>
      </c>
      <c r="U188" s="5">
        <f t="shared" si="12"/>
        <v>3.9512</v>
      </c>
      <c r="V188" s="5">
        <f t="shared" si="13"/>
        <v>46.928800000000003</v>
      </c>
      <c r="W188" s="3">
        <v>1.49</v>
      </c>
      <c r="X188" s="6">
        <f t="shared" si="14"/>
        <v>48.418800000000005</v>
      </c>
    </row>
    <row r="189" spans="1:24" x14ac:dyDescent="0.35">
      <c r="A189" t="s">
        <v>541</v>
      </c>
      <c r="B189" s="1">
        <v>41465</v>
      </c>
      <c r="C189" s="2" t="s">
        <v>373</v>
      </c>
      <c r="D189" s="2" t="s">
        <v>260</v>
      </c>
      <c r="E189" s="2" t="s">
        <v>53</v>
      </c>
      <c r="F189" s="2" t="s">
        <v>54</v>
      </c>
      <c r="G189" s="2" t="s">
        <v>29</v>
      </c>
      <c r="H189" s="2" t="s">
        <v>55</v>
      </c>
      <c r="I189" s="2" t="s">
        <v>56</v>
      </c>
      <c r="J189" s="2" t="s">
        <v>237</v>
      </c>
      <c r="K189" s="2" t="s">
        <v>38</v>
      </c>
      <c r="L189" s="2" t="s">
        <v>39</v>
      </c>
      <c r="M189" s="2" t="s">
        <v>35</v>
      </c>
      <c r="N189" s="1">
        <v>41468</v>
      </c>
      <c r="O189" s="3">
        <v>4.37</v>
      </c>
      <c r="P189" s="3">
        <v>9.11</v>
      </c>
      <c r="Q189" s="3">
        <f t="shared" si="10"/>
        <v>4.7399999999999993</v>
      </c>
      <c r="R189" s="2">
        <v>6</v>
      </c>
      <c r="S189" s="3">
        <f t="shared" si="11"/>
        <v>54.66</v>
      </c>
      <c r="T189" s="4">
        <v>0.04</v>
      </c>
      <c r="U189" s="5">
        <f t="shared" si="12"/>
        <v>2.1863999999999999</v>
      </c>
      <c r="V189" s="5">
        <f t="shared" si="13"/>
        <v>54.723599999999998</v>
      </c>
      <c r="W189" s="3">
        <v>2.25</v>
      </c>
      <c r="X189" s="6">
        <f t="shared" si="14"/>
        <v>56.973599999999998</v>
      </c>
    </row>
    <row r="190" spans="1:24" x14ac:dyDescent="0.35">
      <c r="A190" t="s">
        <v>542</v>
      </c>
      <c r="B190" s="1">
        <v>41471</v>
      </c>
      <c r="C190" s="2" t="s">
        <v>543</v>
      </c>
      <c r="D190" s="2" t="s">
        <v>544</v>
      </c>
      <c r="E190" s="2" t="s">
        <v>27</v>
      </c>
      <c r="F190" s="2" t="s">
        <v>28</v>
      </c>
      <c r="G190" s="2" t="s">
        <v>93</v>
      </c>
      <c r="H190" s="2" t="s">
        <v>126</v>
      </c>
      <c r="I190" s="2" t="s">
        <v>67</v>
      </c>
      <c r="J190" s="2" t="s">
        <v>188</v>
      </c>
      <c r="K190" s="2" t="s">
        <v>38</v>
      </c>
      <c r="L190" s="2" t="s">
        <v>39</v>
      </c>
      <c r="M190" s="2" t="s">
        <v>35</v>
      </c>
      <c r="N190" s="1">
        <v>41472</v>
      </c>
      <c r="O190" s="3">
        <v>0.24</v>
      </c>
      <c r="P190" s="3">
        <v>1.26</v>
      </c>
      <c r="Q190" s="3">
        <f t="shared" si="10"/>
        <v>1.02</v>
      </c>
      <c r="R190" s="2">
        <v>10</v>
      </c>
      <c r="S190" s="3">
        <f t="shared" si="11"/>
        <v>12.6</v>
      </c>
      <c r="T190" s="4">
        <v>0.1</v>
      </c>
      <c r="U190" s="5">
        <f t="shared" si="12"/>
        <v>1.26</v>
      </c>
      <c r="V190" s="5">
        <f t="shared" si="13"/>
        <v>12.04</v>
      </c>
      <c r="W190" s="3">
        <v>0.7</v>
      </c>
      <c r="X190" s="6">
        <f t="shared" si="14"/>
        <v>12.739999999999998</v>
      </c>
    </row>
    <row r="191" spans="1:24" x14ac:dyDescent="0.35">
      <c r="A191" t="s">
        <v>545</v>
      </c>
      <c r="B191" s="1">
        <v>41471</v>
      </c>
      <c r="C191" s="2" t="s">
        <v>385</v>
      </c>
      <c r="D191" s="2" t="s">
        <v>164</v>
      </c>
      <c r="E191" s="2" t="s">
        <v>53</v>
      </c>
      <c r="F191" s="2" t="s">
        <v>54</v>
      </c>
      <c r="G191" s="2" t="s">
        <v>29</v>
      </c>
      <c r="H191" s="2" t="s">
        <v>55</v>
      </c>
      <c r="I191" s="2" t="s">
        <v>145</v>
      </c>
      <c r="J191" s="2" t="s">
        <v>503</v>
      </c>
      <c r="K191" s="2" t="s">
        <v>38</v>
      </c>
      <c r="L191" s="2" t="s">
        <v>39</v>
      </c>
      <c r="M191" s="2" t="s">
        <v>35</v>
      </c>
      <c r="N191" s="1">
        <v>41471</v>
      </c>
      <c r="O191" s="3">
        <v>2.9</v>
      </c>
      <c r="P191" s="3">
        <v>4.76</v>
      </c>
      <c r="Q191" s="3">
        <f t="shared" si="10"/>
        <v>1.8599999999999999</v>
      </c>
      <c r="R191" s="2">
        <v>13</v>
      </c>
      <c r="S191" s="3">
        <f t="shared" si="11"/>
        <v>61.879999999999995</v>
      </c>
      <c r="T191" s="4">
        <v>7.0000000000000007E-2</v>
      </c>
      <c r="U191" s="5">
        <f t="shared" si="12"/>
        <v>4.3315999999999999</v>
      </c>
      <c r="V191" s="5">
        <f t="shared" si="13"/>
        <v>58.428399999999996</v>
      </c>
      <c r="W191" s="3">
        <v>0.88</v>
      </c>
      <c r="X191" s="6">
        <f t="shared" si="14"/>
        <v>59.308399999999999</v>
      </c>
    </row>
    <row r="192" spans="1:24" x14ac:dyDescent="0.35">
      <c r="A192" t="s">
        <v>546</v>
      </c>
      <c r="B192" s="1">
        <v>41472</v>
      </c>
      <c r="C192" s="2" t="s">
        <v>547</v>
      </c>
      <c r="D192" s="2" t="s">
        <v>205</v>
      </c>
      <c r="E192" s="2" t="s">
        <v>53</v>
      </c>
      <c r="F192" s="2" t="s">
        <v>54</v>
      </c>
      <c r="G192" s="2" t="s">
        <v>65</v>
      </c>
      <c r="H192" s="2" t="s">
        <v>81</v>
      </c>
      <c r="I192" s="2" t="s">
        <v>45</v>
      </c>
      <c r="J192" s="2" t="s">
        <v>285</v>
      </c>
      <c r="K192" s="2" t="s">
        <v>33</v>
      </c>
      <c r="L192" s="2" t="s">
        <v>61</v>
      </c>
      <c r="M192" s="2" t="s">
        <v>47</v>
      </c>
      <c r="N192" s="1">
        <v>41472</v>
      </c>
      <c r="O192" s="3">
        <v>54.52</v>
      </c>
      <c r="P192" s="3">
        <v>100.97</v>
      </c>
      <c r="Q192" s="3">
        <f t="shared" si="10"/>
        <v>46.449999999999996</v>
      </c>
      <c r="R192" s="2">
        <v>35</v>
      </c>
      <c r="S192" s="3">
        <f t="shared" si="11"/>
        <v>3533.95</v>
      </c>
      <c r="T192" s="4">
        <v>0.05</v>
      </c>
      <c r="U192" s="5">
        <f t="shared" si="12"/>
        <v>176.69749999999999</v>
      </c>
      <c r="V192" s="5">
        <f t="shared" si="13"/>
        <v>3364.4324999999994</v>
      </c>
      <c r="W192" s="3">
        <v>7.18</v>
      </c>
      <c r="X192" s="6">
        <f t="shared" si="14"/>
        <v>3371.6124999999993</v>
      </c>
    </row>
    <row r="193" spans="1:24" x14ac:dyDescent="0.35">
      <c r="A193" t="s">
        <v>548</v>
      </c>
      <c r="B193" s="1">
        <v>41473</v>
      </c>
      <c r="C193" s="2" t="s">
        <v>549</v>
      </c>
      <c r="D193" s="2" t="s">
        <v>330</v>
      </c>
      <c r="E193" s="2" t="s">
        <v>53</v>
      </c>
      <c r="F193" s="2" t="s">
        <v>54</v>
      </c>
      <c r="G193" s="2" t="s">
        <v>93</v>
      </c>
      <c r="H193" s="2" t="s">
        <v>81</v>
      </c>
      <c r="I193" s="2" t="s">
        <v>67</v>
      </c>
      <c r="J193" s="2" t="s">
        <v>345</v>
      </c>
      <c r="K193" s="2" t="s">
        <v>38</v>
      </c>
      <c r="L193" s="2" t="s">
        <v>34</v>
      </c>
      <c r="M193" s="2" t="s">
        <v>47</v>
      </c>
      <c r="N193" s="1">
        <v>41475</v>
      </c>
      <c r="O193" s="3">
        <v>3.42</v>
      </c>
      <c r="P193" s="3">
        <v>8.34</v>
      </c>
      <c r="Q193" s="3">
        <f t="shared" si="10"/>
        <v>4.92</v>
      </c>
      <c r="R193" s="2">
        <v>15</v>
      </c>
      <c r="S193" s="3">
        <f t="shared" si="11"/>
        <v>125.1</v>
      </c>
      <c r="T193" s="4">
        <v>0</v>
      </c>
      <c r="U193" s="5">
        <f t="shared" si="12"/>
        <v>0</v>
      </c>
      <c r="V193" s="5">
        <f t="shared" si="13"/>
        <v>127.74</v>
      </c>
      <c r="W193" s="3">
        <v>2.64</v>
      </c>
      <c r="X193" s="6">
        <f t="shared" si="14"/>
        <v>130.38</v>
      </c>
    </row>
    <row r="194" spans="1:24" x14ac:dyDescent="0.35">
      <c r="A194" t="s">
        <v>550</v>
      </c>
      <c r="B194" s="1">
        <v>41475</v>
      </c>
      <c r="C194" s="2" t="s">
        <v>510</v>
      </c>
      <c r="D194" s="2" t="s">
        <v>52</v>
      </c>
      <c r="E194" s="2" t="s">
        <v>53</v>
      </c>
      <c r="F194" s="2" t="s">
        <v>54</v>
      </c>
      <c r="G194" s="2" t="s">
        <v>43</v>
      </c>
      <c r="H194" s="2" t="s">
        <v>55</v>
      </c>
      <c r="I194" s="2" t="s">
        <v>67</v>
      </c>
      <c r="J194" s="2" t="s">
        <v>94</v>
      </c>
      <c r="K194" s="2" t="s">
        <v>38</v>
      </c>
      <c r="L194" s="2" t="s">
        <v>61</v>
      </c>
      <c r="M194" s="2" t="s">
        <v>47</v>
      </c>
      <c r="N194" s="1">
        <v>41477</v>
      </c>
      <c r="O194" s="3">
        <v>5.33</v>
      </c>
      <c r="P194" s="3">
        <v>8.6</v>
      </c>
      <c r="Q194" s="3">
        <f t="shared" si="10"/>
        <v>3.2699999999999996</v>
      </c>
      <c r="R194" s="2">
        <v>23</v>
      </c>
      <c r="S194" s="3">
        <f t="shared" si="11"/>
        <v>197.79999999999998</v>
      </c>
      <c r="T194" s="4">
        <v>0.02</v>
      </c>
      <c r="U194" s="5">
        <f t="shared" si="12"/>
        <v>3.956</v>
      </c>
      <c r="V194" s="5">
        <f t="shared" si="13"/>
        <v>200.03399999999999</v>
      </c>
      <c r="W194" s="3">
        <v>6.19</v>
      </c>
      <c r="X194" s="6">
        <f t="shared" si="14"/>
        <v>206.22399999999999</v>
      </c>
    </row>
    <row r="195" spans="1:24" x14ac:dyDescent="0.35">
      <c r="A195" t="s">
        <v>551</v>
      </c>
      <c r="B195" s="1">
        <v>41476</v>
      </c>
      <c r="C195" s="2" t="s">
        <v>552</v>
      </c>
      <c r="D195" s="2" t="s">
        <v>343</v>
      </c>
      <c r="E195" s="2" t="s">
        <v>27</v>
      </c>
      <c r="F195" s="2" t="s">
        <v>28</v>
      </c>
      <c r="G195" s="2" t="s">
        <v>29</v>
      </c>
      <c r="H195" s="2" t="s">
        <v>344</v>
      </c>
      <c r="I195" s="2" t="s">
        <v>145</v>
      </c>
      <c r="J195" s="2" t="s">
        <v>146</v>
      </c>
      <c r="K195" s="2" t="s">
        <v>33</v>
      </c>
      <c r="L195" s="2" t="s">
        <v>147</v>
      </c>
      <c r="M195" s="2" t="s">
        <v>148</v>
      </c>
      <c r="N195" s="1">
        <v>41478</v>
      </c>
      <c r="O195" s="3">
        <v>278.99</v>
      </c>
      <c r="P195" s="3">
        <v>449.99</v>
      </c>
      <c r="Q195" s="3">
        <f t="shared" si="10"/>
        <v>171</v>
      </c>
      <c r="R195" s="2">
        <v>12</v>
      </c>
      <c r="S195" s="3">
        <f t="shared" si="11"/>
        <v>5399.88</v>
      </c>
      <c r="T195" s="4">
        <v>0.06</v>
      </c>
      <c r="U195" s="5">
        <f t="shared" si="12"/>
        <v>323.99279999999999</v>
      </c>
      <c r="V195" s="5">
        <f t="shared" si="13"/>
        <v>5124.8872000000001</v>
      </c>
      <c r="W195" s="3">
        <v>49</v>
      </c>
      <c r="X195" s="6">
        <f t="shared" si="14"/>
        <v>5173.8872000000001</v>
      </c>
    </row>
    <row r="196" spans="1:24" x14ac:dyDescent="0.35">
      <c r="A196" t="s">
        <v>553</v>
      </c>
      <c r="B196" s="1">
        <v>41477</v>
      </c>
      <c r="C196" s="2" t="s">
        <v>554</v>
      </c>
      <c r="D196" s="2" t="s">
        <v>371</v>
      </c>
      <c r="E196" s="2" t="s">
        <v>27</v>
      </c>
      <c r="F196" s="2" t="s">
        <v>28</v>
      </c>
      <c r="G196" s="2" t="s">
        <v>29</v>
      </c>
      <c r="H196" s="2" t="s">
        <v>290</v>
      </c>
      <c r="I196" s="2" t="s">
        <v>145</v>
      </c>
      <c r="J196" s="2" t="s">
        <v>519</v>
      </c>
      <c r="K196" s="2" t="s">
        <v>38</v>
      </c>
      <c r="L196" s="2" t="s">
        <v>61</v>
      </c>
      <c r="M196" s="2" t="s">
        <v>47</v>
      </c>
      <c r="N196" s="1">
        <v>41478</v>
      </c>
      <c r="O196" s="3">
        <v>1.33</v>
      </c>
      <c r="P196" s="3">
        <v>2.08</v>
      </c>
      <c r="Q196" s="3">
        <f t="shared" si="10"/>
        <v>0.75</v>
      </c>
      <c r="R196" s="2">
        <v>11</v>
      </c>
      <c r="S196" s="3">
        <f t="shared" si="11"/>
        <v>22.880000000000003</v>
      </c>
      <c r="T196" s="4">
        <v>0.01</v>
      </c>
      <c r="U196" s="5">
        <f t="shared" si="12"/>
        <v>0.22880000000000003</v>
      </c>
      <c r="V196" s="5">
        <f t="shared" si="13"/>
        <v>24.141200000000001</v>
      </c>
      <c r="W196" s="3">
        <v>1.49</v>
      </c>
      <c r="X196" s="6">
        <f t="shared" si="14"/>
        <v>25.6312</v>
      </c>
    </row>
    <row r="197" spans="1:24" x14ac:dyDescent="0.35">
      <c r="A197" t="s">
        <v>555</v>
      </c>
      <c r="B197" s="1">
        <v>41477</v>
      </c>
      <c r="C197" s="2" t="s">
        <v>364</v>
      </c>
      <c r="D197" s="2" t="s">
        <v>365</v>
      </c>
      <c r="E197" s="2" t="s">
        <v>27</v>
      </c>
      <c r="F197" s="2" t="s">
        <v>28</v>
      </c>
      <c r="G197" s="2" t="s">
        <v>29</v>
      </c>
      <c r="H197" s="2" t="s">
        <v>126</v>
      </c>
      <c r="I197" s="2" t="s">
        <v>45</v>
      </c>
      <c r="J197" s="2" t="s">
        <v>556</v>
      </c>
      <c r="K197" s="2" t="s">
        <v>33</v>
      </c>
      <c r="L197" s="2" t="s">
        <v>61</v>
      </c>
      <c r="M197" s="2" t="s">
        <v>35</v>
      </c>
      <c r="N197" s="1">
        <v>41481</v>
      </c>
      <c r="O197" s="3">
        <v>6.51</v>
      </c>
      <c r="P197" s="3">
        <v>30.98</v>
      </c>
      <c r="Q197" s="3">
        <f t="shared" ref="Q197:Q260" si="15">P197-O197</f>
        <v>24.47</v>
      </c>
      <c r="R197" s="2">
        <v>29</v>
      </c>
      <c r="S197" s="3">
        <f t="shared" ref="S197:S260" si="16">P197*R197</f>
        <v>898.42</v>
      </c>
      <c r="T197" s="4">
        <v>0.03</v>
      </c>
      <c r="U197" s="5">
        <f t="shared" ref="U197:U260" si="17">S197*T197</f>
        <v>26.952599999999997</v>
      </c>
      <c r="V197" s="5">
        <f t="shared" ref="V197:V260" si="18">S197-U197+W197</f>
        <v>877.9674</v>
      </c>
      <c r="W197" s="3">
        <v>6.5</v>
      </c>
      <c r="X197" s="6">
        <f t="shared" ref="X197:X260" si="19">V197+W197</f>
        <v>884.4674</v>
      </c>
    </row>
    <row r="198" spans="1:24" x14ac:dyDescent="0.35">
      <c r="A198" t="s">
        <v>557</v>
      </c>
      <c r="B198" s="1">
        <v>41478</v>
      </c>
      <c r="C198" s="2" t="s">
        <v>340</v>
      </c>
      <c r="D198" s="2" t="s">
        <v>80</v>
      </c>
      <c r="E198" s="2" t="s">
        <v>53</v>
      </c>
      <c r="F198" s="2" t="s">
        <v>54</v>
      </c>
      <c r="G198" s="2" t="s">
        <v>29</v>
      </c>
      <c r="H198" s="2" t="s">
        <v>81</v>
      </c>
      <c r="I198" s="2" t="s">
        <v>56</v>
      </c>
      <c r="J198" s="2" t="s">
        <v>49</v>
      </c>
      <c r="K198" s="2" t="s">
        <v>38</v>
      </c>
      <c r="L198" s="2" t="s">
        <v>39</v>
      </c>
      <c r="M198" s="2" t="s">
        <v>35</v>
      </c>
      <c r="N198" s="1">
        <v>41480</v>
      </c>
      <c r="O198" s="3">
        <v>2.98</v>
      </c>
      <c r="P198" s="3">
        <v>5.84</v>
      </c>
      <c r="Q198" s="3">
        <f t="shared" si="15"/>
        <v>2.86</v>
      </c>
      <c r="R198" s="2">
        <v>11</v>
      </c>
      <c r="S198" s="3">
        <f t="shared" si="16"/>
        <v>64.239999999999995</v>
      </c>
      <c r="T198" s="4">
        <v>0.01</v>
      </c>
      <c r="U198" s="5">
        <f t="shared" si="17"/>
        <v>0.64239999999999997</v>
      </c>
      <c r="V198" s="5">
        <f t="shared" si="18"/>
        <v>64.427599999999998</v>
      </c>
      <c r="W198" s="3">
        <v>0.83</v>
      </c>
      <c r="X198" s="6">
        <f t="shared" si="19"/>
        <v>65.257599999999996</v>
      </c>
    </row>
    <row r="199" spans="1:24" x14ac:dyDescent="0.35">
      <c r="A199" t="s">
        <v>558</v>
      </c>
      <c r="B199" s="1">
        <v>41479</v>
      </c>
      <c r="C199" s="2" t="s">
        <v>559</v>
      </c>
      <c r="D199" s="2" t="s">
        <v>430</v>
      </c>
      <c r="E199" s="2" t="s">
        <v>27</v>
      </c>
      <c r="F199" s="2" t="s">
        <v>28</v>
      </c>
      <c r="G199" s="2" t="s">
        <v>93</v>
      </c>
      <c r="H199" s="2" t="s">
        <v>30</v>
      </c>
      <c r="I199" s="2" t="s">
        <v>67</v>
      </c>
      <c r="J199" s="2" t="s">
        <v>196</v>
      </c>
      <c r="K199" s="2" t="s">
        <v>38</v>
      </c>
      <c r="L199" s="2" t="s">
        <v>61</v>
      </c>
      <c r="M199" s="2" t="s">
        <v>35</v>
      </c>
      <c r="N199" s="1">
        <v>41481</v>
      </c>
      <c r="O199" s="3">
        <v>3.65</v>
      </c>
      <c r="P199" s="3">
        <v>5.98</v>
      </c>
      <c r="Q199" s="3">
        <f t="shared" si="15"/>
        <v>2.3300000000000005</v>
      </c>
      <c r="R199" s="2">
        <v>14</v>
      </c>
      <c r="S199" s="3">
        <f t="shared" si="16"/>
        <v>83.72</v>
      </c>
      <c r="T199" s="4">
        <v>0.09</v>
      </c>
      <c r="U199" s="5">
        <f t="shared" si="17"/>
        <v>7.5347999999999997</v>
      </c>
      <c r="V199" s="5">
        <f t="shared" si="18"/>
        <v>77.67519999999999</v>
      </c>
      <c r="W199" s="3">
        <v>1.49</v>
      </c>
      <c r="X199" s="6">
        <f t="shared" si="19"/>
        <v>79.165199999999984</v>
      </c>
    </row>
    <row r="200" spans="1:24" x14ac:dyDescent="0.35">
      <c r="A200" t="s">
        <v>560</v>
      </c>
      <c r="B200" s="1">
        <v>41481</v>
      </c>
      <c r="C200" s="2" t="s">
        <v>561</v>
      </c>
      <c r="D200" s="2" t="s">
        <v>177</v>
      </c>
      <c r="E200" s="2" t="s">
        <v>27</v>
      </c>
      <c r="F200" s="2" t="s">
        <v>28</v>
      </c>
      <c r="G200" s="2" t="s">
        <v>65</v>
      </c>
      <c r="H200" s="2" t="s">
        <v>44</v>
      </c>
      <c r="I200" s="2" t="s">
        <v>45</v>
      </c>
      <c r="J200" s="2" t="s">
        <v>253</v>
      </c>
      <c r="K200" s="2" t="s">
        <v>38</v>
      </c>
      <c r="L200" s="2" t="s">
        <v>61</v>
      </c>
      <c r="M200" s="2" t="s">
        <v>35</v>
      </c>
      <c r="N200" s="1">
        <v>41486</v>
      </c>
      <c r="O200" s="3">
        <v>4.46</v>
      </c>
      <c r="P200" s="3">
        <v>10.89</v>
      </c>
      <c r="Q200" s="3">
        <f t="shared" si="15"/>
        <v>6.4300000000000006</v>
      </c>
      <c r="R200" s="2">
        <v>37</v>
      </c>
      <c r="S200" s="3">
        <f t="shared" si="16"/>
        <v>402.93</v>
      </c>
      <c r="T200" s="4">
        <v>0.06</v>
      </c>
      <c r="U200" s="5">
        <f t="shared" si="17"/>
        <v>24.175799999999999</v>
      </c>
      <c r="V200" s="5">
        <f t="shared" si="18"/>
        <v>383.25420000000003</v>
      </c>
      <c r="W200" s="3">
        <v>4.5</v>
      </c>
      <c r="X200" s="6">
        <f t="shared" si="19"/>
        <v>387.75420000000003</v>
      </c>
    </row>
    <row r="201" spans="1:24" x14ac:dyDescent="0.35">
      <c r="A201" t="s">
        <v>562</v>
      </c>
      <c r="B201" s="1">
        <v>41481</v>
      </c>
      <c r="C201" s="2" t="s">
        <v>563</v>
      </c>
      <c r="D201" s="2" t="s">
        <v>52</v>
      </c>
      <c r="E201" s="2" t="s">
        <v>53</v>
      </c>
      <c r="F201" s="2" t="s">
        <v>54</v>
      </c>
      <c r="G201" s="2" t="s">
        <v>29</v>
      </c>
      <c r="H201" s="2" t="s">
        <v>55</v>
      </c>
      <c r="I201" s="2" t="s">
        <v>45</v>
      </c>
      <c r="J201" s="2" t="s">
        <v>556</v>
      </c>
      <c r="K201" s="2" t="s">
        <v>33</v>
      </c>
      <c r="L201" s="2" t="s">
        <v>61</v>
      </c>
      <c r="M201" s="2" t="s">
        <v>35</v>
      </c>
      <c r="N201" s="1">
        <v>41483</v>
      </c>
      <c r="O201" s="3">
        <v>6.51</v>
      </c>
      <c r="P201" s="3">
        <v>30.98</v>
      </c>
      <c r="Q201" s="3">
        <f t="shared" si="15"/>
        <v>24.47</v>
      </c>
      <c r="R201" s="2">
        <v>8</v>
      </c>
      <c r="S201" s="3">
        <f t="shared" si="16"/>
        <v>247.84</v>
      </c>
      <c r="T201" s="4">
        <v>0.01</v>
      </c>
      <c r="U201" s="5">
        <f t="shared" si="17"/>
        <v>2.4784000000000002</v>
      </c>
      <c r="V201" s="5">
        <f t="shared" si="18"/>
        <v>251.86160000000001</v>
      </c>
      <c r="W201" s="3">
        <v>6.5</v>
      </c>
      <c r="X201" s="6">
        <f t="shared" si="19"/>
        <v>258.36160000000001</v>
      </c>
    </row>
    <row r="202" spans="1:24" x14ac:dyDescent="0.35">
      <c r="A202" t="s">
        <v>564</v>
      </c>
      <c r="B202" s="1">
        <v>41482</v>
      </c>
      <c r="C202" s="2" t="s">
        <v>565</v>
      </c>
      <c r="D202" s="2" t="s">
        <v>566</v>
      </c>
      <c r="E202" s="2" t="s">
        <v>53</v>
      </c>
      <c r="F202" s="2" t="s">
        <v>54</v>
      </c>
      <c r="G202" s="2" t="s">
        <v>43</v>
      </c>
      <c r="H202" s="2" t="s">
        <v>81</v>
      </c>
      <c r="I202" s="2" t="s">
        <v>45</v>
      </c>
      <c r="J202" s="2" t="s">
        <v>264</v>
      </c>
      <c r="K202" s="2" t="s">
        <v>33</v>
      </c>
      <c r="L202" s="2" t="s">
        <v>61</v>
      </c>
      <c r="M202" s="2" t="s">
        <v>35</v>
      </c>
      <c r="N202" s="1">
        <v>41484</v>
      </c>
      <c r="O202" s="3">
        <v>39.64</v>
      </c>
      <c r="P202" s="3">
        <v>152.47999999999999</v>
      </c>
      <c r="Q202" s="3">
        <f t="shared" si="15"/>
        <v>112.83999999999999</v>
      </c>
      <c r="R202" s="2">
        <v>31</v>
      </c>
      <c r="S202" s="3">
        <f t="shared" si="16"/>
        <v>4726.88</v>
      </c>
      <c r="T202" s="4">
        <v>7.0000000000000007E-2</v>
      </c>
      <c r="U202" s="5">
        <f t="shared" si="17"/>
        <v>330.88160000000005</v>
      </c>
      <c r="V202" s="5">
        <f t="shared" si="18"/>
        <v>4402.4984000000004</v>
      </c>
      <c r="W202" s="3">
        <v>6.5</v>
      </c>
      <c r="X202" s="6">
        <f t="shared" si="19"/>
        <v>4408.9984000000004</v>
      </c>
    </row>
    <row r="203" spans="1:24" x14ac:dyDescent="0.35">
      <c r="A203" t="s">
        <v>567</v>
      </c>
      <c r="B203" s="1">
        <v>41483</v>
      </c>
      <c r="C203" s="2" t="s">
        <v>354</v>
      </c>
      <c r="D203" s="2" t="s">
        <v>271</v>
      </c>
      <c r="E203" s="2" t="s">
        <v>27</v>
      </c>
      <c r="F203" s="2" t="s">
        <v>28</v>
      </c>
      <c r="G203" s="2" t="s">
        <v>29</v>
      </c>
      <c r="H203" s="2" t="s">
        <v>30</v>
      </c>
      <c r="I203" s="2" t="s">
        <v>56</v>
      </c>
      <c r="J203" s="2" t="s">
        <v>568</v>
      </c>
      <c r="K203" s="2" t="s">
        <v>38</v>
      </c>
      <c r="L203" s="2" t="s">
        <v>39</v>
      </c>
      <c r="M203" s="2" t="s">
        <v>35</v>
      </c>
      <c r="N203" s="1">
        <v>41485</v>
      </c>
      <c r="O203" s="3">
        <v>1.95</v>
      </c>
      <c r="P203" s="3">
        <v>3.98</v>
      </c>
      <c r="Q203" s="3">
        <f t="shared" si="15"/>
        <v>2.0300000000000002</v>
      </c>
      <c r="R203" s="2">
        <v>30</v>
      </c>
      <c r="S203" s="3">
        <f t="shared" si="16"/>
        <v>119.4</v>
      </c>
      <c r="T203" s="4">
        <v>0.1</v>
      </c>
      <c r="U203" s="5">
        <f t="shared" si="17"/>
        <v>11.940000000000001</v>
      </c>
      <c r="V203" s="5">
        <f t="shared" si="18"/>
        <v>108.29</v>
      </c>
      <c r="W203" s="3">
        <v>0.83</v>
      </c>
      <c r="X203" s="6">
        <f t="shared" si="19"/>
        <v>109.12</v>
      </c>
    </row>
    <row r="204" spans="1:24" x14ac:dyDescent="0.35">
      <c r="A204" t="s">
        <v>569</v>
      </c>
      <c r="B204" s="1">
        <v>41484</v>
      </c>
      <c r="C204" s="2" t="s">
        <v>570</v>
      </c>
      <c r="D204" s="2" t="s">
        <v>182</v>
      </c>
      <c r="E204" s="2" t="s">
        <v>53</v>
      </c>
      <c r="F204" s="2" t="s">
        <v>54</v>
      </c>
      <c r="G204" s="2" t="s">
        <v>43</v>
      </c>
      <c r="H204" s="2" t="s">
        <v>55</v>
      </c>
      <c r="I204" s="2" t="s">
        <v>56</v>
      </c>
      <c r="J204" s="2" t="s">
        <v>571</v>
      </c>
      <c r="K204" s="2" t="s">
        <v>38</v>
      </c>
      <c r="L204" s="2" t="s">
        <v>61</v>
      </c>
      <c r="M204" s="2" t="s">
        <v>35</v>
      </c>
      <c r="N204" s="1">
        <v>41485</v>
      </c>
      <c r="O204" s="3">
        <v>1.94</v>
      </c>
      <c r="P204" s="3">
        <v>3.08</v>
      </c>
      <c r="Q204" s="3">
        <f t="shared" si="15"/>
        <v>1.1400000000000001</v>
      </c>
      <c r="R204" s="2">
        <v>38</v>
      </c>
      <c r="S204" s="3">
        <f t="shared" si="16"/>
        <v>117.04</v>
      </c>
      <c r="T204" s="4">
        <v>0.04</v>
      </c>
      <c r="U204" s="5">
        <f t="shared" si="17"/>
        <v>4.6816000000000004</v>
      </c>
      <c r="V204" s="5">
        <f t="shared" si="18"/>
        <v>113.3484</v>
      </c>
      <c r="W204" s="3">
        <v>0.99</v>
      </c>
      <c r="X204" s="6">
        <f t="shared" si="19"/>
        <v>114.33839999999999</v>
      </c>
    </row>
    <row r="205" spans="1:24" x14ac:dyDescent="0.35">
      <c r="A205" t="s">
        <v>572</v>
      </c>
      <c r="B205" s="1">
        <v>41485</v>
      </c>
      <c r="C205" s="2" t="s">
        <v>573</v>
      </c>
      <c r="D205" s="2" t="s">
        <v>574</v>
      </c>
      <c r="E205" s="2" t="s">
        <v>27</v>
      </c>
      <c r="F205" s="2" t="s">
        <v>28</v>
      </c>
      <c r="G205" s="2" t="s">
        <v>29</v>
      </c>
      <c r="H205" s="2" t="s">
        <v>290</v>
      </c>
      <c r="I205" s="2" t="s">
        <v>56</v>
      </c>
      <c r="J205" s="2" t="s">
        <v>575</v>
      </c>
      <c r="K205" s="2" t="s">
        <v>33</v>
      </c>
      <c r="L205" s="2" t="s">
        <v>147</v>
      </c>
      <c r="M205" s="2" t="s">
        <v>148</v>
      </c>
      <c r="N205" s="1">
        <v>41486</v>
      </c>
      <c r="O205" s="3">
        <v>76.790000000000006</v>
      </c>
      <c r="P205" s="3">
        <v>119.99</v>
      </c>
      <c r="Q205" s="3">
        <f t="shared" si="15"/>
        <v>43.199999999999989</v>
      </c>
      <c r="R205" s="2">
        <v>24</v>
      </c>
      <c r="S205" s="3">
        <f t="shared" si="16"/>
        <v>2879.7599999999998</v>
      </c>
      <c r="T205" s="4">
        <v>0.02</v>
      </c>
      <c r="U205" s="5">
        <f t="shared" si="17"/>
        <v>57.595199999999998</v>
      </c>
      <c r="V205" s="5">
        <f t="shared" si="18"/>
        <v>2836.1647999999996</v>
      </c>
      <c r="W205" s="3">
        <v>14</v>
      </c>
      <c r="X205" s="6">
        <f t="shared" si="19"/>
        <v>2850.1647999999996</v>
      </c>
    </row>
    <row r="206" spans="1:24" x14ac:dyDescent="0.35">
      <c r="A206" t="s">
        <v>576</v>
      </c>
      <c r="B206" s="1">
        <v>41488</v>
      </c>
      <c r="C206" s="2" t="s">
        <v>577</v>
      </c>
      <c r="D206" s="2" t="s">
        <v>106</v>
      </c>
      <c r="E206" s="2" t="s">
        <v>27</v>
      </c>
      <c r="F206" s="2" t="s">
        <v>28</v>
      </c>
      <c r="G206" s="2" t="s">
        <v>29</v>
      </c>
      <c r="H206" s="2" t="s">
        <v>107</v>
      </c>
      <c r="I206" s="2" t="s">
        <v>56</v>
      </c>
      <c r="J206" s="2" t="s">
        <v>272</v>
      </c>
      <c r="K206" s="2" t="s">
        <v>38</v>
      </c>
      <c r="L206" s="2" t="s">
        <v>39</v>
      </c>
      <c r="M206" s="2" t="s">
        <v>47</v>
      </c>
      <c r="N206" s="1">
        <v>41490</v>
      </c>
      <c r="O206" s="3">
        <v>1.53</v>
      </c>
      <c r="P206" s="3">
        <v>2.78</v>
      </c>
      <c r="Q206" s="3">
        <f t="shared" si="15"/>
        <v>1.2499999999999998</v>
      </c>
      <c r="R206" s="2">
        <v>40</v>
      </c>
      <c r="S206" s="3">
        <f t="shared" si="16"/>
        <v>111.19999999999999</v>
      </c>
      <c r="T206" s="4">
        <v>0.03</v>
      </c>
      <c r="U206" s="5">
        <f t="shared" si="17"/>
        <v>3.3359999999999994</v>
      </c>
      <c r="V206" s="5">
        <f t="shared" si="18"/>
        <v>109.20399999999999</v>
      </c>
      <c r="W206" s="3">
        <v>1.34</v>
      </c>
      <c r="X206" s="6">
        <f t="shared" si="19"/>
        <v>110.544</v>
      </c>
    </row>
    <row r="207" spans="1:24" x14ac:dyDescent="0.35">
      <c r="A207" t="s">
        <v>578</v>
      </c>
      <c r="B207" s="1">
        <v>41492</v>
      </c>
      <c r="C207" s="2" t="s">
        <v>579</v>
      </c>
      <c r="D207" s="2" t="s">
        <v>580</v>
      </c>
      <c r="E207" s="2" t="s">
        <v>53</v>
      </c>
      <c r="F207" s="2" t="s">
        <v>54</v>
      </c>
      <c r="G207" s="2" t="s">
        <v>93</v>
      </c>
      <c r="H207" s="2" t="s">
        <v>81</v>
      </c>
      <c r="I207" s="2" t="s">
        <v>67</v>
      </c>
      <c r="J207" s="2" t="s">
        <v>120</v>
      </c>
      <c r="K207" s="2" t="s">
        <v>38</v>
      </c>
      <c r="L207" s="2" t="s">
        <v>61</v>
      </c>
      <c r="M207" s="2" t="s">
        <v>35</v>
      </c>
      <c r="N207" s="1">
        <v>41494</v>
      </c>
      <c r="O207" s="3">
        <v>2.2599999999999998</v>
      </c>
      <c r="P207" s="3">
        <v>3.58</v>
      </c>
      <c r="Q207" s="3">
        <f t="shared" si="15"/>
        <v>1.3200000000000003</v>
      </c>
      <c r="R207" s="2">
        <v>46</v>
      </c>
      <c r="S207" s="3">
        <f t="shared" si="16"/>
        <v>164.68</v>
      </c>
      <c r="T207" s="4">
        <v>0.06</v>
      </c>
      <c r="U207" s="5">
        <f t="shared" si="17"/>
        <v>9.8808000000000007</v>
      </c>
      <c r="V207" s="5">
        <f t="shared" si="18"/>
        <v>160.26920000000001</v>
      </c>
      <c r="W207" s="3">
        <v>5.47</v>
      </c>
      <c r="X207" s="6">
        <f t="shared" si="19"/>
        <v>165.73920000000001</v>
      </c>
    </row>
    <row r="208" spans="1:24" x14ac:dyDescent="0.35">
      <c r="A208" t="s">
        <v>581</v>
      </c>
      <c r="B208" s="1">
        <v>41493</v>
      </c>
      <c r="C208" s="2" t="s">
        <v>582</v>
      </c>
      <c r="D208" s="2" t="s">
        <v>144</v>
      </c>
      <c r="E208" s="2" t="s">
        <v>53</v>
      </c>
      <c r="F208" s="2" t="s">
        <v>54</v>
      </c>
      <c r="G208" s="2" t="s">
        <v>93</v>
      </c>
      <c r="H208" s="2" t="s">
        <v>81</v>
      </c>
      <c r="I208" s="2" t="s">
        <v>145</v>
      </c>
      <c r="J208" s="2" t="s">
        <v>208</v>
      </c>
      <c r="K208" s="2" t="s">
        <v>38</v>
      </c>
      <c r="L208" s="2" t="s">
        <v>34</v>
      </c>
      <c r="M208" s="2" t="s">
        <v>35</v>
      </c>
      <c r="N208" s="1">
        <v>41495</v>
      </c>
      <c r="O208" s="3">
        <v>1.46</v>
      </c>
      <c r="P208" s="3">
        <v>3.57</v>
      </c>
      <c r="Q208" s="3">
        <f t="shared" si="15"/>
        <v>2.11</v>
      </c>
      <c r="R208" s="2">
        <v>23</v>
      </c>
      <c r="S208" s="3">
        <f t="shared" si="16"/>
        <v>82.11</v>
      </c>
      <c r="T208" s="4">
        <v>0.09</v>
      </c>
      <c r="U208" s="5">
        <f t="shared" si="17"/>
        <v>7.3898999999999999</v>
      </c>
      <c r="V208" s="5">
        <f t="shared" si="18"/>
        <v>78.890100000000004</v>
      </c>
      <c r="W208" s="3">
        <v>4.17</v>
      </c>
      <c r="X208" s="6">
        <f t="shared" si="19"/>
        <v>83.060100000000006</v>
      </c>
    </row>
    <row r="209" spans="1:24" x14ac:dyDescent="0.35">
      <c r="A209" t="s">
        <v>583</v>
      </c>
      <c r="B209" s="1">
        <v>41494</v>
      </c>
      <c r="C209" s="2" t="s">
        <v>584</v>
      </c>
      <c r="D209" s="2" t="s">
        <v>26</v>
      </c>
      <c r="E209" s="2" t="s">
        <v>27</v>
      </c>
      <c r="F209" s="2" t="s">
        <v>28</v>
      </c>
      <c r="G209" s="2" t="s">
        <v>93</v>
      </c>
      <c r="H209" s="2" t="s">
        <v>30</v>
      </c>
      <c r="I209" s="2" t="s">
        <v>56</v>
      </c>
      <c r="J209" s="2" t="s">
        <v>556</v>
      </c>
      <c r="K209" s="2" t="s">
        <v>33</v>
      </c>
      <c r="L209" s="2" t="s">
        <v>61</v>
      </c>
      <c r="M209" s="2" t="s">
        <v>47</v>
      </c>
      <c r="N209" s="1">
        <v>41495</v>
      </c>
      <c r="O209" s="3">
        <v>6.51</v>
      </c>
      <c r="P209" s="3">
        <v>30.98</v>
      </c>
      <c r="Q209" s="3">
        <f t="shared" si="15"/>
        <v>24.47</v>
      </c>
      <c r="R209" s="2">
        <v>44</v>
      </c>
      <c r="S209" s="3">
        <f t="shared" si="16"/>
        <v>1363.1200000000001</v>
      </c>
      <c r="T209" s="4">
        <v>0.02</v>
      </c>
      <c r="U209" s="5">
        <f t="shared" si="17"/>
        <v>27.262400000000003</v>
      </c>
      <c r="V209" s="5">
        <f t="shared" si="18"/>
        <v>1342.3576</v>
      </c>
      <c r="W209" s="3">
        <v>6.5</v>
      </c>
      <c r="X209" s="6">
        <f t="shared" si="19"/>
        <v>1348.8576</v>
      </c>
    </row>
    <row r="210" spans="1:24" x14ac:dyDescent="0.35">
      <c r="A210" t="s">
        <v>585</v>
      </c>
      <c r="B210" s="1">
        <v>41495</v>
      </c>
      <c r="C210" s="2" t="s">
        <v>586</v>
      </c>
      <c r="D210" s="2" t="s">
        <v>587</v>
      </c>
      <c r="E210" s="2" t="s">
        <v>27</v>
      </c>
      <c r="F210" s="2" t="s">
        <v>28</v>
      </c>
      <c r="G210" s="2" t="s">
        <v>93</v>
      </c>
      <c r="H210" s="2" t="s">
        <v>107</v>
      </c>
      <c r="I210" s="2" t="s">
        <v>56</v>
      </c>
      <c r="J210" s="2" t="s">
        <v>588</v>
      </c>
      <c r="K210" s="2" t="s">
        <v>38</v>
      </c>
      <c r="L210" s="2" t="s">
        <v>61</v>
      </c>
      <c r="M210" s="2" t="s">
        <v>35</v>
      </c>
      <c r="N210" s="1">
        <v>41496</v>
      </c>
      <c r="O210" s="3">
        <v>18.38</v>
      </c>
      <c r="P210" s="3">
        <v>29.17</v>
      </c>
      <c r="Q210" s="3">
        <f t="shared" si="15"/>
        <v>10.790000000000003</v>
      </c>
      <c r="R210" s="2">
        <v>8</v>
      </c>
      <c r="S210" s="3">
        <f t="shared" si="16"/>
        <v>233.36</v>
      </c>
      <c r="T210" s="4">
        <v>0.02</v>
      </c>
      <c r="U210" s="5">
        <f t="shared" si="17"/>
        <v>4.6672000000000002</v>
      </c>
      <c r="V210" s="5">
        <f t="shared" si="18"/>
        <v>234.96280000000002</v>
      </c>
      <c r="W210" s="3">
        <v>6.27</v>
      </c>
      <c r="X210" s="6">
        <f t="shared" si="19"/>
        <v>241.23280000000003</v>
      </c>
    </row>
    <row r="211" spans="1:24" x14ac:dyDescent="0.35">
      <c r="A211" t="s">
        <v>589</v>
      </c>
      <c r="B211" s="1">
        <v>41495</v>
      </c>
      <c r="C211" s="2" t="s">
        <v>590</v>
      </c>
      <c r="D211" s="2" t="s">
        <v>205</v>
      </c>
      <c r="E211" s="2" t="s">
        <v>53</v>
      </c>
      <c r="F211" s="2" t="s">
        <v>54</v>
      </c>
      <c r="G211" s="2" t="s">
        <v>43</v>
      </c>
      <c r="H211" s="2" t="s">
        <v>81</v>
      </c>
      <c r="I211" s="2" t="s">
        <v>45</v>
      </c>
      <c r="J211" s="2" t="s">
        <v>146</v>
      </c>
      <c r="K211" s="2" t="s">
        <v>33</v>
      </c>
      <c r="L211" s="2" t="s">
        <v>114</v>
      </c>
      <c r="M211" s="2" t="s">
        <v>35</v>
      </c>
      <c r="N211" s="1">
        <v>41499</v>
      </c>
      <c r="O211" s="3">
        <v>216</v>
      </c>
      <c r="P211" s="3">
        <v>449.99</v>
      </c>
      <c r="Q211" s="3">
        <f t="shared" si="15"/>
        <v>233.99</v>
      </c>
      <c r="R211" s="2">
        <v>40</v>
      </c>
      <c r="S211" s="3">
        <f t="shared" si="16"/>
        <v>17999.599999999999</v>
      </c>
      <c r="T211" s="4">
        <v>0.04</v>
      </c>
      <c r="U211" s="5">
        <f t="shared" si="17"/>
        <v>719.98399999999992</v>
      </c>
      <c r="V211" s="5">
        <f t="shared" si="18"/>
        <v>17304.106</v>
      </c>
      <c r="W211" s="3">
        <v>24.49</v>
      </c>
      <c r="X211" s="6">
        <f t="shared" si="19"/>
        <v>17328.596000000001</v>
      </c>
    </row>
    <row r="212" spans="1:24" x14ac:dyDescent="0.35">
      <c r="A212" t="s">
        <v>591</v>
      </c>
      <c r="B212" s="1">
        <v>41495</v>
      </c>
      <c r="C212" s="2" t="s">
        <v>592</v>
      </c>
      <c r="D212" s="2" t="s">
        <v>433</v>
      </c>
      <c r="E212" s="2" t="s">
        <v>27</v>
      </c>
      <c r="F212" s="2" t="s">
        <v>28</v>
      </c>
      <c r="G212" s="2" t="s">
        <v>29</v>
      </c>
      <c r="H212" s="2" t="s">
        <v>139</v>
      </c>
      <c r="I212" s="2" t="s">
        <v>45</v>
      </c>
      <c r="J212" s="2" t="s">
        <v>304</v>
      </c>
      <c r="K212" s="2" t="s">
        <v>33</v>
      </c>
      <c r="L212" s="2" t="s">
        <v>147</v>
      </c>
      <c r="M212" s="2" t="s">
        <v>148</v>
      </c>
      <c r="N212" s="1">
        <v>41502</v>
      </c>
      <c r="O212" s="3">
        <v>75</v>
      </c>
      <c r="P212" s="3">
        <v>120.97</v>
      </c>
      <c r="Q212" s="3">
        <f t="shared" si="15"/>
        <v>45.97</v>
      </c>
      <c r="R212" s="2">
        <v>35</v>
      </c>
      <c r="S212" s="3">
        <f t="shared" si="16"/>
        <v>4233.95</v>
      </c>
      <c r="T212" s="4">
        <v>0.08</v>
      </c>
      <c r="U212" s="5">
        <f t="shared" si="17"/>
        <v>338.71600000000001</v>
      </c>
      <c r="V212" s="5">
        <f t="shared" si="18"/>
        <v>3921.5340000000001</v>
      </c>
      <c r="W212" s="3">
        <v>26.3</v>
      </c>
      <c r="X212" s="6">
        <f t="shared" si="19"/>
        <v>3947.8340000000003</v>
      </c>
    </row>
    <row r="213" spans="1:24" x14ac:dyDescent="0.35">
      <c r="A213" t="s">
        <v>593</v>
      </c>
      <c r="B213" s="1">
        <v>41496</v>
      </c>
      <c r="C213" s="2" t="s">
        <v>594</v>
      </c>
      <c r="D213" s="2" t="s">
        <v>182</v>
      </c>
      <c r="E213" s="2" t="s">
        <v>53</v>
      </c>
      <c r="F213" s="2" t="s">
        <v>54</v>
      </c>
      <c r="G213" s="2" t="s">
        <v>65</v>
      </c>
      <c r="H213" s="2" t="s">
        <v>55</v>
      </c>
      <c r="I213" s="2" t="s">
        <v>145</v>
      </c>
      <c r="J213" s="2" t="s">
        <v>595</v>
      </c>
      <c r="K213" s="2" t="s">
        <v>38</v>
      </c>
      <c r="L213" s="2" t="s">
        <v>61</v>
      </c>
      <c r="M213" s="2" t="s">
        <v>35</v>
      </c>
      <c r="N213" s="1">
        <v>41498</v>
      </c>
      <c r="O213" s="3">
        <v>3.5</v>
      </c>
      <c r="P213" s="3">
        <v>5.74</v>
      </c>
      <c r="Q213" s="3">
        <f t="shared" si="15"/>
        <v>2.2400000000000002</v>
      </c>
      <c r="R213" s="2">
        <v>50</v>
      </c>
      <c r="S213" s="3">
        <f t="shared" si="16"/>
        <v>287</v>
      </c>
      <c r="T213" s="4">
        <v>0.1</v>
      </c>
      <c r="U213" s="5">
        <f t="shared" si="17"/>
        <v>28.700000000000003</v>
      </c>
      <c r="V213" s="5">
        <f t="shared" si="18"/>
        <v>263.31</v>
      </c>
      <c r="W213" s="3">
        <v>5.01</v>
      </c>
      <c r="X213" s="6">
        <f t="shared" si="19"/>
        <v>268.32</v>
      </c>
    </row>
    <row r="214" spans="1:24" x14ac:dyDescent="0.35">
      <c r="A214" t="s">
        <v>596</v>
      </c>
      <c r="B214" s="1">
        <v>41497</v>
      </c>
      <c r="C214" s="2" t="s">
        <v>597</v>
      </c>
      <c r="D214" s="2" t="s">
        <v>566</v>
      </c>
      <c r="E214" s="2" t="s">
        <v>53</v>
      </c>
      <c r="F214" s="2" t="s">
        <v>54</v>
      </c>
      <c r="G214" s="2" t="s">
        <v>29</v>
      </c>
      <c r="H214" s="2" t="s">
        <v>81</v>
      </c>
      <c r="I214" s="2" t="s">
        <v>45</v>
      </c>
      <c r="J214" s="2" t="s">
        <v>161</v>
      </c>
      <c r="K214" s="2" t="s">
        <v>38</v>
      </c>
      <c r="L214" s="2" t="s">
        <v>39</v>
      </c>
      <c r="M214" s="2" t="s">
        <v>35</v>
      </c>
      <c r="N214" s="1">
        <v>41499</v>
      </c>
      <c r="O214" s="3">
        <v>0.93</v>
      </c>
      <c r="P214" s="3">
        <v>1.48</v>
      </c>
      <c r="Q214" s="3">
        <f t="shared" si="15"/>
        <v>0.54999999999999993</v>
      </c>
      <c r="R214" s="2">
        <v>19</v>
      </c>
      <c r="S214" s="3">
        <f t="shared" si="16"/>
        <v>28.12</v>
      </c>
      <c r="T214" s="4">
        <v>0.09</v>
      </c>
      <c r="U214" s="5">
        <f t="shared" si="17"/>
        <v>2.5308000000000002</v>
      </c>
      <c r="V214" s="5">
        <f t="shared" si="18"/>
        <v>26.289200000000001</v>
      </c>
      <c r="W214" s="3">
        <v>0.7</v>
      </c>
      <c r="X214" s="6">
        <f t="shared" si="19"/>
        <v>26.9892</v>
      </c>
    </row>
    <row r="215" spans="1:24" x14ac:dyDescent="0.35">
      <c r="A215" t="s">
        <v>598</v>
      </c>
      <c r="B215" s="1">
        <v>41498</v>
      </c>
      <c r="C215" s="2" t="s">
        <v>599</v>
      </c>
      <c r="D215" s="2" t="s">
        <v>350</v>
      </c>
      <c r="E215" s="2" t="s">
        <v>27</v>
      </c>
      <c r="F215" s="2" t="s">
        <v>28</v>
      </c>
      <c r="G215" s="2" t="s">
        <v>43</v>
      </c>
      <c r="H215" s="2" t="s">
        <v>139</v>
      </c>
      <c r="I215" s="2" t="s">
        <v>145</v>
      </c>
      <c r="J215" s="2" t="s">
        <v>84</v>
      </c>
      <c r="K215" s="2" t="s">
        <v>38</v>
      </c>
      <c r="L215" s="2" t="s">
        <v>61</v>
      </c>
      <c r="M215" s="2" t="s">
        <v>47</v>
      </c>
      <c r="N215" s="1">
        <v>41500</v>
      </c>
      <c r="O215" s="3">
        <v>67.73</v>
      </c>
      <c r="P215" s="3">
        <v>165.2</v>
      </c>
      <c r="Q215" s="3">
        <f t="shared" si="15"/>
        <v>97.469999999999985</v>
      </c>
      <c r="R215" s="2">
        <v>37</v>
      </c>
      <c r="S215" s="3">
        <f t="shared" si="16"/>
        <v>6112.4</v>
      </c>
      <c r="T215" s="4">
        <v>0.04</v>
      </c>
      <c r="U215" s="5">
        <f t="shared" si="17"/>
        <v>244.49599999999998</v>
      </c>
      <c r="V215" s="5">
        <f t="shared" si="18"/>
        <v>5887.8939999999993</v>
      </c>
      <c r="W215" s="3">
        <v>19.989999999999998</v>
      </c>
      <c r="X215" s="6">
        <f t="shared" si="19"/>
        <v>5907.8839999999991</v>
      </c>
    </row>
    <row r="216" spans="1:24" x14ac:dyDescent="0.35">
      <c r="A216" t="s">
        <v>600</v>
      </c>
      <c r="B216" s="1">
        <v>41500</v>
      </c>
      <c r="C216" s="2" t="s">
        <v>370</v>
      </c>
      <c r="D216" s="2" t="s">
        <v>371</v>
      </c>
      <c r="E216" s="2" t="s">
        <v>27</v>
      </c>
      <c r="F216" s="2" t="s">
        <v>28</v>
      </c>
      <c r="G216" s="2" t="s">
        <v>29</v>
      </c>
      <c r="H216" s="2" t="s">
        <v>290</v>
      </c>
      <c r="I216" s="2" t="s">
        <v>45</v>
      </c>
      <c r="J216" s="2" t="s">
        <v>601</v>
      </c>
      <c r="K216" s="2" t="s">
        <v>38</v>
      </c>
      <c r="L216" s="2" t="s">
        <v>61</v>
      </c>
      <c r="M216" s="2" t="s">
        <v>35</v>
      </c>
      <c r="N216" s="1">
        <v>41509</v>
      </c>
      <c r="O216" s="3">
        <v>2.1800000000000002</v>
      </c>
      <c r="P216" s="3">
        <v>3.52</v>
      </c>
      <c r="Q216" s="3">
        <f t="shared" si="15"/>
        <v>1.3399999999999999</v>
      </c>
      <c r="R216" s="2">
        <v>12</v>
      </c>
      <c r="S216" s="3">
        <f t="shared" si="16"/>
        <v>42.24</v>
      </c>
      <c r="T216" s="4">
        <v>0.04</v>
      </c>
      <c r="U216" s="5">
        <f t="shared" si="17"/>
        <v>1.6896000000000002</v>
      </c>
      <c r="V216" s="5">
        <f t="shared" si="18"/>
        <v>47.380400000000002</v>
      </c>
      <c r="W216" s="3">
        <v>6.83</v>
      </c>
      <c r="X216" s="6">
        <f t="shared" si="19"/>
        <v>54.2104</v>
      </c>
    </row>
    <row r="217" spans="1:24" x14ac:dyDescent="0.35">
      <c r="A217" t="s">
        <v>602</v>
      </c>
      <c r="B217" s="1">
        <v>41501</v>
      </c>
      <c r="C217" s="2" t="s">
        <v>592</v>
      </c>
      <c r="D217" s="2" t="s">
        <v>433</v>
      </c>
      <c r="E217" s="2" t="s">
        <v>27</v>
      </c>
      <c r="F217" s="2" t="s">
        <v>28</v>
      </c>
      <c r="G217" s="2" t="s">
        <v>29</v>
      </c>
      <c r="H217" s="2" t="s">
        <v>139</v>
      </c>
      <c r="I217" s="2" t="s">
        <v>145</v>
      </c>
      <c r="J217" s="2" t="s">
        <v>70</v>
      </c>
      <c r="K217" s="2" t="s">
        <v>38</v>
      </c>
      <c r="L217" s="2" t="s">
        <v>39</v>
      </c>
      <c r="M217" s="2" t="s">
        <v>47</v>
      </c>
      <c r="N217" s="1">
        <v>41502</v>
      </c>
      <c r="O217" s="3">
        <v>1.31</v>
      </c>
      <c r="P217" s="3">
        <v>2.84</v>
      </c>
      <c r="Q217" s="3">
        <f t="shared" si="15"/>
        <v>1.5299999999999998</v>
      </c>
      <c r="R217" s="2">
        <v>13</v>
      </c>
      <c r="S217" s="3">
        <f t="shared" si="16"/>
        <v>36.92</v>
      </c>
      <c r="T217" s="4">
        <v>0.01</v>
      </c>
      <c r="U217" s="5">
        <f t="shared" si="17"/>
        <v>0.36920000000000003</v>
      </c>
      <c r="V217" s="5">
        <f t="shared" si="18"/>
        <v>37.480800000000002</v>
      </c>
      <c r="W217" s="3">
        <v>0.93</v>
      </c>
      <c r="X217" s="6">
        <f t="shared" si="19"/>
        <v>38.410800000000002</v>
      </c>
    </row>
    <row r="218" spans="1:24" x14ac:dyDescent="0.35">
      <c r="A218" t="s">
        <v>603</v>
      </c>
      <c r="B218" s="1">
        <v>41503</v>
      </c>
      <c r="C218" s="2" t="s">
        <v>604</v>
      </c>
      <c r="D218" s="2" t="s">
        <v>87</v>
      </c>
      <c r="E218" s="2" t="s">
        <v>27</v>
      </c>
      <c r="F218" s="2" t="s">
        <v>28</v>
      </c>
      <c r="G218" s="2" t="s">
        <v>29</v>
      </c>
      <c r="H218" s="2" t="s">
        <v>30</v>
      </c>
      <c r="I218" s="2" t="s">
        <v>56</v>
      </c>
      <c r="J218" s="2" t="s">
        <v>150</v>
      </c>
      <c r="K218" s="2" t="s">
        <v>38</v>
      </c>
      <c r="L218" s="2" t="s">
        <v>39</v>
      </c>
      <c r="M218" s="2" t="s">
        <v>35</v>
      </c>
      <c r="N218" s="1">
        <v>41503</v>
      </c>
      <c r="O218" s="3">
        <v>2.52</v>
      </c>
      <c r="P218" s="3">
        <v>4</v>
      </c>
      <c r="Q218" s="3">
        <f t="shared" si="15"/>
        <v>1.48</v>
      </c>
      <c r="R218" s="2">
        <v>41</v>
      </c>
      <c r="S218" s="3">
        <f t="shared" si="16"/>
        <v>164</v>
      </c>
      <c r="T218" s="4">
        <v>0.02</v>
      </c>
      <c r="U218" s="5">
        <f t="shared" si="17"/>
        <v>3.2800000000000002</v>
      </c>
      <c r="V218" s="5">
        <f t="shared" si="18"/>
        <v>162.02000000000001</v>
      </c>
      <c r="W218" s="3">
        <v>1.3</v>
      </c>
      <c r="X218" s="6">
        <f t="shared" si="19"/>
        <v>163.32000000000002</v>
      </c>
    </row>
    <row r="219" spans="1:24" x14ac:dyDescent="0.35">
      <c r="A219" t="s">
        <v>605</v>
      </c>
      <c r="B219" s="1">
        <v>41506</v>
      </c>
      <c r="C219" s="2" t="s">
        <v>606</v>
      </c>
      <c r="D219" s="2" t="s">
        <v>361</v>
      </c>
      <c r="E219" s="2" t="s">
        <v>27</v>
      </c>
      <c r="F219" s="2" t="s">
        <v>28</v>
      </c>
      <c r="G219" s="2" t="s">
        <v>93</v>
      </c>
      <c r="H219" s="2" t="s">
        <v>107</v>
      </c>
      <c r="I219" s="2" t="s">
        <v>145</v>
      </c>
      <c r="J219" s="2" t="s">
        <v>247</v>
      </c>
      <c r="K219" s="2" t="s">
        <v>248</v>
      </c>
      <c r="L219" s="2" t="s">
        <v>114</v>
      </c>
      <c r="M219" s="2" t="s">
        <v>47</v>
      </c>
      <c r="N219" s="1">
        <v>41508</v>
      </c>
      <c r="O219" s="3">
        <v>56.16</v>
      </c>
      <c r="P219" s="3">
        <v>136.97999999999999</v>
      </c>
      <c r="Q219" s="3">
        <f t="shared" si="15"/>
        <v>80.819999999999993</v>
      </c>
      <c r="R219" s="2">
        <v>41</v>
      </c>
      <c r="S219" s="3">
        <f t="shared" si="16"/>
        <v>5616.1799999999994</v>
      </c>
      <c r="T219" s="4">
        <v>0.04</v>
      </c>
      <c r="U219" s="5">
        <f t="shared" si="17"/>
        <v>224.64719999999997</v>
      </c>
      <c r="V219" s="5">
        <f t="shared" si="18"/>
        <v>5416.0227999999988</v>
      </c>
      <c r="W219" s="3">
        <v>24.49</v>
      </c>
      <c r="X219" s="6">
        <f t="shared" si="19"/>
        <v>5440.5127999999986</v>
      </c>
    </row>
    <row r="220" spans="1:24" x14ac:dyDescent="0.35">
      <c r="A220" t="s">
        <v>607</v>
      </c>
      <c r="B220" s="1">
        <v>41506</v>
      </c>
      <c r="C220" s="2" t="s">
        <v>608</v>
      </c>
      <c r="D220" s="2" t="s">
        <v>119</v>
      </c>
      <c r="E220" s="2" t="s">
        <v>27</v>
      </c>
      <c r="F220" s="2" t="s">
        <v>28</v>
      </c>
      <c r="G220" s="2" t="s">
        <v>43</v>
      </c>
      <c r="H220" s="2" t="s">
        <v>30</v>
      </c>
      <c r="I220" s="2" t="s">
        <v>45</v>
      </c>
      <c r="J220" s="2" t="s">
        <v>37</v>
      </c>
      <c r="K220" s="2" t="s">
        <v>38</v>
      </c>
      <c r="L220" s="2" t="s">
        <v>39</v>
      </c>
      <c r="M220" s="2" t="s">
        <v>35</v>
      </c>
      <c r="N220" s="1">
        <v>41508</v>
      </c>
      <c r="O220" s="3">
        <v>3.47</v>
      </c>
      <c r="P220" s="3">
        <v>6.68</v>
      </c>
      <c r="Q220" s="3">
        <f t="shared" si="15"/>
        <v>3.2099999999999995</v>
      </c>
      <c r="R220" s="2">
        <v>5</v>
      </c>
      <c r="S220" s="3">
        <f t="shared" si="16"/>
        <v>33.4</v>
      </c>
      <c r="T220" s="4">
        <v>0.09</v>
      </c>
      <c r="U220" s="5">
        <f t="shared" si="17"/>
        <v>3.0059999999999998</v>
      </c>
      <c r="V220" s="5">
        <f t="shared" si="18"/>
        <v>31.893999999999998</v>
      </c>
      <c r="W220" s="3">
        <v>1.5</v>
      </c>
      <c r="X220" s="6">
        <f t="shared" si="19"/>
        <v>33.393999999999998</v>
      </c>
    </row>
    <row r="221" spans="1:24" x14ac:dyDescent="0.35">
      <c r="A221" t="s">
        <v>609</v>
      </c>
      <c r="B221" s="1">
        <v>41508</v>
      </c>
      <c r="C221" s="2" t="s">
        <v>610</v>
      </c>
      <c r="D221" s="2" t="s">
        <v>611</v>
      </c>
      <c r="E221" s="2" t="s">
        <v>27</v>
      </c>
      <c r="F221" s="2" t="s">
        <v>28</v>
      </c>
      <c r="G221" s="2" t="s">
        <v>43</v>
      </c>
      <c r="H221" s="2" t="s">
        <v>390</v>
      </c>
      <c r="I221" s="2" t="s">
        <v>45</v>
      </c>
      <c r="J221" s="2" t="s">
        <v>84</v>
      </c>
      <c r="K221" s="2" t="s">
        <v>38</v>
      </c>
      <c r="L221" s="2" t="s">
        <v>61</v>
      </c>
      <c r="M221" s="2" t="s">
        <v>35</v>
      </c>
      <c r="N221" s="1">
        <v>41510</v>
      </c>
      <c r="O221" s="3">
        <v>67.73</v>
      </c>
      <c r="P221" s="3">
        <v>165.2</v>
      </c>
      <c r="Q221" s="3">
        <f t="shared" si="15"/>
        <v>97.469999999999985</v>
      </c>
      <c r="R221" s="2">
        <v>23</v>
      </c>
      <c r="S221" s="3">
        <f t="shared" si="16"/>
        <v>3799.6</v>
      </c>
      <c r="T221" s="4">
        <v>7.0000000000000007E-2</v>
      </c>
      <c r="U221" s="5">
        <f t="shared" si="17"/>
        <v>265.97200000000004</v>
      </c>
      <c r="V221" s="5">
        <f t="shared" si="18"/>
        <v>3553.6179999999995</v>
      </c>
      <c r="W221" s="3">
        <v>19.989999999999998</v>
      </c>
      <c r="X221" s="6">
        <f t="shared" si="19"/>
        <v>3573.6079999999993</v>
      </c>
    </row>
    <row r="222" spans="1:24" x14ac:dyDescent="0.35">
      <c r="A222" t="s">
        <v>612</v>
      </c>
      <c r="B222" s="1">
        <v>41510</v>
      </c>
      <c r="C222" s="2" t="s">
        <v>613</v>
      </c>
      <c r="D222" s="2" t="s">
        <v>326</v>
      </c>
      <c r="E222" s="2" t="s">
        <v>27</v>
      </c>
      <c r="F222" s="2" t="s">
        <v>28</v>
      </c>
      <c r="G222" s="2" t="s">
        <v>93</v>
      </c>
      <c r="H222" s="2" t="s">
        <v>139</v>
      </c>
      <c r="I222" s="2" t="s">
        <v>56</v>
      </c>
      <c r="J222" s="2" t="s">
        <v>165</v>
      </c>
      <c r="K222" s="2" t="s">
        <v>38</v>
      </c>
      <c r="L222" s="2" t="s">
        <v>34</v>
      </c>
      <c r="M222" s="2" t="s">
        <v>35</v>
      </c>
      <c r="N222" s="1">
        <v>41513</v>
      </c>
      <c r="O222" s="3">
        <v>5.19</v>
      </c>
      <c r="P222" s="3">
        <v>12.98</v>
      </c>
      <c r="Q222" s="3">
        <f t="shared" si="15"/>
        <v>7.79</v>
      </c>
      <c r="R222" s="2">
        <v>45</v>
      </c>
      <c r="S222" s="3">
        <f t="shared" si="16"/>
        <v>584.1</v>
      </c>
      <c r="T222" s="4">
        <v>0.02</v>
      </c>
      <c r="U222" s="5">
        <f t="shared" si="17"/>
        <v>11.682</v>
      </c>
      <c r="V222" s="5">
        <f t="shared" si="18"/>
        <v>575.55799999999999</v>
      </c>
      <c r="W222" s="3">
        <v>3.14</v>
      </c>
      <c r="X222" s="6">
        <f t="shared" si="19"/>
        <v>578.69799999999998</v>
      </c>
    </row>
    <row r="223" spans="1:24" x14ac:dyDescent="0.35">
      <c r="A223" t="s">
        <v>614</v>
      </c>
      <c r="B223" s="1">
        <v>41511</v>
      </c>
      <c r="C223" s="2" t="s">
        <v>615</v>
      </c>
      <c r="D223" s="2" t="s">
        <v>365</v>
      </c>
      <c r="E223" s="2" t="s">
        <v>27</v>
      </c>
      <c r="F223" s="2" t="s">
        <v>28</v>
      </c>
      <c r="G223" s="2" t="s">
        <v>93</v>
      </c>
      <c r="H223" s="2" t="s">
        <v>126</v>
      </c>
      <c r="I223" s="2" t="s">
        <v>56</v>
      </c>
      <c r="J223" s="2" t="s">
        <v>154</v>
      </c>
      <c r="K223" s="2" t="s">
        <v>38</v>
      </c>
      <c r="L223" s="2" t="s">
        <v>61</v>
      </c>
      <c r="M223" s="2" t="s">
        <v>35</v>
      </c>
      <c r="N223" s="1">
        <v>41512</v>
      </c>
      <c r="O223" s="3">
        <v>1.18</v>
      </c>
      <c r="P223" s="3">
        <v>1.88</v>
      </c>
      <c r="Q223" s="3">
        <f t="shared" si="15"/>
        <v>0.7</v>
      </c>
      <c r="R223" s="2">
        <v>42</v>
      </c>
      <c r="S223" s="3">
        <f t="shared" si="16"/>
        <v>78.959999999999994</v>
      </c>
      <c r="T223" s="4">
        <v>0</v>
      </c>
      <c r="U223" s="5">
        <f t="shared" si="17"/>
        <v>0</v>
      </c>
      <c r="V223" s="5">
        <f t="shared" si="18"/>
        <v>80.449999999999989</v>
      </c>
      <c r="W223" s="3">
        <v>1.49</v>
      </c>
      <c r="X223" s="6">
        <f t="shared" si="19"/>
        <v>81.939999999999984</v>
      </c>
    </row>
    <row r="224" spans="1:24" x14ac:dyDescent="0.35">
      <c r="A224" t="s">
        <v>616</v>
      </c>
      <c r="B224" s="1">
        <v>41511</v>
      </c>
      <c r="C224" s="2" t="s">
        <v>617</v>
      </c>
      <c r="D224" s="2" t="s">
        <v>618</v>
      </c>
      <c r="E224" s="2" t="s">
        <v>27</v>
      </c>
      <c r="F224" s="2" t="s">
        <v>28</v>
      </c>
      <c r="G224" s="2" t="s">
        <v>43</v>
      </c>
      <c r="H224" s="2" t="s">
        <v>139</v>
      </c>
      <c r="I224" s="2" t="s">
        <v>31</v>
      </c>
      <c r="J224" s="2" t="s">
        <v>368</v>
      </c>
      <c r="K224" s="2" t="s">
        <v>38</v>
      </c>
      <c r="L224" s="2" t="s">
        <v>61</v>
      </c>
      <c r="M224" s="2" t="s">
        <v>35</v>
      </c>
      <c r="N224" s="1">
        <v>41512</v>
      </c>
      <c r="O224" s="3">
        <v>3.52</v>
      </c>
      <c r="P224" s="3">
        <v>5.68</v>
      </c>
      <c r="Q224" s="3">
        <f t="shared" si="15"/>
        <v>2.1599999999999997</v>
      </c>
      <c r="R224" s="2">
        <v>32</v>
      </c>
      <c r="S224" s="3">
        <f t="shared" si="16"/>
        <v>181.76</v>
      </c>
      <c r="T224" s="4">
        <v>0.05</v>
      </c>
      <c r="U224" s="5">
        <f t="shared" si="17"/>
        <v>9.0879999999999992</v>
      </c>
      <c r="V224" s="5">
        <f t="shared" si="18"/>
        <v>174.06199999999998</v>
      </c>
      <c r="W224" s="3">
        <v>1.39</v>
      </c>
      <c r="X224" s="6">
        <f t="shared" si="19"/>
        <v>175.45199999999997</v>
      </c>
    </row>
    <row r="225" spans="1:24" x14ac:dyDescent="0.35">
      <c r="A225" t="s">
        <v>619</v>
      </c>
      <c r="B225" s="1">
        <v>41514</v>
      </c>
      <c r="C225" s="2" t="s">
        <v>620</v>
      </c>
      <c r="D225" s="2" t="s">
        <v>361</v>
      </c>
      <c r="E225" s="2" t="s">
        <v>27</v>
      </c>
      <c r="F225" s="2" t="s">
        <v>28</v>
      </c>
      <c r="G225" s="2" t="s">
        <v>65</v>
      </c>
      <c r="H225" s="2" t="s">
        <v>107</v>
      </c>
      <c r="I225" s="2" t="s">
        <v>56</v>
      </c>
      <c r="J225" s="2" t="s">
        <v>571</v>
      </c>
      <c r="K225" s="2" t="s">
        <v>38</v>
      </c>
      <c r="L225" s="2" t="s">
        <v>61</v>
      </c>
      <c r="M225" s="2" t="s">
        <v>35</v>
      </c>
      <c r="N225" s="1">
        <v>41515</v>
      </c>
      <c r="O225" s="3">
        <v>1.94</v>
      </c>
      <c r="P225" s="3">
        <v>3.08</v>
      </c>
      <c r="Q225" s="3">
        <f t="shared" si="15"/>
        <v>1.1400000000000001</v>
      </c>
      <c r="R225" s="2">
        <v>45</v>
      </c>
      <c r="S225" s="3">
        <f t="shared" si="16"/>
        <v>138.6</v>
      </c>
      <c r="T225" s="4">
        <v>0.04</v>
      </c>
      <c r="U225" s="5">
        <f t="shared" si="17"/>
        <v>5.5439999999999996</v>
      </c>
      <c r="V225" s="5">
        <f t="shared" si="18"/>
        <v>134.04599999999999</v>
      </c>
      <c r="W225" s="3">
        <v>0.99</v>
      </c>
      <c r="X225" s="6">
        <f t="shared" si="19"/>
        <v>135.036</v>
      </c>
    </row>
    <row r="226" spans="1:24" x14ac:dyDescent="0.35">
      <c r="A226" t="s">
        <v>621</v>
      </c>
      <c r="B226" s="1">
        <v>41515</v>
      </c>
      <c r="C226" s="2" t="s">
        <v>617</v>
      </c>
      <c r="D226" s="2" t="s">
        <v>618</v>
      </c>
      <c r="E226" s="2" t="s">
        <v>27</v>
      </c>
      <c r="F226" s="2" t="s">
        <v>28</v>
      </c>
      <c r="G226" s="2" t="s">
        <v>65</v>
      </c>
      <c r="H226" s="2" t="s">
        <v>139</v>
      </c>
      <c r="I226" s="2" t="s">
        <v>56</v>
      </c>
      <c r="J226" s="2" t="s">
        <v>403</v>
      </c>
      <c r="K226" s="2" t="s">
        <v>38</v>
      </c>
      <c r="L226" s="2" t="s">
        <v>61</v>
      </c>
      <c r="M226" s="2" t="s">
        <v>35</v>
      </c>
      <c r="N226" s="1">
        <v>41516</v>
      </c>
      <c r="O226" s="3">
        <v>8.7100000000000009</v>
      </c>
      <c r="P226" s="3">
        <v>14.28</v>
      </c>
      <c r="Q226" s="3">
        <f t="shared" si="15"/>
        <v>5.5699999999999985</v>
      </c>
      <c r="R226" s="2">
        <v>8</v>
      </c>
      <c r="S226" s="3">
        <f t="shared" si="16"/>
        <v>114.24</v>
      </c>
      <c r="T226" s="4">
        <v>0.01</v>
      </c>
      <c r="U226" s="5">
        <f t="shared" si="17"/>
        <v>1.1424000000000001</v>
      </c>
      <c r="V226" s="5">
        <f t="shared" si="18"/>
        <v>116.08759999999999</v>
      </c>
      <c r="W226" s="3">
        <v>2.99</v>
      </c>
      <c r="X226" s="6">
        <f t="shared" si="19"/>
        <v>119.07759999999999</v>
      </c>
    </row>
    <row r="227" spans="1:24" x14ac:dyDescent="0.35">
      <c r="A227" t="s">
        <v>622</v>
      </c>
      <c r="B227" s="1">
        <v>41515</v>
      </c>
      <c r="C227" s="2" t="s">
        <v>623</v>
      </c>
      <c r="D227" s="2" t="s">
        <v>361</v>
      </c>
      <c r="E227" s="2" t="s">
        <v>27</v>
      </c>
      <c r="F227" s="2" t="s">
        <v>28</v>
      </c>
      <c r="G227" s="2" t="s">
        <v>93</v>
      </c>
      <c r="H227" s="2" t="s">
        <v>107</v>
      </c>
      <c r="I227" s="2" t="s">
        <v>45</v>
      </c>
      <c r="J227" s="2" t="s">
        <v>474</v>
      </c>
      <c r="K227" s="2" t="s">
        <v>33</v>
      </c>
      <c r="L227" s="2" t="s">
        <v>61</v>
      </c>
      <c r="M227" s="2" t="s">
        <v>35</v>
      </c>
      <c r="N227" s="1">
        <v>41520</v>
      </c>
      <c r="O227" s="3">
        <v>60.59</v>
      </c>
      <c r="P227" s="3">
        <v>100.98</v>
      </c>
      <c r="Q227" s="3">
        <f t="shared" si="15"/>
        <v>40.39</v>
      </c>
      <c r="R227" s="2">
        <v>12</v>
      </c>
      <c r="S227" s="3">
        <f t="shared" si="16"/>
        <v>1211.76</v>
      </c>
      <c r="T227" s="4">
        <v>0.04</v>
      </c>
      <c r="U227" s="5">
        <f t="shared" si="17"/>
        <v>48.470399999999998</v>
      </c>
      <c r="V227" s="5">
        <f t="shared" si="18"/>
        <v>1170.4696000000001</v>
      </c>
      <c r="W227" s="3">
        <v>7.18</v>
      </c>
      <c r="X227" s="6">
        <f t="shared" si="19"/>
        <v>1177.6496000000002</v>
      </c>
    </row>
    <row r="228" spans="1:24" x14ac:dyDescent="0.35">
      <c r="A228" t="s">
        <v>624</v>
      </c>
      <c r="B228" s="1">
        <v>41516</v>
      </c>
      <c r="C228" s="2" t="s">
        <v>623</v>
      </c>
      <c r="D228" s="2" t="s">
        <v>361</v>
      </c>
      <c r="E228" s="2" t="s">
        <v>27</v>
      </c>
      <c r="F228" s="2" t="s">
        <v>28</v>
      </c>
      <c r="G228" s="2" t="s">
        <v>93</v>
      </c>
      <c r="H228" s="2" t="s">
        <v>107</v>
      </c>
      <c r="I228" s="2" t="s">
        <v>31</v>
      </c>
      <c r="J228" s="2" t="s">
        <v>82</v>
      </c>
      <c r="K228" s="2" t="s">
        <v>38</v>
      </c>
      <c r="L228" s="2" t="s">
        <v>61</v>
      </c>
      <c r="M228" s="2" t="s">
        <v>47</v>
      </c>
      <c r="N228" s="1">
        <v>41518</v>
      </c>
      <c r="O228" s="3">
        <v>2.4500000000000002</v>
      </c>
      <c r="P228" s="3">
        <v>3.89</v>
      </c>
      <c r="Q228" s="3">
        <f t="shared" si="15"/>
        <v>1.44</v>
      </c>
      <c r="R228" s="2">
        <v>32</v>
      </c>
      <c r="S228" s="3">
        <f t="shared" si="16"/>
        <v>124.48</v>
      </c>
      <c r="T228" s="4">
        <v>0.09</v>
      </c>
      <c r="U228" s="5">
        <f t="shared" si="17"/>
        <v>11.203200000000001</v>
      </c>
      <c r="V228" s="5">
        <f t="shared" si="18"/>
        <v>120.28680000000001</v>
      </c>
      <c r="W228" s="3">
        <v>7.01</v>
      </c>
      <c r="X228" s="6">
        <f t="shared" si="19"/>
        <v>127.29680000000002</v>
      </c>
    </row>
    <row r="229" spans="1:24" x14ac:dyDescent="0.35">
      <c r="A229" t="s">
        <v>625</v>
      </c>
      <c r="B229" s="1">
        <v>41518</v>
      </c>
      <c r="C229" s="2" t="s">
        <v>626</v>
      </c>
      <c r="D229" s="2" t="s">
        <v>73</v>
      </c>
      <c r="E229" s="2" t="s">
        <v>27</v>
      </c>
      <c r="F229" s="2" t="s">
        <v>28</v>
      </c>
      <c r="G229" s="2" t="s">
        <v>93</v>
      </c>
      <c r="H229" s="2" t="s">
        <v>74</v>
      </c>
      <c r="I229" s="2" t="s">
        <v>67</v>
      </c>
      <c r="J229" s="2" t="s">
        <v>154</v>
      </c>
      <c r="K229" s="2" t="s">
        <v>38</v>
      </c>
      <c r="L229" s="2" t="s">
        <v>61</v>
      </c>
      <c r="M229" s="2" t="s">
        <v>35</v>
      </c>
      <c r="N229" s="1">
        <v>41519</v>
      </c>
      <c r="O229" s="3">
        <v>1.18</v>
      </c>
      <c r="P229" s="3">
        <v>1.88</v>
      </c>
      <c r="Q229" s="3">
        <f t="shared" si="15"/>
        <v>0.7</v>
      </c>
      <c r="R229" s="2">
        <v>43</v>
      </c>
      <c r="S229" s="3">
        <f t="shared" si="16"/>
        <v>80.839999999999989</v>
      </c>
      <c r="T229" s="4">
        <v>0.03</v>
      </c>
      <c r="U229" s="5">
        <f t="shared" si="17"/>
        <v>2.4251999999999998</v>
      </c>
      <c r="V229" s="5">
        <f t="shared" si="18"/>
        <v>79.90479999999998</v>
      </c>
      <c r="W229" s="3">
        <v>1.49</v>
      </c>
      <c r="X229" s="6">
        <f t="shared" si="19"/>
        <v>81.394799999999975</v>
      </c>
    </row>
    <row r="230" spans="1:24" x14ac:dyDescent="0.35">
      <c r="A230" t="s">
        <v>627</v>
      </c>
      <c r="B230" s="1">
        <v>41519</v>
      </c>
      <c r="C230" s="2" t="s">
        <v>628</v>
      </c>
      <c r="D230" s="2" t="s">
        <v>629</v>
      </c>
      <c r="E230" s="2" t="s">
        <v>27</v>
      </c>
      <c r="F230" s="2" t="s">
        <v>28</v>
      </c>
      <c r="G230" s="2" t="s">
        <v>29</v>
      </c>
      <c r="H230" s="2" t="s">
        <v>44</v>
      </c>
      <c r="I230" s="2" t="s">
        <v>145</v>
      </c>
      <c r="J230" s="2" t="s">
        <v>253</v>
      </c>
      <c r="K230" s="2" t="s">
        <v>38</v>
      </c>
      <c r="L230" s="2" t="s">
        <v>61</v>
      </c>
      <c r="M230" s="2" t="s">
        <v>35</v>
      </c>
      <c r="N230" s="1">
        <v>41520</v>
      </c>
      <c r="O230" s="3">
        <v>4.46</v>
      </c>
      <c r="P230" s="3">
        <v>10.89</v>
      </c>
      <c r="Q230" s="3">
        <f t="shared" si="15"/>
        <v>6.4300000000000006</v>
      </c>
      <c r="R230" s="2">
        <v>9</v>
      </c>
      <c r="S230" s="3">
        <f t="shared" si="16"/>
        <v>98.01</v>
      </c>
      <c r="T230" s="4">
        <v>0.03</v>
      </c>
      <c r="U230" s="5">
        <f t="shared" si="17"/>
        <v>2.9403000000000001</v>
      </c>
      <c r="V230" s="5">
        <f t="shared" si="18"/>
        <v>99.569700000000012</v>
      </c>
      <c r="W230" s="3">
        <v>4.5</v>
      </c>
      <c r="X230" s="6">
        <f t="shared" si="19"/>
        <v>104.06970000000001</v>
      </c>
    </row>
    <row r="231" spans="1:24" x14ac:dyDescent="0.35">
      <c r="A231" t="s">
        <v>630</v>
      </c>
      <c r="B231" s="1">
        <v>41520</v>
      </c>
      <c r="C231" s="2" t="s">
        <v>385</v>
      </c>
      <c r="D231" s="2" t="s">
        <v>164</v>
      </c>
      <c r="E231" s="2" t="s">
        <v>53</v>
      </c>
      <c r="F231" s="2" t="s">
        <v>54</v>
      </c>
      <c r="G231" s="2" t="s">
        <v>29</v>
      </c>
      <c r="H231" s="2" t="s">
        <v>55</v>
      </c>
      <c r="I231" s="2" t="s">
        <v>45</v>
      </c>
      <c r="J231" s="2" t="s">
        <v>208</v>
      </c>
      <c r="K231" s="2" t="s">
        <v>38</v>
      </c>
      <c r="L231" s="2" t="s">
        <v>34</v>
      </c>
      <c r="M231" s="2" t="s">
        <v>35</v>
      </c>
      <c r="N231" s="1">
        <v>41522</v>
      </c>
      <c r="O231" s="3">
        <v>1.46</v>
      </c>
      <c r="P231" s="3">
        <v>3.57</v>
      </c>
      <c r="Q231" s="3">
        <f t="shared" si="15"/>
        <v>2.11</v>
      </c>
      <c r="R231" s="2">
        <v>26</v>
      </c>
      <c r="S231" s="3">
        <f t="shared" si="16"/>
        <v>92.82</v>
      </c>
      <c r="T231" s="4">
        <v>0.04</v>
      </c>
      <c r="U231" s="5">
        <f t="shared" si="17"/>
        <v>3.7127999999999997</v>
      </c>
      <c r="V231" s="5">
        <f t="shared" si="18"/>
        <v>93.277199999999993</v>
      </c>
      <c r="W231" s="3">
        <v>4.17</v>
      </c>
      <c r="X231" s="6">
        <f t="shared" si="19"/>
        <v>97.447199999999995</v>
      </c>
    </row>
    <row r="232" spans="1:24" x14ac:dyDescent="0.35">
      <c r="A232" t="s">
        <v>631</v>
      </c>
      <c r="B232" s="1">
        <v>41521</v>
      </c>
      <c r="C232" s="2" t="s">
        <v>632</v>
      </c>
      <c r="D232" s="2" t="s">
        <v>92</v>
      </c>
      <c r="E232" s="2" t="s">
        <v>53</v>
      </c>
      <c r="F232" s="2" t="s">
        <v>54</v>
      </c>
      <c r="G232" s="2" t="s">
        <v>43</v>
      </c>
      <c r="H232" s="2" t="s">
        <v>81</v>
      </c>
      <c r="I232" s="2" t="s">
        <v>56</v>
      </c>
      <c r="J232" s="2" t="s">
        <v>46</v>
      </c>
      <c r="K232" s="2" t="s">
        <v>38</v>
      </c>
      <c r="L232" s="2" t="s">
        <v>39</v>
      </c>
      <c r="M232" s="2" t="s">
        <v>47</v>
      </c>
      <c r="N232" s="1">
        <v>41523</v>
      </c>
      <c r="O232" s="3">
        <v>3.32</v>
      </c>
      <c r="P232" s="3">
        <v>5.18</v>
      </c>
      <c r="Q232" s="3">
        <f t="shared" si="15"/>
        <v>1.8599999999999999</v>
      </c>
      <c r="R232" s="2">
        <v>37</v>
      </c>
      <c r="S232" s="3">
        <f t="shared" si="16"/>
        <v>191.66</v>
      </c>
      <c r="T232" s="4">
        <v>7.0000000000000007E-2</v>
      </c>
      <c r="U232" s="5">
        <f t="shared" si="17"/>
        <v>13.416200000000002</v>
      </c>
      <c r="V232" s="5">
        <f t="shared" si="18"/>
        <v>180.28379999999999</v>
      </c>
      <c r="W232" s="3">
        <v>2.04</v>
      </c>
      <c r="X232" s="6">
        <f t="shared" si="19"/>
        <v>182.32379999999998</v>
      </c>
    </row>
    <row r="233" spans="1:24" x14ac:dyDescent="0.35">
      <c r="A233" t="s">
        <v>633</v>
      </c>
      <c r="B233" s="1">
        <v>41521</v>
      </c>
      <c r="C233" s="2" t="s">
        <v>634</v>
      </c>
      <c r="D233" s="2" t="s">
        <v>635</v>
      </c>
      <c r="E233" s="2" t="s">
        <v>27</v>
      </c>
      <c r="F233" s="2" t="s">
        <v>28</v>
      </c>
      <c r="G233" s="2" t="s">
        <v>29</v>
      </c>
      <c r="H233" s="2" t="s">
        <v>290</v>
      </c>
      <c r="I233" s="2" t="s">
        <v>45</v>
      </c>
      <c r="J233" s="2" t="s">
        <v>455</v>
      </c>
      <c r="K233" s="2" t="s">
        <v>38</v>
      </c>
      <c r="L233" s="2" t="s">
        <v>61</v>
      </c>
      <c r="M233" s="2" t="s">
        <v>35</v>
      </c>
      <c r="N233" s="1">
        <v>41526</v>
      </c>
      <c r="O233" s="3">
        <v>3.84</v>
      </c>
      <c r="P233" s="3">
        <v>6.3</v>
      </c>
      <c r="Q233" s="3">
        <f t="shared" si="15"/>
        <v>2.46</v>
      </c>
      <c r="R233" s="2">
        <v>39</v>
      </c>
      <c r="S233" s="3">
        <f t="shared" si="16"/>
        <v>245.7</v>
      </c>
      <c r="T233" s="4">
        <v>0.1</v>
      </c>
      <c r="U233" s="5">
        <f t="shared" si="17"/>
        <v>24.57</v>
      </c>
      <c r="V233" s="5">
        <f t="shared" si="18"/>
        <v>221.63</v>
      </c>
      <c r="W233" s="3">
        <v>0.5</v>
      </c>
      <c r="X233" s="6">
        <f t="shared" si="19"/>
        <v>222.13</v>
      </c>
    </row>
    <row r="234" spans="1:24" x14ac:dyDescent="0.35">
      <c r="A234" t="s">
        <v>636</v>
      </c>
      <c r="B234" s="1">
        <v>41526</v>
      </c>
      <c r="C234" s="2" t="s">
        <v>637</v>
      </c>
      <c r="D234" s="2" t="s">
        <v>42</v>
      </c>
      <c r="E234" s="2" t="s">
        <v>27</v>
      </c>
      <c r="F234" s="2" t="s">
        <v>28</v>
      </c>
      <c r="G234" s="2" t="s">
        <v>29</v>
      </c>
      <c r="H234" s="2" t="s">
        <v>44</v>
      </c>
      <c r="I234" s="2" t="s">
        <v>56</v>
      </c>
      <c r="J234" s="2" t="s">
        <v>571</v>
      </c>
      <c r="K234" s="2" t="s">
        <v>38</v>
      </c>
      <c r="L234" s="2" t="s">
        <v>61</v>
      </c>
      <c r="M234" s="2" t="s">
        <v>35</v>
      </c>
      <c r="N234" s="1">
        <v>41527</v>
      </c>
      <c r="O234" s="3">
        <v>1.94</v>
      </c>
      <c r="P234" s="3">
        <v>3.08</v>
      </c>
      <c r="Q234" s="3">
        <f t="shared" si="15"/>
        <v>1.1400000000000001</v>
      </c>
      <c r="R234" s="2">
        <v>24</v>
      </c>
      <c r="S234" s="3">
        <f t="shared" si="16"/>
        <v>73.92</v>
      </c>
      <c r="T234" s="4">
        <v>0.04</v>
      </c>
      <c r="U234" s="5">
        <f t="shared" si="17"/>
        <v>2.9568000000000003</v>
      </c>
      <c r="V234" s="5">
        <f t="shared" si="18"/>
        <v>71.953199999999995</v>
      </c>
      <c r="W234" s="3">
        <v>0.99</v>
      </c>
      <c r="X234" s="6">
        <f t="shared" si="19"/>
        <v>72.94319999999999</v>
      </c>
    </row>
    <row r="235" spans="1:24" x14ac:dyDescent="0.35">
      <c r="A235" t="s">
        <v>638</v>
      </c>
      <c r="B235" s="1">
        <v>41527</v>
      </c>
      <c r="C235" s="2" t="s">
        <v>639</v>
      </c>
      <c r="D235" s="2" t="s">
        <v>640</v>
      </c>
      <c r="E235" s="2" t="s">
        <v>27</v>
      </c>
      <c r="F235" s="2" t="s">
        <v>28</v>
      </c>
      <c r="G235" s="2" t="s">
        <v>29</v>
      </c>
      <c r="H235" s="2" t="s">
        <v>139</v>
      </c>
      <c r="I235" s="2" t="s">
        <v>56</v>
      </c>
      <c r="J235" s="2" t="s">
        <v>482</v>
      </c>
      <c r="K235" s="2" t="s">
        <v>38</v>
      </c>
      <c r="L235" s="2" t="s">
        <v>39</v>
      </c>
      <c r="M235" s="2" t="s">
        <v>35</v>
      </c>
      <c r="N235" s="1">
        <v>41529</v>
      </c>
      <c r="O235" s="3">
        <v>1.76</v>
      </c>
      <c r="P235" s="3">
        <v>3.38</v>
      </c>
      <c r="Q235" s="3">
        <f t="shared" si="15"/>
        <v>1.6199999999999999</v>
      </c>
      <c r="R235" s="2">
        <v>27</v>
      </c>
      <c r="S235" s="3">
        <f t="shared" si="16"/>
        <v>91.259999999999991</v>
      </c>
      <c r="T235" s="4">
        <v>0.08</v>
      </c>
      <c r="U235" s="5">
        <f t="shared" si="17"/>
        <v>7.3007999999999997</v>
      </c>
      <c r="V235" s="5">
        <f t="shared" si="18"/>
        <v>84.80919999999999</v>
      </c>
      <c r="W235" s="3">
        <v>0.85</v>
      </c>
      <c r="X235" s="6">
        <f t="shared" si="19"/>
        <v>85.659199999999984</v>
      </c>
    </row>
    <row r="236" spans="1:24" x14ac:dyDescent="0.35">
      <c r="A236" t="s">
        <v>641</v>
      </c>
      <c r="B236" s="1">
        <v>41529</v>
      </c>
      <c r="C236" s="2" t="s">
        <v>642</v>
      </c>
      <c r="D236" s="2" t="s">
        <v>643</v>
      </c>
      <c r="E236" s="2" t="s">
        <v>27</v>
      </c>
      <c r="F236" s="2" t="s">
        <v>28</v>
      </c>
      <c r="G236" s="2" t="s">
        <v>43</v>
      </c>
      <c r="H236" s="2" t="s">
        <v>290</v>
      </c>
      <c r="I236" s="2" t="s">
        <v>67</v>
      </c>
      <c r="J236" s="2" t="s">
        <v>253</v>
      </c>
      <c r="K236" s="2" t="s">
        <v>38</v>
      </c>
      <c r="L236" s="2" t="s">
        <v>61</v>
      </c>
      <c r="M236" s="2" t="s">
        <v>35</v>
      </c>
      <c r="N236" s="1">
        <v>41531</v>
      </c>
      <c r="O236" s="3">
        <v>4.46</v>
      </c>
      <c r="P236" s="3">
        <v>10.89</v>
      </c>
      <c r="Q236" s="3">
        <f t="shared" si="15"/>
        <v>6.4300000000000006</v>
      </c>
      <c r="R236" s="2">
        <v>37</v>
      </c>
      <c r="S236" s="3">
        <f t="shared" si="16"/>
        <v>402.93</v>
      </c>
      <c r="T236" s="4">
        <v>0.1</v>
      </c>
      <c r="U236" s="5">
        <f t="shared" si="17"/>
        <v>40.293000000000006</v>
      </c>
      <c r="V236" s="5">
        <f t="shared" si="18"/>
        <v>367.137</v>
      </c>
      <c r="W236" s="3">
        <v>4.5</v>
      </c>
      <c r="X236" s="6">
        <f t="shared" si="19"/>
        <v>371.637</v>
      </c>
    </row>
    <row r="237" spans="1:24" x14ac:dyDescent="0.35">
      <c r="A237" t="s">
        <v>644</v>
      </c>
      <c r="B237" s="1">
        <v>41529</v>
      </c>
      <c r="C237" s="2" t="s">
        <v>645</v>
      </c>
      <c r="D237" s="2" t="s">
        <v>415</v>
      </c>
      <c r="E237" s="2" t="s">
        <v>27</v>
      </c>
      <c r="F237" s="2" t="s">
        <v>28</v>
      </c>
      <c r="G237" s="2" t="s">
        <v>65</v>
      </c>
      <c r="H237" s="2" t="s">
        <v>107</v>
      </c>
      <c r="I237" s="2" t="s">
        <v>56</v>
      </c>
      <c r="J237" s="2" t="s">
        <v>331</v>
      </c>
      <c r="K237" s="2" t="s">
        <v>38</v>
      </c>
      <c r="L237" s="2" t="s">
        <v>61</v>
      </c>
      <c r="M237" s="2" t="s">
        <v>35</v>
      </c>
      <c r="N237" s="1">
        <v>41532</v>
      </c>
      <c r="O237" s="3">
        <v>4.8899999999999997</v>
      </c>
      <c r="P237" s="3">
        <v>7.64</v>
      </c>
      <c r="Q237" s="3">
        <f t="shared" si="15"/>
        <v>2.75</v>
      </c>
      <c r="R237" s="2">
        <v>44</v>
      </c>
      <c r="S237" s="3">
        <f t="shared" si="16"/>
        <v>336.15999999999997</v>
      </c>
      <c r="T237" s="4">
        <v>0.01</v>
      </c>
      <c r="U237" s="5">
        <f t="shared" si="17"/>
        <v>3.3615999999999997</v>
      </c>
      <c r="V237" s="5">
        <f t="shared" si="18"/>
        <v>334.18839999999994</v>
      </c>
      <c r="W237" s="3">
        <v>1.39</v>
      </c>
      <c r="X237" s="6">
        <f t="shared" si="19"/>
        <v>335.57839999999993</v>
      </c>
    </row>
    <row r="238" spans="1:24" x14ac:dyDescent="0.35">
      <c r="A238" t="s">
        <v>646</v>
      </c>
      <c r="B238" s="1">
        <v>41529</v>
      </c>
      <c r="C238" s="2" t="s">
        <v>647</v>
      </c>
      <c r="D238" s="2" t="s">
        <v>177</v>
      </c>
      <c r="E238" s="2" t="s">
        <v>27</v>
      </c>
      <c r="F238" s="2" t="s">
        <v>28</v>
      </c>
      <c r="G238" s="2" t="s">
        <v>29</v>
      </c>
      <c r="H238" s="2" t="s">
        <v>44</v>
      </c>
      <c r="I238" s="2" t="s">
        <v>31</v>
      </c>
      <c r="J238" s="2" t="s">
        <v>202</v>
      </c>
      <c r="K238" s="2" t="s">
        <v>33</v>
      </c>
      <c r="L238" s="2" t="s">
        <v>61</v>
      </c>
      <c r="M238" s="2" t="s">
        <v>35</v>
      </c>
      <c r="N238" s="1">
        <v>41531</v>
      </c>
      <c r="O238" s="3">
        <v>42.11</v>
      </c>
      <c r="P238" s="3">
        <v>80.98</v>
      </c>
      <c r="Q238" s="3">
        <f t="shared" si="15"/>
        <v>38.870000000000005</v>
      </c>
      <c r="R238" s="2">
        <v>34</v>
      </c>
      <c r="S238" s="3">
        <f t="shared" si="16"/>
        <v>2753.32</v>
      </c>
      <c r="T238" s="4">
        <v>7.0000000000000007E-2</v>
      </c>
      <c r="U238" s="5">
        <f t="shared" si="17"/>
        <v>192.73240000000004</v>
      </c>
      <c r="V238" s="5">
        <f t="shared" si="18"/>
        <v>2567.7676000000001</v>
      </c>
      <c r="W238" s="3">
        <v>7.18</v>
      </c>
      <c r="X238" s="6">
        <f t="shared" si="19"/>
        <v>2574.9476</v>
      </c>
    </row>
    <row r="239" spans="1:24" x14ac:dyDescent="0.35">
      <c r="A239" t="s">
        <v>648</v>
      </c>
      <c r="B239" s="1">
        <v>41531</v>
      </c>
      <c r="C239" s="2" t="s">
        <v>275</v>
      </c>
      <c r="D239" s="2" t="s">
        <v>276</v>
      </c>
      <c r="E239" s="2" t="s">
        <v>27</v>
      </c>
      <c r="F239" s="2" t="s">
        <v>28</v>
      </c>
      <c r="G239" s="2" t="s">
        <v>93</v>
      </c>
      <c r="H239" s="2" t="s">
        <v>74</v>
      </c>
      <c r="I239" s="2" t="s">
        <v>45</v>
      </c>
      <c r="J239" s="2" t="s">
        <v>649</v>
      </c>
      <c r="K239" s="2" t="s">
        <v>38</v>
      </c>
      <c r="L239" s="2" t="s">
        <v>34</v>
      </c>
      <c r="M239" s="2" t="s">
        <v>47</v>
      </c>
      <c r="N239" s="1">
        <v>41535</v>
      </c>
      <c r="O239" s="3">
        <v>2.5</v>
      </c>
      <c r="P239" s="3">
        <v>5.68</v>
      </c>
      <c r="Q239" s="3">
        <f t="shared" si="15"/>
        <v>3.1799999999999997</v>
      </c>
      <c r="R239" s="2">
        <v>46</v>
      </c>
      <c r="S239" s="3">
        <f t="shared" si="16"/>
        <v>261.27999999999997</v>
      </c>
      <c r="T239" s="4">
        <v>0.1</v>
      </c>
      <c r="U239" s="5">
        <f t="shared" si="17"/>
        <v>26.128</v>
      </c>
      <c r="V239" s="5">
        <f t="shared" si="18"/>
        <v>238.75199999999998</v>
      </c>
      <c r="W239" s="3">
        <v>3.6</v>
      </c>
      <c r="X239" s="6">
        <f t="shared" si="19"/>
        <v>242.35199999999998</v>
      </c>
    </row>
    <row r="240" spans="1:24" x14ac:dyDescent="0.35">
      <c r="A240" t="s">
        <v>650</v>
      </c>
      <c r="B240" s="1">
        <v>41534</v>
      </c>
      <c r="C240" s="2" t="s">
        <v>651</v>
      </c>
      <c r="D240" s="2" t="s">
        <v>193</v>
      </c>
      <c r="E240" s="2" t="s">
        <v>27</v>
      </c>
      <c r="F240" s="2" t="s">
        <v>28</v>
      </c>
      <c r="G240" s="2" t="s">
        <v>29</v>
      </c>
      <c r="H240" s="2" t="s">
        <v>30</v>
      </c>
      <c r="I240" s="2" t="s">
        <v>145</v>
      </c>
      <c r="J240" s="2" t="s">
        <v>595</v>
      </c>
      <c r="K240" s="2" t="s">
        <v>38</v>
      </c>
      <c r="L240" s="2" t="s">
        <v>61</v>
      </c>
      <c r="M240" s="2" t="s">
        <v>35</v>
      </c>
      <c r="N240" s="1">
        <v>41536</v>
      </c>
      <c r="O240" s="3">
        <v>3.5</v>
      </c>
      <c r="P240" s="3">
        <v>5.74</v>
      </c>
      <c r="Q240" s="3">
        <f t="shared" si="15"/>
        <v>2.2400000000000002</v>
      </c>
      <c r="R240" s="2">
        <v>3</v>
      </c>
      <c r="S240" s="3">
        <f t="shared" si="16"/>
        <v>17.22</v>
      </c>
      <c r="T240" s="4">
        <v>0.08</v>
      </c>
      <c r="U240" s="5">
        <f t="shared" si="17"/>
        <v>1.3775999999999999</v>
      </c>
      <c r="V240" s="5">
        <f t="shared" si="18"/>
        <v>20.852399999999999</v>
      </c>
      <c r="W240" s="3">
        <v>5.01</v>
      </c>
      <c r="X240" s="6">
        <f t="shared" si="19"/>
        <v>25.862400000000001</v>
      </c>
    </row>
    <row r="241" spans="1:24" x14ac:dyDescent="0.35">
      <c r="A241" t="s">
        <v>652</v>
      </c>
      <c r="B241" s="1">
        <v>41535</v>
      </c>
      <c r="C241" s="2" t="s">
        <v>653</v>
      </c>
      <c r="D241" s="2" t="s">
        <v>298</v>
      </c>
      <c r="E241" s="2" t="s">
        <v>27</v>
      </c>
      <c r="F241" s="2" t="s">
        <v>28</v>
      </c>
      <c r="G241" s="2" t="s">
        <v>93</v>
      </c>
      <c r="H241" s="2" t="s">
        <v>299</v>
      </c>
      <c r="I241" s="2" t="s">
        <v>45</v>
      </c>
      <c r="J241" s="2" t="s">
        <v>179</v>
      </c>
      <c r="K241" s="2" t="s">
        <v>38</v>
      </c>
      <c r="L241" s="2" t="s">
        <v>61</v>
      </c>
      <c r="M241" s="2" t="s">
        <v>47</v>
      </c>
      <c r="N241" s="1">
        <v>41542</v>
      </c>
      <c r="O241" s="3">
        <v>13.88</v>
      </c>
      <c r="P241" s="3">
        <v>22.38</v>
      </c>
      <c r="Q241" s="3">
        <f t="shared" si="15"/>
        <v>8.4999999999999982</v>
      </c>
      <c r="R241" s="2">
        <v>16</v>
      </c>
      <c r="S241" s="3">
        <f t="shared" si="16"/>
        <v>358.08</v>
      </c>
      <c r="T241" s="4">
        <v>0</v>
      </c>
      <c r="U241" s="5">
        <f t="shared" si="17"/>
        <v>0</v>
      </c>
      <c r="V241" s="5">
        <f t="shared" si="18"/>
        <v>373.18</v>
      </c>
      <c r="W241" s="3">
        <v>15.1</v>
      </c>
      <c r="X241" s="6">
        <f t="shared" si="19"/>
        <v>388.28000000000003</v>
      </c>
    </row>
    <row r="242" spans="1:24" x14ac:dyDescent="0.35">
      <c r="A242" t="s">
        <v>654</v>
      </c>
      <c r="B242" s="1">
        <v>41537</v>
      </c>
      <c r="C242" s="2" t="s">
        <v>655</v>
      </c>
      <c r="D242" s="2" t="s">
        <v>215</v>
      </c>
      <c r="E242" s="2" t="s">
        <v>27</v>
      </c>
      <c r="F242" s="2" t="s">
        <v>28</v>
      </c>
      <c r="G242" s="2" t="s">
        <v>29</v>
      </c>
      <c r="H242" s="2" t="s">
        <v>100</v>
      </c>
      <c r="I242" s="2" t="s">
        <v>145</v>
      </c>
      <c r="J242" s="2" t="s">
        <v>338</v>
      </c>
      <c r="K242" s="2" t="s">
        <v>38</v>
      </c>
      <c r="L242" s="2" t="s">
        <v>61</v>
      </c>
      <c r="M242" s="2" t="s">
        <v>35</v>
      </c>
      <c r="N242" s="1">
        <v>41538</v>
      </c>
      <c r="O242" s="3">
        <v>36.020000000000003</v>
      </c>
      <c r="P242" s="3">
        <v>58.1</v>
      </c>
      <c r="Q242" s="3">
        <f t="shared" si="15"/>
        <v>22.08</v>
      </c>
      <c r="R242" s="2">
        <v>7</v>
      </c>
      <c r="S242" s="3">
        <f t="shared" si="16"/>
        <v>406.7</v>
      </c>
      <c r="T242" s="4">
        <v>0.1</v>
      </c>
      <c r="U242" s="5">
        <f t="shared" si="17"/>
        <v>40.67</v>
      </c>
      <c r="V242" s="5">
        <f t="shared" si="18"/>
        <v>367.52</v>
      </c>
      <c r="W242" s="3">
        <v>1.49</v>
      </c>
      <c r="X242" s="6">
        <f t="shared" si="19"/>
        <v>369.01</v>
      </c>
    </row>
    <row r="243" spans="1:24" x14ac:dyDescent="0.35">
      <c r="A243" t="s">
        <v>656</v>
      </c>
      <c r="B243" s="1">
        <v>41539</v>
      </c>
      <c r="C243" s="2" t="s">
        <v>657</v>
      </c>
      <c r="D243" s="2" t="s">
        <v>271</v>
      </c>
      <c r="E243" s="2" t="s">
        <v>27</v>
      </c>
      <c r="F243" s="2" t="s">
        <v>28</v>
      </c>
      <c r="G243" s="2" t="s">
        <v>93</v>
      </c>
      <c r="H243" s="2" t="s">
        <v>30</v>
      </c>
      <c r="I243" s="2" t="s">
        <v>67</v>
      </c>
      <c r="J243" s="2" t="s">
        <v>109</v>
      </c>
      <c r="K243" s="2" t="s">
        <v>38</v>
      </c>
      <c r="L243" s="2" t="s">
        <v>34</v>
      </c>
      <c r="M243" s="2" t="s">
        <v>35</v>
      </c>
      <c r="N243" s="1">
        <v>41541</v>
      </c>
      <c r="O243" s="3">
        <v>0.94</v>
      </c>
      <c r="P243" s="3">
        <v>2.08</v>
      </c>
      <c r="Q243" s="3">
        <f t="shared" si="15"/>
        <v>1.1400000000000001</v>
      </c>
      <c r="R243" s="2">
        <v>43</v>
      </c>
      <c r="S243" s="3">
        <f t="shared" si="16"/>
        <v>89.44</v>
      </c>
      <c r="T243" s="4">
        <v>0.05</v>
      </c>
      <c r="U243" s="5">
        <f t="shared" si="17"/>
        <v>4.4720000000000004</v>
      </c>
      <c r="V243" s="5">
        <f t="shared" si="18"/>
        <v>87.528000000000006</v>
      </c>
      <c r="W243" s="3">
        <v>2.56</v>
      </c>
      <c r="X243" s="6">
        <f t="shared" si="19"/>
        <v>90.088000000000008</v>
      </c>
    </row>
    <row r="244" spans="1:24" x14ac:dyDescent="0.35">
      <c r="A244" t="s">
        <v>658</v>
      </c>
      <c r="B244" s="1">
        <v>41540</v>
      </c>
      <c r="C244" s="2" t="s">
        <v>659</v>
      </c>
      <c r="D244" s="2" t="s">
        <v>660</v>
      </c>
      <c r="E244" s="2" t="s">
        <v>27</v>
      </c>
      <c r="F244" s="2" t="s">
        <v>28</v>
      </c>
      <c r="G244" s="2" t="s">
        <v>65</v>
      </c>
      <c r="H244" s="2" t="s">
        <v>344</v>
      </c>
      <c r="I244" s="2" t="s">
        <v>45</v>
      </c>
      <c r="J244" s="2" t="s">
        <v>436</v>
      </c>
      <c r="K244" s="2" t="s">
        <v>33</v>
      </c>
      <c r="L244" s="2" t="s">
        <v>58</v>
      </c>
      <c r="M244" s="2" t="s">
        <v>35</v>
      </c>
      <c r="N244" s="1">
        <v>41547</v>
      </c>
      <c r="O244" s="3">
        <v>9.91</v>
      </c>
      <c r="P244" s="3">
        <v>15.99</v>
      </c>
      <c r="Q244" s="3">
        <f t="shared" si="15"/>
        <v>6.08</v>
      </c>
      <c r="R244" s="2">
        <v>27</v>
      </c>
      <c r="S244" s="3">
        <f t="shared" si="16"/>
        <v>431.73</v>
      </c>
      <c r="T244" s="4">
        <v>0.01</v>
      </c>
      <c r="U244" s="5">
        <f t="shared" si="17"/>
        <v>4.3173000000000004</v>
      </c>
      <c r="V244" s="5">
        <f t="shared" si="18"/>
        <v>438.6927</v>
      </c>
      <c r="W244" s="3">
        <v>11.28</v>
      </c>
      <c r="X244" s="6">
        <f t="shared" si="19"/>
        <v>449.97269999999997</v>
      </c>
    </row>
    <row r="245" spans="1:24" x14ac:dyDescent="0.35">
      <c r="A245" t="s">
        <v>661</v>
      </c>
      <c r="B245" s="1">
        <v>41543</v>
      </c>
      <c r="C245" s="2" t="s">
        <v>515</v>
      </c>
      <c r="D245" s="2" t="s">
        <v>119</v>
      </c>
      <c r="E245" s="2" t="s">
        <v>27</v>
      </c>
      <c r="F245" s="2" t="s">
        <v>28</v>
      </c>
      <c r="G245" s="2" t="s">
        <v>93</v>
      </c>
      <c r="H245" s="2" t="s">
        <v>30</v>
      </c>
      <c r="I245" s="2" t="s">
        <v>31</v>
      </c>
      <c r="J245" s="2" t="s">
        <v>46</v>
      </c>
      <c r="K245" s="2" t="s">
        <v>38</v>
      </c>
      <c r="L245" s="2" t="s">
        <v>39</v>
      </c>
      <c r="M245" s="2" t="s">
        <v>35</v>
      </c>
      <c r="N245" s="1">
        <v>41545</v>
      </c>
      <c r="O245" s="3">
        <v>3.32</v>
      </c>
      <c r="P245" s="3">
        <v>5.18</v>
      </c>
      <c r="Q245" s="3">
        <f t="shared" si="15"/>
        <v>1.8599999999999999</v>
      </c>
      <c r="R245" s="2">
        <v>23</v>
      </c>
      <c r="S245" s="3">
        <f t="shared" si="16"/>
        <v>119.13999999999999</v>
      </c>
      <c r="T245" s="4">
        <v>0.05</v>
      </c>
      <c r="U245" s="5">
        <f t="shared" si="17"/>
        <v>5.9569999999999999</v>
      </c>
      <c r="V245" s="5">
        <f t="shared" si="18"/>
        <v>115.223</v>
      </c>
      <c r="W245" s="3">
        <v>2.04</v>
      </c>
      <c r="X245" s="6">
        <f t="shared" si="19"/>
        <v>117.26300000000001</v>
      </c>
    </row>
    <row r="246" spans="1:24" x14ac:dyDescent="0.35">
      <c r="A246" t="s">
        <v>662</v>
      </c>
      <c r="B246" s="1">
        <v>41543</v>
      </c>
      <c r="C246" s="2" t="s">
        <v>663</v>
      </c>
      <c r="D246" s="2" t="s">
        <v>164</v>
      </c>
      <c r="E246" s="2" t="s">
        <v>53</v>
      </c>
      <c r="F246" s="2" t="s">
        <v>54</v>
      </c>
      <c r="G246" s="2" t="s">
        <v>93</v>
      </c>
      <c r="H246" s="2" t="s">
        <v>55</v>
      </c>
      <c r="I246" s="2" t="s">
        <v>145</v>
      </c>
      <c r="J246" s="2" t="s">
        <v>169</v>
      </c>
      <c r="K246" s="2" t="s">
        <v>38</v>
      </c>
      <c r="L246" s="2" t="s">
        <v>61</v>
      </c>
      <c r="M246" s="2" t="s">
        <v>35</v>
      </c>
      <c r="N246" s="1">
        <v>41545</v>
      </c>
      <c r="O246" s="3">
        <v>14.95</v>
      </c>
      <c r="P246" s="3">
        <v>34.76</v>
      </c>
      <c r="Q246" s="3">
        <f t="shared" si="15"/>
        <v>19.809999999999999</v>
      </c>
      <c r="R246" s="2">
        <v>15</v>
      </c>
      <c r="S246" s="3">
        <f t="shared" si="16"/>
        <v>521.4</v>
      </c>
      <c r="T246" s="4">
        <v>0.09</v>
      </c>
      <c r="U246" s="5">
        <f t="shared" si="17"/>
        <v>46.925999999999995</v>
      </c>
      <c r="V246" s="5">
        <f t="shared" si="18"/>
        <v>482.69400000000002</v>
      </c>
      <c r="W246" s="3">
        <v>8.2200000000000006</v>
      </c>
      <c r="X246" s="6">
        <f t="shared" si="19"/>
        <v>490.91400000000004</v>
      </c>
    </row>
    <row r="247" spans="1:24" x14ac:dyDescent="0.35">
      <c r="A247" t="s">
        <v>664</v>
      </c>
      <c r="B247" s="1">
        <v>41544</v>
      </c>
      <c r="C247" s="2" t="s">
        <v>349</v>
      </c>
      <c r="D247" s="2" t="s">
        <v>350</v>
      </c>
      <c r="E247" s="2" t="s">
        <v>27</v>
      </c>
      <c r="F247" s="2" t="s">
        <v>28</v>
      </c>
      <c r="G247" s="2" t="s">
        <v>29</v>
      </c>
      <c r="H247" s="2" t="s">
        <v>139</v>
      </c>
      <c r="I247" s="2" t="s">
        <v>45</v>
      </c>
      <c r="J247" s="2" t="s">
        <v>103</v>
      </c>
      <c r="K247" s="2" t="s">
        <v>38</v>
      </c>
      <c r="L247" s="2" t="s">
        <v>61</v>
      </c>
      <c r="M247" s="2" t="s">
        <v>35</v>
      </c>
      <c r="N247" s="1">
        <v>41549</v>
      </c>
      <c r="O247" s="3">
        <v>22.18</v>
      </c>
      <c r="P247" s="3">
        <v>54.1</v>
      </c>
      <c r="Q247" s="3">
        <f t="shared" si="15"/>
        <v>31.92</v>
      </c>
      <c r="R247" s="2">
        <v>19</v>
      </c>
      <c r="S247" s="3">
        <f t="shared" si="16"/>
        <v>1027.9000000000001</v>
      </c>
      <c r="T247" s="4">
        <v>0.1</v>
      </c>
      <c r="U247" s="5">
        <f t="shared" si="17"/>
        <v>102.79000000000002</v>
      </c>
      <c r="V247" s="5">
        <f t="shared" si="18"/>
        <v>945.10000000000014</v>
      </c>
      <c r="W247" s="3">
        <v>19.989999999999998</v>
      </c>
      <c r="X247" s="6">
        <f t="shared" si="19"/>
        <v>965.09000000000015</v>
      </c>
    </row>
    <row r="248" spans="1:24" x14ac:dyDescent="0.35">
      <c r="A248" t="s">
        <v>665</v>
      </c>
      <c r="B248" s="1">
        <v>41547</v>
      </c>
      <c r="C248" s="2" t="s">
        <v>666</v>
      </c>
      <c r="D248" s="2" t="s">
        <v>138</v>
      </c>
      <c r="E248" s="2" t="s">
        <v>27</v>
      </c>
      <c r="F248" s="2" t="s">
        <v>28</v>
      </c>
      <c r="G248" s="2" t="s">
        <v>29</v>
      </c>
      <c r="H248" s="2" t="s">
        <v>139</v>
      </c>
      <c r="I248" s="2" t="s">
        <v>56</v>
      </c>
      <c r="J248" s="2" t="s">
        <v>46</v>
      </c>
      <c r="K248" s="2" t="s">
        <v>38</v>
      </c>
      <c r="L248" s="2" t="s">
        <v>39</v>
      </c>
      <c r="M248" s="2" t="s">
        <v>35</v>
      </c>
      <c r="N248" s="1">
        <v>41549</v>
      </c>
      <c r="O248" s="3">
        <v>3.32</v>
      </c>
      <c r="P248" s="3">
        <v>5.18</v>
      </c>
      <c r="Q248" s="3">
        <f t="shared" si="15"/>
        <v>1.8599999999999999</v>
      </c>
      <c r="R248" s="2">
        <v>10</v>
      </c>
      <c r="S248" s="3">
        <f t="shared" si="16"/>
        <v>51.8</v>
      </c>
      <c r="T248" s="4">
        <v>0.01</v>
      </c>
      <c r="U248" s="5">
        <f t="shared" si="17"/>
        <v>0.51800000000000002</v>
      </c>
      <c r="V248" s="5">
        <f t="shared" si="18"/>
        <v>53.321999999999996</v>
      </c>
      <c r="W248" s="3">
        <v>2.04</v>
      </c>
      <c r="X248" s="6">
        <f t="shared" si="19"/>
        <v>55.361999999999995</v>
      </c>
    </row>
    <row r="249" spans="1:24" x14ac:dyDescent="0.35">
      <c r="A249" t="s">
        <v>667</v>
      </c>
      <c r="B249" s="1">
        <v>41548</v>
      </c>
      <c r="C249" s="2" t="s">
        <v>668</v>
      </c>
      <c r="D249" s="2" t="s">
        <v>164</v>
      </c>
      <c r="E249" s="2" t="s">
        <v>53</v>
      </c>
      <c r="F249" s="2" t="s">
        <v>54</v>
      </c>
      <c r="G249" s="2" t="s">
        <v>29</v>
      </c>
      <c r="H249" s="2" t="s">
        <v>55</v>
      </c>
      <c r="I249" s="2" t="s">
        <v>31</v>
      </c>
      <c r="J249" s="2" t="s">
        <v>266</v>
      </c>
      <c r="K249" s="2" t="s">
        <v>33</v>
      </c>
      <c r="L249" s="2" t="s">
        <v>34</v>
      </c>
      <c r="M249" s="2" t="s">
        <v>47</v>
      </c>
      <c r="N249" s="1">
        <v>41549</v>
      </c>
      <c r="O249" s="3">
        <v>20.18</v>
      </c>
      <c r="P249" s="3">
        <v>35.409999999999997</v>
      </c>
      <c r="Q249" s="3">
        <f t="shared" si="15"/>
        <v>15.229999999999997</v>
      </c>
      <c r="R249" s="2">
        <v>16</v>
      </c>
      <c r="S249" s="3">
        <f t="shared" si="16"/>
        <v>566.55999999999995</v>
      </c>
      <c r="T249" s="4">
        <v>0</v>
      </c>
      <c r="U249" s="5">
        <f t="shared" si="17"/>
        <v>0</v>
      </c>
      <c r="V249" s="5">
        <f t="shared" si="18"/>
        <v>568.54999999999995</v>
      </c>
      <c r="W249" s="3">
        <v>1.99</v>
      </c>
      <c r="X249" s="6">
        <f t="shared" si="19"/>
        <v>570.54</v>
      </c>
    </row>
    <row r="250" spans="1:24" x14ac:dyDescent="0.35">
      <c r="A250" t="s">
        <v>669</v>
      </c>
      <c r="B250" s="1">
        <v>41550</v>
      </c>
      <c r="C250" s="2" t="s">
        <v>561</v>
      </c>
      <c r="D250" s="2" t="s">
        <v>177</v>
      </c>
      <c r="E250" s="2" t="s">
        <v>27</v>
      </c>
      <c r="F250" s="2" t="s">
        <v>28</v>
      </c>
      <c r="G250" s="2" t="s">
        <v>65</v>
      </c>
      <c r="H250" s="2" t="s">
        <v>44</v>
      </c>
      <c r="I250" s="2" t="s">
        <v>145</v>
      </c>
      <c r="J250" s="2" t="s">
        <v>427</v>
      </c>
      <c r="K250" s="2" t="s">
        <v>38</v>
      </c>
      <c r="L250" s="2" t="s">
        <v>39</v>
      </c>
      <c r="M250" s="2" t="s">
        <v>47</v>
      </c>
      <c r="N250" s="1">
        <v>41551</v>
      </c>
      <c r="O250" s="3">
        <v>21.56</v>
      </c>
      <c r="P250" s="3">
        <v>36.549999999999997</v>
      </c>
      <c r="Q250" s="3">
        <f t="shared" si="15"/>
        <v>14.989999999999998</v>
      </c>
      <c r="R250" s="2">
        <v>46</v>
      </c>
      <c r="S250" s="3">
        <f t="shared" si="16"/>
        <v>1681.3</v>
      </c>
      <c r="T250" s="4">
        <v>0.05</v>
      </c>
      <c r="U250" s="5">
        <f t="shared" si="17"/>
        <v>84.064999999999998</v>
      </c>
      <c r="V250" s="5">
        <f t="shared" si="18"/>
        <v>1611.125</v>
      </c>
      <c r="W250" s="3">
        <v>13.89</v>
      </c>
      <c r="X250" s="6">
        <f t="shared" si="19"/>
        <v>1625.0150000000001</v>
      </c>
    </row>
    <row r="251" spans="1:24" x14ac:dyDescent="0.35">
      <c r="A251" t="s">
        <v>670</v>
      </c>
      <c r="B251" s="1">
        <v>41551</v>
      </c>
      <c r="C251" s="2" t="s">
        <v>671</v>
      </c>
      <c r="D251" s="2" t="s">
        <v>672</v>
      </c>
      <c r="E251" s="2" t="s">
        <v>27</v>
      </c>
      <c r="F251" s="2" t="s">
        <v>28</v>
      </c>
      <c r="G251" s="2" t="s">
        <v>29</v>
      </c>
      <c r="H251" s="2" t="s">
        <v>390</v>
      </c>
      <c r="I251" s="2" t="s">
        <v>145</v>
      </c>
      <c r="J251" s="2" t="s">
        <v>493</v>
      </c>
      <c r="K251" s="2" t="s">
        <v>38</v>
      </c>
      <c r="L251" s="2" t="s">
        <v>61</v>
      </c>
      <c r="M251" s="2" t="s">
        <v>35</v>
      </c>
      <c r="N251" s="1">
        <v>41552</v>
      </c>
      <c r="O251" s="3">
        <v>178.83</v>
      </c>
      <c r="P251" s="3">
        <v>415.88</v>
      </c>
      <c r="Q251" s="3">
        <f t="shared" si="15"/>
        <v>237.04999999999998</v>
      </c>
      <c r="R251" s="2">
        <v>2</v>
      </c>
      <c r="S251" s="3">
        <f t="shared" si="16"/>
        <v>831.76</v>
      </c>
      <c r="T251" s="4">
        <v>0.08</v>
      </c>
      <c r="U251" s="5">
        <f t="shared" si="17"/>
        <v>66.540800000000004</v>
      </c>
      <c r="V251" s="5">
        <f t="shared" si="18"/>
        <v>776.58920000000001</v>
      </c>
      <c r="W251" s="3">
        <v>11.37</v>
      </c>
      <c r="X251" s="6">
        <f t="shared" si="19"/>
        <v>787.95920000000001</v>
      </c>
    </row>
    <row r="252" spans="1:24" x14ac:dyDescent="0.35">
      <c r="A252" t="s">
        <v>673</v>
      </c>
      <c r="B252" s="1">
        <v>41552</v>
      </c>
      <c r="C252" s="2" t="s">
        <v>674</v>
      </c>
      <c r="D252" s="2" t="s">
        <v>433</v>
      </c>
      <c r="E252" s="2" t="s">
        <v>27</v>
      </c>
      <c r="F252" s="2" t="s">
        <v>28</v>
      </c>
      <c r="G252" s="2" t="s">
        <v>65</v>
      </c>
      <c r="H252" s="2" t="s">
        <v>139</v>
      </c>
      <c r="I252" s="2" t="s">
        <v>45</v>
      </c>
      <c r="J252" s="2" t="s">
        <v>675</v>
      </c>
      <c r="K252" s="2" t="s">
        <v>33</v>
      </c>
      <c r="L252" s="2" t="s">
        <v>61</v>
      </c>
      <c r="M252" s="2" t="s">
        <v>35</v>
      </c>
      <c r="N252" s="1">
        <v>41559</v>
      </c>
      <c r="O252" s="3">
        <v>41.28</v>
      </c>
      <c r="P252" s="3">
        <v>95.99</v>
      </c>
      <c r="Q252" s="3">
        <f t="shared" si="15"/>
        <v>54.709999999999994</v>
      </c>
      <c r="R252" s="2">
        <v>17</v>
      </c>
      <c r="S252" s="3">
        <f t="shared" si="16"/>
        <v>1631.83</v>
      </c>
      <c r="T252" s="4">
        <v>0.09</v>
      </c>
      <c r="U252" s="5">
        <f t="shared" si="17"/>
        <v>146.8647</v>
      </c>
      <c r="V252" s="5">
        <f t="shared" si="18"/>
        <v>1493.9552999999999</v>
      </c>
      <c r="W252" s="3">
        <v>8.99</v>
      </c>
      <c r="X252" s="6">
        <f t="shared" si="19"/>
        <v>1502.9452999999999</v>
      </c>
    </row>
    <row r="253" spans="1:24" x14ac:dyDescent="0.35">
      <c r="A253" t="s">
        <v>676</v>
      </c>
      <c r="B253" s="1">
        <v>41552</v>
      </c>
      <c r="C253" s="2" t="s">
        <v>484</v>
      </c>
      <c r="D253" s="2" t="s">
        <v>26</v>
      </c>
      <c r="E253" s="2" t="s">
        <v>27</v>
      </c>
      <c r="F253" s="2" t="s">
        <v>28</v>
      </c>
      <c r="G253" s="2" t="s">
        <v>29</v>
      </c>
      <c r="H253" s="2" t="s">
        <v>30</v>
      </c>
      <c r="I253" s="2" t="s">
        <v>31</v>
      </c>
      <c r="J253" s="2" t="s">
        <v>519</v>
      </c>
      <c r="K253" s="2" t="s">
        <v>38</v>
      </c>
      <c r="L253" s="2" t="s">
        <v>61</v>
      </c>
      <c r="M253" s="2" t="s">
        <v>35</v>
      </c>
      <c r="N253" s="1">
        <v>41554</v>
      </c>
      <c r="O253" s="3">
        <v>1.33</v>
      </c>
      <c r="P253" s="3">
        <v>2.08</v>
      </c>
      <c r="Q253" s="3">
        <f t="shared" si="15"/>
        <v>0.75</v>
      </c>
      <c r="R253" s="2">
        <v>16</v>
      </c>
      <c r="S253" s="3">
        <f t="shared" si="16"/>
        <v>33.28</v>
      </c>
      <c r="T253" s="4">
        <v>0.04</v>
      </c>
      <c r="U253" s="5">
        <f t="shared" si="17"/>
        <v>1.3312000000000002</v>
      </c>
      <c r="V253" s="5">
        <f t="shared" si="18"/>
        <v>33.438800000000001</v>
      </c>
      <c r="W253" s="3">
        <v>1.49</v>
      </c>
      <c r="X253" s="6">
        <f t="shared" si="19"/>
        <v>34.928800000000003</v>
      </c>
    </row>
    <row r="254" spans="1:24" x14ac:dyDescent="0.35">
      <c r="A254" t="s">
        <v>677</v>
      </c>
      <c r="B254" s="1">
        <v>41553</v>
      </c>
      <c r="C254" s="2" t="s">
        <v>440</v>
      </c>
      <c r="D254" s="2" t="s">
        <v>199</v>
      </c>
      <c r="E254" s="2" t="s">
        <v>27</v>
      </c>
      <c r="F254" s="2" t="s">
        <v>28</v>
      </c>
      <c r="G254" s="2" t="s">
        <v>29</v>
      </c>
      <c r="H254" s="2" t="s">
        <v>126</v>
      </c>
      <c r="I254" s="2" t="s">
        <v>31</v>
      </c>
      <c r="J254" s="2" t="s">
        <v>57</v>
      </c>
      <c r="K254" s="2" t="s">
        <v>33</v>
      </c>
      <c r="L254" s="2" t="s">
        <v>58</v>
      </c>
      <c r="M254" s="2" t="s">
        <v>35</v>
      </c>
      <c r="N254" s="1">
        <v>41554</v>
      </c>
      <c r="O254" s="3">
        <v>8.82</v>
      </c>
      <c r="P254" s="3">
        <v>20.99</v>
      </c>
      <c r="Q254" s="3">
        <f t="shared" si="15"/>
        <v>12.169999999999998</v>
      </c>
      <c r="R254" s="2">
        <v>25</v>
      </c>
      <c r="S254" s="3">
        <f t="shared" si="16"/>
        <v>524.75</v>
      </c>
      <c r="T254" s="4">
        <v>0.05</v>
      </c>
      <c r="U254" s="5">
        <f t="shared" si="17"/>
        <v>26.237500000000001</v>
      </c>
      <c r="V254" s="5">
        <f t="shared" si="18"/>
        <v>503.32249999999999</v>
      </c>
      <c r="W254" s="3">
        <v>4.8099999999999996</v>
      </c>
      <c r="X254" s="6">
        <f t="shared" si="19"/>
        <v>508.13249999999999</v>
      </c>
    </row>
    <row r="255" spans="1:24" x14ac:dyDescent="0.35">
      <c r="A255" t="s">
        <v>678</v>
      </c>
      <c r="B255" s="1">
        <v>41556</v>
      </c>
      <c r="C255" s="2" t="s">
        <v>679</v>
      </c>
      <c r="D255" s="2" t="s">
        <v>276</v>
      </c>
      <c r="E255" s="2" t="s">
        <v>27</v>
      </c>
      <c r="F255" s="2" t="s">
        <v>28</v>
      </c>
      <c r="G255" s="2" t="s">
        <v>29</v>
      </c>
      <c r="H255" s="2" t="s">
        <v>74</v>
      </c>
      <c r="I255" s="2" t="s">
        <v>31</v>
      </c>
      <c r="J255" s="2" t="s">
        <v>272</v>
      </c>
      <c r="K255" s="2" t="s">
        <v>38</v>
      </c>
      <c r="L255" s="2" t="s">
        <v>39</v>
      </c>
      <c r="M255" s="2" t="s">
        <v>35</v>
      </c>
      <c r="N255" s="1">
        <v>41558</v>
      </c>
      <c r="O255" s="3">
        <v>1.53</v>
      </c>
      <c r="P255" s="3">
        <v>2.78</v>
      </c>
      <c r="Q255" s="3">
        <f t="shared" si="15"/>
        <v>1.2499999999999998</v>
      </c>
      <c r="R255" s="2">
        <v>6</v>
      </c>
      <c r="S255" s="3">
        <f t="shared" si="16"/>
        <v>16.68</v>
      </c>
      <c r="T255" s="4">
        <v>0.01</v>
      </c>
      <c r="U255" s="5">
        <f t="shared" si="17"/>
        <v>0.1668</v>
      </c>
      <c r="V255" s="5">
        <f t="shared" si="18"/>
        <v>17.853200000000001</v>
      </c>
      <c r="W255" s="3">
        <v>1.34</v>
      </c>
      <c r="X255" s="6">
        <f t="shared" si="19"/>
        <v>19.193200000000001</v>
      </c>
    </row>
    <row r="256" spans="1:24" x14ac:dyDescent="0.35">
      <c r="A256" t="s">
        <v>680</v>
      </c>
      <c r="B256" s="1">
        <v>41558</v>
      </c>
      <c r="C256" s="2" t="s">
        <v>681</v>
      </c>
      <c r="D256" s="2" t="s">
        <v>361</v>
      </c>
      <c r="E256" s="2" t="s">
        <v>27</v>
      </c>
      <c r="F256" s="2" t="s">
        <v>28</v>
      </c>
      <c r="G256" s="2" t="s">
        <v>43</v>
      </c>
      <c r="H256" s="2" t="s">
        <v>107</v>
      </c>
      <c r="I256" s="2" t="s">
        <v>67</v>
      </c>
      <c r="J256" s="2" t="s">
        <v>319</v>
      </c>
      <c r="K256" s="2" t="s">
        <v>38</v>
      </c>
      <c r="L256" s="2" t="s">
        <v>39</v>
      </c>
      <c r="M256" s="2" t="s">
        <v>35</v>
      </c>
      <c r="N256" s="1">
        <v>41559</v>
      </c>
      <c r="O256" s="3">
        <v>1.0900000000000001</v>
      </c>
      <c r="P256" s="3">
        <v>1.68</v>
      </c>
      <c r="Q256" s="3">
        <f t="shared" si="15"/>
        <v>0.58999999999999986</v>
      </c>
      <c r="R256" s="2">
        <v>38</v>
      </c>
      <c r="S256" s="3">
        <f t="shared" si="16"/>
        <v>63.839999999999996</v>
      </c>
      <c r="T256" s="4">
        <v>7.0000000000000007E-2</v>
      </c>
      <c r="U256" s="5">
        <f t="shared" si="17"/>
        <v>4.4687999999999999</v>
      </c>
      <c r="V256" s="5">
        <f t="shared" si="18"/>
        <v>60.371199999999995</v>
      </c>
      <c r="W256" s="3">
        <v>1</v>
      </c>
      <c r="X256" s="6">
        <f t="shared" si="19"/>
        <v>61.371199999999995</v>
      </c>
    </row>
    <row r="257" spans="1:24" x14ac:dyDescent="0.35">
      <c r="A257" t="s">
        <v>682</v>
      </c>
      <c r="B257" s="1">
        <v>41567</v>
      </c>
      <c r="C257" s="2" t="s">
        <v>683</v>
      </c>
      <c r="D257" s="2" t="s">
        <v>566</v>
      </c>
      <c r="E257" s="2" t="s">
        <v>53</v>
      </c>
      <c r="F257" s="2" t="s">
        <v>54</v>
      </c>
      <c r="G257" s="2" t="s">
        <v>29</v>
      </c>
      <c r="H257" s="2" t="s">
        <v>81</v>
      </c>
      <c r="I257" s="2" t="s">
        <v>67</v>
      </c>
      <c r="J257" s="2" t="s">
        <v>200</v>
      </c>
      <c r="K257" s="2" t="s">
        <v>38</v>
      </c>
      <c r="L257" s="2" t="s">
        <v>39</v>
      </c>
      <c r="M257" s="2" t="s">
        <v>35</v>
      </c>
      <c r="N257" s="1">
        <v>41569</v>
      </c>
      <c r="O257" s="3">
        <v>1.0900000000000001</v>
      </c>
      <c r="P257" s="3">
        <v>2.6</v>
      </c>
      <c r="Q257" s="3">
        <f t="shared" si="15"/>
        <v>1.51</v>
      </c>
      <c r="R257" s="2">
        <v>36</v>
      </c>
      <c r="S257" s="3">
        <f t="shared" si="16"/>
        <v>93.600000000000009</v>
      </c>
      <c r="T257" s="4">
        <v>0</v>
      </c>
      <c r="U257" s="5">
        <f t="shared" si="17"/>
        <v>0</v>
      </c>
      <c r="V257" s="5">
        <f t="shared" si="18"/>
        <v>96.000000000000014</v>
      </c>
      <c r="W257" s="3">
        <v>2.4</v>
      </c>
      <c r="X257" s="6">
        <f t="shared" si="19"/>
        <v>98.40000000000002</v>
      </c>
    </row>
    <row r="258" spans="1:24" x14ac:dyDescent="0.35">
      <c r="A258" t="s">
        <v>684</v>
      </c>
      <c r="B258" s="1">
        <v>41567</v>
      </c>
      <c r="C258" s="2" t="s">
        <v>685</v>
      </c>
      <c r="D258" s="2" t="s">
        <v>686</v>
      </c>
      <c r="E258" s="2" t="s">
        <v>27</v>
      </c>
      <c r="F258" s="2" t="s">
        <v>28</v>
      </c>
      <c r="G258" s="2" t="s">
        <v>29</v>
      </c>
      <c r="H258" s="2" t="s">
        <v>299</v>
      </c>
      <c r="I258" s="2" t="s">
        <v>67</v>
      </c>
      <c r="J258" s="2" t="s">
        <v>386</v>
      </c>
      <c r="K258" s="2" t="s">
        <v>38</v>
      </c>
      <c r="L258" s="2" t="s">
        <v>61</v>
      </c>
      <c r="M258" s="2" t="s">
        <v>47</v>
      </c>
      <c r="N258" s="1">
        <v>41567</v>
      </c>
      <c r="O258" s="3">
        <v>1.59</v>
      </c>
      <c r="P258" s="3">
        <v>2.61</v>
      </c>
      <c r="Q258" s="3">
        <f t="shared" si="15"/>
        <v>1.0199999999999998</v>
      </c>
      <c r="R258" s="2">
        <v>1</v>
      </c>
      <c r="S258" s="3">
        <f t="shared" si="16"/>
        <v>2.61</v>
      </c>
      <c r="T258" s="4">
        <v>0.06</v>
      </c>
      <c r="U258" s="5">
        <f t="shared" si="17"/>
        <v>0.15659999999999999</v>
      </c>
      <c r="V258" s="5">
        <f t="shared" si="18"/>
        <v>2.9533999999999998</v>
      </c>
      <c r="W258" s="3">
        <v>0.5</v>
      </c>
      <c r="X258" s="6">
        <f t="shared" si="19"/>
        <v>3.4533999999999998</v>
      </c>
    </row>
    <row r="259" spans="1:24" x14ac:dyDescent="0.35">
      <c r="A259" t="s">
        <v>687</v>
      </c>
      <c r="B259" s="1">
        <v>41567</v>
      </c>
      <c r="C259" s="2" t="s">
        <v>688</v>
      </c>
      <c r="D259" s="2" t="s">
        <v>42</v>
      </c>
      <c r="E259" s="2" t="s">
        <v>27</v>
      </c>
      <c r="F259" s="2" t="s">
        <v>28</v>
      </c>
      <c r="G259" s="2" t="s">
        <v>29</v>
      </c>
      <c r="H259" s="2" t="s">
        <v>44</v>
      </c>
      <c r="I259" s="2" t="s">
        <v>31</v>
      </c>
      <c r="J259" s="2" t="s">
        <v>196</v>
      </c>
      <c r="K259" s="2" t="s">
        <v>38</v>
      </c>
      <c r="L259" s="2" t="s">
        <v>61</v>
      </c>
      <c r="M259" s="2" t="s">
        <v>35</v>
      </c>
      <c r="N259" s="1">
        <v>41568</v>
      </c>
      <c r="O259" s="3">
        <v>3.65</v>
      </c>
      <c r="P259" s="3">
        <v>5.98</v>
      </c>
      <c r="Q259" s="3">
        <f t="shared" si="15"/>
        <v>2.3300000000000005</v>
      </c>
      <c r="R259" s="2">
        <v>21</v>
      </c>
      <c r="S259" s="3">
        <f t="shared" si="16"/>
        <v>125.58000000000001</v>
      </c>
      <c r="T259" s="4">
        <v>0.02</v>
      </c>
      <c r="U259" s="5">
        <f t="shared" si="17"/>
        <v>2.5116000000000005</v>
      </c>
      <c r="V259" s="5">
        <f t="shared" si="18"/>
        <v>124.55840000000001</v>
      </c>
      <c r="W259" s="3">
        <v>1.49</v>
      </c>
      <c r="X259" s="6">
        <f t="shared" si="19"/>
        <v>126.0484</v>
      </c>
    </row>
    <row r="260" spans="1:24" x14ac:dyDescent="0.35">
      <c r="A260" t="s">
        <v>689</v>
      </c>
      <c r="B260" s="1">
        <v>41568</v>
      </c>
      <c r="C260" s="2" t="s">
        <v>690</v>
      </c>
      <c r="D260" s="2" t="s">
        <v>42</v>
      </c>
      <c r="E260" s="2" t="s">
        <v>27</v>
      </c>
      <c r="F260" s="2" t="s">
        <v>28</v>
      </c>
      <c r="G260" s="2" t="s">
        <v>65</v>
      </c>
      <c r="H260" s="2" t="s">
        <v>44</v>
      </c>
      <c r="I260" s="2" t="s">
        <v>56</v>
      </c>
      <c r="J260" s="2" t="s">
        <v>196</v>
      </c>
      <c r="K260" s="2" t="s">
        <v>38</v>
      </c>
      <c r="L260" s="2" t="s">
        <v>61</v>
      </c>
      <c r="M260" s="2" t="s">
        <v>35</v>
      </c>
      <c r="N260" s="1">
        <v>41570</v>
      </c>
      <c r="O260" s="3">
        <v>3.65</v>
      </c>
      <c r="P260" s="3">
        <v>5.98</v>
      </c>
      <c r="Q260" s="3">
        <f t="shared" si="15"/>
        <v>2.3300000000000005</v>
      </c>
      <c r="R260" s="2">
        <v>40</v>
      </c>
      <c r="S260" s="3">
        <f t="shared" si="16"/>
        <v>239.20000000000002</v>
      </c>
      <c r="T260" s="4">
        <v>0</v>
      </c>
      <c r="U260" s="5">
        <f t="shared" si="17"/>
        <v>0</v>
      </c>
      <c r="V260" s="5">
        <f t="shared" si="18"/>
        <v>240.69000000000003</v>
      </c>
      <c r="W260" s="3">
        <v>1.49</v>
      </c>
      <c r="X260" s="6">
        <f t="shared" si="19"/>
        <v>242.18000000000004</v>
      </c>
    </row>
    <row r="261" spans="1:24" x14ac:dyDescent="0.35">
      <c r="A261" t="s">
        <v>691</v>
      </c>
      <c r="B261" s="1">
        <v>41568</v>
      </c>
      <c r="C261" s="2" t="s">
        <v>681</v>
      </c>
      <c r="D261" s="2" t="s">
        <v>361</v>
      </c>
      <c r="E261" s="2" t="s">
        <v>27</v>
      </c>
      <c r="F261" s="2" t="s">
        <v>28</v>
      </c>
      <c r="G261" s="2" t="s">
        <v>43</v>
      </c>
      <c r="H261" s="2" t="s">
        <v>107</v>
      </c>
      <c r="I261" s="2" t="s">
        <v>56</v>
      </c>
      <c r="J261" s="2" t="s">
        <v>154</v>
      </c>
      <c r="K261" s="2" t="s">
        <v>38</v>
      </c>
      <c r="L261" s="2" t="s">
        <v>61</v>
      </c>
      <c r="M261" s="2" t="s">
        <v>35</v>
      </c>
      <c r="N261" s="1">
        <v>41570</v>
      </c>
      <c r="O261" s="3">
        <v>1.18</v>
      </c>
      <c r="P261" s="3">
        <v>1.88</v>
      </c>
      <c r="Q261" s="3">
        <f t="shared" ref="Q261:Q324" si="20">P261-O261</f>
        <v>0.7</v>
      </c>
      <c r="R261" s="2">
        <v>33</v>
      </c>
      <c r="S261" s="3">
        <f t="shared" ref="S261:S324" si="21">P261*R261</f>
        <v>62.04</v>
      </c>
      <c r="T261" s="4">
        <v>7.0000000000000007E-2</v>
      </c>
      <c r="U261" s="5">
        <f t="shared" ref="U261:U324" si="22">S261*T261</f>
        <v>4.3428000000000004</v>
      </c>
      <c r="V261" s="5">
        <f t="shared" ref="V261:V324" si="23">S261-U261+W261</f>
        <v>59.187199999999997</v>
      </c>
      <c r="W261" s="3">
        <v>1.49</v>
      </c>
      <c r="X261" s="6">
        <f t="shared" ref="X261:X324" si="24">V261+W261</f>
        <v>60.677199999999999</v>
      </c>
    </row>
    <row r="262" spans="1:24" x14ac:dyDescent="0.35">
      <c r="A262" t="s">
        <v>692</v>
      </c>
      <c r="B262" s="1">
        <v>41571</v>
      </c>
      <c r="C262" s="2" t="s">
        <v>693</v>
      </c>
      <c r="D262" s="2" t="s">
        <v>694</v>
      </c>
      <c r="E262" s="2" t="s">
        <v>27</v>
      </c>
      <c r="F262" s="2" t="s">
        <v>28</v>
      </c>
      <c r="G262" s="2" t="s">
        <v>43</v>
      </c>
      <c r="H262" s="2" t="s">
        <v>66</v>
      </c>
      <c r="I262" s="2" t="s">
        <v>145</v>
      </c>
      <c r="J262" s="2" t="s">
        <v>127</v>
      </c>
      <c r="K262" s="2" t="s">
        <v>38</v>
      </c>
      <c r="L262" s="2" t="s">
        <v>61</v>
      </c>
      <c r="M262" s="2" t="s">
        <v>35</v>
      </c>
      <c r="N262" s="1">
        <v>41574</v>
      </c>
      <c r="O262" s="3">
        <v>4.53</v>
      </c>
      <c r="P262" s="3">
        <v>7.3</v>
      </c>
      <c r="Q262" s="3">
        <f t="shared" si="20"/>
        <v>2.7699999999999996</v>
      </c>
      <c r="R262" s="2">
        <v>31</v>
      </c>
      <c r="S262" s="3">
        <f t="shared" si="21"/>
        <v>226.29999999999998</v>
      </c>
      <c r="T262" s="4">
        <v>0.03</v>
      </c>
      <c r="U262" s="5">
        <f t="shared" si="22"/>
        <v>6.7889999999999988</v>
      </c>
      <c r="V262" s="5">
        <f t="shared" si="23"/>
        <v>227.23099999999999</v>
      </c>
      <c r="W262" s="3">
        <v>7.72</v>
      </c>
      <c r="X262" s="6">
        <f t="shared" si="24"/>
        <v>234.95099999999999</v>
      </c>
    </row>
    <row r="263" spans="1:24" x14ac:dyDescent="0.35">
      <c r="A263" t="s">
        <v>695</v>
      </c>
      <c r="B263" s="1">
        <v>41572</v>
      </c>
      <c r="C263" s="2" t="s">
        <v>696</v>
      </c>
      <c r="D263" s="2" t="s">
        <v>686</v>
      </c>
      <c r="E263" s="2" t="s">
        <v>27</v>
      </c>
      <c r="F263" s="2" t="s">
        <v>28</v>
      </c>
      <c r="G263" s="2" t="s">
        <v>43</v>
      </c>
      <c r="H263" s="2" t="s">
        <v>299</v>
      </c>
      <c r="I263" s="2" t="s">
        <v>145</v>
      </c>
      <c r="J263" s="2" t="s">
        <v>697</v>
      </c>
      <c r="K263" s="2" t="s">
        <v>38</v>
      </c>
      <c r="L263" s="2" t="s">
        <v>61</v>
      </c>
      <c r="M263" s="2" t="s">
        <v>35</v>
      </c>
      <c r="N263" s="1">
        <v>41574</v>
      </c>
      <c r="O263" s="3">
        <v>11.04</v>
      </c>
      <c r="P263" s="3">
        <v>16.98</v>
      </c>
      <c r="Q263" s="3">
        <f t="shared" si="20"/>
        <v>5.9400000000000013</v>
      </c>
      <c r="R263" s="2">
        <v>27</v>
      </c>
      <c r="S263" s="3">
        <f t="shared" si="21"/>
        <v>458.46000000000004</v>
      </c>
      <c r="T263" s="4">
        <v>0.1</v>
      </c>
      <c r="U263" s="5">
        <f t="shared" si="22"/>
        <v>45.846000000000004</v>
      </c>
      <c r="V263" s="5">
        <f t="shared" si="23"/>
        <v>425.00400000000002</v>
      </c>
      <c r="W263" s="3">
        <v>12.39</v>
      </c>
      <c r="X263" s="6">
        <f t="shared" si="24"/>
        <v>437.39400000000001</v>
      </c>
    </row>
    <row r="264" spans="1:24" x14ac:dyDescent="0.35">
      <c r="A264" t="s">
        <v>698</v>
      </c>
      <c r="B264" s="1">
        <v>41573</v>
      </c>
      <c r="C264" s="2" t="s">
        <v>699</v>
      </c>
      <c r="D264" s="2" t="s">
        <v>379</v>
      </c>
      <c r="E264" s="2" t="s">
        <v>27</v>
      </c>
      <c r="F264" s="2" t="s">
        <v>28</v>
      </c>
      <c r="G264" s="2" t="s">
        <v>65</v>
      </c>
      <c r="H264" s="2" t="s">
        <v>66</v>
      </c>
      <c r="I264" s="2" t="s">
        <v>56</v>
      </c>
      <c r="J264" s="2" t="s">
        <v>60</v>
      </c>
      <c r="K264" s="2" t="s">
        <v>38</v>
      </c>
      <c r="L264" s="2" t="s">
        <v>61</v>
      </c>
      <c r="M264" s="2" t="s">
        <v>35</v>
      </c>
      <c r="N264" s="1">
        <v>41575</v>
      </c>
      <c r="O264" s="3">
        <v>3.4</v>
      </c>
      <c r="P264" s="3">
        <v>5.4</v>
      </c>
      <c r="Q264" s="3">
        <f t="shared" si="20"/>
        <v>2.0000000000000004</v>
      </c>
      <c r="R264" s="2">
        <v>47</v>
      </c>
      <c r="S264" s="3">
        <f t="shared" si="21"/>
        <v>253.8</v>
      </c>
      <c r="T264" s="4">
        <v>0.03</v>
      </c>
      <c r="U264" s="5">
        <f t="shared" si="22"/>
        <v>7.6139999999999999</v>
      </c>
      <c r="V264" s="5">
        <f t="shared" si="23"/>
        <v>253.96600000000001</v>
      </c>
      <c r="W264" s="3">
        <v>7.78</v>
      </c>
      <c r="X264" s="6">
        <f t="shared" si="24"/>
        <v>261.74599999999998</v>
      </c>
    </row>
    <row r="265" spans="1:24" x14ac:dyDescent="0.35">
      <c r="A265" t="s">
        <v>700</v>
      </c>
      <c r="B265" s="1">
        <v>41575</v>
      </c>
      <c r="C265" s="2" t="s">
        <v>701</v>
      </c>
      <c r="D265" s="2" t="s">
        <v>144</v>
      </c>
      <c r="E265" s="2" t="s">
        <v>53</v>
      </c>
      <c r="F265" s="2" t="s">
        <v>54</v>
      </c>
      <c r="G265" s="2" t="s">
        <v>29</v>
      </c>
      <c r="H265" s="2" t="s">
        <v>55</v>
      </c>
      <c r="I265" s="2" t="s">
        <v>145</v>
      </c>
      <c r="J265" s="2" t="s">
        <v>32</v>
      </c>
      <c r="K265" s="2" t="s">
        <v>33</v>
      </c>
      <c r="L265" s="2" t="s">
        <v>34</v>
      </c>
      <c r="M265" s="2" t="s">
        <v>35</v>
      </c>
      <c r="N265" s="1">
        <v>41576</v>
      </c>
      <c r="O265" s="3">
        <v>1.87</v>
      </c>
      <c r="P265" s="3">
        <v>8.1199999999999992</v>
      </c>
      <c r="Q265" s="3">
        <f t="shared" si="20"/>
        <v>6.2499999999999991</v>
      </c>
      <c r="R265" s="2">
        <v>37</v>
      </c>
      <c r="S265" s="3">
        <f t="shared" si="21"/>
        <v>300.44</v>
      </c>
      <c r="T265" s="4">
        <v>0</v>
      </c>
      <c r="U265" s="5">
        <f t="shared" si="22"/>
        <v>0</v>
      </c>
      <c r="V265" s="5">
        <f t="shared" si="23"/>
        <v>303.27</v>
      </c>
      <c r="W265" s="3">
        <v>2.83</v>
      </c>
      <c r="X265" s="6">
        <f t="shared" si="24"/>
        <v>306.09999999999997</v>
      </c>
    </row>
    <row r="266" spans="1:24" x14ac:dyDescent="0.35">
      <c r="A266" t="s">
        <v>702</v>
      </c>
      <c r="B266" s="1">
        <v>41575</v>
      </c>
      <c r="C266" s="2" t="s">
        <v>329</v>
      </c>
      <c r="D266" s="2" t="s">
        <v>330</v>
      </c>
      <c r="E266" s="2" t="s">
        <v>53</v>
      </c>
      <c r="F266" s="2" t="s">
        <v>54</v>
      </c>
      <c r="G266" s="2" t="s">
        <v>29</v>
      </c>
      <c r="H266" s="2" t="s">
        <v>55</v>
      </c>
      <c r="I266" s="2" t="s">
        <v>145</v>
      </c>
      <c r="J266" s="2" t="s">
        <v>703</v>
      </c>
      <c r="K266" s="2" t="s">
        <v>38</v>
      </c>
      <c r="L266" s="2" t="s">
        <v>34</v>
      </c>
      <c r="M266" s="2" t="s">
        <v>47</v>
      </c>
      <c r="N266" s="1">
        <v>41576</v>
      </c>
      <c r="O266" s="3">
        <v>16.8</v>
      </c>
      <c r="P266" s="3">
        <v>40.97</v>
      </c>
      <c r="Q266" s="3">
        <f t="shared" si="20"/>
        <v>24.169999999999998</v>
      </c>
      <c r="R266" s="2">
        <v>11</v>
      </c>
      <c r="S266" s="3">
        <f t="shared" si="21"/>
        <v>450.66999999999996</v>
      </c>
      <c r="T266" s="4">
        <v>0.03</v>
      </c>
      <c r="U266" s="5">
        <f t="shared" si="22"/>
        <v>13.520099999999998</v>
      </c>
      <c r="V266" s="5">
        <f t="shared" si="23"/>
        <v>446.13989999999995</v>
      </c>
      <c r="W266" s="3">
        <v>8.99</v>
      </c>
      <c r="X266" s="6">
        <f t="shared" si="24"/>
        <v>455.12989999999996</v>
      </c>
    </row>
    <row r="267" spans="1:24" x14ac:dyDescent="0.35">
      <c r="A267" t="s">
        <v>704</v>
      </c>
      <c r="B267" s="1">
        <v>41576</v>
      </c>
      <c r="C267" s="2" t="s">
        <v>705</v>
      </c>
      <c r="D267" s="2" t="s">
        <v>125</v>
      </c>
      <c r="E267" s="2" t="s">
        <v>27</v>
      </c>
      <c r="F267" s="2" t="s">
        <v>28</v>
      </c>
      <c r="G267" s="2" t="s">
        <v>93</v>
      </c>
      <c r="H267" s="2" t="s">
        <v>126</v>
      </c>
      <c r="I267" s="2" t="s">
        <v>67</v>
      </c>
      <c r="J267" s="2" t="s">
        <v>571</v>
      </c>
      <c r="K267" s="2" t="s">
        <v>38</v>
      </c>
      <c r="L267" s="2" t="s">
        <v>61</v>
      </c>
      <c r="M267" s="2" t="s">
        <v>35</v>
      </c>
      <c r="N267" s="1">
        <v>41577</v>
      </c>
      <c r="O267" s="3">
        <v>1.94</v>
      </c>
      <c r="P267" s="3">
        <v>3.08</v>
      </c>
      <c r="Q267" s="3">
        <f t="shared" si="20"/>
        <v>1.1400000000000001</v>
      </c>
      <c r="R267" s="2">
        <v>41</v>
      </c>
      <c r="S267" s="3">
        <f t="shared" si="21"/>
        <v>126.28</v>
      </c>
      <c r="T267" s="4">
        <v>0.04</v>
      </c>
      <c r="U267" s="5">
        <f t="shared" si="22"/>
        <v>5.0512000000000006</v>
      </c>
      <c r="V267" s="5">
        <f t="shared" si="23"/>
        <v>122.2188</v>
      </c>
      <c r="W267" s="3">
        <v>0.99</v>
      </c>
      <c r="X267" s="6">
        <f t="shared" si="24"/>
        <v>123.2088</v>
      </c>
    </row>
    <row r="268" spans="1:24" x14ac:dyDescent="0.35">
      <c r="A268" t="s">
        <v>706</v>
      </c>
      <c r="B268" s="1">
        <v>41579</v>
      </c>
      <c r="C268" s="2" t="s">
        <v>707</v>
      </c>
      <c r="D268" s="2" t="s">
        <v>694</v>
      </c>
      <c r="E268" s="2" t="s">
        <v>27</v>
      </c>
      <c r="F268" s="2" t="s">
        <v>28</v>
      </c>
      <c r="G268" s="2" t="s">
        <v>65</v>
      </c>
      <c r="H268" s="2" t="s">
        <v>66</v>
      </c>
      <c r="I268" s="2" t="s">
        <v>67</v>
      </c>
      <c r="J268" s="2" t="s">
        <v>32</v>
      </c>
      <c r="K268" s="2" t="s">
        <v>33</v>
      </c>
      <c r="L268" s="2" t="s">
        <v>34</v>
      </c>
      <c r="M268" s="2" t="s">
        <v>35</v>
      </c>
      <c r="N268" s="1">
        <v>41580</v>
      </c>
      <c r="O268" s="3">
        <v>1.87</v>
      </c>
      <c r="P268" s="3">
        <v>8.1199999999999992</v>
      </c>
      <c r="Q268" s="3">
        <f t="shared" si="20"/>
        <v>6.2499999999999991</v>
      </c>
      <c r="R268" s="2">
        <v>16</v>
      </c>
      <c r="S268" s="3">
        <f t="shared" si="21"/>
        <v>129.91999999999999</v>
      </c>
      <c r="T268" s="4">
        <v>0.03</v>
      </c>
      <c r="U268" s="5">
        <f t="shared" si="22"/>
        <v>3.8975999999999993</v>
      </c>
      <c r="V268" s="5">
        <f t="shared" si="23"/>
        <v>128.85239999999999</v>
      </c>
      <c r="W268" s="3">
        <v>2.83</v>
      </c>
      <c r="X268" s="6">
        <f t="shared" si="24"/>
        <v>131.6824</v>
      </c>
    </row>
    <row r="269" spans="1:24" x14ac:dyDescent="0.35">
      <c r="A269" t="s">
        <v>708</v>
      </c>
      <c r="B269" s="1">
        <v>41580</v>
      </c>
      <c r="C269" s="2" t="s">
        <v>518</v>
      </c>
      <c r="D269" s="2" t="s">
        <v>330</v>
      </c>
      <c r="E269" s="2" t="s">
        <v>53</v>
      </c>
      <c r="F269" s="2" t="s">
        <v>54</v>
      </c>
      <c r="G269" s="2" t="s">
        <v>93</v>
      </c>
      <c r="H269" s="2" t="s">
        <v>81</v>
      </c>
      <c r="I269" s="2" t="s">
        <v>31</v>
      </c>
      <c r="J269" s="2" t="s">
        <v>127</v>
      </c>
      <c r="K269" s="2" t="s">
        <v>38</v>
      </c>
      <c r="L269" s="2" t="s">
        <v>61</v>
      </c>
      <c r="M269" s="2" t="s">
        <v>35</v>
      </c>
      <c r="N269" s="1">
        <v>41581</v>
      </c>
      <c r="O269" s="3">
        <v>4.53</v>
      </c>
      <c r="P269" s="3">
        <v>7.3</v>
      </c>
      <c r="Q269" s="3">
        <f t="shared" si="20"/>
        <v>2.7699999999999996</v>
      </c>
      <c r="R269" s="2">
        <v>45</v>
      </c>
      <c r="S269" s="3">
        <f t="shared" si="21"/>
        <v>328.5</v>
      </c>
      <c r="T269" s="4">
        <v>0.04</v>
      </c>
      <c r="U269" s="5">
        <f t="shared" si="22"/>
        <v>13.14</v>
      </c>
      <c r="V269" s="5">
        <f t="shared" si="23"/>
        <v>323.08000000000004</v>
      </c>
      <c r="W269" s="3">
        <v>7.72</v>
      </c>
      <c r="X269" s="6">
        <f t="shared" si="24"/>
        <v>330.80000000000007</v>
      </c>
    </row>
    <row r="270" spans="1:24" x14ac:dyDescent="0.35">
      <c r="A270" t="s">
        <v>709</v>
      </c>
      <c r="B270" s="1">
        <v>41581</v>
      </c>
      <c r="C270" s="2" t="s">
        <v>710</v>
      </c>
      <c r="D270" s="2" t="s">
        <v>711</v>
      </c>
      <c r="E270" s="2" t="s">
        <v>27</v>
      </c>
      <c r="F270" s="2" t="s">
        <v>28</v>
      </c>
      <c r="G270" s="2" t="s">
        <v>29</v>
      </c>
      <c r="H270" s="2" t="s">
        <v>390</v>
      </c>
      <c r="I270" s="2" t="s">
        <v>67</v>
      </c>
      <c r="J270" s="2" t="s">
        <v>165</v>
      </c>
      <c r="K270" s="2" t="s">
        <v>38</v>
      </c>
      <c r="L270" s="2" t="s">
        <v>34</v>
      </c>
      <c r="M270" s="2" t="s">
        <v>35</v>
      </c>
      <c r="N270" s="1">
        <v>41581</v>
      </c>
      <c r="O270" s="3">
        <v>5.19</v>
      </c>
      <c r="P270" s="3">
        <v>12.98</v>
      </c>
      <c r="Q270" s="3">
        <f t="shared" si="20"/>
        <v>7.79</v>
      </c>
      <c r="R270" s="2">
        <v>40</v>
      </c>
      <c r="S270" s="3">
        <f t="shared" si="21"/>
        <v>519.20000000000005</v>
      </c>
      <c r="T270" s="4">
        <v>0.05</v>
      </c>
      <c r="U270" s="5">
        <f t="shared" si="22"/>
        <v>25.960000000000004</v>
      </c>
      <c r="V270" s="5">
        <f t="shared" si="23"/>
        <v>496.38000000000005</v>
      </c>
      <c r="W270" s="3">
        <v>3.14</v>
      </c>
      <c r="X270" s="6">
        <f t="shared" si="24"/>
        <v>499.52000000000004</v>
      </c>
    </row>
    <row r="271" spans="1:24" x14ac:dyDescent="0.35">
      <c r="A271" t="s">
        <v>712</v>
      </c>
      <c r="B271" s="1">
        <v>41583</v>
      </c>
      <c r="C271" s="2" t="s">
        <v>713</v>
      </c>
      <c r="D271" s="2" t="s">
        <v>433</v>
      </c>
      <c r="E271" s="2" t="s">
        <v>27</v>
      </c>
      <c r="F271" s="2" t="s">
        <v>28</v>
      </c>
      <c r="G271" s="2" t="s">
        <v>29</v>
      </c>
      <c r="H271" s="2" t="s">
        <v>139</v>
      </c>
      <c r="I271" s="2" t="s">
        <v>56</v>
      </c>
      <c r="J271" s="2" t="s">
        <v>236</v>
      </c>
      <c r="K271" s="2" t="s">
        <v>38</v>
      </c>
      <c r="L271" s="2" t="s">
        <v>61</v>
      </c>
      <c r="M271" s="2" t="s">
        <v>35</v>
      </c>
      <c r="N271" s="1">
        <v>41585</v>
      </c>
      <c r="O271" s="3">
        <v>2.29</v>
      </c>
      <c r="P271" s="3">
        <v>3.69</v>
      </c>
      <c r="Q271" s="3">
        <f t="shared" si="20"/>
        <v>1.4</v>
      </c>
      <c r="R271" s="2">
        <v>42</v>
      </c>
      <c r="S271" s="3">
        <f t="shared" si="21"/>
        <v>154.97999999999999</v>
      </c>
      <c r="T271" s="4">
        <v>0.04</v>
      </c>
      <c r="U271" s="5">
        <f t="shared" si="22"/>
        <v>6.1991999999999994</v>
      </c>
      <c r="V271" s="5">
        <f t="shared" si="23"/>
        <v>149.2808</v>
      </c>
      <c r="W271" s="3">
        <v>0.5</v>
      </c>
      <c r="X271" s="6">
        <f t="shared" si="24"/>
        <v>149.7808</v>
      </c>
    </row>
    <row r="272" spans="1:24" x14ac:dyDescent="0.35">
      <c r="A272" t="s">
        <v>714</v>
      </c>
      <c r="B272" s="1">
        <v>41583</v>
      </c>
      <c r="C272" s="2" t="s">
        <v>715</v>
      </c>
      <c r="D272" s="2" t="s">
        <v>629</v>
      </c>
      <c r="E272" s="2" t="s">
        <v>27</v>
      </c>
      <c r="F272" s="2" t="s">
        <v>28</v>
      </c>
      <c r="G272" s="2" t="s">
        <v>29</v>
      </c>
      <c r="H272" s="2" t="s">
        <v>44</v>
      </c>
      <c r="I272" s="2" t="s">
        <v>67</v>
      </c>
      <c r="J272" s="2" t="s">
        <v>241</v>
      </c>
      <c r="K272" s="2" t="s">
        <v>38</v>
      </c>
      <c r="L272" s="2" t="s">
        <v>39</v>
      </c>
      <c r="M272" s="2" t="s">
        <v>35</v>
      </c>
      <c r="N272" s="1">
        <v>41584</v>
      </c>
      <c r="O272" s="3">
        <v>5.22</v>
      </c>
      <c r="P272" s="3">
        <v>9.85</v>
      </c>
      <c r="Q272" s="3">
        <f t="shared" si="20"/>
        <v>4.63</v>
      </c>
      <c r="R272" s="2">
        <v>27</v>
      </c>
      <c r="S272" s="3">
        <f t="shared" si="21"/>
        <v>265.95</v>
      </c>
      <c r="T272" s="4">
        <v>0.1</v>
      </c>
      <c r="U272" s="5">
        <f t="shared" si="22"/>
        <v>26.594999999999999</v>
      </c>
      <c r="V272" s="5">
        <f t="shared" si="23"/>
        <v>244.17499999999998</v>
      </c>
      <c r="W272" s="3">
        <v>4.82</v>
      </c>
      <c r="X272" s="6">
        <f t="shared" si="24"/>
        <v>248.99499999999998</v>
      </c>
    </row>
    <row r="273" spans="1:24" x14ac:dyDescent="0.35">
      <c r="A273" t="s">
        <v>716</v>
      </c>
      <c r="B273" s="1">
        <v>41585</v>
      </c>
      <c r="C273" s="2" t="s">
        <v>717</v>
      </c>
      <c r="D273" s="2" t="s">
        <v>718</v>
      </c>
      <c r="E273" s="2" t="s">
        <v>27</v>
      </c>
      <c r="F273" s="2" t="s">
        <v>28</v>
      </c>
      <c r="G273" s="2" t="s">
        <v>43</v>
      </c>
      <c r="H273" s="2" t="s">
        <v>139</v>
      </c>
      <c r="I273" s="2" t="s">
        <v>31</v>
      </c>
      <c r="J273" s="2" t="s">
        <v>438</v>
      </c>
      <c r="K273" s="2" t="s">
        <v>38</v>
      </c>
      <c r="L273" s="2" t="s">
        <v>39</v>
      </c>
      <c r="M273" s="2" t="s">
        <v>47</v>
      </c>
      <c r="N273" s="1">
        <v>41586</v>
      </c>
      <c r="O273" s="3">
        <v>3.75</v>
      </c>
      <c r="P273" s="3">
        <v>7.08</v>
      </c>
      <c r="Q273" s="3">
        <f t="shared" si="20"/>
        <v>3.33</v>
      </c>
      <c r="R273" s="2">
        <v>29</v>
      </c>
      <c r="S273" s="3">
        <f t="shared" si="21"/>
        <v>205.32</v>
      </c>
      <c r="T273" s="4">
        <v>7.0000000000000007E-2</v>
      </c>
      <c r="U273" s="5">
        <f t="shared" si="22"/>
        <v>14.372400000000001</v>
      </c>
      <c r="V273" s="5">
        <f t="shared" si="23"/>
        <v>193.29759999999999</v>
      </c>
      <c r="W273" s="3">
        <v>2.35</v>
      </c>
      <c r="X273" s="6">
        <f t="shared" si="24"/>
        <v>195.64759999999998</v>
      </c>
    </row>
    <row r="274" spans="1:24" x14ac:dyDescent="0.35">
      <c r="A274" t="s">
        <v>719</v>
      </c>
      <c r="B274" s="1">
        <v>41587</v>
      </c>
      <c r="C274" s="2" t="s">
        <v>720</v>
      </c>
      <c r="D274" s="2" t="s">
        <v>164</v>
      </c>
      <c r="E274" s="2" t="s">
        <v>53</v>
      </c>
      <c r="F274" s="2" t="s">
        <v>54</v>
      </c>
      <c r="G274" s="2" t="s">
        <v>43</v>
      </c>
      <c r="H274" s="2" t="s">
        <v>55</v>
      </c>
      <c r="I274" s="2" t="s">
        <v>45</v>
      </c>
      <c r="J274" s="2" t="s">
        <v>46</v>
      </c>
      <c r="K274" s="2" t="s">
        <v>38</v>
      </c>
      <c r="L274" s="2" t="s">
        <v>39</v>
      </c>
      <c r="M274" s="2" t="s">
        <v>35</v>
      </c>
      <c r="N274" s="1">
        <v>41587</v>
      </c>
      <c r="O274" s="3">
        <v>3.32</v>
      </c>
      <c r="P274" s="3">
        <v>5.18</v>
      </c>
      <c r="Q274" s="3">
        <f t="shared" si="20"/>
        <v>1.8599999999999999</v>
      </c>
      <c r="R274" s="2">
        <v>8</v>
      </c>
      <c r="S274" s="3">
        <f t="shared" si="21"/>
        <v>41.44</v>
      </c>
      <c r="T274" s="4">
        <v>0.06</v>
      </c>
      <c r="U274" s="5">
        <f t="shared" si="22"/>
        <v>2.4863999999999997</v>
      </c>
      <c r="V274" s="5">
        <f t="shared" si="23"/>
        <v>40.993599999999994</v>
      </c>
      <c r="W274" s="3">
        <v>2.04</v>
      </c>
      <c r="X274" s="6">
        <f t="shared" si="24"/>
        <v>43.033599999999993</v>
      </c>
    </row>
    <row r="275" spans="1:24" x14ac:dyDescent="0.35">
      <c r="A275" t="s">
        <v>721</v>
      </c>
      <c r="B275" s="1">
        <v>41590</v>
      </c>
      <c r="C275" s="2" t="s">
        <v>722</v>
      </c>
      <c r="D275" s="2" t="s">
        <v>303</v>
      </c>
      <c r="E275" s="2" t="s">
        <v>53</v>
      </c>
      <c r="F275" s="2" t="s">
        <v>54</v>
      </c>
      <c r="G275" s="2" t="s">
        <v>29</v>
      </c>
      <c r="H275" s="2" t="s">
        <v>81</v>
      </c>
      <c r="I275" s="2" t="s">
        <v>31</v>
      </c>
      <c r="J275" s="2" t="s">
        <v>183</v>
      </c>
      <c r="K275" s="2" t="s">
        <v>38</v>
      </c>
      <c r="L275" s="2" t="s">
        <v>61</v>
      </c>
      <c r="M275" s="2" t="s">
        <v>35</v>
      </c>
      <c r="N275" s="1">
        <v>41592</v>
      </c>
      <c r="O275" s="3">
        <v>3.37</v>
      </c>
      <c r="P275" s="3">
        <v>5.53</v>
      </c>
      <c r="Q275" s="3">
        <f t="shared" si="20"/>
        <v>2.16</v>
      </c>
      <c r="R275" s="2">
        <v>17</v>
      </c>
      <c r="S275" s="3">
        <f t="shared" si="21"/>
        <v>94.01</v>
      </c>
      <c r="T275" s="4">
        <v>0.02</v>
      </c>
      <c r="U275" s="5">
        <f t="shared" si="22"/>
        <v>1.8802000000000001</v>
      </c>
      <c r="V275" s="5">
        <f t="shared" si="23"/>
        <v>99.109800000000007</v>
      </c>
      <c r="W275" s="3">
        <v>6.98</v>
      </c>
      <c r="X275" s="6">
        <f t="shared" si="24"/>
        <v>106.08980000000001</v>
      </c>
    </row>
    <row r="276" spans="1:24" x14ac:dyDescent="0.35">
      <c r="A276" t="s">
        <v>723</v>
      </c>
      <c r="B276" s="1">
        <v>41593</v>
      </c>
      <c r="C276" s="2" t="s">
        <v>637</v>
      </c>
      <c r="D276" s="2" t="s">
        <v>42</v>
      </c>
      <c r="E276" s="2" t="s">
        <v>27</v>
      </c>
      <c r="F276" s="2" t="s">
        <v>28</v>
      </c>
      <c r="G276" s="2" t="s">
        <v>65</v>
      </c>
      <c r="H276" s="2" t="s">
        <v>44</v>
      </c>
      <c r="I276" s="2" t="s">
        <v>56</v>
      </c>
      <c r="J276" s="2" t="s">
        <v>467</v>
      </c>
      <c r="K276" s="2" t="s">
        <v>38</v>
      </c>
      <c r="L276" s="2" t="s">
        <v>61</v>
      </c>
      <c r="M276" s="2" t="s">
        <v>35</v>
      </c>
      <c r="N276" s="1">
        <v>41595</v>
      </c>
      <c r="O276" s="3">
        <v>12.39</v>
      </c>
      <c r="P276" s="3">
        <v>19.98</v>
      </c>
      <c r="Q276" s="3">
        <f t="shared" si="20"/>
        <v>7.59</v>
      </c>
      <c r="R276" s="2">
        <v>47</v>
      </c>
      <c r="S276" s="3">
        <f t="shared" si="21"/>
        <v>939.06000000000006</v>
      </c>
      <c r="T276" s="4">
        <v>0.04</v>
      </c>
      <c r="U276" s="5">
        <f t="shared" si="22"/>
        <v>37.562400000000004</v>
      </c>
      <c r="V276" s="5">
        <f t="shared" si="23"/>
        <v>907.26760000000002</v>
      </c>
      <c r="W276" s="3">
        <v>5.77</v>
      </c>
      <c r="X276" s="6">
        <f t="shared" si="24"/>
        <v>913.0376</v>
      </c>
    </row>
    <row r="277" spans="1:24" x14ac:dyDescent="0.35">
      <c r="A277" t="s">
        <v>724</v>
      </c>
      <c r="B277" s="1">
        <v>41594</v>
      </c>
      <c r="C277" s="2" t="s">
        <v>396</v>
      </c>
      <c r="D277" s="2" t="s">
        <v>322</v>
      </c>
      <c r="E277" s="2" t="s">
        <v>27</v>
      </c>
      <c r="F277" s="2" t="s">
        <v>28</v>
      </c>
      <c r="G277" s="2" t="s">
        <v>65</v>
      </c>
      <c r="H277" s="2" t="s">
        <v>299</v>
      </c>
      <c r="I277" s="2" t="s">
        <v>56</v>
      </c>
      <c r="J277" s="2" t="s">
        <v>256</v>
      </c>
      <c r="K277" s="2" t="s">
        <v>248</v>
      </c>
      <c r="L277" s="2" t="s">
        <v>34</v>
      </c>
      <c r="M277" s="2" t="s">
        <v>35</v>
      </c>
      <c r="N277" s="1">
        <v>41594</v>
      </c>
      <c r="O277" s="3">
        <v>5.5</v>
      </c>
      <c r="P277" s="3">
        <v>12.22</v>
      </c>
      <c r="Q277" s="3">
        <f t="shared" si="20"/>
        <v>6.7200000000000006</v>
      </c>
      <c r="R277" s="2">
        <v>27</v>
      </c>
      <c r="S277" s="3">
        <f t="shared" si="21"/>
        <v>329.94</v>
      </c>
      <c r="T277" s="4">
        <v>7.0000000000000007E-2</v>
      </c>
      <c r="U277" s="5">
        <f t="shared" si="22"/>
        <v>23.095800000000001</v>
      </c>
      <c r="V277" s="5">
        <f t="shared" si="23"/>
        <v>309.69420000000002</v>
      </c>
      <c r="W277" s="3">
        <v>2.85</v>
      </c>
      <c r="X277" s="6">
        <f t="shared" si="24"/>
        <v>312.54420000000005</v>
      </c>
    </row>
    <row r="278" spans="1:24" x14ac:dyDescent="0.35">
      <c r="A278" t="s">
        <v>725</v>
      </c>
      <c r="B278" s="1">
        <v>41594</v>
      </c>
      <c r="C278" s="2" t="s">
        <v>726</v>
      </c>
      <c r="D278" s="2" t="s">
        <v>99</v>
      </c>
      <c r="E278" s="2" t="s">
        <v>27</v>
      </c>
      <c r="F278" s="2" t="s">
        <v>28</v>
      </c>
      <c r="G278" s="2" t="s">
        <v>29</v>
      </c>
      <c r="H278" s="2" t="s">
        <v>100</v>
      </c>
      <c r="I278" s="2" t="s">
        <v>67</v>
      </c>
      <c r="J278" s="2" t="s">
        <v>243</v>
      </c>
      <c r="K278" s="2" t="s">
        <v>38</v>
      </c>
      <c r="L278" s="2" t="s">
        <v>39</v>
      </c>
      <c r="M278" s="2" t="s">
        <v>35</v>
      </c>
      <c r="N278" s="1">
        <v>41595</v>
      </c>
      <c r="O278" s="3">
        <v>1.76</v>
      </c>
      <c r="P278" s="3">
        <v>2.94</v>
      </c>
      <c r="Q278" s="3">
        <f t="shared" si="20"/>
        <v>1.18</v>
      </c>
      <c r="R278" s="2">
        <v>23</v>
      </c>
      <c r="S278" s="3">
        <f t="shared" si="21"/>
        <v>67.62</v>
      </c>
      <c r="T278" s="4">
        <v>7.0000000000000007E-2</v>
      </c>
      <c r="U278" s="5">
        <f t="shared" si="22"/>
        <v>4.7334000000000005</v>
      </c>
      <c r="V278" s="5">
        <f t="shared" si="23"/>
        <v>63.696600000000004</v>
      </c>
      <c r="W278" s="3">
        <v>0.81</v>
      </c>
      <c r="X278" s="6">
        <f t="shared" si="24"/>
        <v>64.506600000000006</v>
      </c>
    </row>
    <row r="279" spans="1:24" x14ac:dyDescent="0.35">
      <c r="A279" t="s">
        <v>727</v>
      </c>
      <c r="B279" s="1">
        <v>41595</v>
      </c>
      <c r="C279" s="2" t="s">
        <v>728</v>
      </c>
      <c r="D279" s="2" t="s">
        <v>298</v>
      </c>
      <c r="E279" s="2" t="s">
        <v>27</v>
      </c>
      <c r="F279" s="2" t="s">
        <v>28</v>
      </c>
      <c r="G279" s="2" t="s">
        <v>65</v>
      </c>
      <c r="H279" s="2" t="s">
        <v>299</v>
      </c>
      <c r="I279" s="2" t="s">
        <v>67</v>
      </c>
      <c r="J279" s="2" t="s">
        <v>264</v>
      </c>
      <c r="K279" s="2" t="s">
        <v>33</v>
      </c>
      <c r="L279" s="2" t="s">
        <v>61</v>
      </c>
      <c r="M279" s="2" t="s">
        <v>47</v>
      </c>
      <c r="N279" s="1">
        <v>41597</v>
      </c>
      <c r="O279" s="3">
        <v>39.64</v>
      </c>
      <c r="P279" s="3">
        <v>152.47999999999999</v>
      </c>
      <c r="Q279" s="3">
        <f t="shared" si="20"/>
        <v>112.83999999999999</v>
      </c>
      <c r="R279" s="2">
        <v>2</v>
      </c>
      <c r="S279" s="3">
        <f t="shared" si="21"/>
        <v>304.95999999999998</v>
      </c>
      <c r="T279" s="4">
        <v>0.02</v>
      </c>
      <c r="U279" s="5">
        <f t="shared" si="22"/>
        <v>6.0991999999999997</v>
      </c>
      <c r="V279" s="5">
        <f t="shared" si="23"/>
        <v>305.36079999999998</v>
      </c>
      <c r="W279" s="3">
        <v>6.5</v>
      </c>
      <c r="X279" s="6">
        <f t="shared" si="24"/>
        <v>311.86079999999998</v>
      </c>
    </row>
    <row r="280" spans="1:24" x14ac:dyDescent="0.35">
      <c r="A280" t="s">
        <v>729</v>
      </c>
      <c r="B280" s="1">
        <v>41595</v>
      </c>
      <c r="C280" s="2" t="s">
        <v>730</v>
      </c>
      <c r="D280" s="2" t="s">
        <v>182</v>
      </c>
      <c r="E280" s="2" t="s">
        <v>53</v>
      </c>
      <c r="F280" s="2" t="s">
        <v>54</v>
      </c>
      <c r="G280" s="2" t="s">
        <v>93</v>
      </c>
      <c r="H280" s="2" t="s">
        <v>55</v>
      </c>
      <c r="I280" s="2" t="s">
        <v>67</v>
      </c>
      <c r="J280" s="2" t="s">
        <v>731</v>
      </c>
      <c r="K280" s="2" t="s">
        <v>38</v>
      </c>
      <c r="L280" s="2" t="s">
        <v>34</v>
      </c>
      <c r="M280" s="2" t="s">
        <v>35</v>
      </c>
      <c r="N280" s="1">
        <v>41596</v>
      </c>
      <c r="O280" s="3">
        <v>3.51</v>
      </c>
      <c r="P280" s="3">
        <v>8.57</v>
      </c>
      <c r="Q280" s="3">
        <f t="shared" si="20"/>
        <v>5.0600000000000005</v>
      </c>
      <c r="R280" s="2">
        <v>24</v>
      </c>
      <c r="S280" s="3">
        <f t="shared" si="21"/>
        <v>205.68</v>
      </c>
      <c r="T280" s="4">
        <v>0.06</v>
      </c>
      <c r="U280" s="5">
        <f t="shared" si="22"/>
        <v>12.3408</v>
      </c>
      <c r="V280" s="5">
        <f t="shared" si="23"/>
        <v>199.47919999999999</v>
      </c>
      <c r="W280" s="3">
        <v>6.14</v>
      </c>
      <c r="X280" s="6">
        <f t="shared" si="24"/>
        <v>205.61919999999998</v>
      </c>
    </row>
    <row r="281" spans="1:24" x14ac:dyDescent="0.35">
      <c r="A281" t="s">
        <v>732</v>
      </c>
      <c r="B281" s="1">
        <v>41595</v>
      </c>
      <c r="C281" s="2" t="s">
        <v>733</v>
      </c>
      <c r="D281" s="2" t="s">
        <v>144</v>
      </c>
      <c r="E281" s="2" t="s">
        <v>53</v>
      </c>
      <c r="F281" s="2" t="s">
        <v>54</v>
      </c>
      <c r="G281" s="2" t="s">
        <v>29</v>
      </c>
      <c r="H281" s="2" t="s">
        <v>55</v>
      </c>
      <c r="I281" s="2" t="s">
        <v>145</v>
      </c>
      <c r="J281" s="2" t="s">
        <v>82</v>
      </c>
      <c r="K281" s="2" t="s">
        <v>38</v>
      </c>
      <c r="L281" s="2" t="s">
        <v>61</v>
      </c>
      <c r="M281" s="2" t="s">
        <v>35</v>
      </c>
      <c r="N281" s="1">
        <v>41595</v>
      </c>
      <c r="O281" s="3">
        <v>2.4500000000000002</v>
      </c>
      <c r="P281" s="3">
        <v>3.89</v>
      </c>
      <c r="Q281" s="3">
        <f t="shared" si="20"/>
        <v>1.44</v>
      </c>
      <c r="R281" s="2">
        <v>47</v>
      </c>
      <c r="S281" s="3">
        <f t="shared" si="21"/>
        <v>182.83</v>
      </c>
      <c r="T281" s="4">
        <v>0</v>
      </c>
      <c r="U281" s="5">
        <f t="shared" si="22"/>
        <v>0</v>
      </c>
      <c r="V281" s="5">
        <f t="shared" si="23"/>
        <v>189.84</v>
      </c>
      <c r="W281" s="3">
        <v>7.01</v>
      </c>
      <c r="X281" s="6">
        <f t="shared" si="24"/>
        <v>196.85</v>
      </c>
    </row>
    <row r="282" spans="1:24" x14ac:dyDescent="0.35">
      <c r="A282" t="s">
        <v>734</v>
      </c>
      <c r="B282" s="1">
        <v>41596</v>
      </c>
      <c r="C282" s="2" t="s">
        <v>735</v>
      </c>
      <c r="D282" s="2" t="s">
        <v>371</v>
      </c>
      <c r="E282" s="2" t="s">
        <v>27</v>
      </c>
      <c r="F282" s="2" t="s">
        <v>28</v>
      </c>
      <c r="G282" s="2" t="s">
        <v>43</v>
      </c>
      <c r="H282" s="2" t="s">
        <v>290</v>
      </c>
      <c r="I282" s="2" t="s">
        <v>45</v>
      </c>
      <c r="J282" s="2" t="s">
        <v>141</v>
      </c>
      <c r="K282" s="2" t="s">
        <v>38</v>
      </c>
      <c r="L282" s="2" t="s">
        <v>39</v>
      </c>
      <c r="M282" s="2" t="s">
        <v>35</v>
      </c>
      <c r="N282" s="1">
        <v>41598</v>
      </c>
      <c r="O282" s="3">
        <v>1.6</v>
      </c>
      <c r="P282" s="3">
        <v>2.62</v>
      </c>
      <c r="Q282" s="3">
        <f t="shared" si="20"/>
        <v>1.02</v>
      </c>
      <c r="R282" s="2">
        <v>26</v>
      </c>
      <c r="S282" s="3">
        <f t="shared" si="21"/>
        <v>68.12</v>
      </c>
      <c r="T282" s="4">
        <v>0.09</v>
      </c>
      <c r="U282" s="5">
        <f t="shared" si="22"/>
        <v>6.1307999999999998</v>
      </c>
      <c r="V282" s="5">
        <f t="shared" si="23"/>
        <v>62.789200000000001</v>
      </c>
      <c r="W282" s="3">
        <v>0.8</v>
      </c>
      <c r="X282" s="6">
        <f t="shared" si="24"/>
        <v>63.589199999999998</v>
      </c>
    </row>
    <row r="283" spans="1:24" x14ac:dyDescent="0.35">
      <c r="A283" t="s">
        <v>736</v>
      </c>
      <c r="B283" s="1">
        <v>41596</v>
      </c>
      <c r="C283" s="2" t="s">
        <v>378</v>
      </c>
      <c r="D283" s="2" t="s">
        <v>379</v>
      </c>
      <c r="E283" s="2" t="s">
        <v>27</v>
      </c>
      <c r="F283" s="2" t="s">
        <v>28</v>
      </c>
      <c r="G283" s="2" t="s">
        <v>29</v>
      </c>
      <c r="H283" s="2" t="s">
        <v>66</v>
      </c>
      <c r="I283" s="2" t="s">
        <v>145</v>
      </c>
      <c r="J283" s="2" t="s">
        <v>537</v>
      </c>
      <c r="K283" s="2" t="s">
        <v>38</v>
      </c>
      <c r="L283" s="2" t="s">
        <v>61</v>
      </c>
      <c r="M283" s="2" t="s">
        <v>35</v>
      </c>
      <c r="N283" s="1">
        <v>41598</v>
      </c>
      <c r="O283" s="3">
        <v>21.56</v>
      </c>
      <c r="P283" s="3">
        <v>35.94</v>
      </c>
      <c r="Q283" s="3">
        <f t="shared" si="20"/>
        <v>14.379999999999999</v>
      </c>
      <c r="R283" s="2">
        <v>19</v>
      </c>
      <c r="S283" s="3">
        <f t="shared" si="21"/>
        <v>682.8599999999999</v>
      </c>
      <c r="T283" s="4">
        <v>0.09</v>
      </c>
      <c r="U283" s="5">
        <f t="shared" si="22"/>
        <v>61.457399999999986</v>
      </c>
      <c r="V283" s="5">
        <f t="shared" si="23"/>
        <v>628.06259999999986</v>
      </c>
      <c r="W283" s="3">
        <v>6.66</v>
      </c>
      <c r="X283" s="6">
        <f t="shared" si="24"/>
        <v>634.72259999999983</v>
      </c>
    </row>
    <row r="284" spans="1:24" x14ac:dyDescent="0.35">
      <c r="A284" t="s">
        <v>737</v>
      </c>
      <c r="B284" s="1">
        <v>41597</v>
      </c>
      <c r="C284" s="2" t="s">
        <v>577</v>
      </c>
      <c r="D284" s="2" t="s">
        <v>106</v>
      </c>
      <c r="E284" s="2" t="s">
        <v>27</v>
      </c>
      <c r="F284" s="2" t="s">
        <v>28</v>
      </c>
      <c r="G284" s="2" t="s">
        <v>29</v>
      </c>
      <c r="H284" s="2" t="s">
        <v>107</v>
      </c>
      <c r="I284" s="2" t="s">
        <v>31</v>
      </c>
      <c r="J284" s="2" t="s">
        <v>291</v>
      </c>
      <c r="K284" s="2" t="s">
        <v>38</v>
      </c>
      <c r="L284" s="2" t="s">
        <v>61</v>
      </c>
      <c r="M284" s="2" t="s">
        <v>35</v>
      </c>
      <c r="N284" s="1">
        <v>41599</v>
      </c>
      <c r="O284" s="3">
        <v>4.59</v>
      </c>
      <c r="P284" s="3">
        <v>7.28</v>
      </c>
      <c r="Q284" s="3">
        <f t="shared" si="20"/>
        <v>2.6900000000000004</v>
      </c>
      <c r="R284" s="2">
        <v>3</v>
      </c>
      <c r="S284" s="3">
        <f t="shared" si="21"/>
        <v>21.84</v>
      </c>
      <c r="T284" s="4">
        <v>0.01</v>
      </c>
      <c r="U284" s="5">
        <f t="shared" si="22"/>
        <v>0.21840000000000001</v>
      </c>
      <c r="V284" s="5">
        <f t="shared" si="23"/>
        <v>32.771599999999999</v>
      </c>
      <c r="W284" s="3">
        <v>11.15</v>
      </c>
      <c r="X284" s="6">
        <f t="shared" si="24"/>
        <v>43.921599999999998</v>
      </c>
    </row>
    <row r="285" spans="1:24" x14ac:dyDescent="0.35">
      <c r="A285" t="s">
        <v>738</v>
      </c>
      <c r="B285" s="1">
        <v>41598</v>
      </c>
      <c r="C285" s="2" t="s">
        <v>685</v>
      </c>
      <c r="D285" s="2" t="s">
        <v>686</v>
      </c>
      <c r="E285" s="2" t="s">
        <v>27</v>
      </c>
      <c r="F285" s="2" t="s">
        <v>28</v>
      </c>
      <c r="G285" s="2" t="s">
        <v>65</v>
      </c>
      <c r="H285" s="2" t="s">
        <v>299</v>
      </c>
      <c r="I285" s="2" t="s">
        <v>45</v>
      </c>
      <c r="J285" s="2" t="s">
        <v>575</v>
      </c>
      <c r="K285" s="2" t="s">
        <v>33</v>
      </c>
      <c r="L285" s="2" t="s">
        <v>147</v>
      </c>
      <c r="M285" s="2" t="s">
        <v>148</v>
      </c>
      <c r="N285" s="1">
        <v>41605</v>
      </c>
      <c r="O285" s="3">
        <v>76.790000000000006</v>
      </c>
      <c r="P285" s="3">
        <v>119.99</v>
      </c>
      <c r="Q285" s="3">
        <f t="shared" si="20"/>
        <v>43.199999999999989</v>
      </c>
      <c r="R285" s="2">
        <v>4</v>
      </c>
      <c r="S285" s="3">
        <f t="shared" si="21"/>
        <v>479.96</v>
      </c>
      <c r="T285" s="4">
        <v>0.06</v>
      </c>
      <c r="U285" s="5">
        <f t="shared" si="22"/>
        <v>28.797599999999999</v>
      </c>
      <c r="V285" s="5">
        <f t="shared" si="23"/>
        <v>465.16239999999999</v>
      </c>
      <c r="W285" s="3">
        <v>14</v>
      </c>
      <c r="X285" s="6">
        <f t="shared" si="24"/>
        <v>479.16239999999999</v>
      </c>
    </row>
    <row r="286" spans="1:24" x14ac:dyDescent="0.35">
      <c r="A286" t="s">
        <v>739</v>
      </c>
      <c r="B286" s="1">
        <v>41598</v>
      </c>
      <c r="C286" s="2" t="s">
        <v>701</v>
      </c>
      <c r="D286" s="2" t="s">
        <v>144</v>
      </c>
      <c r="E286" s="2" t="s">
        <v>53</v>
      </c>
      <c r="F286" s="2" t="s">
        <v>54</v>
      </c>
      <c r="G286" s="2" t="s">
        <v>29</v>
      </c>
      <c r="H286" s="2" t="s">
        <v>55</v>
      </c>
      <c r="I286" s="2" t="s">
        <v>56</v>
      </c>
      <c r="J286" s="2" t="s">
        <v>37</v>
      </c>
      <c r="K286" s="2" t="s">
        <v>38</v>
      </c>
      <c r="L286" s="2" t="s">
        <v>39</v>
      </c>
      <c r="M286" s="2" t="s">
        <v>35</v>
      </c>
      <c r="N286" s="1">
        <v>41599</v>
      </c>
      <c r="O286" s="3">
        <v>3.47</v>
      </c>
      <c r="P286" s="3">
        <v>6.68</v>
      </c>
      <c r="Q286" s="3">
        <f t="shared" si="20"/>
        <v>3.2099999999999995</v>
      </c>
      <c r="R286" s="2">
        <v>15</v>
      </c>
      <c r="S286" s="3">
        <f t="shared" si="21"/>
        <v>100.19999999999999</v>
      </c>
      <c r="T286" s="4">
        <v>0.03</v>
      </c>
      <c r="U286" s="5">
        <f t="shared" si="22"/>
        <v>3.0059999999999993</v>
      </c>
      <c r="V286" s="5">
        <f t="shared" si="23"/>
        <v>98.693999999999988</v>
      </c>
      <c r="W286" s="3">
        <v>1.5</v>
      </c>
      <c r="X286" s="6">
        <f t="shared" si="24"/>
        <v>100.19399999999999</v>
      </c>
    </row>
    <row r="287" spans="1:24" x14ac:dyDescent="0.35">
      <c r="A287" t="s">
        <v>740</v>
      </c>
      <c r="B287" s="1">
        <v>41601</v>
      </c>
      <c r="C287" s="2" t="s">
        <v>741</v>
      </c>
      <c r="D287" s="2" t="s">
        <v>132</v>
      </c>
      <c r="E287" s="2" t="s">
        <v>27</v>
      </c>
      <c r="F287" s="2" t="s">
        <v>28</v>
      </c>
      <c r="G287" s="2" t="s">
        <v>65</v>
      </c>
      <c r="H287" s="2" t="s">
        <v>44</v>
      </c>
      <c r="I287" s="2" t="s">
        <v>56</v>
      </c>
      <c r="J287" s="2" t="s">
        <v>742</v>
      </c>
      <c r="K287" s="2" t="s">
        <v>248</v>
      </c>
      <c r="L287" s="2" t="s">
        <v>34</v>
      </c>
      <c r="M287" s="2" t="s">
        <v>35</v>
      </c>
      <c r="N287" s="1">
        <v>41602</v>
      </c>
      <c r="O287" s="3">
        <v>11.38</v>
      </c>
      <c r="P287" s="3">
        <v>18.649999999999999</v>
      </c>
      <c r="Q287" s="3">
        <f t="shared" si="20"/>
        <v>7.2699999999999978</v>
      </c>
      <c r="R287" s="2">
        <v>19</v>
      </c>
      <c r="S287" s="3">
        <f t="shared" si="21"/>
        <v>354.34999999999997</v>
      </c>
      <c r="T287" s="4">
        <v>7.0000000000000007E-2</v>
      </c>
      <c r="U287" s="5">
        <f t="shared" si="22"/>
        <v>24.804500000000001</v>
      </c>
      <c r="V287" s="5">
        <f t="shared" si="23"/>
        <v>333.31549999999993</v>
      </c>
      <c r="W287" s="3">
        <v>3.77</v>
      </c>
      <c r="X287" s="6">
        <f t="shared" si="24"/>
        <v>337.08549999999991</v>
      </c>
    </row>
    <row r="288" spans="1:24" x14ac:dyDescent="0.35">
      <c r="A288" t="s">
        <v>743</v>
      </c>
      <c r="B288" s="1">
        <v>41601</v>
      </c>
      <c r="C288" s="2" t="s">
        <v>744</v>
      </c>
      <c r="D288" s="2" t="s">
        <v>42</v>
      </c>
      <c r="E288" s="2" t="s">
        <v>27</v>
      </c>
      <c r="F288" s="2" t="s">
        <v>28</v>
      </c>
      <c r="G288" s="2" t="s">
        <v>29</v>
      </c>
      <c r="H288" s="2" t="s">
        <v>44</v>
      </c>
      <c r="I288" s="2" t="s">
        <v>31</v>
      </c>
      <c r="J288" s="2" t="s">
        <v>595</v>
      </c>
      <c r="K288" s="2" t="s">
        <v>38</v>
      </c>
      <c r="L288" s="2" t="s">
        <v>61</v>
      </c>
      <c r="M288" s="2" t="s">
        <v>47</v>
      </c>
      <c r="N288" s="1">
        <v>41603</v>
      </c>
      <c r="O288" s="3">
        <v>3.5</v>
      </c>
      <c r="P288" s="3">
        <v>5.74</v>
      </c>
      <c r="Q288" s="3">
        <f t="shared" si="20"/>
        <v>2.2400000000000002</v>
      </c>
      <c r="R288" s="2">
        <v>27</v>
      </c>
      <c r="S288" s="3">
        <f t="shared" si="21"/>
        <v>154.98000000000002</v>
      </c>
      <c r="T288" s="4">
        <v>0.08</v>
      </c>
      <c r="U288" s="5">
        <f t="shared" si="22"/>
        <v>12.398400000000002</v>
      </c>
      <c r="V288" s="5">
        <f t="shared" si="23"/>
        <v>147.5916</v>
      </c>
      <c r="W288" s="3">
        <v>5.01</v>
      </c>
      <c r="X288" s="6">
        <f t="shared" si="24"/>
        <v>152.60159999999999</v>
      </c>
    </row>
    <row r="289" spans="1:24" x14ac:dyDescent="0.35">
      <c r="A289" t="s">
        <v>745</v>
      </c>
      <c r="B289" s="1">
        <v>41605</v>
      </c>
      <c r="C289" s="2" t="s">
        <v>746</v>
      </c>
      <c r="D289" s="2" t="s">
        <v>580</v>
      </c>
      <c r="E289" s="2" t="s">
        <v>53</v>
      </c>
      <c r="F289" s="2" t="s">
        <v>54</v>
      </c>
      <c r="G289" s="2" t="s">
        <v>65</v>
      </c>
      <c r="H289" s="2" t="s">
        <v>81</v>
      </c>
      <c r="I289" s="2" t="s">
        <v>67</v>
      </c>
      <c r="J289" s="2" t="s">
        <v>362</v>
      </c>
      <c r="K289" s="2" t="s">
        <v>33</v>
      </c>
      <c r="L289" s="2" t="s">
        <v>61</v>
      </c>
      <c r="M289" s="2" t="s">
        <v>35</v>
      </c>
      <c r="N289" s="1">
        <v>41607</v>
      </c>
      <c r="O289" s="3">
        <v>81.59</v>
      </c>
      <c r="P289" s="3">
        <v>159.99</v>
      </c>
      <c r="Q289" s="3">
        <f t="shared" si="20"/>
        <v>78.400000000000006</v>
      </c>
      <c r="R289" s="2">
        <v>50</v>
      </c>
      <c r="S289" s="3">
        <f t="shared" si="21"/>
        <v>7999.5</v>
      </c>
      <c r="T289" s="4">
        <v>0.05</v>
      </c>
      <c r="U289" s="5">
        <f t="shared" si="22"/>
        <v>399.97500000000002</v>
      </c>
      <c r="V289" s="5">
        <f t="shared" si="23"/>
        <v>7605.0249999999996</v>
      </c>
      <c r="W289" s="3">
        <v>5.5</v>
      </c>
      <c r="X289" s="6">
        <f t="shared" si="24"/>
        <v>7610.5249999999996</v>
      </c>
    </row>
    <row r="290" spans="1:24" x14ac:dyDescent="0.35">
      <c r="A290" t="s">
        <v>747</v>
      </c>
      <c r="B290" s="1">
        <v>41607</v>
      </c>
      <c r="C290" s="2" t="s">
        <v>748</v>
      </c>
      <c r="D290" s="2" t="s">
        <v>322</v>
      </c>
      <c r="E290" s="2" t="s">
        <v>27</v>
      </c>
      <c r="F290" s="2" t="s">
        <v>28</v>
      </c>
      <c r="G290" s="2" t="s">
        <v>29</v>
      </c>
      <c r="H290" s="2" t="s">
        <v>299</v>
      </c>
      <c r="I290" s="2" t="s">
        <v>145</v>
      </c>
      <c r="J290" s="2" t="s">
        <v>575</v>
      </c>
      <c r="K290" s="2" t="s">
        <v>33</v>
      </c>
      <c r="L290" s="2" t="s">
        <v>147</v>
      </c>
      <c r="M290" s="2" t="s">
        <v>148</v>
      </c>
      <c r="N290" s="1">
        <v>41609</v>
      </c>
      <c r="O290" s="3">
        <v>76.790000000000006</v>
      </c>
      <c r="P290" s="3">
        <v>119.99</v>
      </c>
      <c r="Q290" s="3">
        <f t="shared" si="20"/>
        <v>43.199999999999989</v>
      </c>
      <c r="R290" s="2">
        <v>8</v>
      </c>
      <c r="S290" s="3">
        <f t="shared" si="21"/>
        <v>959.92</v>
      </c>
      <c r="T290" s="4">
        <v>0.09</v>
      </c>
      <c r="U290" s="5">
        <f t="shared" si="22"/>
        <v>86.392799999999994</v>
      </c>
      <c r="V290" s="5">
        <f t="shared" si="23"/>
        <v>887.52719999999999</v>
      </c>
      <c r="W290" s="3">
        <v>14</v>
      </c>
      <c r="X290" s="6">
        <f t="shared" si="24"/>
        <v>901.52719999999999</v>
      </c>
    </row>
    <row r="291" spans="1:24" x14ac:dyDescent="0.35">
      <c r="A291" t="s">
        <v>749</v>
      </c>
      <c r="B291" s="1">
        <v>41613</v>
      </c>
      <c r="C291" s="2" t="s">
        <v>750</v>
      </c>
      <c r="D291" s="2" t="s">
        <v>52</v>
      </c>
      <c r="E291" s="2" t="s">
        <v>53</v>
      </c>
      <c r="F291" s="2" t="s">
        <v>54</v>
      </c>
      <c r="G291" s="2" t="s">
        <v>43</v>
      </c>
      <c r="H291" s="2" t="s">
        <v>55</v>
      </c>
      <c r="I291" s="2" t="s">
        <v>56</v>
      </c>
      <c r="J291" s="2" t="s">
        <v>703</v>
      </c>
      <c r="K291" s="2" t="s">
        <v>38</v>
      </c>
      <c r="L291" s="2" t="s">
        <v>34</v>
      </c>
      <c r="M291" s="2" t="s">
        <v>47</v>
      </c>
      <c r="N291" s="1">
        <v>41615</v>
      </c>
      <c r="O291" s="3">
        <v>16.8</v>
      </c>
      <c r="P291" s="3">
        <v>40.97</v>
      </c>
      <c r="Q291" s="3">
        <f t="shared" si="20"/>
        <v>24.169999999999998</v>
      </c>
      <c r="R291" s="2">
        <v>49</v>
      </c>
      <c r="S291" s="3">
        <f t="shared" si="21"/>
        <v>2007.53</v>
      </c>
      <c r="T291" s="4">
        <v>0.09</v>
      </c>
      <c r="U291" s="5">
        <f t="shared" si="22"/>
        <v>180.67769999999999</v>
      </c>
      <c r="V291" s="5">
        <f t="shared" si="23"/>
        <v>1835.8423</v>
      </c>
      <c r="W291" s="3">
        <v>8.99</v>
      </c>
      <c r="X291" s="6">
        <f t="shared" si="24"/>
        <v>1844.8323</v>
      </c>
    </row>
    <row r="292" spans="1:24" x14ac:dyDescent="0.35">
      <c r="A292" t="s">
        <v>751</v>
      </c>
      <c r="B292" s="1">
        <v>41616</v>
      </c>
      <c r="C292" s="2" t="s">
        <v>752</v>
      </c>
      <c r="D292" s="2" t="s">
        <v>408</v>
      </c>
      <c r="E292" s="2" t="s">
        <v>27</v>
      </c>
      <c r="F292" s="2" t="s">
        <v>28</v>
      </c>
      <c r="G292" s="2" t="s">
        <v>93</v>
      </c>
      <c r="H292" s="2" t="s">
        <v>390</v>
      </c>
      <c r="I292" s="2" t="s">
        <v>45</v>
      </c>
      <c r="J292" s="2" t="s">
        <v>141</v>
      </c>
      <c r="K292" s="2" t="s">
        <v>38</v>
      </c>
      <c r="L292" s="2" t="s">
        <v>39</v>
      </c>
      <c r="M292" s="2" t="s">
        <v>35</v>
      </c>
      <c r="N292" s="1">
        <v>41623</v>
      </c>
      <c r="O292" s="3">
        <v>1.6</v>
      </c>
      <c r="P292" s="3">
        <v>2.62</v>
      </c>
      <c r="Q292" s="3">
        <f t="shared" si="20"/>
        <v>1.02</v>
      </c>
      <c r="R292" s="2">
        <v>47</v>
      </c>
      <c r="S292" s="3">
        <f t="shared" si="21"/>
        <v>123.14</v>
      </c>
      <c r="T292" s="4">
        <v>0.1</v>
      </c>
      <c r="U292" s="5">
        <f t="shared" si="22"/>
        <v>12.314</v>
      </c>
      <c r="V292" s="5">
        <f t="shared" si="23"/>
        <v>111.62599999999999</v>
      </c>
      <c r="W292" s="3">
        <v>0.8</v>
      </c>
      <c r="X292" s="6">
        <f t="shared" si="24"/>
        <v>112.42599999999999</v>
      </c>
    </row>
    <row r="293" spans="1:24" x14ac:dyDescent="0.35">
      <c r="A293" t="s">
        <v>753</v>
      </c>
      <c r="B293" s="1">
        <v>41616</v>
      </c>
      <c r="C293" s="2" t="s">
        <v>754</v>
      </c>
      <c r="D293" s="2" t="s">
        <v>26</v>
      </c>
      <c r="E293" s="2" t="s">
        <v>27</v>
      </c>
      <c r="F293" s="2" t="s">
        <v>28</v>
      </c>
      <c r="G293" s="2" t="s">
        <v>93</v>
      </c>
      <c r="H293" s="2" t="s">
        <v>30</v>
      </c>
      <c r="I293" s="2" t="s">
        <v>31</v>
      </c>
      <c r="J293" s="2" t="s">
        <v>755</v>
      </c>
      <c r="K293" s="2" t="s">
        <v>38</v>
      </c>
      <c r="L293" s="2" t="s">
        <v>39</v>
      </c>
      <c r="M293" s="2" t="s">
        <v>35</v>
      </c>
      <c r="N293" s="1">
        <v>41616</v>
      </c>
      <c r="O293" s="3">
        <v>0.93</v>
      </c>
      <c r="P293" s="3">
        <v>1.6</v>
      </c>
      <c r="Q293" s="3">
        <f t="shared" si="20"/>
        <v>0.67</v>
      </c>
      <c r="R293" s="2">
        <v>25</v>
      </c>
      <c r="S293" s="3">
        <f t="shared" si="21"/>
        <v>40</v>
      </c>
      <c r="T293" s="4">
        <v>0.1</v>
      </c>
      <c r="U293" s="5">
        <f t="shared" si="22"/>
        <v>4</v>
      </c>
      <c r="V293" s="5">
        <f t="shared" si="23"/>
        <v>37.29</v>
      </c>
      <c r="W293" s="3">
        <v>1.29</v>
      </c>
      <c r="X293" s="6">
        <f t="shared" si="24"/>
        <v>38.58</v>
      </c>
    </row>
    <row r="294" spans="1:24" x14ac:dyDescent="0.35">
      <c r="A294" t="s">
        <v>756</v>
      </c>
      <c r="B294" s="1">
        <v>41617</v>
      </c>
      <c r="C294" s="2" t="s">
        <v>696</v>
      </c>
      <c r="D294" s="2" t="s">
        <v>686</v>
      </c>
      <c r="E294" s="2" t="s">
        <v>27</v>
      </c>
      <c r="F294" s="2" t="s">
        <v>28</v>
      </c>
      <c r="G294" s="2" t="s">
        <v>29</v>
      </c>
      <c r="H294" s="2" t="s">
        <v>299</v>
      </c>
      <c r="I294" s="2" t="s">
        <v>67</v>
      </c>
      <c r="J294" s="2" t="s">
        <v>188</v>
      </c>
      <c r="K294" s="2" t="s">
        <v>38</v>
      </c>
      <c r="L294" s="2" t="s">
        <v>39</v>
      </c>
      <c r="M294" s="2" t="s">
        <v>35</v>
      </c>
      <c r="N294" s="1">
        <v>41617</v>
      </c>
      <c r="O294" s="3">
        <v>0.24</v>
      </c>
      <c r="P294" s="3">
        <v>1.26</v>
      </c>
      <c r="Q294" s="3">
        <f t="shared" si="20"/>
        <v>1.02</v>
      </c>
      <c r="R294" s="2">
        <v>9</v>
      </c>
      <c r="S294" s="3">
        <f t="shared" si="21"/>
        <v>11.34</v>
      </c>
      <c r="T294" s="4">
        <v>0.06</v>
      </c>
      <c r="U294" s="5">
        <f t="shared" si="22"/>
        <v>0.6804</v>
      </c>
      <c r="V294" s="5">
        <f t="shared" si="23"/>
        <v>11.359599999999999</v>
      </c>
      <c r="W294" s="3">
        <v>0.7</v>
      </c>
      <c r="X294" s="6">
        <f t="shared" si="24"/>
        <v>12.059599999999998</v>
      </c>
    </row>
    <row r="295" spans="1:24" x14ac:dyDescent="0.35">
      <c r="A295" t="s">
        <v>757</v>
      </c>
      <c r="B295" s="1">
        <v>41618</v>
      </c>
      <c r="C295" s="2" t="s">
        <v>561</v>
      </c>
      <c r="D295" s="2" t="s">
        <v>177</v>
      </c>
      <c r="E295" s="2" t="s">
        <v>27</v>
      </c>
      <c r="F295" s="2" t="s">
        <v>28</v>
      </c>
      <c r="G295" s="2" t="s">
        <v>43</v>
      </c>
      <c r="H295" s="2" t="s">
        <v>44</v>
      </c>
      <c r="I295" s="2" t="s">
        <v>56</v>
      </c>
      <c r="J295" s="2" t="s">
        <v>196</v>
      </c>
      <c r="K295" s="2" t="s">
        <v>38</v>
      </c>
      <c r="L295" s="2" t="s">
        <v>61</v>
      </c>
      <c r="M295" s="2" t="s">
        <v>35</v>
      </c>
      <c r="N295" s="1">
        <v>41620</v>
      </c>
      <c r="O295" s="3">
        <v>3.65</v>
      </c>
      <c r="P295" s="3">
        <v>5.98</v>
      </c>
      <c r="Q295" s="3">
        <f t="shared" si="20"/>
        <v>2.3300000000000005</v>
      </c>
      <c r="R295" s="2">
        <v>25</v>
      </c>
      <c r="S295" s="3">
        <f t="shared" si="21"/>
        <v>149.5</v>
      </c>
      <c r="T295" s="4">
        <v>0.03</v>
      </c>
      <c r="U295" s="5">
        <f t="shared" si="22"/>
        <v>4.4849999999999994</v>
      </c>
      <c r="V295" s="5">
        <f t="shared" si="23"/>
        <v>146.505</v>
      </c>
      <c r="W295" s="3">
        <v>1.49</v>
      </c>
      <c r="X295" s="6">
        <f t="shared" si="24"/>
        <v>147.995</v>
      </c>
    </row>
    <row r="296" spans="1:24" x14ac:dyDescent="0.35">
      <c r="A296" t="s">
        <v>758</v>
      </c>
      <c r="B296" s="1">
        <v>41619</v>
      </c>
      <c r="C296" s="2" t="s">
        <v>192</v>
      </c>
      <c r="D296" s="2" t="s">
        <v>193</v>
      </c>
      <c r="E296" s="2" t="s">
        <v>27</v>
      </c>
      <c r="F296" s="2" t="s">
        <v>28</v>
      </c>
      <c r="G296" s="2" t="s">
        <v>29</v>
      </c>
      <c r="H296" s="2" t="s">
        <v>30</v>
      </c>
      <c r="I296" s="2" t="s">
        <v>45</v>
      </c>
      <c r="J296" s="2" t="s">
        <v>588</v>
      </c>
      <c r="K296" s="2" t="s">
        <v>38</v>
      </c>
      <c r="L296" s="2" t="s">
        <v>61</v>
      </c>
      <c r="M296" s="2" t="s">
        <v>35</v>
      </c>
      <c r="N296" s="1">
        <v>41623</v>
      </c>
      <c r="O296" s="3">
        <v>18.38</v>
      </c>
      <c r="P296" s="3">
        <v>29.17</v>
      </c>
      <c r="Q296" s="3">
        <f t="shared" si="20"/>
        <v>10.790000000000003</v>
      </c>
      <c r="R296" s="2">
        <v>16</v>
      </c>
      <c r="S296" s="3">
        <f t="shared" si="21"/>
        <v>466.72</v>
      </c>
      <c r="T296" s="4">
        <v>7.0000000000000007E-2</v>
      </c>
      <c r="U296" s="5">
        <f t="shared" si="22"/>
        <v>32.670400000000008</v>
      </c>
      <c r="V296" s="5">
        <f t="shared" si="23"/>
        <v>440.31959999999998</v>
      </c>
      <c r="W296" s="3">
        <v>6.27</v>
      </c>
      <c r="X296" s="6">
        <f t="shared" si="24"/>
        <v>446.58959999999996</v>
      </c>
    </row>
    <row r="297" spans="1:24" x14ac:dyDescent="0.35">
      <c r="A297" t="s">
        <v>759</v>
      </c>
      <c r="B297" s="1">
        <v>41621</v>
      </c>
      <c r="C297" s="2" t="s">
        <v>760</v>
      </c>
      <c r="D297" s="2" t="s">
        <v>433</v>
      </c>
      <c r="E297" s="2" t="s">
        <v>27</v>
      </c>
      <c r="F297" s="2" t="s">
        <v>28</v>
      </c>
      <c r="G297" s="2" t="s">
        <v>65</v>
      </c>
      <c r="H297" s="2" t="s">
        <v>139</v>
      </c>
      <c r="I297" s="2" t="s">
        <v>56</v>
      </c>
      <c r="J297" s="2" t="s">
        <v>761</v>
      </c>
      <c r="K297" s="2" t="s">
        <v>38</v>
      </c>
      <c r="L297" s="2" t="s">
        <v>61</v>
      </c>
      <c r="M297" s="2" t="s">
        <v>35</v>
      </c>
      <c r="N297" s="1">
        <v>41622</v>
      </c>
      <c r="O297" s="3">
        <v>3.75</v>
      </c>
      <c r="P297" s="3">
        <v>5.77</v>
      </c>
      <c r="Q297" s="3">
        <f t="shared" si="20"/>
        <v>2.0199999999999996</v>
      </c>
      <c r="R297" s="2">
        <v>9</v>
      </c>
      <c r="S297" s="3">
        <f t="shared" si="21"/>
        <v>51.929999999999993</v>
      </c>
      <c r="T297" s="4">
        <v>0</v>
      </c>
      <c r="U297" s="5">
        <f t="shared" si="22"/>
        <v>0</v>
      </c>
      <c r="V297" s="5">
        <f t="shared" si="23"/>
        <v>56.899999999999991</v>
      </c>
      <c r="W297" s="3">
        <v>4.97</v>
      </c>
      <c r="X297" s="6">
        <f t="shared" si="24"/>
        <v>61.86999999999999</v>
      </c>
    </row>
    <row r="298" spans="1:24" x14ac:dyDescent="0.35">
      <c r="A298" t="s">
        <v>762</v>
      </c>
      <c r="B298" s="1">
        <v>41621</v>
      </c>
      <c r="C298" s="2" t="s">
        <v>763</v>
      </c>
      <c r="D298" s="2" t="s">
        <v>764</v>
      </c>
      <c r="E298" s="2" t="s">
        <v>27</v>
      </c>
      <c r="F298" s="2" t="s">
        <v>28</v>
      </c>
      <c r="G298" s="2" t="s">
        <v>29</v>
      </c>
      <c r="H298" s="2" t="s">
        <v>299</v>
      </c>
      <c r="I298" s="2" t="s">
        <v>67</v>
      </c>
      <c r="J298" s="2" t="s">
        <v>765</v>
      </c>
      <c r="K298" s="2" t="s">
        <v>38</v>
      </c>
      <c r="L298" s="2" t="s">
        <v>39</v>
      </c>
      <c r="M298" s="2" t="s">
        <v>35</v>
      </c>
      <c r="N298" s="1">
        <v>41623</v>
      </c>
      <c r="O298" s="3">
        <v>1.92</v>
      </c>
      <c r="P298" s="3">
        <v>3.26</v>
      </c>
      <c r="Q298" s="3">
        <f t="shared" si="20"/>
        <v>1.3399999999999999</v>
      </c>
      <c r="R298" s="2">
        <v>6</v>
      </c>
      <c r="S298" s="3">
        <f t="shared" si="21"/>
        <v>19.559999999999999</v>
      </c>
      <c r="T298" s="4">
        <v>0.01</v>
      </c>
      <c r="U298" s="5">
        <f t="shared" si="22"/>
        <v>0.1956</v>
      </c>
      <c r="V298" s="5">
        <f t="shared" si="23"/>
        <v>21.224399999999999</v>
      </c>
      <c r="W298" s="3">
        <v>1.86</v>
      </c>
      <c r="X298" s="6">
        <f t="shared" si="24"/>
        <v>23.084399999999999</v>
      </c>
    </row>
    <row r="299" spans="1:24" x14ac:dyDescent="0.35">
      <c r="A299" t="s">
        <v>766</v>
      </c>
      <c r="B299" s="1">
        <v>41624</v>
      </c>
      <c r="C299" s="2" t="s">
        <v>767</v>
      </c>
      <c r="D299" s="2" t="s">
        <v>580</v>
      </c>
      <c r="E299" s="2" t="s">
        <v>53</v>
      </c>
      <c r="F299" s="2" t="s">
        <v>54</v>
      </c>
      <c r="G299" s="2" t="s">
        <v>43</v>
      </c>
      <c r="H299" s="2" t="s">
        <v>81</v>
      </c>
      <c r="I299" s="2" t="s">
        <v>67</v>
      </c>
      <c r="J299" s="2" t="s">
        <v>236</v>
      </c>
      <c r="K299" s="2" t="s">
        <v>38</v>
      </c>
      <c r="L299" s="2" t="s">
        <v>61</v>
      </c>
      <c r="M299" s="2" t="s">
        <v>35</v>
      </c>
      <c r="N299" s="1">
        <v>41627</v>
      </c>
      <c r="O299" s="3">
        <v>2.29</v>
      </c>
      <c r="P299" s="3">
        <v>3.69</v>
      </c>
      <c r="Q299" s="3">
        <f t="shared" si="20"/>
        <v>1.4</v>
      </c>
      <c r="R299" s="2">
        <v>45</v>
      </c>
      <c r="S299" s="3">
        <f t="shared" si="21"/>
        <v>166.05</v>
      </c>
      <c r="T299" s="4">
        <v>0.08</v>
      </c>
      <c r="U299" s="5">
        <f t="shared" si="22"/>
        <v>13.284000000000001</v>
      </c>
      <c r="V299" s="5">
        <f t="shared" si="23"/>
        <v>153.26600000000002</v>
      </c>
      <c r="W299" s="3">
        <v>0.5</v>
      </c>
      <c r="X299" s="6">
        <f t="shared" si="24"/>
        <v>153.76600000000002</v>
      </c>
    </row>
    <row r="300" spans="1:24" x14ac:dyDescent="0.35">
      <c r="A300" t="s">
        <v>768</v>
      </c>
      <c r="B300" s="1">
        <v>41625</v>
      </c>
      <c r="C300" s="2" t="s">
        <v>769</v>
      </c>
      <c r="D300" s="2" t="s">
        <v>153</v>
      </c>
      <c r="E300" s="2" t="s">
        <v>27</v>
      </c>
      <c r="F300" s="2" t="s">
        <v>28</v>
      </c>
      <c r="G300" s="2" t="s">
        <v>29</v>
      </c>
      <c r="H300" s="2" t="s">
        <v>66</v>
      </c>
      <c r="I300" s="2" t="s">
        <v>67</v>
      </c>
      <c r="J300" s="2" t="s">
        <v>94</v>
      </c>
      <c r="K300" s="2" t="s">
        <v>38</v>
      </c>
      <c r="L300" s="2" t="s">
        <v>61</v>
      </c>
      <c r="M300" s="2" t="s">
        <v>35</v>
      </c>
      <c r="N300" s="1">
        <v>41627</v>
      </c>
      <c r="O300" s="3">
        <v>5.33</v>
      </c>
      <c r="P300" s="3">
        <v>8.6</v>
      </c>
      <c r="Q300" s="3">
        <f t="shared" si="20"/>
        <v>3.2699999999999996</v>
      </c>
      <c r="R300" s="2">
        <v>23</v>
      </c>
      <c r="S300" s="3">
        <f t="shared" si="21"/>
        <v>197.79999999999998</v>
      </c>
      <c r="T300" s="4">
        <v>0.02</v>
      </c>
      <c r="U300" s="5">
        <f t="shared" si="22"/>
        <v>3.956</v>
      </c>
      <c r="V300" s="5">
        <f t="shared" si="23"/>
        <v>200.03399999999999</v>
      </c>
      <c r="W300" s="3">
        <v>6.19</v>
      </c>
      <c r="X300" s="6">
        <f t="shared" si="24"/>
        <v>206.22399999999999</v>
      </c>
    </row>
    <row r="301" spans="1:24" x14ac:dyDescent="0.35">
      <c r="A301" t="s">
        <v>770</v>
      </c>
      <c r="B301" s="1">
        <v>41627</v>
      </c>
      <c r="C301" s="2" t="s">
        <v>476</v>
      </c>
      <c r="D301" s="2" t="s">
        <v>92</v>
      </c>
      <c r="E301" s="2" t="s">
        <v>53</v>
      </c>
      <c r="F301" s="2" t="s">
        <v>54</v>
      </c>
      <c r="G301" s="2" t="s">
        <v>65</v>
      </c>
      <c r="H301" s="2" t="s">
        <v>81</v>
      </c>
      <c r="I301" s="2" t="s">
        <v>145</v>
      </c>
      <c r="J301" s="2" t="s">
        <v>202</v>
      </c>
      <c r="K301" s="2" t="s">
        <v>33</v>
      </c>
      <c r="L301" s="2" t="s">
        <v>61</v>
      </c>
      <c r="M301" s="2" t="s">
        <v>35</v>
      </c>
      <c r="N301" s="1">
        <v>41629</v>
      </c>
      <c r="O301" s="3">
        <v>42.11</v>
      </c>
      <c r="P301" s="3">
        <v>80.98</v>
      </c>
      <c r="Q301" s="3">
        <f t="shared" si="20"/>
        <v>38.870000000000005</v>
      </c>
      <c r="R301" s="2">
        <v>13</v>
      </c>
      <c r="S301" s="3">
        <f t="shared" si="21"/>
        <v>1052.74</v>
      </c>
      <c r="T301" s="4">
        <v>0.03</v>
      </c>
      <c r="U301" s="5">
        <f t="shared" si="22"/>
        <v>31.5822</v>
      </c>
      <c r="V301" s="5">
        <f t="shared" si="23"/>
        <v>1028.3378</v>
      </c>
      <c r="W301" s="3">
        <v>7.18</v>
      </c>
      <c r="X301" s="6">
        <f t="shared" si="24"/>
        <v>1035.5178000000001</v>
      </c>
    </row>
    <row r="302" spans="1:24" x14ac:dyDescent="0.35">
      <c r="A302" t="s">
        <v>771</v>
      </c>
      <c r="B302" s="1">
        <v>41631</v>
      </c>
      <c r="C302" s="2" t="s">
        <v>772</v>
      </c>
      <c r="D302" s="2" t="s">
        <v>106</v>
      </c>
      <c r="E302" s="2" t="s">
        <v>27</v>
      </c>
      <c r="F302" s="2" t="s">
        <v>28</v>
      </c>
      <c r="G302" s="2" t="s">
        <v>43</v>
      </c>
      <c r="H302" s="2" t="s">
        <v>107</v>
      </c>
      <c r="I302" s="2" t="s">
        <v>67</v>
      </c>
      <c r="J302" s="2" t="s">
        <v>264</v>
      </c>
      <c r="K302" s="2" t="s">
        <v>33</v>
      </c>
      <c r="L302" s="2" t="s">
        <v>61</v>
      </c>
      <c r="M302" s="2" t="s">
        <v>35</v>
      </c>
      <c r="N302" s="1">
        <v>41633</v>
      </c>
      <c r="O302" s="3">
        <v>39.64</v>
      </c>
      <c r="P302" s="3">
        <v>152.47999999999999</v>
      </c>
      <c r="Q302" s="3">
        <f t="shared" si="20"/>
        <v>112.83999999999999</v>
      </c>
      <c r="R302" s="2">
        <v>41</v>
      </c>
      <c r="S302" s="3">
        <f t="shared" si="21"/>
        <v>6251.6799999999994</v>
      </c>
      <c r="T302" s="4">
        <v>7.0000000000000007E-2</v>
      </c>
      <c r="U302" s="5">
        <f t="shared" si="22"/>
        <v>437.61759999999998</v>
      </c>
      <c r="V302" s="5">
        <f t="shared" si="23"/>
        <v>5820.5623999999998</v>
      </c>
      <c r="W302" s="3">
        <v>6.5</v>
      </c>
      <c r="X302" s="6">
        <f t="shared" si="24"/>
        <v>5827.0623999999998</v>
      </c>
    </row>
    <row r="303" spans="1:24" x14ac:dyDescent="0.35">
      <c r="A303" t="s">
        <v>773</v>
      </c>
      <c r="B303" s="1">
        <v>41631</v>
      </c>
      <c r="C303" s="2" t="s">
        <v>774</v>
      </c>
      <c r="D303" s="2" t="s">
        <v>330</v>
      </c>
      <c r="E303" s="2" t="s">
        <v>53</v>
      </c>
      <c r="F303" s="2" t="s">
        <v>54</v>
      </c>
      <c r="G303" s="2" t="s">
        <v>93</v>
      </c>
      <c r="H303" s="2" t="s">
        <v>55</v>
      </c>
      <c r="I303" s="2" t="s">
        <v>31</v>
      </c>
      <c r="J303" s="2" t="s">
        <v>775</v>
      </c>
      <c r="K303" s="2" t="s">
        <v>38</v>
      </c>
      <c r="L303" s="2" t="s">
        <v>61</v>
      </c>
      <c r="M303" s="2" t="s">
        <v>35</v>
      </c>
      <c r="N303" s="1">
        <v>41631</v>
      </c>
      <c r="O303" s="3">
        <v>3.14</v>
      </c>
      <c r="P303" s="3">
        <v>4.91</v>
      </c>
      <c r="Q303" s="3">
        <f t="shared" si="20"/>
        <v>1.77</v>
      </c>
      <c r="R303" s="2">
        <v>12</v>
      </c>
      <c r="S303" s="3">
        <f t="shared" si="21"/>
        <v>58.92</v>
      </c>
      <c r="T303" s="4">
        <v>0.04</v>
      </c>
      <c r="U303" s="5">
        <f t="shared" si="22"/>
        <v>2.3568000000000002</v>
      </c>
      <c r="V303" s="5">
        <f t="shared" si="23"/>
        <v>57.063200000000002</v>
      </c>
      <c r="W303" s="3">
        <v>0.5</v>
      </c>
      <c r="X303" s="6">
        <f t="shared" si="24"/>
        <v>57.563200000000002</v>
      </c>
    </row>
    <row r="304" spans="1:24" x14ac:dyDescent="0.35">
      <c r="A304" t="s">
        <v>776</v>
      </c>
      <c r="B304" s="1">
        <v>41635</v>
      </c>
      <c r="C304" s="2" t="s">
        <v>198</v>
      </c>
      <c r="D304" s="2" t="s">
        <v>199</v>
      </c>
      <c r="E304" s="2" t="s">
        <v>27</v>
      </c>
      <c r="F304" s="2" t="s">
        <v>28</v>
      </c>
      <c r="G304" s="2" t="s">
        <v>93</v>
      </c>
      <c r="H304" s="2" t="s">
        <v>126</v>
      </c>
      <c r="I304" s="2" t="s">
        <v>45</v>
      </c>
      <c r="J304" s="2" t="s">
        <v>588</v>
      </c>
      <c r="K304" s="2" t="s">
        <v>38</v>
      </c>
      <c r="L304" s="2" t="s">
        <v>61</v>
      </c>
      <c r="M304" s="2" t="s">
        <v>35</v>
      </c>
      <c r="N304" s="1">
        <v>41637</v>
      </c>
      <c r="O304" s="3">
        <v>18.38</v>
      </c>
      <c r="P304" s="3">
        <v>29.17</v>
      </c>
      <c r="Q304" s="3">
        <f t="shared" si="20"/>
        <v>10.790000000000003</v>
      </c>
      <c r="R304" s="2">
        <v>37</v>
      </c>
      <c r="S304" s="3">
        <f t="shared" si="21"/>
        <v>1079.29</v>
      </c>
      <c r="T304" s="4">
        <v>0.09</v>
      </c>
      <c r="U304" s="5">
        <f t="shared" si="22"/>
        <v>97.136099999999999</v>
      </c>
      <c r="V304" s="5">
        <f t="shared" si="23"/>
        <v>988.4239</v>
      </c>
      <c r="W304" s="3">
        <v>6.27</v>
      </c>
      <c r="X304" s="6">
        <f t="shared" si="24"/>
        <v>994.69389999999999</v>
      </c>
    </row>
    <row r="305" spans="1:24" x14ac:dyDescent="0.35">
      <c r="A305" t="s">
        <v>777</v>
      </c>
      <c r="B305" s="1">
        <v>41637</v>
      </c>
      <c r="C305" s="2" t="s">
        <v>63</v>
      </c>
      <c r="D305" s="2" t="s">
        <v>64</v>
      </c>
      <c r="E305" s="2" t="s">
        <v>27</v>
      </c>
      <c r="F305" s="2" t="s">
        <v>28</v>
      </c>
      <c r="G305" s="2" t="s">
        <v>65</v>
      </c>
      <c r="H305" s="2" t="s">
        <v>66</v>
      </c>
      <c r="I305" s="2" t="s">
        <v>31</v>
      </c>
      <c r="J305" s="2" t="s">
        <v>190</v>
      </c>
      <c r="K305" s="2" t="s">
        <v>38</v>
      </c>
      <c r="L305" s="2" t="s">
        <v>39</v>
      </c>
      <c r="M305" s="2" t="s">
        <v>35</v>
      </c>
      <c r="N305" s="1">
        <v>41638</v>
      </c>
      <c r="O305" s="3">
        <v>2.39</v>
      </c>
      <c r="P305" s="3">
        <v>4.26</v>
      </c>
      <c r="Q305" s="3">
        <f t="shared" si="20"/>
        <v>1.8699999999999997</v>
      </c>
      <c r="R305" s="2">
        <v>26</v>
      </c>
      <c r="S305" s="3">
        <f t="shared" si="21"/>
        <v>110.75999999999999</v>
      </c>
      <c r="T305" s="4">
        <v>0.1</v>
      </c>
      <c r="U305" s="5">
        <f t="shared" si="22"/>
        <v>11.076000000000001</v>
      </c>
      <c r="V305" s="5">
        <f t="shared" si="23"/>
        <v>100.884</v>
      </c>
      <c r="W305" s="3">
        <v>1.2</v>
      </c>
      <c r="X305" s="6">
        <f t="shared" si="24"/>
        <v>102.084</v>
      </c>
    </row>
    <row r="306" spans="1:24" x14ac:dyDescent="0.35">
      <c r="A306" t="s">
        <v>778</v>
      </c>
      <c r="B306" s="1">
        <v>41637</v>
      </c>
      <c r="C306" s="2" t="s">
        <v>617</v>
      </c>
      <c r="D306" s="2" t="s">
        <v>618</v>
      </c>
      <c r="E306" s="2" t="s">
        <v>27</v>
      </c>
      <c r="F306" s="2" t="s">
        <v>28</v>
      </c>
      <c r="G306" s="2" t="s">
        <v>43</v>
      </c>
      <c r="H306" s="2" t="s">
        <v>139</v>
      </c>
      <c r="I306" s="2" t="s">
        <v>56</v>
      </c>
      <c r="J306" s="2" t="s">
        <v>474</v>
      </c>
      <c r="K306" s="2" t="s">
        <v>33</v>
      </c>
      <c r="L306" s="2" t="s">
        <v>61</v>
      </c>
      <c r="M306" s="2" t="s">
        <v>35</v>
      </c>
      <c r="N306" s="1">
        <v>41638</v>
      </c>
      <c r="O306" s="3">
        <v>60.59</v>
      </c>
      <c r="P306" s="3">
        <v>100.98</v>
      </c>
      <c r="Q306" s="3">
        <f t="shared" si="20"/>
        <v>40.39</v>
      </c>
      <c r="R306" s="2">
        <v>1</v>
      </c>
      <c r="S306" s="3">
        <f t="shared" si="21"/>
        <v>100.98</v>
      </c>
      <c r="T306" s="4">
        <v>0.1</v>
      </c>
      <c r="U306" s="5">
        <f t="shared" si="22"/>
        <v>10.098000000000001</v>
      </c>
      <c r="V306" s="5">
        <f t="shared" si="23"/>
        <v>98.062000000000012</v>
      </c>
      <c r="W306" s="3">
        <v>7.18</v>
      </c>
      <c r="X306" s="6">
        <f t="shared" si="24"/>
        <v>105.24200000000002</v>
      </c>
    </row>
    <row r="307" spans="1:24" x14ac:dyDescent="0.35">
      <c r="A307" t="s">
        <v>779</v>
      </c>
      <c r="B307" s="1">
        <v>41638</v>
      </c>
      <c r="C307" s="2" t="s">
        <v>780</v>
      </c>
      <c r="D307" s="2" t="s">
        <v>640</v>
      </c>
      <c r="E307" s="2" t="s">
        <v>27</v>
      </c>
      <c r="F307" s="2" t="s">
        <v>28</v>
      </c>
      <c r="G307" s="2" t="s">
        <v>43</v>
      </c>
      <c r="H307" s="2" t="s">
        <v>139</v>
      </c>
      <c r="I307" s="2" t="s">
        <v>145</v>
      </c>
      <c r="J307" s="2" t="s">
        <v>218</v>
      </c>
      <c r="K307" s="2" t="s">
        <v>38</v>
      </c>
      <c r="L307" s="2" t="s">
        <v>34</v>
      </c>
      <c r="M307" s="2" t="s">
        <v>35</v>
      </c>
      <c r="N307" s="1">
        <v>41639</v>
      </c>
      <c r="O307" s="3">
        <v>4.0999999999999996</v>
      </c>
      <c r="P307" s="3">
        <v>9.31</v>
      </c>
      <c r="Q307" s="3">
        <f t="shared" si="20"/>
        <v>5.2100000000000009</v>
      </c>
      <c r="R307" s="2">
        <v>18</v>
      </c>
      <c r="S307" s="3">
        <f t="shared" si="21"/>
        <v>167.58</v>
      </c>
      <c r="T307" s="4">
        <v>0.01</v>
      </c>
      <c r="U307" s="5">
        <f t="shared" si="22"/>
        <v>1.6758000000000002</v>
      </c>
      <c r="V307" s="5">
        <f t="shared" si="23"/>
        <v>169.88419999999999</v>
      </c>
      <c r="W307" s="3">
        <v>3.98</v>
      </c>
      <c r="X307" s="6">
        <f t="shared" si="24"/>
        <v>173.86419999999998</v>
      </c>
    </row>
    <row r="308" spans="1:24" x14ac:dyDescent="0.35">
      <c r="A308" t="s">
        <v>781</v>
      </c>
      <c r="B308" s="1">
        <v>41638</v>
      </c>
      <c r="C308" s="2" t="s">
        <v>750</v>
      </c>
      <c r="D308" s="2" t="s">
        <v>52</v>
      </c>
      <c r="E308" s="2" t="s">
        <v>53</v>
      </c>
      <c r="F308" s="2" t="s">
        <v>54</v>
      </c>
      <c r="G308" s="2" t="s">
        <v>43</v>
      </c>
      <c r="H308" s="2" t="s">
        <v>55</v>
      </c>
      <c r="I308" s="2" t="s">
        <v>45</v>
      </c>
      <c r="J308" s="2" t="s">
        <v>443</v>
      </c>
      <c r="K308" s="2" t="s">
        <v>38</v>
      </c>
      <c r="L308" s="2" t="s">
        <v>61</v>
      </c>
      <c r="M308" s="2" t="s">
        <v>35</v>
      </c>
      <c r="N308" s="1">
        <v>41638</v>
      </c>
      <c r="O308" s="3">
        <v>13.64</v>
      </c>
      <c r="P308" s="3">
        <v>20.98</v>
      </c>
      <c r="Q308" s="3">
        <f t="shared" si="20"/>
        <v>7.34</v>
      </c>
      <c r="R308" s="2">
        <v>23</v>
      </c>
      <c r="S308" s="3">
        <f t="shared" si="21"/>
        <v>482.54</v>
      </c>
      <c r="T308" s="4">
        <v>0.03</v>
      </c>
      <c r="U308" s="5">
        <f t="shared" si="22"/>
        <v>14.4762</v>
      </c>
      <c r="V308" s="5">
        <f t="shared" si="23"/>
        <v>469.55380000000002</v>
      </c>
      <c r="W308" s="3">
        <v>1.49</v>
      </c>
      <c r="X308" s="6">
        <f t="shared" si="24"/>
        <v>471.04380000000003</v>
      </c>
    </row>
    <row r="309" spans="1:24" x14ac:dyDescent="0.35">
      <c r="A309" t="s">
        <v>782</v>
      </c>
      <c r="B309" s="1">
        <v>41646</v>
      </c>
      <c r="C309" s="2" t="s">
        <v>783</v>
      </c>
      <c r="D309" s="2" t="s">
        <v>458</v>
      </c>
      <c r="E309" s="2" t="s">
        <v>27</v>
      </c>
      <c r="F309" s="2" t="s">
        <v>28</v>
      </c>
      <c r="G309" s="2" t="s">
        <v>93</v>
      </c>
      <c r="H309" s="2" t="s">
        <v>30</v>
      </c>
      <c r="I309" s="2" t="s">
        <v>145</v>
      </c>
      <c r="J309" s="2" t="s">
        <v>84</v>
      </c>
      <c r="K309" s="2" t="s">
        <v>38</v>
      </c>
      <c r="L309" s="2" t="s">
        <v>61</v>
      </c>
      <c r="M309" s="2" t="s">
        <v>35</v>
      </c>
      <c r="N309" s="1">
        <v>41646</v>
      </c>
      <c r="O309" s="3">
        <v>67.73</v>
      </c>
      <c r="P309" s="3">
        <v>165.2</v>
      </c>
      <c r="Q309" s="3">
        <f t="shared" si="20"/>
        <v>97.469999999999985</v>
      </c>
      <c r="R309" s="2">
        <v>49</v>
      </c>
      <c r="S309" s="3">
        <f t="shared" si="21"/>
        <v>8094.7999999999993</v>
      </c>
      <c r="T309" s="4">
        <v>0.05</v>
      </c>
      <c r="U309" s="5">
        <f t="shared" si="22"/>
        <v>404.74</v>
      </c>
      <c r="V309" s="5">
        <f t="shared" si="23"/>
        <v>7710.0499999999993</v>
      </c>
      <c r="W309" s="3">
        <v>19.989999999999998</v>
      </c>
      <c r="X309" s="6">
        <f t="shared" si="24"/>
        <v>7730.0399999999991</v>
      </c>
    </row>
    <row r="310" spans="1:24" x14ac:dyDescent="0.35">
      <c r="A310" t="s">
        <v>784</v>
      </c>
      <c r="B310" s="1">
        <v>41646</v>
      </c>
      <c r="C310" s="2" t="s">
        <v>785</v>
      </c>
      <c r="D310" s="2" t="s">
        <v>481</v>
      </c>
      <c r="E310" s="2" t="s">
        <v>27</v>
      </c>
      <c r="F310" s="2" t="s">
        <v>28</v>
      </c>
      <c r="G310" s="2" t="s">
        <v>93</v>
      </c>
      <c r="H310" s="2" t="s">
        <v>100</v>
      </c>
      <c r="I310" s="2" t="s">
        <v>31</v>
      </c>
      <c r="J310" s="2" t="s">
        <v>171</v>
      </c>
      <c r="K310" s="2" t="s">
        <v>38</v>
      </c>
      <c r="L310" s="2" t="s">
        <v>39</v>
      </c>
      <c r="M310" s="2" t="s">
        <v>35</v>
      </c>
      <c r="N310" s="1">
        <v>41647</v>
      </c>
      <c r="O310" s="3">
        <v>2.31</v>
      </c>
      <c r="P310" s="3">
        <v>3.78</v>
      </c>
      <c r="Q310" s="3">
        <f t="shared" si="20"/>
        <v>1.4699999999999998</v>
      </c>
      <c r="R310" s="2">
        <v>47</v>
      </c>
      <c r="S310" s="3">
        <f t="shared" si="21"/>
        <v>177.66</v>
      </c>
      <c r="T310" s="4">
        <v>0.02</v>
      </c>
      <c r="U310" s="5">
        <f t="shared" si="22"/>
        <v>3.5531999999999999</v>
      </c>
      <c r="V310" s="5">
        <f t="shared" si="23"/>
        <v>174.8168</v>
      </c>
      <c r="W310" s="3">
        <v>0.71</v>
      </c>
      <c r="X310" s="6">
        <f t="shared" si="24"/>
        <v>175.52680000000001</v>
      </c>
    </row>
    <row r="311" spans="1:24" x14ac:dyDescent="0.35">
      <c r="A311" t="s">
        <v>786</v>
      </c>
      <c r="B311" s="1">
        <v>41647</v>
      </c>
      <c r="C311" s="2" t="s">
        <v>787</v>
      </c>
      <c r="D311" s="2" t="s">
        <v>153</v>
      </c>
      <c r="E311" s="2" t="s">
        <v>27</v>
      </c>
      <c r="F311" s="2" t="s">
        <v>28</v>
      </c>
      <c r="G311" s="2" t="s">
        <v>43</v>
      </c>
      <c r="H311" s="2" t="s">
        <v>66</v>
      </c>
      <c r="I311" s="2" t="s">
        <v>45</v>
      </c>
      <c r="J311" s="2" t="s">
        <v>179</v>
      </c>
      <c r="K311" s="2" t="s">
        <v>38</v>
      </c>
      <c r="L311" s="2" t="s">
        <v>61</v>
      </c>
      <c r="M311" s="2" t="s">
        <v>35</v>
      </c>
      <c r="N311" s="1">
        <v>41654</v>
      </c>
      <c r="O311" s="3">
        <v>13.88</v>
      </c>
      <c r="P311" s="3">
        <v>22.38</v>
      </c>
      <c r="Q311" s="3">
        <f t="shared" si="20"/>
        <v>8.4999999999999982</v>
      </c>
      <c r="R311" s="2">
        <v>21</v>
      </c>
      <c r="S311" s="3">
        <f t="shared" si="21"/>
        <v>469.97999999999996</v>
      </c>
      <c r="T311" s="4">
        <v>0.04</v>
      </c>
      <c r="U311" s="5">
        <f t="shared" si="22"/>
        <v>18.799199999999999</v>
      </c>
      <c r="V311" s="5">
        <f t="shared" si="23"/>
        <v>466.2808</v>
      </c>
      <c r="W311" s="3">
        <v>15.1</v>
      </c>
      <c r="X311" s="6">
        <f t="shared" si="24"/>
        <v>481.38080000000002</v>
      </c>
    </row>
    <row r="312" spans="1:24" x14ac:dyDescent="0.35">
      <c r="A312" t="s">
        <v>788</v>
      </c>
      <c r="B312" s="1">
        <v>41647</v>
      </c>
      <c r="C312" s="2" t="s">
        <v>340</v>
      </c>
      <c r="D312" s="2" t="s">
        <v>80</v>
      </c>
      <c r="E312" s="2" t="s">
        <v>53</v>
      </c>
      <c r="F312" s="2" t="s">
        <v>54</v>
      </c>
      <c r="G312" s="2" t="s">
        <v>29</v>
      </c>
      <c r="H312" s="2" t="s">
        <v>81</v>
      </c>
      <c r="I312" s="2" t="s">
        <v>45</v>
      </c>
      <c r="J312" s="2" t="s">
        <v>227</v>
      </c>
      <c r="K312" s="2" t="s">
        <v>38</v>
      </c>
      <c r="L312" s="2" t="s">
        <v>39</v>
      </c>
      <c r="M312" s="2" t="s">
        <v>35</v>
      </c>
      <c r="N312" s="1">
        <v>41651</v>
      </c>
      <c r="O312" s="3">
        <v>1.3</v>
      </c>
      <c r="P312" s="3">
        <v>2.88</v>
      </c>
      <c r="Q312" s="3">
        <f t="shared" si="20"/>
        <v>1.5799999999999998</v>
      </c>
      <c r="R312" s="2">
        <v>46</v>
      </c>
      <c r="S312" s="3">
        <f t="shared" si="21"/>
        <v>132.47999999999999</v>
      </c>
      <c r="T312" s="4">
        <v>0.04</v>
      </c>
      <c r="U312" s="5">
        <f t="shared" si="22"/>
        <v>5.2991999999999999</v>
      </c>
      <c r="V312" s="5">
        <f t="shared" si="23"/>
        <v>128.1908</v>
      </c>
      <c r="W312" s="3">
        <v>1.01</v>
      </c>
      <c r="X312" s="6">
        <f t="shared" si="24"/>
        <v>129.20079999999999</v>
      </c>
    </row>
    <row r="313" spans="1:24" x14ac:dyDescent="0.35">
      <c r="A313" t="s">
        <v>789</v>
      </c>
      <c r="B313" s="1">
        <v>41649</v>
      </c>
      <c r="C313" s="2" t="s">
        <v>570</v>
      </c>
      <c r="D313" s="2" t="s">
        <v>182</v>
      </c>
      <c r="E313" s="2" t="s">
        <v>53</v>
      </c>
      <c r="F313" s="2" t="s">
        <v>54</v>
      </c>
      <c r="G313" s="2" t="s">
        <v>43</v>
      </c>
      <c r="H313" s="2" t="s">
        <v>55</v>
      </c>
      <c r="I313" s="2" t="s">
        <v>56</v>
      </c>
      <c r="J313" s="2" t="s">
        <v>247</v>
      </c>
      <c r="K313" s="2" t="s">
        <v>248</v>
      </c>
      <c r="L313" s="2" t="s">
        <v>114</v>
      </c>
      <c r="M313" s="2" t="s">
        <v>47</v>
      </c>
      <c r="N313" s="1">
        <v>41650</v>
      </c>
      <c r="O313" s="3">
        <v>56.16</v>
      </c>
      <c r="P313" s="3">
        <v>136.97999999999999</v>
      </c>
      <c r="Q313" s="3">
        <f t="shared" si="20"/>
        <v>80.819999999999993</v>
      </c>
      <c r="R313" s="2">
        <v>18</v>
      </c>
      <c r="S313" s="3">
        <f t="shared" si="21"/>
        <v>2465.64</v>
      </c>
      <c r="T313" s="4">
        <v>0.02</v>
      </c>
      <c r="U313" s="5">
        <f t="shared" si="22"/>
        <v>49.312799999999996</v>
      </c>
      <c r="V313" s="5">
        <f t="shared" si="23"/>
        <v>2440.8171999999995</v>
      </c>
      <c r="W313" s="3">
        <v>24.49</v>
      </c>
      <c r="X313" s="6">
        <f t="shared" si="24"/>
        <v>2465.3071999999993</v>
      </c>
    </row>
    <row r="314" spans="1:24" x14ac:dyDescent="0.35">
      <c r="A314" t="s">
        <v>790</v>
      </c>
      <c r="B314" s="1">
        <v>41652</v>
      </c>
      <c r="C314" s="2" t="s">
        <v>791</v>
      </c>
      <c r="D314" s="2" t="s">
        <v>52</v>
      </c>
      <c r="E314" s="2" t="s">
        <v>53</v>
      </c>
      <c r="F314" s="2" t="s">
        <v>54</v>
      </c>
      <c r="G314" s="2" t="s">
        <v>93</v>
      </c>
      <c r="H314" s="2" t="s">
        <v>55</v>
      </c>
      <c r="I314" s="2" t="s">
        <v>45</v>
      </c>
      <c r="J314" s="2" t="s">
        <v>537</v>
      </c>
      <c r="K314" s="2" t="s">
        <v>38</v>
      </c>
      <c r="L314" s="2" t="s">
        <v>61</v>
      </c>
      <c r="M314" s="2" t="s">
        <v>35</v>
      </c>
      <c r="N314" s="1">
        <v>41657</v>
      </c>
      <c r="O314" s="3">
        <v>21.56</v>
      </c>
      <c r="P314" s="3">
        <v>35.94</v>
      </c>
      <c r="Q314" s="3">
        <f t="shared" si="20"/>
        <v>14.379999999999999</v>
      </c>
      <c r="R314" s="2">
        <v>13</v>
      </c>
      <c r="S314" s="3">
        <f t="shared" si="21"/>
        <v>467.21999999999997</v>
      </c>
      <c r="T314" s="4">
        <v>0.09</v>
      </c>
      <c r="U314" s="5">
        <f t="shared" si="22"/>
        <v>42.049799999999998</v>
      </c>
      <c r="V314" s="5">
        <f t="shared" si="23"/>
        <v>431.83019999999999</v>
      </c>
      <c r="W314" s="3">
        <v>6.66</v>
      </c>
      <c r="X314" s="6">
        <f t="shared" si="24"/>
        <v>438.49020000000002</v>
      </c>
    </row>
    <row r="315" spans="1:24" x14ac:dyDescent="0.35">
      <c r="A315" t="s">
        <v>792</v>
      </c>
      <c r="B315" s="1">
        <v>41653</v>
      </c>
      <c r="C315" s="2" t="s">
        <v>793</v>
      </c>
      <c r="D315" s="2" t="s">
        <v>794</v>
      </c>
      <c r="E315" s="2" t="s">
        <v>27</v>
      </c>
      <c r="F315" s="2" t="s">
        <v>28</v>
      </c>
      <c r="G315" s="2" t="s">
        <v>65</v>
      </c>
      <c r="H315" s="2" t="s">
        <v>299</v>
      </c>
      <c r="I315" s="2" t="s">
        <v>56</v>
      </c>
      <c r="J315" s="2" t="s">
        <v>60</v>
      </c>
      <c r="K315" s="2" t="s">
        <v>38</v>
      </c>
      <c r="L315" s="2" t="s">
        <v>61</v>
      </c>
      <c r="M315" s="2" t="s">
        <v>47</v>
      </c>
      <c r="N315" s="1">
        <v>41655</v>
      </c>
      <c r="O315" s="3">
        <v>3.4</v>
      </c>
      <c r="P315" s="3">
        <v>5.4</v>
      </c>
      <c r="Q315" s="3">
        <f t="shared" si="20"/>
        <v>2.0000000000000004</v>
      </c>
      <c r="R315" s="2">
        <v>14</v>
      </c>
      <c r="S315" s="3">
        <f t="shared" si="21"/>
        <v>75.600000000000009</v>
      </c>
      <c r="T315" s="4">
        <v>0.09</v>
      </c>
      <c r="U315" s="5">
        <f t="shared" si="22"/>
        <v>6.8040000000000003</v>
      </c>
      <c r="V315" s="5">
        <f t="shared" si="23"/>
        <v>76.576000000000008</v>
      </c>
      <c r="W315" s="3">
        <v>7.78</v>
      </c>
      <c r="X315" s="6">
        <f t="shared" si="24"/>
        <v>84.356000000000009</v>
      </c>
    </row>
    <row r="316" spans="1:24" x14ac:dyDescent="0.35">
      <c r="A316" t="s">
        <v>795</v>
      </c>
      <c r="B316" s="1">
        <v>41653</v>
      </c>
      <c r="C316" s="2" t="s">
        <v>653</v>
      </c>
      <c r="D316" s="2" t="s">
        <v>298</v>
      </c>
      <c r="E316" s="2" t="s">
        <v>27</v>
      </c>
      <c r="F316" s="2" t="s">
        <v>28</v>
      </c>
      <c r="G316" s="2" t="s">
        <v>93</v>
      </c>
      <c r="H316" s="2" t="s">
        <v>299</v>
      </c>
      <c r="I316" s="2" t="s">
        <v>56</v>
      </c>
      <c r="J316" s="2" t="s">
        <v>568</v>
      </c>
      <c r="K316" s="2" t="s">
        <v>38</v>
      </c>
      <c r="L316" s="2" t="s">
        <v>39</v>
      </c>
      <c r="M316" s="2" t="s">
        <v>35</v>
      </c>
      <c r="N316" s="1">
        <v>41656</v>
      </c>
      <c r="O316" s="3">
        <v>1.95</v>
      </c>
      <c r="P316" s="3">
        <v>3.98</v>
      </c>
      <c r="Q316" s="3">
        <f t="shared" si="20"/>
        <v>2.0300000000000002</v>
      </c>
      <c r="R316" s="2">
        <v>41</v>
      </c>
      <c r="S316" s="3">
        <f t="shared" si="21"/>
        <v>163.18</v>
      </c>
      <c r="T316" s="4">
        <v>7.0000000000000007E-2</v>
      </c>
      <c r="U316" s="5">
        <f t="shared" si="22"/>
        <v>11.422600000000001</v>
      </c>
      <c r="V316" s="5">
        <f t="shared" si="23"/>
        <v>152.58740000000003</v>
      </c>
      <c r="W316" s="3">
        <v>0.83</v>
      </c>
      <c r="X316" s="6">
        <f t="shared" si="24"/>
        <v>153.41740000000004</v>
      </c>
    </row>
    <row r="317" spans="1:24" x14ac:dyDescent="0.35">
      <c r="A317" t="s">
        <v>796</v>
      </c>
      <c r="B317" s="1">
        <v>41654</v>
      </c>
      <c r="C317" s="2" t="s">
        <v>515</v>
      </c>
      <c r="D317" s="2" t="s">
        <v>119</v>
      </c>
      <c r="E317" s="2" t="s">
        <v>27</v>
      </c>
      <c r="F317" s="2" t="s">
        <v>28</v>
      </c>
      <c r="G317" s="2" t="s">
        <v>29</v>
      </c>
      <c r="H317" s="2" t="s">
        <v>30</v>
      </c>
      <c r="I317" s="2" t="s">
        <v>31</v>
      </c>
      <c r="J317" s="2" t="s">
        <v>165</v>
      </c>
      <c r="K317" s="2" t="s">
        <v>38</v>
      </c>
      <c r="L317" s="2" t="s">
        <v>34</v>
      </c>
      <c r="M317" s="2" t="s">
        <v>47</v>
      </c>
      <c r="N317" s="1">
        <v>41656</v>
      </c>
      <c r="O317" s="3">
        <v>5.19</v>
      </c>
      <c r="P317" s="3">
        <v>12.98</v>
      </c>
      <c r="Q317" s="3">
        <f t="shared" si="20"/>
        <v>7.79</v>
      </c>
      <c r="R317" s="2">
        <v>34</v>
      </c>
      <c r="S317" s="3">
        <f t="shared" si="21"/>
        <v>441.32</v>
      </c>
      <c r="T317" s="4">
        <v>0.04</v>
      </c>
      <c r="U317" s="5">
        <f t="shared" si="22"/>
        <v>17.652799999999999</v>
      </c>
      <c r="V317" s="5">
        <f t="shared" si="23"/>
        <v>426.80719999999997</v>
      </c>
      <c r="W317" s="3">
        <v>3.14</v>
      </c>
      <c r="X317" s="6">
        <f t="shared" si="24"/>
        <v>429.94719999999995</v>
      </c>
    </row>
    <row r="318" spans="1:24" x14ac:dyDescent="0.35">
      <c r="A318" t="s">
        <v>797</v>
      </c>
      <c r="B318" s="1">
        <v>41654</v>
      </c>
      <c r="C318" s="2" t="s">
        <v>798</v>
      </c>
      <c r="D318" s="2" t="s">
        <v>289</v>
      </c>
      <c r="E318" s="2" t="s">
        <v>27</v>
      </c>
      <c r="F318" s="2" t="s">
        <v>28</v>
      </c>
      <c r="G318" s="2" t="s">
        <v>93</v>
      </c>
      <c r="H318" s="2" t="s">
        <v>290</v>
      </c>
      <c r="I318" s="2" t="s">
        <v>31</v>
      </c>
      <c r="J318" s="2" t="s">
        <v>799</v>
      </c>
      <c r="K318" s="2" t="s">
        <v>33</v>
      </c>
      <c r="L318" s="2" t="s">
        <v>147</v>
      </c>
      <c r="M318" s="2" t="s">
        <v>148</v>
      </c>
      <c r="N318" s="1">
        <v>41656</v>
      </c>
      <c r="O318" s="3">
        <v>219.61</v>
      </c>
      <c r="P318" s="3">
        <v>535.64</v>
      </c>
      <c r="Q318" s="3">
        <f t="shared" si="20"/>
        <v>316.02999999999997</v>
      </c>
      <c r="R318" s="2">
        <v>1</v>
      </c>
      <c r="S318" s="3">
        <f t="shared" si="21"/>
        <v>535.64</v>
      </c>
      <c r="T318" s="4">
        <v>0.05</v>
      </c>
      <c r="U318" s="5">
        <f t="shared" si="22"/>
        <v>26.782</v>
      </c>
      <c r="V318" s="5">
        <f t="shared" si="23"/>
        <v>523.55799999999999</v>
      </c>
      <c r="W318" s="3">
        <v>14.7</v>
      </c>
      <c r="X318" s="6">
        <f t="shared" si="24"/>
        <v>538.25800000000004</v>
      </c>
    </row>
    <row r="319" spans="1:24" x14ac:dyDescent="0.35">
      <c r="A319" t="s">
        <v>800</v>
      </c>
      <c r="B319" s="1">
        <v>41656</v>
      </c>
      <c r="C319" s="2" t="s">
        <v>229</v>
      </c>
      <c r="D319" s="2" t="s">
        <v>230</v>
      </c>
      <c r="E319" s="2" t="s">
        <v>27</v>
      </c>
      <c r="F319" s="2" t="s">
        <v>28</v>
      </c>
      <c r="G319" s="2" t="s">
        <v>93</v>
      </c>
      <c r="H319" s="2" t="s">
        <v>30</v>
      </c>
      <c r="I319" s="2" t="s">
        <v>67</v>
      </c>
      <c r="J319" s="2" t="s">
        <v>455</v>
      </c>
      <c r="K319" s="2" t="s">
        <v>38</v>
      </c>
      <c r="L319" s="2" t="s">
        <v>61</v>
      </c>
      <c r="M319" s="2" t="s">
        <v>35</v>
      </c>
      <c r="N319" s="1">
        <v>41658</v>
      </c>
      <c r="O319" s="3">
        <v>3.84</v>
      </c>
      <c r="P319" s="3">
        <v>6.3</v>
      </c>
      <c r="Q319" s="3">
        <f t="shared" si="20"/>
        <v>2.46</v>
      </c>
      <c r="R319" s="2">
        <v>32</v>
      </c>
      <c r="S319" s="3">
        <f t="shared" si="21"/>
        <v>201.6</v>
      </c>
      <c r="T319" s="4">
        <v>0.04</v>
      </c>
      <c r="U319" s="5">
        <f t="shared" si="22"/>
        <v>8.0640000000000001</v>
      </c>
      <c r="V319" s="5">
        <f t="shared" si="23"/>
        <v>194.036</v>
      </c>
      <c r="W319" s="3">
        <v>0.5</v>
      </c>
      <c r="X319" s="6">
        <f t="shared" si="24"/>
        <v>194.536</v>
      </c>
    </row>
    <row r="320" spans="1:24" x14ac:dyDescent="0.35">
      <c r="A320" t="s">
        <v>801</v>
      </c>
      <c r="B320" s="1">
        <v>41662</v>
      </c>
      <c r="C320" s="2" t="s">
        <v>802</v>
      </c>
      <c r="D320" s="2" t="s">
        <v>803</v>
      </c>
      <c r="E320" s="2" t="s">
        <v>27</v>
      </c>
      <c r="F320" s="2" t="s">
        <v>28</v>
      </c>
      <c r="G320" s="2" t="s">
        <v>93</v>
      </c>
      <c r="H320" s="2" t="s">
        <v>390</v>
      </c>
      <c r="I320" s="2" t="s">
        <v>56</v>
      </c>
      <c r="J320" s="2" t="s">
        <v>161</v>
      </c>
      <c r="K320" s="2" t="s">
        <v>38</v>
      </c>
      <c r="L320" s="2" t="s">
        <v>39</v>
      </c>
      <c r="M320" s="2" t="s">
        <v>35</v>
      </c>
      <c r="N320" s="1">
        <v>41664</v>
      </c>
      <c r="O320" s="3">
        <v>0.93</v>
      </c>
      <c r="P320" s="3">
        <v>1.48</v>
      </c>
      <c r="Q320" s="3">
        <f t="shared" si="20"/>
        <v>0.54999999999999993</v>
      </c>
      <c r="R320" s="2">
        <v>27</v>
      </c>
      <c r="S320" s="3">
        <f t="shared" si="21"/>
        <v>39.96</v>
      </c>
      <c r="T320" s="4">
        <v>0</v>
      </c>
      <c r="U320" s="5">
        <f t="shared" si="22"/>
        <v>0</v>
      </c>
      <c r="V320" s="5">
        <f t="shared" si="23"/>
        <v>40.660000000000004</v>
      </c>
      <c r="W320" s="3">
        <v>0.7</v>
      </c>
      <c r="X320" s="6">
        <f t="shared" si="24"/>
        <v>41.360000000000007</v>
      </c>
    </row>
    <row r="321" spans="1:24" x14ac:dyDescent="0.35">
      <c r="A321" t="s">
        <v>804</v>
      </c>
      <c r="B321" s="1">
        <v>41663</v>
      </c>
      <c r="C321" s="2" t="s">
        <v>805</v>
      </c>
      <c r="D321" s="2" t="s">
        <v>430</v>
      </c>
      <c r="E321" s="2" t="s">
        <v>27</v>
      </c>
      <c r="F321" s="2" t="s">
        <v>28</v>
      </c>
      <c r="G321" s="2" t="s">
        <v>29</v>
      </c>
      <c r="H321" s="2" t="s">
        <v>30</v>
      </c>
      <c r="I321" s="2" t="s">
        <v>145</v>
      </c>
      <c r="J321" s="2" t="s">
        <v>575</v>
      </c>
      <c r="K321" s="2" t="s">
        <v>33</v>
      </c>
      <c r="L321" s="2" t="s">
        <v>147</v>
      </c>
      <c r="M321" s="2" t="s">
        <v>148</v>
      </c>
      <c r="N321" s="1">
        <v>41665</v>
      </c>
      <c r="O321" s="3">
        <v>76.790000000000006</v>
      </c>
      <c r="P321" s="3">
        <v>119.99</v>
      </c>
      <c r="Q321" s="3">
        <f t="shared" si="20"/>
        <v>43.199999999999989</v>
      </c>
      <c r="R321" s="2">
        <v>13</v>
      </c>
      <c r="S321" s="3">
        <f t="shared" si="21"/>
        <v>1559.87</v>
      </c>
      <c r="T321" s="4">
        <v>0.04</v>
      </c>
      <c r="U321" s="5">
        <f t="shared" si="22"/>
        <v>62.394799999999996</v>
      </c>
      <c r="V321" s="5">
        <f t="shared" si="23"/>
        <v>1511.4751999999999</v>
      </c>
      <c r="W321" s="3">
        <v>14</v>
      </c>
      <c r="X321" s="6">
        <f t="shared" si="24"/>
        <v>1525.4751999999999</v>
      </c>
    </row>
    <row r="322" spans="1:24" x14ac:dyDescent="0.35">
      <c r="A322" t="s">
        <v>806</v>
      </c>
      <c r="B322" s="1">
        <v>41664</v>
      </c>
      <c r="C322" s="2" t="s">
        <v>807</v>
      </c>
      <c r="D322" s="2" t="s">
        <v>271</v>
      </c>
      <c r="E322" s="2" t="s">
        <v>27</v>
      </c>
      <c r="F322" s="2" t="s">
        <v>28</v>
      </c>
      <c r="G322" s="2" t="s">
        <v>93</v>
      </c>
      <c r="H322" s="2" t="s">
        <v>30</v>
      </c>
      <c r="I322" s="2" t="s">
        <v>31</v>
      </c>
      <c r="J322" s="2" t="s">
        <v>200</v>
      </c>
      <c r="K322" s="2" t="s">
        <v>38</v>
      </c>
      <c r="L322" s="2" t="s">
        <v>39</v>
      </c>
      <c r="M322" s="2" t="s">
        <v>35</v>
      </c>
      <c r="N322" s="1">
        <v>41666</v>
      </c>
      <c r="O322" s="3">
        <v>1.0900000000000001</v>
      </c>
      <c r="P322" s="3">
        <v>2.6</v>
      </c>
      <c r="Q322" s="3">
        <f t="shared" si="20"/>
        <v>1.51</v>
      </c>
      <c r="R322" s="2">
        <v>27</v>
      </c>
      <c r="S322" s="3">
        <f t="shared" si="21"/>
        <v>70.2</v>
      </c>
      <c r="T322" s="4">
        <v>0.09</v>
      </c>
      <c r="U322" s="5">
        <f t="shared" si="22"/>
        <v>6.3179999999999996</v>
      </c>
      <c r="V322" s="5">
        <f t="shared" si="23"/>
        <v>66.282000000000011</v>
      </c>
      <c r="W322" s="3">
        <v>2.4</v>
      </c>
      <c r="X322" s="6">
        <f t="shared" si="24"/>
        <v>68.682000000000016</v>
      </c>
    </row>
    <row r="323" spans="1:24" x14ac:dyDescent="0.35">
      <c r="A323" t="s">
        <v>808</v>
      </c>
      <c r="B323" s="1">
        <v>41665</v>
      </c>
      <c r="C323" s="2" t="s">
        <v>809</v>
      </c>
      <c r="D323" s="2" t="s">
        <v>52</v>
      </c>
      <c r="E323" s="2" t="s">
        <v>53</v>
      </c>
      <c r="F323" s="2" t="s">
        <v>54</v>
      </c>
      <c r="G323" s="2" t="s">
        <v>65</v>
      </c>
      <c r="H323" s="2" t="s">
        <v>55</v>
      </c>
      <c r="I323" s="2" t="s">
        <v>45</v>
      </c>
      <c r="J323" s="2" t="s">
        <v>256</v>
      </c>
      <c r="K323" s="2" t="s">
        <v>248</v>
      </c>
      <c r="L323" s="2" t="s">
        <v>34</v>
      </c>
      <c r="M323" s="2" t="s">
        <v>35</v>
      </c>
      <c r="N323" s="1">
        <v>41672</v>
      </c>
      <c r="O323" s="3">
        <v>5.5</v>
      </c>
      <c r="P323" s="3">
        <v>12.22</v>
      </c>
      <c r="Q323" s="3">
        <f t="shared" si="20"/>
        <v>6.7200000000000006</v>
      </c>
      <c r="R323" s="2">
        <v>19</v>
      </c>
      <c r="S323" s="3">
        <f t="shared" si="21"/>
        <v>232.18</v>
      </c>
      <c r="T323" s="4">
        <v>0.09</v>
      </c>
      <c r="U323" s="5">
        <f t="shared" si="22"/>
        <v>20.8962</v>
      </c>
      <c r="V323" s="5">
        <f t="shared" si="23"/>
        <v>214.13380000000001</v>
      </c>
      <c r="W323" s="3">
        <v>2.85</v>
      </c>
      <c r="X323" s="6">
        <f t="shared" si="24"/>
        <v>216.9838</v>
      </c>
    </row>
    <row r="324" spans="1:24" x14ac:dyDescent="0.35">
      <c r="A324" t="s">
        <v>810</v>
      </c>
      <c r="B324" s="1">
        <v>41665</v>
      </c>
      <c r="C324" s="2" t="s">
        <v>811</v>
      </c>
      <c r="D324" s="2" t="s">
        <v>193</v>
      </c>
      <c r="E324" s="2" t="s">
        <v>27</v>
      </c>
      <c r="F324" s="2" t="s">
        <v>28</v>
      </c>
      <c r="G324" s="2" t="s">
        <v>29</v>
      </c>
      <c r="H324" s="2" t="s">
        <v>30</v>
      </c>
      <c r="I324" s="2" t="s">
        <v>67</v>
      </c>
      <c r="J324" s="2" t="s">
        <v>397</v>
      </c>
      <c r="K324" s="2" t="s">
        <v>33</v>
      </c>
      <c r="L324" s="2" t="s">
        <v>61</v>
      </c>
      <c r="M324" s="2" t="s">
        <v>35</v>
      </c>
      <c r="N324" s="1">
        <v>41666</v>
      </c>
      <c r="O324" s="3">
        <v>10.07</v>
      </c>
      <c r="P324" s="3">
        <v>15.98</v>
      </c>
      <c r="Q324" s="3">
        <f t="shared" si="20"/>
        <v>5.91</v>
      </c>
      <c r="R324" s="2">
        <v>8</v>
      </c>
      <c r="S324" s="3">
        <f t="shared" si="21"/>
        <v>127.84</v>
      </c>
      <c r="T324" s="4">
        <v>0.04</v>
      </c>
      <c r="U324" s="5">
        <f t="shared" si="22"/>
        <v>5.1135999999999999</v>
      </c>
      <c r="V324" s="5">
        <f t="shared" si="23"/>
        <v>126.7264</v>
      </c>
      <c r="W324" s="3">
        <v>4</v>
      </c>
      <c r="X324" s="6">
        <f t="shared" si="24"/>
        <v>130.72640000000001</v>
      </c>
    </row>
    <row r="325" spans="1:24" x14ac:dyDescent="0.35">
      <c r="A325" t="s">
        <v>812</v>
      </c>
      <c r="B325" s="1">
        <v>41666</v>
      </c>
      <c r="C325" s="2" t="s">
        <v>813</v>
      </c>
      <c r="D325" s="2" t="s">
        <v>260</v>
      </c>
      <c r="E325" s="2" t="s">
        <v>53</v>
      </c>
      <c r="F325" s="2" t="s">
        <v>54</v>
      </c>
      <c r="G325" s="2" t="s">
        <v>65</v>
      </c>
      <c r="H325" s="2" t="s">
        <v>55</v>
      </c>
      <c r="I325" s="2" t="s">
        <v>145</v>
      </c>
      <c r="J325" s="2" t="s">
        <v>94</v>
      </c>
      <c r="K325" s="2" t="s">
        <v>38</v>
      </c>
      <c r="L325" s="2" t="s">
        <v>61</v>
      </c>
      <c r="M325" s="2" t="s">
        <v>35</v>
      </c>
      <c r="N325" s="1">
        <v>41666</v>
      </c>
      <c r="O325" s="3">
        <v>5.33</v>
      </c>
      <c r="P325" s="3">
        <v>8.6</v>
      </c>
      <c r="Q325" s="3">
        <f t="shared" ref="Q325:Q388" si="25">P325-O325</f>
        <v>3.2699999999999996</v>
      </c>
      <c r="R325" s="2">
        <v>4</v>
      </c>
      <c r="S325" s="3">
        <f t="shared" ref="S325:S388" si="26">P325*R325</f>
        <v>34.4</v>
      </c>
      <c r="T325" s="4">
        <v>0.04</v>
      </c>
      <c r="U325" s="5">
        <f t="shared" ref="U325:U388" si="27">S325*T325</f>
        <v>1.3759999999999999</v>
      </c>
      <c r="V325" s="5">
        <f t="shared" ref="V325:V388" si="28">S325-U325+W325</f>
        <v>39.213999999999999</v>
      </c>
      <c r="W325" s="3">
        <v>6.19</v>
      </c>
      <c r="X325" s="6">
        <f t="shared" ref="X325:X388" si="29">V325+W325</f>
        <v>45.403999999999996</v>
      </c>
    </row>
    <row r="326" spans="1:24" x14ac:dyDescent="0.35">
      <c r="A326" t="s">
        <v>814</v>
      </c>
      <c r="B326" s="1">
        <v>41668</v>
      </c>
      <c r="C326" s="2" t="s">
        <v>815</v>
      </c>
      <c r="D326" s="2" t="s">
        <v>326</v>
      </c>
      <c r="E326" s="2" t="s">
        <v>27</v>
      </c>
      <c r="F326" s="2" t="s">
        <v>28</v>
      </c>
      <c r="G326" s="2" t="s">
        <v>43</v>
      </c>
      <c r="H326" s="2" t="s">
        <v>139</v>
      </c>
      <c r="I326" s="2" t="s">
        <v>145</v>
      </c>
      <c r="J326" s="2" t="s">
        <v>323</v>
      </c>
      <c r="K326" s="2" t="s">
        <v>38</v>
      </c>
      <c r="L326" s="2" t="s">
        <v>61</v>
      </c>
      <c r="M326" s="2" t="s">
        <v>35</v>
      </c>
      <c r="N326" s="1">
        <v>41671</v>
      </c>
      <c r="O326" s="3">
        <v>54.29</v>
      </c>
      <c r="P326" s="3">
        <v>90.48</v>
      </c>
      <c r="Q326" s="3">
        <f t="shared" si="25"/>
        <v>36.190000000000005</v>
      </c>
      <c r="R326" s="2">
        <v>27</v>
      </c>
      <c r="S326" s="3">
        <f t="shared" si="26"/>
        <v>2442.96</v>
      </c>
      <c r="T326" s="4">
        <v>0</v>
      </c>
      <c r="U326" s="5">
        <f t="shared" si="27"/>
        <v>0</v>
      </c>
      <c r="V326" s="5">
        <f t="shared" si="28"/>
        <v>2462.9499999999998</v>
      </c>
      <c r="W326" s="3">
        <v>19.989999999999998</v>
      </c>
      <c r="X326" s="6">
        <f t="shared" si="29"/>
        <v>2482.9399999999996</v>
      </c>
    </row>
    <row r="327" spans="1:24" x14ac:dyDescent="0.35">
      <c r="A327" t="s">
        <v>816</v>
      </c>
      <c r="B327" s="1">
        <v>41669</v>
      </c>
      <c r="C327" s="2" t="s">
        <v>817</v>
      </c>
      <c r="D327" s="2" t="s">
        <v>263</v>
      </c>
      <c r="E327" s="2" t="s">
        <v>27</v>
      </c>
      <c r="F327" s="2" t="s">
        <v>28</v>
      </c>
      <c r="G327" s="2" t="s">
        <v>29</v>
      </c>
      <c r="H327" s="2" t="s">
        <v>44</v>
      </c>
      <c r="I327" s="2" t="s">
        <v>67</v>
      </c>
      <c r="J327" s="2" t="s">
        <v>443</v>
      </c>
      <c r="K327" s="2" t="s">
        <v>38</v>
      </c>
      <c r="L327" s="2" t="s">
        <v>61</v>
      </c>
      <c r="M327" s="2" t="s">
        <v>35</v>
      </c>
      <c r="N327" s="1">
        <v>41671</v>
      </c>
      <c r="O327" s="3">
        <v>13.64</v>
      </c>
      <c r="P327" s="3">
        <v>20.98</v>
      </c>
      <c r="Q327" s="3">
        <f t="shared" si="25"/>
        <v>7.34</v>
      </c>
      <c r="R327" s="2">
        <v>31</v>
      </c>
      <c r="S327" s="3">
        <f t="shared" si="26"/>
        <v>650.38</v>
      </c>
      <c r="T327" s="4">
        <v>0.09</v>
      </c>
      <c r="U327" s="5">
        <f t="shared" si="27"/>
        <v>58.534199999999998</v>
      </c>
      <c r="V327" s="5">
        <f t="shared" si="28"/>
        <v>593.33580000000006</v>
      </c>
      <c r="W327" s="3">
        <v>1.49</v>
      </c>
      <c r="X327" s="6">
        <f t="shared" si="29"/>
        <v>594.82580000000007</v>
      </c>
    </row>
    <row r="328" spans="1:24" x14ac:dyDescent="0.35">
      <c r="A328" t="s">
        <v>818</v>
      </c>
      <c r="B328" s="1">
        <v>41669</v>
      </c>
      <c r="C328" s="2" t="s">
        <v>819</v>
      </c>
      <c r="D328" s="2" t="s">
        <v>587</v>
      </c>
      <c r="E328" s="2" t="s">
        <v>27</v>
      </c>
      <c r="F328" s="2" t="s">
        <v>28</v>
      </c>
      <c r="G328" s="2" t="s">
        <v>43</v>
      </c>
      <c r="H328" s="2" t="s">
        <v>107</v>
      </c>
      <c r="I328" s="2" t="s">
        <v>31</v>
      </c>
      <c r="J328" s="2" t="s">
        <v>223</v>
      </c>
      <c r="K328" s="2" t="s">
        <v>38</v>
      </c>
      <c r="L328" s="2" t="s">
        <v>39</v>
      </c>
      <c r="M328" s="2" t="s">
        <v>35</v>
      </c>
      <c r="N328" s="1">
        <v>41671</v>
      </c>
      <c r="O328" s="3">
        <v>3.48</v>
      </c>
      <c r="P328" s="3">
        <v>5.43</v>
      </c>
      <c r="Q328" s="3">
        <f t="shared" si="25"/>
        <v>1.9499999999999997</v>
      </c>
      <c r="R328" s="2">
        <v>2</v>
      </c>
      <c r="S328" s="3">
        <f t="shared" si="26"/>
        <v>10.86</v>
      </c>
      <c r="T328" s="4">
        <v>0.1</v>
      </c>
      <c r="U328" s="5">
        <f t="shared" si="27"/>
        <v>1.0860000000000001</v>
      </c>
      <c r="V328" s="5">
        <f t="shared" si="28"/>
        <v>10.723999999999998</v>
      </c>
      <c r="W328" s="3">
        <v>0.95</v>
      </c>
      <c r="X328" s="6">
        <f t="shared" si="29"/>
        <v>11.673999999999998</v>
      </c>
    </row>
    <row r="329" spans="1:24" x14ac:dyDescent="0.35">
      <c r="A329" t="s">
        <v>820</v>
      </c>
      <c r="B329" s="1">
        <v>41672</v>
      </c>
      <c r="C329" s="2" t="s">
        <v>821</v>
      </c>
      <c r="D329" s="2" t="s">
        <v>144</v>
      </c>
      <c r="E329" s="2" t="s">
        <v>53</v>
      </c>
      <c r="F329" s="2" t="s">
        <v>54</v>
      </c>
      <c r="G329" s="2" t="s">
        <v>43</v>
      </c>
      <c r="H329" s="2" t="s">
        <v>55</v>
      </c>
      <c r="I329" s="2" t="s">
        <v>45</v>
      </c>
      <c r="J329" s="2" t="s">
        <v>464</v>
      </c>
      <c r="K329" s="2" t="s">
        <v>38</v>
      </c>
      <c r="L329" s="2" t="s">
        <v>61</v>
      </c>
      <c r="M329" s="2" t="s">
        <v>35</v>
      </c>
      <c r="N329" s="1">
        <v>41677</v>
      </c>
      <c r="O329" s="3">
        <v>2.25</v>
      </c>
      <c r="P329" s="3">
        <v>3.69</v>
      </c>
      <c r="Q329" s="3">
        <f t="shared" si="25"/>
        <v>1.44</v>
      </c>
      <c r="R329" s="2">
        <v>20</v>
      </c>
      <c r="S329" s="3">
        <f t="shared" si="26"/>
        <v>73.8</v>
      </c>
      <c r="T329" s="4">
        <v>0.08</v>
      </c>
      <c r="U329" s="5">
        <f t="shared" si="27"/>
        <v>5.9039999999999999</v>
      </c>
      <c r="V329" s="5">
        <f t="shared" si="28"/>
        <v>70.396000000000001</v>
      </c>
      <c r="W329" s="3">
        <v>2.5</v>
      </c>
      <c r="X329" s="6">
        <f t="shared" si="29"/>
        <v>72.896000000000001</v>
      </c>
    </row>
    <row r="330" spans="1:24" x14ac:dyDescent="0.35">
      <c r="A330" t="s">
        <v>822</v>
      </c>
      <c r="B330" s="1">
        <v>41673</v>
      </c>
      <c r="C330" s="2" t="s">
        <v>823</v>
      </c>
      <c r="D330" s="2" t="s">
        <v>574</v>
      </c>
      <c r="E330" s="2" t="s">
        <v>27</v>
      </c>
      <c r="F330" s="2" t="s">
        <v>28</v>
      </c>
      <c r="G330" s="2" t="s">
        <v>43</v>
      </c>
      <c r="H330" s="2" t="s">
        <v>290</v>
      </c>
      <c r="I330" s="2" t="s">
        <v>67</v>
      </c>
      <c r="J330" s="2" t="s">
        <v>285</v>
      </c>
      <c r="K330" s="2" t="s">
        <v>33</v>
      </c>
      <c r="L330" s="2" t="s">
        <v>61</v>
      </c>
      <c r="M330" s="2" t="s">
        <v>35</v>
      </c>
      <c r="N330" s="1">
        <v>41674</v>
      </c>
      <c r="O330" s="3">
        <v>54.52</v>
      </c>
      <c r="P330" s="3">
        <v>100.97</v>
      </c>
      <c r="Q330" s="3">
        <f t="shared" si="25"/>
        <v>46.449999999999996</v>
      </c>
      <c r="R330" s="2">
        <v>15</v>
      </c>
      <c r="S330" s="3">
        <f t="shared" si="26"/>
        <v>1514.55</v>
      </c>
      <c r="T330" s="4">
        <v>0.08</v>
      </c>
      <c r="U330" s="5">
        <f t="shared" si="27"/>
        <v>121.164</v>
      </c>
      <c r="V330" s="5">
        <f t="shared" si="28"/>
        <v>1400.566</v>
      </c>
      <c r="W330" s="3">
        <v>7.18</v>
      </c>
      <c r="X330" s="6">
        <f t="shared" si="29"/>
        <v>1407.7460000000001</v>
      </c>
    </row>
    <row r="331" spans="1:24" x14ac:dyDescent="0.35">
      <c r="A331" t="s">
        <v>824</v>
      </c>
      <c r="B331" s="1">
        <v>41675</v>
      </c>
      <c r="C331" s="2" t="s">
        <v>717</v>
      </c>
      <c r="D331" s="2" t="s">
        <v>718</v>
      </c>
      <c r="E331" s="2" t="s">
        <v>27</v>
      </c>
      <c r="F331" s="2" t="s">
        <v>28</v>
      </c>
      <c r="G331" s="2" t="s">
        <v>43</v>
      </c>
      <c r="H331" s="2" t="s">
        <v>139</v>
      </c>
      <c r="I331" s="2" t="s">
        <v>31</v>
      </c>
      <c r="J331" s="2" t="s">
        <v>146</v>
      </c>
      <c r="K331" s="2" t="s">
        <v>33</v>
      </c>
      <c r="L331" s="2" t="s">
        <v>147</v>
      </c>
      <c r="M331" s="2" t="s">
        <v>148</v>
      </c>
      <c r="N331" s="1">
        <v>41676</v>
      </c>
      <c r="O331" s="3">
        <v>278.99</v>
      </c>
      <c r="P331" s="3">
        <v>449.99</v>
      </c>
      <c r="Q331" s="3">
        <f t="shared" si="25"/>
        <v>171</v>
      </c>
      <c r="R331" s="2">
        <v>39</v>
      </c>
      <c r="S331" s="3">
        <f t="shared" si="26"/>
        <v>17549.61</v>
      </c>
      <c r="T331" s="4">
        <v>0.08</v>
      </c>
      <c r="U331" s="5">
        <f t="shared" si="27"/>
        <v>1403.9688000000001</v>
      </c>
      <c r="V331" s="5">
        <f t="shared" si="28"/>
        <v>16194.6412</v>
      </c>
      <c r="W331" s="3">
        <v>49</v>
      </c>
      <c r="X331" s="6">
        <f t="shared" si="29"/>
        <v>16243.6412</v>
      </c>
    </row>
    <row r="332" spans="1:24" x14ac:dyDescent="0.35">
      <c r="A332" t="s">
        <v>825</v>
      </c>
      <c r="B332" s="1">
        <v>41679</v>
      </c>
      <c r="C332" s="2" t="s">
        <v>826</v>
      </c>
      <c r="D332" s="2" t="s">
        <v>230</v>
      </c>
      <c r="E332" s="2" t="s">
        <v>27</v>
      </c>
      <c r="F332" s="2" t="s">
        <v>28</v>
      </c>
      <c r="G332" s="2" t="s">
        <v>29</v>
      </c>
      <c r="H332" s="2" t="s">
        <v>30</v>
      </c>
      <c r="I332" s="2" t="s">
        <v>45</v>
      </c>
      <c r="J332" s="2" t="s">
        <v>120</v>
      </c>
      <c r="K332" s="2" t="s">
        <v>38</v>
      </c>
      <c r="L332" s="2" t="s">
        <v>61</v>
      </c>
      <c r="M332" s="2" t="s">
        <v>35</v>
      </c>
      <c r="N332" s="1">
        <v>41683</v>
      </c>
      <c r="O332" s="3">
        <v>2.2599999999999998</v>
      </c>
      <c r="P332" s="3">
        <v>3.58</v>
      </c>
      <c r="Q332" s="3">
        <f t="shared" si="25"/>
        <v>1.3200000000000003</v>
      </c>
      <c r="R332" s="2">
        <v>42</v>
      </c>
      <c r="S332" s="3">
        <f t="shared" si="26"/>
        <v>150.36000000000001</v>
      </c>
      <c r="T332" s="4">
        <v>0.01</v>
      </c>
      <c r="U332" s="5">
        <f t="shared" si="27"/>
        <v>1.5036000000000003</v>
      </c>
      <c r="V332" s="5">
        <f t="shared" si="28"/>
        <v>154.32640000000001</v>
      </c>
      <c r="W332" s="3">
        <v>5.47</v>
      </c>
      <c r="X332" s="6">
        <f t="shared" si="29"/>
        <v>159.79640000000001</v>
      </c>
    </row>
    <row r="333" spans="1:24" x14ac:dyDescent="0.35">
      <c r="A333" t="s">
        <v>827</v>
      </c>
      <c r="B333" s="1">
        <v>41680</v>
      </c>
      <c r="C333" s="2" t="s">
        <v>828</v>
      </c>
      <c r="D333" s="2" t="s">
        <v>240</v>
      </c>
      <c r="E333" s="2" t="s">
        <v>53</v>
      </c>
      <c r="F333" s="2" t="s">
        <v>54</v>
      </c>
      <c r="G333" s="2" t="s">
        <v>43</v>
      </c>
      <c r="H333" s="2" t="s">
        <v>55</v>
      </c>
      <c r="I333" s="2" t="s">
        <v>67</v>
      </c>
      <c r="J333" s="2" t="s">
        <v>57</v>
      </c>
      <c r="K333" s="2" t="s">
        <v>33</v>
      </c>
      <c r="L333" s="2" t="s">
        <v>58</v>
      </c>
      <c r="M333" s="2" t="s">
        <v>35</v>
      </c>
      <c r="N333" s="1">
        <v>41681</v>
      </c>
      <c r="O333" s="3">
        <v>8.82</v>
      </c>
      <c r="P333" s="3">
        <v>20.99</v>
      </c>
      <c r="Q333" s="3">
        <f t="shared" si="25"/>
        <v>12.169999999999998</v>
      </c>
      <c r="R333" s="2">
        <v>42</v>
      </c>
      <c r="S333" s="3">
        <f t="shared" si="26"/>
        <v>881.57999999999993</v>
      </c>
      <c r="T333" s="4">
        <v>7.0000000000000007E-2</v>
      </c>
      <c r="U333" s="5">
        <f t="shared" si="27"/>
        <v>61.710599999999999</v>
      </c>
      <c r="V333" s="5">
        <f t="shared" si="28"/>
        <v>824.67939999999987</v>
      </c>
      <c r="W333" s="3">
        <v>4.8099999999999996</v>
      </c>
      <c r="X333" s="6">
        <f t="shared" si="29"/>
        <v>829.48939999999982</v>
      </c>
    </row>
    <row r="334" spans="1:24" x14ac:dyDescent="0.35">
      <c r="A334" t="s">
        <v>829</v>
      </c>
      <c r="B334" s="1">
        <v>41680</v>
      </c>
      <c r="C334" s="2" t="s">
        <v>830</v>
      </c>
      <c r="D334" s="2" t="s">
        <v>711</v>
      </c>
      <c r="E334" s="2" t="s">
        <v>27</v>
      </c>
      <c r="F334" s="2" t="s">
        <v>28</v>
      </c>
      <c r="G334" s="2" t="s">
        <v>65</v>
      </c>
      <c r="H334" s="2" t="s">
        <v>390</v>
      </c>
      <c r="I334" s="2" t="s">
        <v>45</v>
      </c>
      <c r="J334" s="2" t="s">
        <v>831</v>
      </c>
      <c r="K334" s="2" t="s">
        <v>38</v>
      </c>
      <c r="L334" s="2" t="s">
        <v>61</v>
      </c>
      <c r="M334" s="2" t="s">
        <v>47</v>
      </c>
      <c r="N334" s="1">
        <v>41682</v>
      </c>
      <c r="O334" s="3">
        <v>52.07</v>
      </c>
      <c r="P334" s="3">
        <v>83.98</v>
      </c>
      <c r="Q334" s="3">
        <f t="shared" si="25"/>
        <v>31.910000000000004</v>
      </c>
      <c r="R334" s="2">
        <v>9</v>
      </c>
      <c r="S334" s="3">
        <f t="shared" si="26"/>
        <v>755.82</v>
      </c>
      <c r="T334" s="4">
        <v>0.05</v>
      </c>
      <c r="U334" s="5">
        <f t="shared" si="27"/>
        <v>37.791000000000004</v>
      </c>
      <c r="V334" s="5">
        <f t="shared" si="28"/>
        <v>723.03899999999999</v>
      </c>
      <c r="W334" s="3">
        <v>5.01</v>
      </c>
      <c r="X334" s="6">
        <f t="shared" si="29"/>
        <v>728.04899999999998</v>
      </c>
    </row>
    <row r="335" spans="1:24" x14ac:dyDescent="0.35">
      <c r="A335" t="s">
        <v>832</v>
      </c>
      <c r="B335" s="1">
        <v>41682</v>
      </c>
      <c r="C335" s="2" t="s">
        <v>833</v>
      </c>
      <c r="D335" s="2" t="s">
        <v>426</v>
      </c>
      <c r="E335" s="2" t="s">
        <v>27</v>
      </c>
      <c r="F335" s="2" t="s">
        <v>28</v>
      </c>
      <c r="G335" s="2" t="s">
        <v>93</v>
      </c>
      <c r="H335" s="2" t="s">
        <v>139</v>
      </c>
      <c r="I335" s="2" t="s">
        <v>145</v>
      </c>
      <c r="J335" s="2" t="s">
        <v>146</v>
      </c>
      <c r="K335" s="2" t="s">
        <v>33</v>
      </c>
      <c r="L335" s="2" t="s">
        <v>114</v>
      </c>
      <c r="M335" s="2" t="s">
        <v>35</v>
      </c>
      <c r="N335" s="1">
        <v>41683</v>
      </c>
      <c r="O335" s="3">
        <v>216</v>
      </c>
      <c r="P335" s="3">
        <v>449.99</v>
      </c>
      <c r="Q335" s="3">
        <f t="shared" si="25"/>
        <v>233.99</v>
      </c>
      <c r="R335" s="2">
        <v>5</v>
      </c>
      <c r="S335" s="3">
        <f t="shared" si="26"/>
        <v>2249.9499999999998</v>
      </c>
      <c r="T335" s="4">
        <v>0.02</v>
      </c>
      <c r="U335" s="5">
        <f t="shared" si="27"/>
        <v>44.998999999999995</v>
      </c>
      <c r="V335" s="5">
        <f t="shared" si="28"/>
        <v>2229.4409999999998</v>
      </c>
      <c r="W335" s="3">
        <v>24.49</v>
      </c>
      <c r="X335" s="6">
        <f t="shared" si="29"/>
        <v>2253.9309999999996</v>
      </c>
    </row>
    <row r="336" spans="1:24" x14ac:dyDescent="0.35">
      <c r="A336" t="s">
        <v>834</v>
      </c>
      <c r="B336" s="1">
        <v>41683</v>
      </c>
      <c r="C336" s="2" t="s">
        <v>500</v>
      </c>
      <c r="D336" s="2" t="s">
        <v>298</v>
      </c>
      <c r="E336" s="2" t="s">
        <v>27</v>
      </c>
      <c r="F336" s="2" t="s">
        <v>28</v>
      </c>
      <c r="G336" s="2" t="s">
        <v>65</v>
      </c>
      <c r="H336" s="2" t="s">
        <v>299</v>
      </c>
      <c r="I336" s="2" t="s">
        <v>145</v>
      </c>
      <c r="J336" s="2" t="s">
        <v>185</v>
      </c>
      <c r="K336" s="2" t="s">
        <v>38</v>
      </c>
      <c r="L336" s="2" t="s">
        <v>39</v>
      </c>
      <c r="M336" s="2" t="s">
        <v>35</v>
      </c>
      <c r="N336" s="1">
        <v>41683</v>
      </c>
      <c r="O336" s="3">
        <v>2.16</v>
      </c>
      <c r="P336" s="3">
        <v>3.85</v>
      </c>
      <c r="Q336" s="3">
        <f t="shared" si="25"/>
        <v>1.69</v>
      </c>
      <c r="R336" s="2">
        <v>31</v>
      </c>
      <c r="S336" s="3">
        <f t="shared" si="26"/>
        <v>119.35000000000001</v>
      </c>
      <c r="T336" s="4">
        <v>0.09</v>
      </c>
      <c r="U336" s="5">
        <f t="shared" si="27"/>
        <v>10.7415</v>
      </c>
      <c r="V336" s="5">
        <f t="shared" si="28"/>
        <v>109.30850000000001</v>
      </c>
      <c r="W336" s="3">
        <v>0.7</v>
      </c>
      <c r="X336" s="6">
        <f t="shared" si="29"/>
        <v>110.00850000000001</v>
      </c>
    </row>
    <row r="337" spans="1:24" x14ac:dyDescent="0.35">
      <c r="A337" t="s">
        <v>835</v>
      </c>
      <c r="B337" s="1">
        <v>41685</v>
      </c>
      <c r="C337" s="2" t="s">
        <v>181</v>
      </c>
      <c r="D337" s="2" t="s">
        <v>182</v>
      </c>
      <c r="E337" s="2" t="s">
        <v>53</v>
      </c>
      <c r="F337" s="2" t="s">
        <v>54</v>
      </c>
      <c r="G337" s="2" t="s">
        <v>93</v>
      </c>
      <c r="H337" s="2" t="s">
        <v>55</v>
      </c>
      <c r="I337" s="2" t="s">
        <v>31</v>
      </c>
      <c r="J337" s="2" t="s">
        <v>836</v>
      </c>
      <c r="K337" s="2" t="s">
        <v>38</v>
      </c>
      <c r="L337" s="2" t="s">
        <v>39</v>
      </c>
      <c r="M337" s="2" t="s">
        <v>35</v>
      </c>
      <c r="N337" s="1">
        <v>41686</v>
      </c>
      <c r="O337" s="3">
        <v>1.1499999999999999</v>
      </c>
      <c r="P337" s="3">
        <v>2.67</v>
      </c>
      <c r="Q337" s="3">
        <f t="shared" si="25"/>
        <v>1.52</v>
      </c>
      <c r="R337" s="2">
        <v>19</v>
      </c>
      <c r="S337" s="3">
        <f t="shared" si="26"/>
        <v>50.73</v>
      </c>
      <c r="T337" s="4">
        <v>0.03</v>
      </c>
      <c r="U337" s="5">
        <f t="shared" si="27"/>
        <v>1.5218999999999998</v>
      </c>
      <c r="V337" s="5">
        <f t="shared" si="28"/>
        <v>50.068099999999994</v>
      </c>
      <c r="W337" s="3">
        <v>0.86</v>
      </c>
      <c r="X337" s="6">
        <f t="shared" si="29"/>
        <v>50.928099999999993</v>
      </c>
    </row>
    <row r="338" spans="1:24" x14ac:dyDescent="0.35">
      <c r="A338" t="s">
        <v>837</v>
      </c>
      <c r="B338" s="1">
        <v>41685</v>
      </c>
      <c r="C338" s="2" t="s">
        <v>838</v>
      </c>
      <c r="D338" s="2" t="s">
        <v>271</v>
      </c>
      <c r="E338" s="2" t="s">
        <v>27</v>
      </c>
      <c r="F338" s="2" t="s">
        <v>28</v>
      </c>
      <c r="G338" s="2" t="s">
        <v>29</v>
      </c>
      <c r="H338" s="2" t="s">
        <v>30</v>
      </c>
      <c r="I338" s="2" t="s">
        <v>45</v>
      </c>
      <c r="J338" s="2" t="s">
        <v>839</v>
      </c>
      <c r="K338" s="2" t="s">
        <v>38</v>
      </c>
      <c r="L338" s="2" t="s">
        <v>39</v>
      </c>
      <c r="M338" s="2" t="s">
        <v>47</v>
      </c>
      <c r="N338" s="1">
        <v>41690</v>
      </c>
      <c r="O338" s="3">
        <v>1.57</v>
      </c>
      <c r="P338" s="3">
        <v>3.28</v>
      </c>
      <c r="Q338" s="3">
        <f t="shared" si="25"/>
        <v>1.7099999999999997</v>
      </c>
      <c r="R338" s="2">
        <v>44</v>
      </c>
      <c r="S338" s="3">
        <f t="shared" si="26"/>
        <v>144.32</v>
      </c>
      <c r="T338" s="4">
        <v>0</v>
      </c>
      <c r="U338" s="5">
        <f t="shared" si="27"/>
        <v>0</v>
      </c>
      <c r="V338" s="5">
        <f t="shared" si="28"/>
        <v>145.29999999999998</v>
      </c>
      <c r="W338" s="3">
        <v>0.98</v>
      </c>
      <c r="X338" s="6">
        <f t="shared" si="29"/>
        <v>146.27999999999997</v>
      </c>
    </row>
    <row r="339" spans="1:24" x14ac:dyDescent="0.35">
      <c r="A339" t="s">
        <v>840</v>
      </c>
      <c r="B339" s="1">
        <v>41686</v>
      </c>
      <c r="C339" s="2" t="s">
        <v>841</v>
      </c>
      <c r="D339" s="2" t="s">
        <v>330</v>
      </c>
      <c r="E339" s="2" t="s">
        <v>53</v>
      </c>
      <c r="F339" s="2" t="s">
        <v>54</v>
      </c>
      <c r="G339" s="2" t="s">
        <v>29</v>
      </c>
      <c r="H339" s="2" t="s">
        <v>81</v>
      </c>
      <c r="I339" s="2" t="s">
        <v>145</v>
      </c>
      <c r="J339" s="2" t="s">
        <v>57</v>
      </c>
      <c r="K339" s="2" t="s">
        <v>33</v>
      </c>
      <c r="L339" s="2" t="s">
        <v>58</v>
      </c>
      <c r="M339" s="2" t="s">
        <v>35</v>
      </c>
      <c r="N339" s="1">
        <v>41688</v>
      </c>
      <c r="O339" s="3">
        <v>8.82</v>
      </c>
      <c r="P339" s="3">
        <v>20.99</v>
      </c>
      <c r="Q339" s="3">
        <f t="shared" si="25"/>
        <v>12.169999999999998</v>
      </c>
      <c r="R339" s="2">
        <v>24</v>
      </c>
      <c r="S339" s="3">
        <f t="shared" si="26"/>
        <v>503.76</v>
      </c>
      <c r="T339" s="4">
        <v>0.01</v>
      </c>
      <c r="U339" s="5">
        <f t="shared" si="27"/>
        <v>5.0376000000000003</v>
      </c>
      <c r="V339" s="5">
        <f t="shared" si="28"/>
        <v>503.5324</v>
      </c>
      <c r="W339" s="3">
        <v>4.8099999999999996</v>
      </c>
      <c r="X339" s="6">
        <f t="shared" si="29"/>
        <v>508.3424</v>
      </c>
    </row>
    <row r="340" spans="1:24" x14ac:dyDescent="0.35">
      <c r="A340" t="s">
        <v>842</v>
      </c>
      <c r="B340" s="1">
        <v>41692</v>
      </c>
      <c r="C340" s="2" t="s">
        <v>681</v>
      </c>
      <c r="D340" s="2" t="s">
        <v>361</v>
      </c>
      <c r="E340" s="2" t="s">
        <v>27</v>
      </c>
      <c r="F340" s="2" t="s">
        <v>28</v>
      </c>
      <c r="G340" s="2" t="s">
        <v>29</v>
      </c>
      <c r="H340" s="2" t="s">
        <v>107</v>
      </c>
      <c r="I340" s="2" t="s">
        <v>67</v>
      </c>
      <c r="J340" s="2" t="s">
        <v>194</v>
      </c>
      <c r="K340" s="2" t="s">
        <v>38</v>
      </c>
      <c r="L340" s="2" t="s">
        <v>34</v>
      </c>
      <c r="M340" s="2" t="s">
        <v>35</v>
      </c>
      <c r="N340" s="1">
        <v>41693</v>
      </c>
      <c r="O340" s="3">
        <v>4.1900000000000004</v>
      </c>
      <c r="P340" s="3">
        <v>10.23</v>
      </c>
      <c r="Q340" s="3">
        <f t="shared" si="25"/>
        <v>6.04</v>
      </c>
      <c r="R340" s="2">
        <v>9</v>
      </c>
      <c r="S340" s="3">
        <f t="shared" si="26"/>
        <v>92.070000000000007</v>
      </c>
      <c r="T340" s="4">
        <v>7.0000000000000007E-2</v>
      </c>
      <c r="U340" s="5">
        <f t="shared" si="27"/>
        <v>6.4449000000000014</v>
      </c>
      <c r="V340" s="5">
        <f t="shared" si="28"/>
        <v>90.30510000000001</v>
      </c>
      <c r="W340" s="3">
        <v>4.68</v>
      </c>
      <c r="X340" s="6">
        <f t="shared" si="29"/>
        <v>94.985100000000017</v>
      </c>
    </row>
    <row r="341" spans="1:24" x14ac:dyDescent="0.35">
      <c r="A341" t="s">
        <v>843</v>
      </c>
      <c r="B341" s="1">
        <v>41692</v>
      </c>
      <c r="C341" s="2" t="s">
        <v>844</v>
      </c>
      <c r="D341" s="2" t="s">
        <v>580</v>
      </c>
      <c r="E341" s="2" t="s">
        <v>53</v>
      </c>
      <c r="F341" s="2" t="s">
        <v>54</v>
      </c>
      <c r="G341" s="2" t="s">
        <v>65</v>
      </c>
      <c r="H341" s="2" t="s">
        <v>81</v>
      </c>
      <c r="I341" s="2" t="s">
        <v>145</v>
      </c>
      <c r="J341" s="2" t="s">
        <v>161</v>
      </c>
      <c r="K341" s="2" t="s">
        <v>38</v>
      </c>
      <c r="L341" s="2" t="s">
        <v>39</v>
      </c>
      <c r="M341" s="2" t="s">
        <v>35</v>
      </c>
      <c r="N341" s="1">
        <v>41693</v>
      </c>
      <c r="O341" s="3">
        <v>0.93</v>
      </c>
      <c r="P341" s="3">
        <v>1.48</v>
      </c>
      <c r="Q341" s="3">
        <f t="shared" si="25"/>
        <v>0.54999999999999993</v>
      </c>
      <c r="R341" s="2">
        <v>46</v>
      </c>
      <c r="S341" s="3">
        <f t="shared" si="26"/>
        <v>68.08</v>
      </c>
      <c r="T341" s="4">
        <v>0</v>
      </c>
      <c r="U341" s="5">
        <f t="shared" si="27"/>
        <v>0</v>
      </c>
      <c r="V341" s="5">
        <f t="shared" si="28"/>
        <v>68.78</v>
      </c>
      <c r="W341" s="3">
        <v>0.7</v>
      </c>
      <c r="X341" s="6">
        <f t="shared" si="29"/>
        <v>69.48</v>
      </c>
    </row>
    <row r="342" spans="1:24" x14ac:dyDescent="0.35">
      <c r="A342" t="s">
        <v>845</v>
      </c>
      <c r="B342" s="1">
        <v>41692</v>
      </c>
      <c r="C342" s="2" t="s">
        <v>639</v>
      </c>
      <c r="D342" s="2" t="s">
        <v>640</v>
      </c>
      <c r="E342" s="2" t="s">
        <v>27</v>
      </c>
      <c r="F342" s="2" t="s">
        <v>28</v>
      </c>
      <c r="G342" s="2" t="s">
        <v>29</v>
      </c>
      <c r="H342" s="2" t="s">
        <v>139</v>
      </c>
      <c r="I342" s="2" t="s">
        <v>145</v>
      </c>
      <c r="J342" s="2" t="s">
        <v>537</v>
      </c>
      <c r="K342" s="2" t="s">
        <v>38</v>
      </c>
      <c r="L342" s="2" t="s">
        <v>61</v>
      </c>
      <c r="M342" s="2" t="s">
        <v>35</v>
      </c>
      <c r="N342" s="1">
        <v>41693</v>
      </c>
      <c r="O342" s="3">
        <v>21.56</v>
      </c>
      <c r="P342" s="3">
        <v>35.94</v>
      </c>
      <c r="Q342" s="3">
        <f t="shared" si="25"/>
        <v>14.379999999999999</v>
      </c>
      <c r="R342" s="2">
        <v>13</v>
      </c>
      <c r="S342" s="3">
        <f t="shared" si="26"/>
        <v>467.21999999999997</v>
      </c>
      <c r="T342" s="4">
        <v>0.03</v>
      </c>
      <c r="U342" s="5">
        <f t="shared" si="27"/>
        <v>14.016599999999999</v>
      </c>
      <c r="V342" s="5">
        <f t="shared" si="28"/>
        <v>459.86340000000001</v>
      </c>
      <c r="W342" s="3">
        <v>6.66</v>
      </c>
      <c r="X342" s="6">
        <f t="shared" si="29"/>
        <v>466.52340000000004</v>
      </c>
    </row>
    <row r="343" spans="1:24" x14ac:dyDescent="0.35">
      <c r="A343" t="s">
        <v>846</v>
      </c>
      <c r="B343" s="1">
        <v>41693</v>
      </c>
      <c r="C343" s="2" t="s">
        <v>847</v>
      </c>
      <c r="D343" s="2" t="s">
        <v>92</v>
      </c>
      <c r="E343" s="2" t="s">
        <v>53</v>
      </c>
      <c r="F343" s="2" t="s">
        <v>54</v>
      </c>
      <c r="G343" s="2" t="s">
        <v>43</v>
      </c>
      <c r="H343" s="2" t="s">
        <v>81</v>
      </c>
      <c r="I343" s="2" t="s">
        <v>31</v>
      </c>
      <c r="J343" s="2" t="s">
        <v>202</v>
      </c>
      <c r="K343" s="2" t="s">
        <v>33</v>
      </c>
      <c r="L343" s="2" t="s">
        <v>61</v>
      </c>
      <c r="M343" s="2" t="s">
        <v>35</v>
      </c>
      <c r="N343" s="1">
        <v>41696</v>
      </c>
      <c r="O343" s="3">
        <v>42.11</v>
      </c>
      <c r="P343" s="3">
        <v>80.98</v>
      </c>
      <c r="Q343" s="3">
        <f t="shared" si="25"/>
        <v>38.870000000000005</v>
      </c>
      <c r="R343" s="2">
        <v>45</v>
      </c>
      <c r="S343" s="3">
        <f t="shared" si="26"/>
        <v>3644.1000000000004</v>
      </c>
      <c r="T343" s="4">
        <v>0</v>
      </c>
      <c r="U343" s="5">
        <f t="shared" si="27"/>
        <v>0</v>
      </c>
      <c r="V343" s="5">
        <f t="shared" si="28"/>
        <v>3651.28</v>
      </c>
      <c r="W343" s="3">
        <v>7.18</v>
      </c>
      <c r="X343" s="6">
        <f t="shared" si="29"/>
        <v>3658.46</v>
      </c>
    </row>
    <row r="344" spans="1:24" x14ac:dyDescent="0.35">
      <c r="A344" t="s">
        <v>848</v>
      </c>
      <c r="B344" s="1">
        <v>41694</v>
      </c>
      <c r="C344" s="2" t="s">
        <v>849</v>
      </c>
      <c r="D344" s="2" t="s">
        <v>850</v>
      </c>
      <c r="E344" s="2" t="s">
        <v>27</v>
      </c>
      <c r="F344" s="2" t="s">
        <v>28</v>
      </c>
      <c r="G344" s="2" t="s">
        <v>43</v>
      </c>
      <c r="H344" s="2" t="s">
        <v>139</v>
      </c>
      <c r="I344" s="2" t="s">
        <v>67</v>
      </c>
      <c r="J344" s="2" t="s">
        <v>540</v>
      </c>
      <c r="K344" s="2" t="s">
        <v>38</v>
      </c>
      <c r="L344" s="2" t="s">
        <v>61</v>
      </c>
      <c r="M344" s="2" t="s">
        <v>35</v>
      </c>
      <c r="N344" s="1">
        <v>41695</v>
      </c>
      <c r="O344" s="3">
        <v>2.74</v>
      </c>
      <c r="P344" s="3">
        <v>4.49</v>
      </c>
      <c r="Q344" s="3">
        <f t="shared" si="25"/>
        <v>1.75</v>
      </c>
      <c r="R344" s="2">
        <v>6</v>
      </c>
      <c r="S344" s="3">
        <f t="shared" si="26"/>
        <v>26.94</v>
      </c>
      <c r="T344" s="4">
        <v>0.03</v>
      </c>
      <c r="U344" s="5">
        <f t="shared" si="27"/>
        <v>0.80820000000000003</v>
      </c>
      <c r="V344" s="5">
        <f t="shared" si="28"/>
        <v>27.6218</v>
      </c>
      <c r="W344" s="3">
        <v>1.49</v>
      </c>
      <c r="X344" s="6">
        <f t="shared" si="29"/>
        <v>29.111799999999999</v>
      </c>
    </row>
    <row r="345" spans="1:24" x14ac:dyDescent="0.35">
      <c r="A345" t="s">
        <v>851</v>
      </c>
      <c r="B345" s="1">
        <v>41694</v>
      </c>
      <c r="C345" s="2" t="s">
        <v>852</v>
      </c>
      <c r="D345" s="2" t="s">
        <v>365</v>
      </c>
      <c r="E345" s="2" t="s">
        <v>27</v>
      </c>
      <c r="F345" s="2" t="s">
        <v>28</v>
      </c>
      <c r="G345" s="2" t="s">
        <v>43</v>
      </c>
      <c r="H345" s="2" t="s">
        <v>126</v>
      </c>
      <c r="I345" s="2" t="s">
        <v>56</v>
      </c>
      <c r="J345" s="2" t="s">
        <v>150</v>
      </c>
      <c r="K345" s="2" t="s">
        <v>38</v>
      </c>
      <c r="L345" s="2" t="s">
        <v>39</v>
      </c>
      <c r="M345" s="2" t="s">
        <v>35</v>
      </c>
      <c r="N345" s="1">
        <v>41696</v>
      </c>
      <c r="O345" s="3">
        <v>2.52</v>
      </c>
      <c r="P345" s="3">
        <v>4</v>
      </c>
      <c r="Q345" s="3">
        <f t="shared" si="25"/>
        <v>1.48</v>
      </c>
      <c r="R345" s="2">
        <v>33</v>
      </c>
      <c r="S345" s="3">
        <f t="shared" si="26"/>
        <v>132</v>
      </c>
      <c r="T345" s="4">
        <v>0.08</v>
      </c>
      <c r="U345" s="5">
        <f t="shared" si="27"/>
        <v>10.56</v>
      </c>
      <c r="V345" s="5">
        <f t="shared" si="28"/>
        <v>122.74</v>
      </c>
      <c r="W345" s="3">
        <v>1.3</v>
      </c>
      <c r="X345" s="6">
        <f t="shared" si="29"/>
        <v>124.03999999999999</v>
      </c>
    </row>
    <row r="346" spans="1:24" x14ac:dyDescent="0.35">
      <c r="A346" t="s">
        <v>853</v>
      </c>
      <c r="B346" s="1">
        <v>41695</v>
      </c>
      <c r="C346" s="2" t="s">
        <v>854</v>
      </c>
      <c r="D346" s="2" t="s">
        <v>158</v>
      </c>
      <c r="E346" s="2" t="s">
        <v>53</v>
      </c>
      <c r="F346" s="2" t="s">
        <v>54</v>
      </c>
      <c r="G346" s="2" t="s">
        <v>43</v>
      </c>
      <c r="H346" s="2" t="s">
        <v>55</v>
      </c>
      <c r="I346" s="2" t="s">
        <v>56</v>
      </c>
      <c r="J346" s="2" t="s">
        <v>839</v>
      </c>
      <c r="K346" s="2" t="s">
        <v>38</v>
      </c>
      <c r="L346" s="2" t="s">
        <v>39</v>
      </c>
      <c r="M346" s="2" t="s">
        <v>35</v>
      </c>
      <c r="N346" s="1">
        <v>41696</v>
      </c>
      <c r="O346" s="3">
        <v>1.57</v>
      </c>
      <c r="P346" s="3">
        <v>3.28</v>
      </c>
      <c r="Q346" s="3">
        <f t="shared" si="25"/>
        <v>1.7099999999999997</v>
      </c>
      <c r="R346" s="2">
        <v>26</v>
      </c>
      <c r="S346" s="3">
        <f t="shared" si="26"/>
        <v>85.28</v>
      </c>
      <c r="T346" s="4">
        <v>0.08</v>
      </c>
      <c r="U346" s="5">
        <f t="shared" si="27"/>
        <v>6.8224</v>
      </c>
      <c r="V346" s="5">
        <f t="shared" si="28"/>
        <v>79.437600000000003</v>
      </c>
      <c r="W346" s="3">
        <v>0.98</v>
      </c>
      <c r="X346" s="6">
        <f t="shared" si="29"/>
        <v>80.417600000000007</v>
      </c>
    </row>
    <row r="347" spans="1:24" x14ac:dyDescent="0.35">
      <c r="A347" t="s">
        <v>855</v>
      </c>
      <c r="B347" s="1">
        <v>41695</v>
      </c>
      <c r="C347" s="2" t="s">
        <v>752</v>
      </c>
      <c r="D347" s="2" t="s">
        <v>408</v>
      </c>
      <c r="E347" s="2" t="s">
        <v>27</v>
      </c>
      <c r="F347" s="2" t="s">
        <v>28</v>
      </c>
      <c r="G347" s="2" t="s">
        <v>93</v>
      </c>
      <c r="H347" s="2" t="s">
        <v>390</v>
      </c>
      <c r="I347" s="2" t="s">
        <v>67</v>
      </c>
      <c r="J347" s="2" t="s">
        <v>37</v>
      </c>
      <c r="K347" s="2" t="s">
        <v>38</v>
      </c>
      <c r="L347" s="2" t="s">
        <v>39</v>
      </c>
      <c r="M347" s="2" t="s">
        <v>35</v>
      </c>
      <c r="N347" s="1">
        <v>41697</v>
      </c>
      <c r="O347" s="3">
        <v>3.47</v>
      </c>
      <c r="P347" s="3">
        <v>6.68</v>
      </c>
      <c r="Q347" s="3">
        <f t="shared" si="25"/>
        <v>3.2099999999999995</v>
      </c>
      <c r="R347" s="2">
        <v>33</v>
      </c>
      <c r="S347" s="3">
        <f t="shared" si="26"/>
        <v>220.44</v>
      </c>
      <c r="T347" s="4">
        <v>0.03</v>
      </c>
      <c r="U347" s="5">
        <f t="shared" si="27"/>
        <v>6.6132</v>
      </c>
      <c r="V347" s="5">
        <f t="shared" si="28"/>
        <v>215.32679999999999</v>
      </c>
      <c r="W347" s="3">
        <v>1.5</v>
      </c>
      <c r="X347" s="6">
        <f t="shared" si="29"/>
        <v>216.82679999999999</v>
      </c>
    </row>
    <row r="348" spans="1:24" x14ac:dyDescent="0.35">
      <c r="A348" t="s">
        <v>856</v>
      </c>
      <c r="B348" s="1">
        <v>41698</v>
      </c>
      <c r="C348" s="2" t="s">
        <v>857</v>
      </c>
      <c r="D348" s="2" t="s">
        <v>26</v>
      </c>
      <c r="E348" s="2" t="s">
        <v>27</v>
      </c>
      <c r="F348" s="2" t="s">
        <v>28</v>
      </c>
      <c r="G348" s="2" t="s">
        <v>43</v>
      </c>
      <c r="H348" s="2" t="s">
        <v>30</v>
      </c>
      <c r="I348" s="2" t="s">
        <v>31</v>
      </c>
      <c r="J348" s="2" t="s">
        <v>308</v>
      </c>
      <c r="K348" s="2" t="s">
        <v>38</v>
      </c>
      <c r="L348" s="2" t="s">
        <v>39</v>
      </c>
      <c r="M348" s="2" t="s">
        <v>35</v>
      </c>
      <c r="N348" s="1">
        <v>41699</v>
      </c>
      <c r="O348" s="3">
        <v>0.9</v>
      </c>
      <c r="P348" s="3">
        <v>2.1</v>
      </c>
      <c r="Q348" s="3">
        <f t="shared" si="25"/>
        <v>1.2000000000000002</v>
      </c>
      <c r="R348" s="2">
        <v>21</v>
      </c>
      <c r="S348" s="3">
        <f t="shared" si="26"/>
        <v>44.1</v>
      </c>
      <c r="T348" s="4">
        <v>0.04</v>
      </c>
      <c r="U348" s="5">
        <f t="shared" si="27"/>
        <v>1.764</v>
      </c>
      <c r="V348" s="5">
        <f t="shared" si="28"/>
        <v>43.036000000000001</v>
      </c>
      <c r="W348" s="3">
        <v>0.7</v>
      </c>
      <c r="X348" s="6">
        <f t="shared" si="29"/>
        <v>43.736000000000004</v>
      </c>
    </row>
    <row r="349" spans="1:24" x14ac:dyDescent="0.35">
      <c r="A349" t="s">
        <v>858</v>
      </c>
      <c r="B349" s="1">
        <v>41700</v>
      </c>
      <c r="C349" s="2" t="s">
        <v>262</v>
      </c>
      <c r="D349" s="2" t="s">
        <v>263</v>
      </c>
      <c r="E349" s="2" t="s">
        <v>27</v>
      </c>
      <c r="F349" s="2" t="s">
        <v>28</v>
      </c>
      <c r="G349" s="2" t="s">
        <v>93</v>
      </c>
      <c r="H349" s="2" t="s">
        <v>44</v>
      </c>
      <c r="I349" s="2" t="s">
        <v>31</v>
      </c>
      <c r="J349" s="2" t="s">
        <v>588</v>
      </c>
      <c r="K349" s="2" t="s">
        <v>38</v>
      </c>
      <c r="L349" s="2" t="s">
        <v>61</v>
      </c>
      <c r="M349" s="2" t="s">
        <v>35</v>
      </c>
      <c r="N349" s="1">
        <v>41701</v>
      </c>
      <c r="O349" s="3">
        <v>18.38</v>
      </c>
      <c r="P349" s="3">
        <v>29.17</v>
      </c>
      <c r="Q349" s="3">
        <f t="shared" si="25"/>
        <v>10.790000000000003</v>
      </c>
      <c r="R349" s="2">
        <v>1</v>
      </c>
      <c r="S349" s="3">
        <f t="shared" si="26"/>
        <v>29.17</v>
      </c>
      <c r="T349" s="4">
        <v>0.02</v>
      </c>
      <c r="U349" s="5">
        <f t="shared" si="27"/>
        <v>0.58340000000000003</v>
      </c>
      <c r="V349" s="5">
        <f t="shared" si="28"/>
        <v>34.8566</v>
      </c>
      <c r="W349" s="3">
        <v>6.27</v>
      </c>
      <c r="X349" s="6">
        <f t="shared" si="29"/>
        <v>41.126599999999996</v>
      </c>
    </row>
    <row r="350" spans="1:24" x14ac:dyDescent="0.35">
      <c r="A350" t="s">
        <v>859</v>
      </c>
      <c r="B350" s="1">
        <v>41704</v>
      </c>
      <c r="C350" s="2" t="s">
        <v>860</v>
      </c>
      <c r="D350" s="2" t="s">
        <v>164</v>
      </c>
      <c r="E350" s="2" t="s">
        <v>53</v>
      </c>
      <c r="F350" s="2" t="s">
        <v>54</v>
      </c>
      <c r="G350" s="2" t="s">
        <v>43</v>
      </c>
      <c r="H350" s="2" t="s">
        <v>55</v>
      </c>
      <c r="I350" s="2" t="s">
        <v>67</v>
      </c>
      <c r="J350" s="2" t="s">
        <v>253</v>
      </c>
      <c r="K350" s="2" t="s">
        <v>38</v>
      </c>
      <c r="L350" s="2" t="s">
        <v>61</v>
      </c>
      <c r="M350" s="2" t="s">
        <v>35</v>
      </c>
      <c r="N350" s="1">
        <v>41705</v>
      </c>
      <c r="O350" s="3">
        <v>4.46</v>
      </c>
      <c r="P350" s="3">
        <v>10.89</v>
      </c>
      <c r="Q350" s="3">
        <f t="shared" si="25"/>
        <v>6.4300000000000006</v>
      </c>
      <c r="R350" s="2">
        <v>32</v>
      </c>
      <c r="S350" s="3">
        <f t="shared" si="26"/>
        <v>348.48</v>
      </c>
      <c r="T350" s="4">
        <v>0.1</v>
      </c>
      <c r="U350" s="5">
        <f t="shared" si="27"/>
        <v>34.848000000000006</v>
      </c>
      <c r="V350" s="5">
        <f t="shared" si="28"/>
        <v>318.13200000000001</v>
      </c>
      <c r="W350" s="3">
        <v>4.5</v>
      </c>
      <c r="X350" s="6">
        <f t="shared" si="29"/>
        <v>322.63200000000001</v>
      </c>
    </row>
    <row r="351" spans="1:24" x14ac:dyDescent="0.35">
      <c r="A351" t="s">
        <v>861</v>
      </c>
      <c r="B351" s="1">
        <v>41708</v>
      </c>
      <c r="C351" s="2" t="s">
        <v>862</v>
      </c>
      <c r="D351" s="2" t="s">
        <v>263</v>
      </c>
      <c r="E351" s="2" t="s">
        <v>27</v>
      </c>
      <c r="F351" s="2" t="s">
        <v>28</v>
      </c>
      <c r="G351" s="2" t="s">
        <v>29</v>
      </c>
      <c r="H351" s="2" t="s">
        <v>44</v>
      </c>
      <c r="I351" s="2" t="s">
        <v>56</v>
      </c>
      <c r="J351" s="2" t="s">
        <v>571</v>
      </c>
      <c r="K351" s="2" t="s">
        <v>38</v>
      </c>
      <c r="L351" s="2" t="s">
        <v>61</v>
      </c>
      <c r="M351" s="2" t="s">
        <v>35</v>
      </c>
      <c r="N351" s="1">
        <v>41709</v>
      </c>
      <c r="O351" s="3">
        <v>1.94</v>
      </c>
      <c r="P351" s="3">
        <v>3.08</v>
      </c>
      <c r="Q351" s="3">
        <f t="shared" si="25"/>
        <v>1.1400000000000001</v>
      </c>
      <c r="R351" s="2">
        <v>1</v>
      </c>
      <c r="S351" s="3">
        <f t="shared" si="26"/>
        <v>3.08</v>
      </c>
      <c r="T351" s="4">
        <v>0.08</v>
      </c>
      <c r="U351" s="5">
        <f t="shared" si="27"/>
        <v>0.24640000000000001</v>
      </c>
      <c r="V351" s="5">
        <f t="shared" si="28"/>
        <v>3.8235999999999999</v>
      </c>
      <c r="W351" s="3">
        <v>0.99</v>
      </c>
      <c r="X351" s="6">
        <f t="shared" si="29"/>
        <v>4.8136000000000001</v>
      </c>
    </row>
    <row r="352" spans="1:24" x14ac:dyDescent="0.35">
      <c r="A352" t="s">
        <v>863</v>
      </c>
      <c r="B352" s="1">
        <v>41709</v>
      </c>
      <c r="C352" s="2" t="s">
        <v>469</v>
      </c>
      <c r="D352" s="2" t="s">
        <v>470</v>
      </c>
      <c r="E352" s="2" t="s">
        <v>27</v>
      </c>
      <c r="F352" s="2" t="s">
        <v>28</v>
      </c>
      <c r="G352" s="2" t="s">
        <v>29</v>
      </c>
      <c r="H352" s="2" t="s">
        <v>290</v>
      </c>
      <c r="I352" s="2" t="s">
        <v>31</v>
      </c>
      <c r="J352" s="2" t="s">
        <v>864</v>
      </c>
      <c r="K352" s="2" t="s">
        <v>38</v>
      </c>
      <c r="L352" s="2" t="s">
        <v>61</v>
      </c>
      <c r="M352" s="2" t="s">
        <v>35</v>
      </c>
      <c r="N352" s="1">
        <v>41710</v>
      </c>
      <c r="O352" s="3">
        <v>52.04</v>
      </c>
      <c r="P352" s="3">
        <v>83.93</v>
      </c>
      <c r="Q352" s="3">
        <f t="shared" si="25"/>
        <v>31.890000000000008</v>
      </c>
      <c r="R352" s="2">
        <v>50</v>
      </c>
      <c r="S352" s="3">
        <f t="shared" si="26"/>
        <v>4196.5</v>
      </c>
      <c r="T352" s="4">
        <v>0.1</v>
      </c>
      <c r="U352" s="5">
        <f t="shared" si="27"/>
        <v>419.65000000000003</v>
      </c>
      <c r="V352" s="5">
        <f t="shared" si="28"/>
        <v>3796.8399999999997</v>
      </c>
      <c r="W352" s="3">
        <v>19.989999999999998</v>
      </c>
      <c r="X352" s="6">
        <f t="shared" si="29"/>
        <v>3816.8299999999995</v>
      </c>
    </row>
    <row r="353" spans="1:24" x14ac:dyDescent="0.35">
      <c r="A353" t="s">
        <v>865</v>
      </c>
      <c r="B353" s="1">
        <v>41710</v>
      </c>
      <c r="C353" s="2" t="s">
        <v>233</v>
      </c>
      <c r="D353" s="2" t="s">
        <v>234</v>
      </c>
      <c r="E353" s="2" t="s">
        <v>27</v>
      </c>
      <c r="F353" s="2" t="s">
        <v>28</v>
      </c>
      <c r="G353" s="2" t="s">
        <v>93</v>
      </c>
      <c r="H353" s="2" t="s">
        <v>139</v>
      </c>
      <c r="I353" s="2" t="s">
        <v>145</v>
      </c>
      <c r="J353" s="2" t="s">
        <v>474</v>
      </c>
      <c r="K353" s="2" t="s">
        <v>33</v>
      </c>
      <c r="L353" s="2" t="s">
        <v>61</v>
      </c>
      <c r="M353" s="2" t="s">
        <v>47</v>
      </c>
      <c r="N353" s="1">
        <v>41711</v>
      </c>
      <c r="O353" s="3">
        <v>60.59</v>
      </c>
      <c r="P353" s="3">
        <v>100.98</v>
      </c>
      <c r="Q353" s="3">
        <f t="shared" si="25"/>
        <v>40.39</v>
      </c>
      <c r="R353" s="2">
        <v>5</v>
      </c>
      <c r="S353" s="3">
        <f t="shared" si="26"/>
        <v>504.90000000000003</v>
      </c>
      <c r="T353" s="4">
        <v>0.02</v>
      </c>
      <c r="U353" s="5">
        <f t="shared" si="27"/>
        <v>10.098000000000001</v>
      </c>
      <c r="V353" s="5">
        <f t="shared" si="28"/>
        <v>501.98200000000003</v>
      </c>
      <c r="W353" s="3">
        <v>7.18</v>
      </c>
      <c r="X353" s="6">
        <f t="shared" si="29"/>
        <v>509.16200000000003</v>
      </c>
    </row>
    <row r="354" spans="1:24" x14ac:dyDescent="0.35">
      <c r="A354" t="s">
        <v>866</v>
      </c>
      <c r="B354" s="1">
        <v>41711</v>
      </c>
      <c r="C354" s="2" t="s">
        <v>828</v>
      </c>
      <c r="D354" s="2" t="s">
        <v>240</v>
      </c>
      <c r="E354" s="2" t="s">
        <v>53</v>
      </c>
      <c r="F354" s="2" t="s">
        <v>54</v>
      </c>
      <c r="G354" s="2" t="s">
        <v>29</v>
      </c>
      <c r="H354" s="2" t="s">
        <v>55</v>
      </c>
      <c r="I354" s="2" t="s">
        <v>45</v>
      </c>
      <c r="J354" s="2" t="s">
        <v>438</v>
      </c>
      <c r="K354" s="2" t="s">
        <v>38</v>
      </c>
      <c r="L354" s="2" t="s">
        <v>39</v>
      </c>
      <c r="M354" s="2" t="s">
        <v>35</v>
      </c>
      <c r="N354" s="1">
        <v>41711</v>
      </c>
      <c r="O354" s="3">
        <v>3.75</v>
      </c>
      <c r="P354" s="3">
        <v>7.08</v>
      </c>
      <c r="Q354" s="3">
        <f t="shared" si="25"/>
        <v>3.33</v>
      </c>
      <c r="R354" s="2">
        <v>34</v>
      </c>
      <c r="S354" s="3">
        <f t="shared" si="26"/>
        <v>240.72</v>
      </c>
      <c r="T354" s="4">
        <v>0.03</v>
      </c>
      <c r="U354" s="5">
        <f t="shared" si="27"/>
        <v>7.2215999999999996</v>
      </c>
      <c r="V354" s="5">
        <f t="shared" si="28"/>
        <v>235.8484</v>
      </c>
      <c r="W354" s="3">
        <v>2.35</v>
      </c>
      <c r="X354" s="6">
        <f t="shared" si="29"/>
        <v>238.19839999999999</v>
      </c>
    </row>
    <row r="355" spans="1:24" x14ac:dyDescent="0.35">
      <c r="A355" t="s">
        <v>867</v>
      </c>
      <c r="B355" s="1">
        <v>41713</v>
      </c>
      <c r="C355" s="2" t="s">
        <v>321</v>
      </c>
      <c r="D355" s="2" t="s">
        <v>322</v>
      </c>
      <c r="E355" s="2" t="s">
        <v>27</v>
      </c>
      <c r="F355" s="2" t="s">
        <v>28</v>
      </c>
      <c r="G355" s="2" t="s">
        <v>43</v>
      </c>
      <c r="H355" s="2" t="s">
        <v>299</v>
      </c>
      <c r="I355" s="2" t="s">
        <v>67</v>
      </c>
      <c r="J355" s="2" t="s">
        <v>595</v>
      </c>
      <c r="K355" s="2" t="s">
        <v>38</v>
      </c>
      <c r="L355" s="2" t="s">
        <v>61</v>
      </c>
      <c r="M355" s="2" t="s">
        <v>35</v>
      </c>
      <c r="N355" s="1">
        <v>41713</v>
      </c>
      <c r="O355" s="3">
        <v>3.5</v>
      </c>
      <c r="P355" s="3">
        <v>5.74</v>
      </c>
      <c r="Q355" s="3">
        <f t="shared" si="25"/>
        <v>2.2400000000000002</v>
      </c>
      <c r="R355" s="2">
        <v>45</v>
      </c>
      <c r="S355" s="3">
        <f t="shared" si="26"/>
        <v>258.3</v>
      </c>
      <c r="T355" s="4">
        <v>0</v>
      </c>
      <c r="U355" s="5">
        <f t="shared" si="27"/>
        <v>0</v>
      </c>
      <c r="V355" s="5">
        <f t="shared" si="28"/>
        <v>263.31</v>
      </c>
      <c r="W355" s="3">
        <v>5.01</v>
      </c>
      <c r="X355" s="6">
        <f t="shared" si="29"/>
        <v>268.32</v>
      </c>
    </row>
    <row r="356" spans="1:24" x14ac:dyDescent="0.35">
      <c r="A356" t="s">
        <v>868</v>
      </c>
      <c r="B356" s="1">
        <v>41715</v>
      </c>
      <c r="C356" s="2" t="s">
        <v>869</v>
      </c>
      <c r="D356" s="2" t="s">
        <v>379</v>
      </c>
      <c r="E356" s="2" t="s">
        <v>27</v>
      </c>
      <c r="F356" s="2" t="s">
        <v>28</v>
      </c>
      <c r="G356" s="2" t="s">
        <v>93</v>
      </c>
      <c r="H356" s="2" t="s">
        <v>66</v>
      </c>
      <c r="I356" s="2" t="s">
        <v>67</v>
      </c>
      <c r="J356" s="2" t="s">
        <v>200</v>
      </c>
      <c r="K356" s="2" t="s">
        <v>38</v>
      </c>
      <c r="L356" s="2" t="s">
        <v>39</v>
      </c>
      <c r="M356" s="2" t="s">
        <v>35</v>
      </c>
      <c r="N356" s="1">
        <v>41716</v>
      </c>
      <c r="O356" s="3">
        <v>1.0900000000000001</v>
      </c>
      <c r="P356" s="3">
        <v>2.6</v>
      </c>
      <c r="Q356" s="3">
        <f t="shared" si="25"/>
        <v>1.51</v>
      </c>
      <c r="R356" s="2">
        <v>43</v>
      </c>
      <c r="S356" s="3">
        <f t="shared" si="26"/>
        <v>111.8</v>
      </c>
      <c r="T356" s="4">
        <v>0.01</v>
      </c>
      <c r="U356" s="5">
        <f t="shared" si="27"/>
        <v>1.1180000000000001</v>
      </c>
      <c r="V356" s="5">
        <f t="shared" si="28"/>
        <v>113.08200000000001</v>
      </c>
      <c r="W356" s="3">
        <v>2.4</v>
      </c>
      <c r="X356" s="6">
        <f t="shared" si="29"/>
        <v>115.48200000000001</v>
      </c>
    </row>
    <row r="357" spans="1:24" x14ac:dyDescent="0.35">
      <c r="A357" t="s">
        <v>870</v>
      </c>
      <c r="B357" s="1">
        <v>41715</v>
      </c>
      <c r="C357" s="2" t="s">
        <v>871</v>
      </c>
      <c r="D357" s="2" t="s">
        <v>686</v>
      </c>
      <c r="E357" s="2" t="s">
        <v>27</v>
      </c>
      <c r="F357" s="2" t="s">
        <v>28</v>
      </c>
      <c r="G357" s="2" t="s">
        <v>29</v>
      </c>
      <c r="H357" s="2" t="s">
        <v>299</v>
      </c>
      <c r="I357" s="2" t="s">
        <v>56</v>
      </c>
      <c r="J357" s="2" t="s">
        <v>471</v>
      </c>
      <c r="K357" s="2" t="s">
        <v>38</v>
      </c>
      <c r="L357" s="2" t="s">
        <v>61</v>
      </c>
      <c r="M357" s="2" t="s">
        <v>35</v>
      </c>
      <c r="N357" s="1">
        <v>41716</v>
      </c>
      <c r="O357" s="3">
        <v>8.92</v>
      </c>
      <c r="P357" s="3">
        <v>29.74</v>
      </c>
      <c r="Q357" s="3">
        <f t="shared" si="25"/>
        <v>20.82</v>
      </c>
      <c r="R357" s="2">
        <v>25</v>
      </c>
      <c r="S357" s="3">
        <f t="shared" si="26"/>
        <v>743.5</v>
      </c>
      <c r="T357" s="4">
        <v>0</v>
      </c>
      <c r="U357" s="5">
        <f t="shared" si="27"/>
        <v>0</v>
      </c>
      <c r="V357" s="5">
        <f t="shared" si="28"/>
        <v>750.14</v>
      </c>
      <c r="W357" s="3">
        <v>6.64</v>
      </c>
      <c r="X357" s="6">
        <f t="shared" si="29"/>
        <v>756.78</v>
      </c>
    </row>
    <row r="358" spans="1:24" x14ac:dyDescent="0.35">
      <c r="A358" t="s">
        <v>872</v>
      </c>
      <c r="B358" s="1">
        <v>41715</v>
      </c>
      <c r="C358" s="2" t="s">
        <v>873</v>
      </c>
      <c r="D358" s="2" t="s">
        <v>205</v>
      </c>
      <c r="E358" s="2" t="s">
        <v>53</v>
      </c>
      <c r="F358" s="2" t="s">
        <v>54</v>
      </c>
      <c r="G358" s="2" t="s">
        <v>43</v>
      </c>
      <c r="H358" s="2" t="s">
        <v>81</v>
      </c>
      <c r="I358" s="2" t="s">
        <v>56</v>
      </c>
      <c r="J358" s="2" t="s">
        <v>874</v>
      </c>
      <c r="K358" s="2" t="s">
        <v>38</v>
      </c>
      <c r="L358" s="2" t="s">
        <v>61</v>
      </c>
      <c r="M358" s="2" t="s">
        <v>35</v>
      </c>
      <c r="N358" s="1">
        <v>41716</v>
      </c>
      <c r="O358" s="3">
        <v>21.97</v>
      </c>
      <c r="P358" s="3">
        <v>35.44</v>
      </c>
      <c r="Q358" s="3">
        <f t="shared" si="25"/>
        <v>13.469999999999999</v>
      </c>
      <c r="R358" s="2">
        <v>21</v>
      </c>
      <c r="S358" s="3">
        <f t="shared" si="26"/>
        <v>744.24</v>
      </c>
      <c r="T358" s="4">
        <v>0</v>
      </c>
      <c r="U358" s="5">
        <f t="shared" si="27"/>
        <v>0</v>
      </c>
      <c r="V358" s="5">
        <f t="shared" si="28"/>
        <v>749.16</v>
      </c>
      <c r="W358" s="3">
        <v>4.92</v>
      </c>
      <c r="X358" s="6">
        <f t="shared" si="29"/>
        <v>754.07999999999993</v>
      </c>
    </row>
    <row r="359" spans="1:24" x14ac:dyDescent="0.35">
      <c r="A359" t="s">
        <v>875</v>
      </c>
      <c r="B359" s="1">
        <v>41717</v>
      </c>
      <c r="C359" s="2" t="s">
        <v>876</v>
      </c>
      <c r="D359" s="2" t="s">
        <v>158</v>
      </c>
      <c r="E359" s="2" t="s">
        <v>53</v>
      </c>
      <c r="F359" s="2" t="s">
        <v>54</v>
      </c>
      <c r="G359" s="2" t="s">
        <v>43</v>
      </c>
      <c r="H359" s="2" t="s">
        <v>55</v>
      </c>
      <c r="I359" s="2" t="s">
        <v>67</v>
      </c>
      <c r="J359" s="2" t="s">
        <v>120</v>
      </c>
      <c r="K359" s="2" t="s">
        <v>38</v>
      </c>
      <c r="L359" s="2" t="s">
        <v>61</v>
      </c>
      <c r="M359" s="2" t="s">
        <v>35</v>
      </c>
      <c r="N359" s="1">
        <v>41719</v>
      </c>
      <c r="O359" s="3">
        <v>2.2599999999999998</v>
      </c>
      <c r="P359" s="3">
        <v>3.58</v>
      </c>
      <c r="Q359" s="3">
        <f t="shared" si="25"/>
        <v>1.3200000000000003</v>
      </c>
      <c r="R359" s="2">
        <v>39</v>
      </c>
      <c r="S359" s="3">
        <f t="shared" si="26"/>
        <v>139.62</v>
      </c>
      <c r="T359" s="4">
        <v>0</v>
      </c>
      <c r="U359" s="5">
        <f t="shared" si="27"/>
        <v>0</v>
      </c>
      <c r="V359" s="5">
        <f t="shared" si="28"/>
        <v>145.09</v>
      </c>
      <c r="W359" s="3">
        <v>5.47</v>
      </c>
      <c r="X359" s="6">
        <f t="shared" si="29"/>
        <v>150.56</v>
      </c>
    </row>
    <row r="360" spans="1:24" x14ac:dyDescent="0.35">
      <c r="A360" t="s">
        <v>877</v>
      </c>
      <c r="B360" s="1">
        <v>41719</v>
      </c>
      <c r="C360" s="2" t="s">
        <v>878</v>
      </c>
      <c r="D360" s="2" t="s">
        <v>711</v>
      </c>
      <c r="E360" s="2" t="s">
        <v>27</v>
      </c>
      <c r="F360" s="2" t="s">
        <v>28</v>
      </c>
      <c r="G360" s="2" t="s">
        <v>93</v>
      </c>
      <c r="H360" s="2" t="s">
        <v>390</v>
      </c>
      <c r="I360" s="2" t="s">
        <v>45</v>
      </c>
      <c r="J360" s="2" t="s">
        <v>571</v>
      </c>
      <c r="K360" s="2" t="s">
        <v>38</v>
      </c>
      <c r="L360" s="2" t="s">
        <v>61</v>
      </c>
      <c r="M360" s="2" t="s">
        <v>35</v>
      </c>
      <c r="N360" s="1">
        <v>41724</v>
      </c>
      <c r="O360" s="3">
        <v>1.94</v>
      </c>
      <c r="P360" s="3">
        <v>3.08</v>
      </c>
      <c r="Q360" s="3">
        <f t="shared" si="25"/>
        <v>1.1400000000000001</v>
      </c>
      <c r="R360" s="2">
        <v>5</v>
      </c>
      <c r="S360" s="3">
        <f t="shared" si="26"/>
        <v>15.4</v>
      </c>
      <c r="T360" s="4">
        <v>0.06</v>
      </c>
      <c r="U360" s="5">
        <f t="shared" si="27"/>
        <v>0.92399999999999993</v>
      </c>
      <c r="V360" s="5">
        <f t="shared" si="28"/>
        <v>15.466000000000001</v>
      </c>
      <c r="W360" s="3">
        <v>0.99</v>
      </c>
      <c r="X360" s="6">
        <f t="shared" si="29"/>
        <v>16.456</v>
      </c>
    </row>
    <row r="361" spans="1:24" x14ac:dyDescent="0.35">
      <c r="A361" t="s">
        <v>879</v>
      </c>
      <c r="B361" s="1">
        <v>41726</v>
      </c>
      <c r="C361" s="2" t="s">
        <v>787</v>
      </c>
      <c r="D361" s="2" t="s">
        <v>153</v>
      </c>
      <c r="E361" s="2" t="s">
        <v>27</v>
      </c>
      <c r="F361" s="2" t="s">
        <v>28</v>
      </c>
      <c r="G361" s="2" t="s">
        <v>43</v>
      </c>
      <c r="H361" s="2" t="s">
        <v>66</v>
      </c>
      <c r="I361" s="2" t="s">
        <v>145</v>
      </c>
      <c r="J361" s="2" t="s">
        <v>697</v>
      </c>
      <c r="K361" s="2" t="s">
        <v>38</v>
      </c>
      <c r="L361" s="2" t="s">
        <v>61</v>
      </c>
      <c r="M361" s="2" t="s">
        <v>35</v>
      </c>
      <c r="N361" s="1">
        <v>41726</v>
      </c>
      <c r="O361" s="3">
        <v>11.04</v>
      </c>
      <c r="P361" s="3">
        <v>16.98</v>
      </c>
      <c r="Q361" s="3">
        <f t="shared" si="25"/>
        <v>5.9400000000000013</v>
      </c>
      <c r="R361" s="2">
        <v>31</v>
      </c>
      <c r="S361" s="3">
        <f t="shared" si="26"/>
        <v>526.38</v>
      </c>
      <c r="T361" s="4">
        <v>0.03</v>
      </c>
      <c r="U361" s="5">
        <f t="shared" si="27"/>
        <v>15.791399999999999</v>
      </c>
      <c r="V361" s="5">
        <f t="shared" si="28"/>
        <v>522.97860000000003</v>
      </c>
      <c r="W361" s="3">
        <v>12.39</v>
      </c>
      <c r="X361" s="6">
        <f t="shared" si="29"/>
        <v>535.36860000000001</v>
      </c>
    </row>
    <row r="362" spans="1:24" x14ac:dyDescent="0.35">
      <c r="A362" t="s">
        <v>880</v>
      </c>
      <c r="B362" s="1">
        <v>41727</v>
      </c>
      <c r="C362" s="2" t="s">
        <v>881</v>
      </c>
      <c r="D362" s="2" t="s">
        <v>672</v>
      </c>
      <c r="E362" s="2" t="s">
        <v>27</v>
      </c>
      <c r="F362" s="2" t="s">
        <v>28</v>
      </c>
      <c r="G362" s="2" t="s">
        <v>65</v>
      </c>
      <c r="H362" s="2" t="s">
        <v>390</v>
      </c>
      <c r="I362" s="2" t="s">
        <v>56</v>
      </c>
      <c r="J362" s="2" t="s">
        <v>127</v>
      </c>
      <c r="K362" s="2" t="s">
        <v>38</v>
      </c>
      <c r="L362" s="2" t="s">
        <v>61</v>
      </c>
      <c r="M362" s="2" t="s">
        <v>35</v>
      </c>
      <c r="N362" s="1">
        <v>41728</v>
      </c>
      <c r="O362" s="3">
        <v>4.53</v>
      </c>
      <c r="P362" s="3">
        <v>7.3</v>
      </c>
      <c r="Q362" s="3">
        <f t="shared" si="25"/>
        <v>2.7699999999999996</v>
      </c>
      <c r="R362" s="2">
        <v>18</v>
      </c>
      <c r="S362" s="3">
        <f t="shared" si="26"/>
        <v>131.4</v>
      </c>
      <c r="T362" s="4">
        <v>0.05</v>
      </c>
      <c r="U362" s="5">
        <f t="shared" si="27"/>
        <v>6.57</v>
      </c>
      <c r="V362" s="5">
        <f t="shared" si="28"/>
        <v>132.55000000000001</v>
      </c>
      <c r="W362" s="3">
        <v>7.72</v>
      </c>
      <c r="X362" s="6">
        <f t="shared" si="29"/>
        <v>140.27000000000001</v>
      </c>
    </row>
    <row r="363" spans="1:24" x14ac:dyDescent="0.35">
      <c r="A363" t="s">
        <v>882</v>
      </c>
      <c r="B363" s="1">
        <v>41729</v>
      </c>
      <c r="C363" s="2" t="s">
        <v>883</v>
      </c>
      <c r="D363" s="2" t="s">
        <v>643</v>
      </c>
      <c r="E363" s="2" t="s">
        <v>27</v>
      </c>
      <c r="F363" s="2" t="s">
        <v>28</v>
      </c>
      <c r="G363" s="2" t="s">
        <v>93</v>
      </c>
      <c r="H363" s="2" t="s">
        <v>290</v>
      </c>
      <c r="I363" s="2" t="s">
        <v>56</v>
      </c>
      <c r="J363" s="2" t="s">
        <v>237</v>
      </c>
      <c r="K363" s="2" t="s">
        <v>38</v>
      </c>
      <c r="L363" s="2" t="s">
        <v>39</v>
      </c>
      <c r="M363" s="2" t="s">
        <v>35</v>
      </c>
      <c r="N363" s="1">
        <v>41729</v>
      </c>
      <c r="O363" s="3">
        <v>4.37</v>
      </c>
      <c r="P363" s="3">
        <v>9.11</v>
      </c>
      <c r="Q363" s="3">
        <f t="shared" si="25"/>
        <v>4.7399999999999993</v>
      </c>
      <c r="R363" s="2">
        <v>1</v>
      </c>
      <c r="S363" s="3">
        <f t="shared" si="26"/>
        <v>9.11</v>
      </c>
      <c r="T363" s="4">
        <v>0.1</v>
      </c>
      <c r="U363" s="5">
        <f t="shared" si="27"/>
        <v>0.91100000000000003</v>
      </c>
      <c r="V363" s="5">
        <f t="shared" si="28"/>
        <v>10.449</v>
      </c>
      <c r="W363" s="3">
        <v>2.25</v>
      </c>
      <c r="X363" s="6">
        <f t="shared" si="29"/>
        <v>12.699</v>
      </c>
    </row>
    <row r="364" spans="1:24" x14ac:dyDescent="0.35">
      <c r="A364" t="s">
        <v>884</v>
      </c>
      <c r="B364" s="1">
        <v>41730</v>
      </c>
      <c r="C364" s="2" t="s">
        <v>105</v>
      </c>
      <c r="D364" s="2" t="s">
        <v>106</v>
      </c>
      <c r="E364" s="2" t="s">
        <v>27</v>
      </c>
      <c r="F364" s="2" t="s">
        <v>28</v>
      </c>
      <c r="G364" s="2" t="s">
        <v>65</v>
      </c>
      <c r="H364" s="2" t="s">
        <v>107</v>
      </c>
      <c r="I364" s="2" t="s">
        <v>67</v>
      </c>
      <c r="J364" s="2" t="s">
        <v>703</v>
      </c>
      <c r="K364" s="2" t="s">
        <v>38</v>
      </c>
      <c r="L364" s="2" t="s">
        <v>34</v>
      </c>
      <c r="M364" s="2" t="s">
        <v>35</v>
      </c>
      <c r="N364" s="1">
        <v>41731</v>
      </c>
      <c r="O364" s="3">
        <v>16.8</v>
      </c>
      <c r="P364" s="3">
        <v>40.97</v>
      </c>
      <c r="Q364" s="3">
        <f t="shared" si="25"/>
        <v>24.169999999999998</v>
      </c>
      <c r="R364" s="2">
        <v>44</v>
      </c>
      <c r="S364" s="3">
        <f t="shared" si="26"/>
        <v>1802.6799999999998</v>
      </c>
      <c r="T364" s="4">
        <v>0.08</v>
      </c>
      <c r="U364" s="5">
        <f t="shared" si="27"/>
        <v>144.21439999999998</v>
      </c>
      <c r="V364" s="5">
        <f t="shared" si="28"/>
        <v>1667.4555999999998</v>
      </c>
      <c r="W364" s="3">
        <v>8.99</v>
      </c>
      <c r="X364" s="6">
        <f t="shared" si="29"/>
        <v>1676.4455999999998</v>
      </c>
    </row>
    <row r="365" spans="1:24" x14ac:dyDescent="0.35">
      <c r="A365" t="s">
        <v>885</v>
      </c>
      <c r="B365" s="1">
        <v>41731</v>
      </c>
      <c r="C365" s="2" t="s">
        <v>385</v>
      </c>
      <c r="D365" s="2" t="s">
        <v>164</v>
      </c>
      <c r="E365" s="2" t="s">
        <v>53</v>
      </c>
      <c r="F365" s="2" t="s">
        <v>54</v>
      </c>
      <c r="G365" s="2" t="s">
        <v>29</v>
      </c>
      <c r="H365" s="2" t="s">
        <v>55</v>
      </c>
      <c r="I365" s="2" t="s">
        <v>31</v>
      </c>
      <c r="J365" s="2" t="s">
        <v>886</v>
      </c>
      <c r="K365" s="2" t="s">
        <v>38</v>
      </c>
      <c r="L365" s="2" t="s">
        <v>61</v>
      </c>
      <c r="M365" s="2" t="s">
        <v>35</v>
      </c>
      <c r="N365" s="1">
        <v>41733</v>
      </c>
      <c r="O365" s="3">
        <v>7.13</v>
      </c>
      <c r="P365" s="3">
        <v>20.98</v>
      </c>
      <c r="Q365" s="3">
        <f t="shared" si="25"/>
        <v>13.850000000000001</v>
      </c>
      <c r="R365" s="2">
        <v>39</v>
      </c>
      <c r="S365" s="3">
        <f t="shared" si="26"/>
        <v>818.22</v>
      </c>
      <c r="T365" s="4">
        <v>0.04</v>
      </c>
      <c r="U365" s="5">
        <f t="shared" si="27"/>
        <v>32.7288</v>
      </c>
      <c r="V365" s="5">
        <f t="shared" si="28"/>
        <v>790.91120000000001</v>
      </c>
      <c r="W365" s="3">
        <v>5.42</v>
      </c>
      <c r="X365" s="6">
        <f t="shared" si="29"/>
        <v>796.33119999999997</v>
      </c>
    </row>
    <row r="366" spans="1:24" x14ac:dyDescent="0.35">
      <c r="A366" t="s">
        <v>887</v>
      </c>
      <c r="B366" s="1">
        <v>41731</v>
      </c>
      <c r="C366" s="2" t="s">
        <v>888</v>
      </c>
      <c r="D366" s="2" t="s">
        <v>889</v>
      </c>
      <c r="E366" s="2" t="s">
        <v>27</v>
      </c>
      <c r="F366" s="2" t="s">
        <v>28</v>
      </c>
      <c r="G366" s="2" t="s">
        <v>65</v>
      </c>
      <c r="H366" s="2" t="s">
        <v>100</v>
      </c>
      <c r="I366" s="2" t="s">
        <v>67</v>
      </c>
      <c r="J366" s="2" t="s">
        <v>208</v>
      </c>
      <c r="K366" s="2" t="s">
        <v>38</v>
      </c>
      <c r="L366" s="2" t="s">
        <v>34</v>
      </c>
      <c r="M366" s="2" t="s">
        <v>35</v>
      </c>
      <c r="N366" s="1">
        <v>41733</v>
      </c>
      <c r="O366" s="3">
        <v>1.46</v>
      </c>
      <c r="P366" s="3">
        <v>3.57</v>
      </c>
      <c r="Q366" s="3">
        <f t="shared" si="25"/>
        <v>2.11</v>
      </c>
      <c r="R366" s="2">
        <v>41</v>
      </c>
      <c r="S366" s="3">
        <f t="shared" si="26"/>
        <v>146.37</v>
      </c>
      <c r="T366" s="4">
        <v>0.03</v>
      </c>
      <c r="U366" s="5">
        <f t="shared" si="27"/>
        <v>4.3910999999999998</v>
      </c>
      <c r="V366" s="5">
        <f t="shared" si="28"/>
        <v>146.1489</v>
      </c>
      <c r="W366" s="3">
        <v>4.17</v>
      </c>
      <c r="X366" s="6">
        <f t="shared" si="29"/>
        <v>150.31889999999999</v>
      </c>
    </row>
    <row r="367" spans="1:24" x14ac:dyDescent="0.35">
      <c r="A367" t="s">
        <v>890</v>
      </c>
      <c r="B367" s="1">
        <v>41732</v>
      </c>
      <c r="C367" s="2" t="s">
        <v>72</v>
      </c>
      <c r="D367" s="2" t="s">
        <v>73</v>
      </c>
      <c r="E367" s="2" t="s">
        <v>27</v>
      </c>
      <c r="F367" s="2" t="s">
        <v>28</v>
      </c>
      <c r="G367" s="2" t="s">
        <v>65</v>
      </c>
      <c r="H367" s="2" t="s">
        <v>74</v>
      </c>
      <c r="I367" s="2" t="s">
        <v>31</v>
      </c>
      <c r="J367" s="2" t="s">
        <v>891</v>
      </c>
      <c r="K367" s="2" t="s">
        <v>38</v>
      </c>
      <c r="L367" s="2" t="s">
        <v>39</v>
      </c>
      <c r="M367" s="2" t="s">
        <v>35</v>
      </c>
      <c r="N367" s="1">
        <v>41734</v>
      </c>
      <c r="O367" s="3">
        <v>2.13</v>
      </c>
      <c r="P367" s="3">
        <v>3.49</v>
      </c>
      <c r="Q367" s="3">
        <f t="shared" si="25"/>
        <v>1.3600000000000003</v>
      </c>
      <c r="R367" s="2">
        <v>46</v>
      </c>
      <c r="S367" s="3">
        <f t="shared" si="26"/>
        <v>160.54000000000002</v>
      </c>
      <c r="T367" s="4">
        <v>0.01</v>
      </c>
      <c r="U367" s="5">
        <f t="shared" si="27"/>
        <v>1.6054000000000002</v>
      </c>
      <c r="V367" s="5">
        <f t="shared" si="28"/>
        <v>159.69460000000001</v>
      </c>
      <c r="W367" s="3">
        <v>0.76</v>
      </c>
      <c r="X367" s="6">
        <f t="shared" si="29"/>
        <v>160.4546</v>
      </c>
    </row>
    <row r="368" spans="1:24" x14ac:dyDescent="0.35">
      <c r="A368" t="s">
        <v>892</v>
      </c>
      <c r="B368" s="1">
        <v>41733</v>
      </c>
      <c r="C368" s="2" t="s">
        <v>565</v>
      </c>
      <c r="D368" s="2" t="s">
        <v>566</v>
      </c>
      <c r="E368" s="2" t="s">
        <v>53</v>
      </c>
      <c r="F368" s="2" t="s">
        <v>54</v>
      </c>
      <c r="G368" s="2" t="s">
        <v>43</v>
      </c>
      <c r="H368" s="2" t="s">
        <v>81</v>
      </c>
      <c r="I368" s="2" t="s">
        <v>56</v>
      </c>
      <c r="J368" s="2" t="s">
        <v>455</v>
      </c>
      <c r="K368" s="2" t="s">
        <v>38</v>
      </c>
      <c r="L368" s="2" t="s">
        <v>61</v>
      </c>
      <c r="M368" s="2" t="s">
        <v>35</v>
      </c>
      <c r="N368" s="1">
        <v>41734</v>
      </c>
      <c r="O368" s="3">
        <v>3.84</v>
      </c>
      <c r="P368" s="3">
        <v>6.3</v>
      </c>
      <c r="Q368" s="3">
        <f t="shared" si="25"/>
        <v>2.46</v>
      </c>
      <c r="R368" s="2">
        <v>18</v>
      </c>
      <c r="S368" s="3">
        <f t="shared" si="26"/>
        <v>113.39999999999999</v>
      </c>
      <c r="T368" s="4">
        <v>0.1</v>
      </c>
      <c r="U368" s="5">
        <f t="shared" si="27"/>
        <v>11.34</v>
      </c>
      <c r="V368" s="5">
        <f t="shared" si="28"/>
        <v>102.55999999999999</v>
      </c>
      <c r="W368" s="3">
        <v>0.5</v>
      </c>
      <c r="X368" s="6">
        <f t="shared" si="29"/>
        <v>103.05999999999999</v>
      </c>
    </row>
    <row r="369" spans="1:24" x14ac:dyDescent="0.35">
      <c r="A369" t="s">
        <v>893</v>
      </c>
      <c r="B369" s="1">
        <v>41735</v>
      </c>
      <c r="C369" s="2" t="s">
        <v>894</v>
      </c>
      <c r="D369" s="2" t="s">
        <v>889</v>
      </c>
      <c r="E369" s="2" t="s">
        <v>27</v>
      </c>
      <c r="F369" s="2" t="s">
        <v>28</v>
      </c>
      <c r="G369" s="2" t="s">
        <v>29</v>
      </c>
      <c r="H369" s="2" t="s">
        <v>100</v>
      </c>
      <c r="I369" s="2" t="s">
        <v>45</v>
      </c>
      <c r="J369" s="2" t="s">
        <v>895</v>
      </c>
      <c r="K369" s="2" t="s">
        <v>38</v>
      </c>
      <c r="L369" s="2" t="s">
        <v>39</v>
      </c>
      <c r="M369" s="2" t="s">
        <v>35</v>
      </c>
      <c r="N369" s="1">
        <v>41740</v>
      </c>
      <c r="O369" s="3">
        <v>1.05</v>
      </c>
      <c r="P369" s="3">
        <v>1.95</v>
      </c>
      <c r="Q369" s="3">
        <f t="shared" si="25"/>
        <v>0.89999999999999991</v>
      </c>
      <c r="R369" s="2">
        <v>31</v>
      </c>
      <c r="S369" s="3">
        <f t="shared" si="26"/>
        <v>60.449999999999996</v>
      </c>
      <c r="T369" s="4">
        <v>0.02</v>
      </c>
      <c r="U369" s="5">
        <f t="shared" si="27"/>
        <v>1.2089999999999999</v>
      </c>
      <c r="V369" s="5">
        <f t="shared" si="28"/>
        <v>60.870999999999995</v>
      </c>
      <c r="W369" s="3">
        <v>1.63</v>
      </c>
      <c r="X369" s="6">
        <f t="shared" si="29"/>
        <v>62.500999999999998</v>
      </c>
    </row>
    <row r="370" spans="1:24" x14ac:dyDescent="0.35">
      <c r="A370" t="s">
        <v>896</v>
      </c>
      <c r="B370" s="1">
        <v>41736</v>
      </c>
      <c r="C370" s="2" t="s">
        <v>897</v>
      </c>
      <c r="D370" s="2" t="s">
        <v>260</v>
      </c>
      <c r="E370" s="2" t="s">
        <v>53</v>
      </c>
      <c r="F370" s="2" t="s">
        <v>54</v>
      </c>
      <c r="G370" s="2" t="s">
        <v>29</v>
      </c>
      <c r="H370" s="2" t="s">
        <v>55</v>
      </c>
      <c r="I370" s="2" t="s">
        <v>67</v>
      </c>
      <c r="J370" s="2" t="s">
        <v>188</v>
      </c>
      <c r="K370" s="2" t="s">
        <v>38</v>
      </c>
      <c r="L370" s="2" t="s">
        <v>39</v>
      </c>
      <c r="M370" s="2" t="s">
        <v>35</v>
      </c>
      <c r="N370" s="1">
        <v>41736</v>
      </c>
      <c r="O370" s="3">
        <v>0.24</v>
      </c>
      <c r="P370" s="3">
        <v>1.26</v>
      </c>
      <c r="Q370" s="3">
        <f t="shared" si="25"/>
        <v>1.02</v>
      </c>
      <c r="R370" s="2">
        <v>35</v>
      </c>
      <c r="S370" s="3">
        <f t="shared" si="26"/>
        <v>44.1</v>
      </c>
      <c r="T370" s="4">
        <v>0.09</v>
      </c>
      <c r="U370" s="5">
        <f t="shared" si="27"/>
        <v>3.9689999999999999</v>
      </c>
      <c r="V370" s="5">
        <f t="shared" si="28"/>
        <v>40.831000000000003</v>
      </c>
      <c r="W370" s="3">
        <v>0.7</v>
      </c>
      <c r="X370" s="6">
        <f t="shared" si="29"/>
        <v>41.531000000000006</v>
      </c>
    </row>
    <row r="371" spans="1:24" x14ac:dyDescent="0.35">
      <c r="A371" t="s">
        <v>898</v>
      </c>
      <c r="B371" s="1">
        <v>41736</v>
      </c>
      <c r="C371" s="2" t="s">
        <v>671</v>
      </c>
      <c r="D371" s="2" t="s">
        <v>672</v>
      </c>
      <c r="E371" s="2" t="s">
        <v>27</v>
      </c>
      <c r="F371" s="2" t="s">
        <v>28</v>
      </c>
      <c r="G371" s="2" t="s">
        <v>93</v>
      </c>
      <c r="H371" s="2" t="s">
        <v>390</v>
      </c>
      <c r="I371" s="2" t="s">
        <v>56</v>
      </c>
      <c r="J371" s="2" t="s">
        <v>899</v>
      </c>
      <c r="K371" s="2" t="s">
        <v>33</v>
      </c>
      <c r="L371" s="2" t="s">
        <v>147</v>
      </c>
      <c r="M371" s="2" t="s">
        <v>148</v>
      </c>
      <c r="N371" s="1">
        <v>41736</v>
      </c>
      <c r="O371" s="3">
        <v>315.61</v>
      </c>
      <c r="P371" s="3">
        <v>500.97</v>
      </c>
      <c r="Q371" s="3">
        <f t="shared" si="25"/>
        <v>185.36</v>
      </c>
      <c r="R371" s="2">
        <v>31</v>
      </c>
      <c r="S371" s="3">
        <f t="shared" si="26"/>
        <v>15530.070000000002</v>
      </c>
      <c r="T371" s="4">
        <v>0.06</v>
      </c>
      <c r="U371" s="5">
        <f t="shared" si="27"/>
        <v>931.80420000000004</v>
      </c>
      <c r="V371" s="5">
        <f t="shared" si="28"/>
        <v>14667.5658</v>
      </c>
      <c r="W371" s="3">
        <v>69.3</v>
      </c>
      <c r="X371" s="6">
        <f t="shared" si="29"/>
        <v>14736.8658</v>
      </c>
    </row>
    <row r="372" spans="1:24" x14ac:dyDescent="0.35">
      <c r="A372" t="s">
        <v>900</v>
      </c>
      <c r="B372" s="1">
        <v>41736</v>
      </c>
      <c r="C372" s="2" t="s">
        <v>270</v>
      </c>
      <c r="D372" s="2" t="s">
        <v>271</v>
      </c>
      <c r="E372" s="2" t="s">
        <v>27</v>
      </c>
      <c r="F372" s="2" t="s">
        <v>28</v>
      </c>
      <c r="G372" s="2" t="s">
        <v>29</v>
      </c>
      <c r="H372" s="2" t="s">
        <v>30</v>
      </c>
      <c r="I372" s="2" t="s">
        <v>31</v>
      </c>
      <c r="J372" s="2" t="s">
        <v>113</v>
      </c>
      <c r="K372" s="2" t="s">
        <v>33</v>
      </c>
      <c r="L372" s="2" t="s">
        <v>114</v>
      </c>
      <c r="M372" s="2" t="s">
        <v>35</v>
      </c>
      <c r="N372" s="1">
        <v>41738</v>
      </c>
      <c r="O372" s="3">
        <v>377.99</v>
      </c>
      <c r="P372" s="3">
        <v>599.99</v>
      </c>
      <c r="Q372" s="3">
        <f t="shared" si="25"/>
        <v>222</v>
      </c>
      <c r="R372" s="2">
        <v>30</v>
      </c>
      <c r="S372" s="3">
        <f t="shared" si="26"/>
        <v>17999.7</v>
      </c>
      <c r="T372" s="4">
        <v>0.09</v>
      </c>
      <c r="U372" s="5">
        <f t="shared" si="27"/>
        <v>1619.973</v>
      </c>
      <c r="V372" s="5">
        <f t="shared" si="28"/>
        <v>16404.217000000001</v>
      </c>
      <c r="W372" s="3">
        <v>24.49</v>
      </c>
      <c r="X372" s="6">
        <f t="shared" si="29"/>
        <v>16428.707000000002</v>
      </c>
    </row>
    <row r="373" spans="1:24" x14ac:dyDescent="0.35">
      <c r="A373" t="s">
        <v>901</v>
      </c>
      <c r="B373" s="1">
        <v>41740</v>
      </c>
      <c r="C373" s="2" t="s">
        <v>902</v>
      </c>
      <c r="D373" s="2" t="s">
        <v>458</v>
      </c>
      <c r="E373" s="2" t="s">
        <v>27</v>
      </c>
      <c r="F373" s="2" t="s">
        <v>28</v>
      </c>
      <c r="G373" s="2" t="s">
        <v>43</v>
      </c>
      <c r="H373" s="2" t="s">
        <v>30</v>
      </c>
      <c r="I373" s="2" t="s">
        <v>31</v>
      </c>
      <c r="J373" s="2" t="s">
        <v>200</v>
      </c>
      <c r="K373" s="2" t="s">
        <v>38</v>
      </c>
      <c r="L373" s="2" t="s">
        <v>39</v>
      </c>
      <c r="M373" s="2" t="s">
        <v>35</v>
      </c>
      <c r="N373" s="1">
        <v>41741</v>
      </c>
      <c r="O373" s="3">
        <v>1.0900000000000001</v>
      </c>
      <c r="P373" s="3">
        <v>2.6</v>
      </c>
      <c r="Q373" s="3">
        <f t="shared" si="25"/>
        <v>1.51</v>
      </c>
      <c r="R373" s="2">
        <v>2</v>
      </c>
      <c r="S373" s="3">
        <f t="shared" si="26"/>
        <v>5.2</v>
      </c>
      <c r="T373" s="4">
        <v>0.03</v>
      </c>
      <c r="U373" s="5">
        <f t="shared" si="27"/>
        <v>0.156</v>
      </c>
      <c r="V373" s="5">
        <f t="shared" si="28"/>
        <v>7.4440000000000008</v>
      </c>
      <c r="W373" s="3">
        <v>2.4</v>
      </c>
      <c r="X373" s="6">
        <f t="shared" si="29"/>
        <v>9.8440000000000012</v>
      </c>
    </row>
    <row r="374" spans="1:24" x14ac:dyDescent="0.35">
      <c r="A374" t="s">
        <v>903</v>
      </c>
      <c r="B374" s="1">
        <v>41744</v>
      </c>
      <c r="C374" s="2" t="s">
        <v>904</v>
      </c>
      <c r="D374" s="2" t="s">
        <v>337</v>
      </c>
      <c r="E374" s="2" t="s">
        <v>27</v>
      </c>
      <c r="F374" s="2" t="s">
        <v>28</v>
      </c>
      <c r="G374" s="2" t="s">
        <v>29</v>
      </c>
      <c r="H374" s="2" t="s">
        <v>44</v>
      </c>
      <c r="I374" s="2" t="s">
        <v>145</v>
      </c>
      <c r="J374" s="2" t="s">
        <v>556</v>
      </c>
      <c r="K374" s="2" t="s">
        <v>33</v>
      </c>
      <c r="L374" s="2" t="s">
        <v>61</v>
      </c>
      <c r="M374" s="2" t="s">
        <v>35</v>
      </c>
      <c r="N374" s="1">
        <v>41745</v>
      </c>
      <c r="O374" s="3">
        <v>6.51</v>
      </c>
      <c r="P374" s="3">
        <v>30.98</v>
      </c>
      <c r="Q374" s="3">
        <f t="shared" si="25"/>
        <v>24.47</v>
      </c>
      <c r="R374" s="2">
        <v>36</v>
      </c>
      <c r="S374" s="3">
        <f t="shared" si="26"/>
        <v>1115.28</v>
      </c>
      <c r="T374" s="4">
        <v>0</v>
      </c>
      <c r="U374" s="5">
        <f t="shared" si="27"/>
        <v>0</v>
      </c>
      <c r="V374" s="5">
        <f t="shared" si="28"/>
        <v>1121.78</v>
      </c>
      <c r="W374" s="3">
        <v>6.5</v>
      </c>
      <c r="X374" s="6">
        <f t="shared" si="29"/>
        <v>1128.28</v>
      </c>
    </row>
    <row r="375" spans="1:24" x14ac:dyDescent="0.35">
      <c r="A375" t="s">
        <v>905</v>
      </c>
      <c r="B375" s="1">
        <v>41746</v>
      </c>
      <c r="C375" s="2" t="s">
        <v>906</v>
      </c>
      <c r="D375" s="2" t="s">
        <v>205</v>
      </c>
      <c r="E375" s="2" t="s">
        <v>53</v>
      </c>
      <c r="F375" s="2" t="s">
        <v>54</v>
      </c>
      <c r="G375" s="2" t="s">
        <v>65</v>
      </c>
      <c r="H375" s="2" t="s">
        <v>81</v>
      </c>
      <c r="I375" s="2" t="s">
        <v>145</v>
      </c>
      <c r="J375" s="2" t="s">
        <v>291</v>
      </c>
      <c r="K375" s="2" t="s">
        <v>38</v>
      </c>
      <c r="L375" s="2" t="s">
        <v>61</v>
      </c>
      <c r="M375" s="2" t="s">
        <v>35</v>
      </c>
      <c r="N375" s="1">
        <v>41748</v>
      </c>
      <c r="O375" s="3">
        <v>4.59</v>
      </c>
      <c r="P375" s="3">
        <v>7.28</v>
      </c>
      <c r="Q375" s="3">
        <f t="shared" si="25"/>
        <v>2.6900000000000004</v>
      </c>
      <c r="R375" s="2">
        <v>11</v>
      </c>
      <c r="S375" s="3">
        <f t="shared" si="26"/>
        <v>80.08</v>
      </c>
      <c r="T375" s="4">
        <v>7.0000000000000007E-2</v>
      </c>
      <c r="U375" s="5">
        <f t="shared" si="27"/>
        <v>5.6056000000000008</v>
      </c>
      <c r="V375" s="5">
        <f t="shared" si="28"/>
        <v>85.624400000000009</v>
      </c>
      <c r="W375" s="3">
        <v>11.15</v>
      </c>
      <c r="X375" s="6">
        <f t="shared" si="29"/>
        <v>96.774400000000014</v>
      </c>
    </row>
    <row r="376" spans="1:24" x14ac:dyDescent="0.35">
      <c r="A376" t="s">
        <v>907</v>
      </c>
      <c r="B376" s="1">
        <v>41746</v>
      </c>
      <c r="C376" s="2" t="s">
        <v>908</v>
      </c>
      <c r="D376" s="2" t="s">
        <v>112</v>
      </c>
      <c r="E376" s="2" t="s">
        <v>53</v>
      </c>
      <c r="F376" s="2" t="s">
        <v>54</v>
      </c>
      <c r="G376" s="2" t="s">
        <v>93</v>
      </c>
      <c r="H376" s="2" t="s">
        <v>81</v>
      </c>
      <c r="I376" s="2" t="s">
        <v>31</v>
      </c>
      <c r="J376" s="2" t="s">
        <v>194</v>
      </c>
      <c r="K376" s="2" t="s">
        <v>38</v>
      </c>
      <c r="L376" s="2" t="s">
        <v>34</v>
      </c>
      <c r="M376" s="2" t="s">
        <v>35</v>
      </c>
      <c r="N376" s="1">
        <v>41747</v>
      </c>
      <c r="O376" s="3">
        <v>4.1900000000000004</v>
      </c>
      <c r="P376" s="3">
        <v>10.23</v>
      </c>
      <c r="Q376" s="3">
        <f t="shared" si="25"/>
        <v>6.04</v>
      </c>
      <c r="R376" s="2">
        <v>22</v>
      </c>
      <c r="S376" s="3">
        <f t="shared" si="26"/>
        <v>225.06</v>
      </c>
      <c r="T376" s="4">
        <v>7.0000000000000007E-2</v>
      </c>
      <c r="U376" s="5">
        <f t="shared" si="27"/>
        <v>15.754200000000001</v>
      </c>
      <c r="V376" s="5">
        <f t="shared" si="28"/>
        <v>213.98580000000001</v>
      </c>
      <c r="W376" s="3">
        <v>4.68</v>
      </c>
      <c r="X376" s="6">
        <f t="shared" si="29"/>
        <v>218.66580000000002</v>
      </c>
    </row>
    <row r="377" spans="1:24" x14ac:dyDescent="0.35">
      <c r="A377" t="s">
        <v>909</v>
      </c>
      <c r="B377" s="1">
        <v>41746</v>
      </c>
      <c r="C377" s="2" t="s">
        <v>910</v>
      </c>
      <c r="D377" s="2" t="s">
        <v>911</v>
      </c>
      <c r="E377" s="2" t="s">
        <v>27</v>
      </c>
      <c r="F377" s="2" t="s">
        <v>28</v>
      </c>
      <c r="G377" s="2" t="s">
        <v>43</v>
      </c>
      <c r="H377" s="2" t="s">
        <v>344</v>
      </c>
      <c r="I377" s="2" t="s">
        <v>67</v>
      </c>
      <c r="J377" s="2" t="s">
        <v>345</v>
      </c>
      <c r="K377" s="2" t="s">
        <v>38</v>
      </c>
      <c r="L377" s="2" t="s">
        <v>34</v>
      </c>
      <c r="M377" s="2" t="s">
        <v>47</v>
      </c>
      <c r="N377" s="1">
        <v>41747</v>
      </c>
      <c r="O377" s="3">
        <v>3.42</v>
      </c>
      <c r="P377" s="3">
        <v>8.34</v>
      </c>
      <c r="Q377" s="3">
        <f t="shared" si="25"/>
        <v>4.92</v>
      </c>
      <c r="R377" s="2">
        <v>16</v>
      </c>
      <c r="S377" s="3">
        <f t="shared" si="26"/>
        <v>133.44</v>
      </c>
      <c r="T377" s="4">
        <v>0.04</v>
      </c>
      <c r="U377" s="5">
        <f t="shared" si="27"/>
        <v>5.3376000000000001</v>
      </c>
      <c r="V377" s="5">
        <f t="shared" si="28"/>
        <v>130.74239999999998</v>
      </c>
      <c r="W377" s="3">
        <v>2.64</v>
      </c>
      <c r="X377" s="6">
        <f t="shared" si="29"/>
        <v>133.38239999999996</v>
      </c>
    </row>
    <row r="378" spans="1:24" x14ac:dyDescent="0.35">
      <c r="A378" t="s">
        <v>912</v>
      </c>
      <c r="B378" s="1">
        <v>41761</v>
      </c>
      <c r="C378" s="2" t="s">
        <v>913</v>
      </c>
      <c r="D378" s="2" t="s">
        <v>914</v>
      </c>
      <c r="E378" s="2" t="s">
        <v>27</v>
      </c>
      <c r="F378" s="2" t="s">
        <v>28</v>
      </c>
      <c r="G378" s="2" t="s">
        <v>65</v>
      </c>
      <c r="H378" s="2" t="s">
        <v>390</v>
      </c>
      <c r="I378" s="2" t="s">
        <v>45</v>
      </c>
      <c r="J378" s="2" t="s">
        <v>915</v>
      </c>
      <c r="K378" s="2" t="s">
        <v>38</v>
      </c>
      <c r="L378" s="2" t="s">
        <v>61</v>
      </c>
      <c r="M378" s="2" t="s">
        <v>35</v>
      </c>
      <c r="N378" s="1">
        <v>41763</v>
      </c>
      <c r="O378" s="3">
        <v>84.22</v>
      </c>
      <c r="P378" s="3">
        <v>210.55</v>
      </c>
      <c r="Q378" s="3">
        <f t="shared" si="25"/>
        <v>126.33000000000001</v>
      </c>
      <c r="R378" s="2">
        <v>32</v>
      </c>
      <c r="S378" s="3">
        <f t="shared" si="26"/>
        <v>6737.6</v>
      </c>
      <c r="T378" s="4">
        <v>0.1</v>
      </c>
      <c r="U378" s="5">
        <f t="shared" si="27"/>
        <v>673.7600000000001</v>
      </c>
      <c r="V378" s="5">
        <f t="shared" si="28"/>
        <v>6073.83</v>
      </c>
      <c r="W378" s="3">
        <v>9.99</v>
      </c>
      <c r="X378" s="6">
        <f t="shared" si="29"/>
        <v>6083.82</v>
      </c>
    </row>
    <row r="379" spans="1:24" x14ac:dyDescent="0.35">
      <c r="A379" t="s">
        <v>916</v>
      </c>
      <c r="B379" s="1">
        <v>41761</v>
      </c>
      <c r="C379" s="2" t="s">
        <v>917</v>
      </c>
      <c r="D379" s="2" t="s">
        <v>492</v>
      </c>
      <c r="E379" s="2" t="s">
        <v>27</v>
      </c>
      <c r="F379" s="2" t="s">
        <v>28</v>
      </c>
      <c r="G379" s="2" t="s">
        <v>29</v>
      </c>
      <c r="H379" s="2" t="s">
        <v>66</v>
      </c>
      <c r="I379" s="2" t="s">
        <v>56</v>
      </c>
      <c r="J379" s="2" t="s">
        <v>886</v>
      </c>
      <c r="K379" s="2" t="s">
        <v>38</v>
      </c>
      <c r="L379" s="2" t="s">
        <v>61</v>
      </c>
      <c r="M379" s="2" t="s">
        <v>47</v>
      </c>
      <c r="N379" s="1">
        <v>41762</v>
      </c>
      <c r="O379" s="3">
        <v>7.13</v>
      </c>
      <c r="P379" s="3">
        <v>20.98</v>
      </c>
      <c r="Q379" s="3">
        <f t="shared" si="25"/>
        <v>13.850000000000001</v>
      </c>
      <c r="R379" s="2">
        <v>14</v>
      </c>
      <c r="S379" s="3">
        <f t="shared" si="26"/>
        <v>293.72000000000003</v>
      </c>
      <c r="T379" s="4">
        <v>0.1</v>
      </c>
      <c r="U379" s="5">
        <f t="shared" si="27"/>
        <v>29.372000000000003</v>
      </c>
      <c r="V379" s="5">
        <f t="shared" si="28"/>
        <v>269.76800000000003</v>
      </c>
      <c r="W379" s="3">
        <v>5.42</v>
      </c>
      <c r="X379" s="6">
        <f t="shared" si="29"/>
        <v>275.18800000000005</v>
      </c>
    </row>
    <row r="380" spans="1:24" x14ac:dyDescent="0.35">
      <c r="A380" t="s">
        <v>918</v>
      </c>
      <c r="B380" s="1">
        <v>41761</v>
      </c>
      <c r="C380" s="2" t="s">
        <v>919</v>
      </c>
      <c r="D380" s="2" t="s">
        <v>87</v>
      </c>
      <c r="E380" s="2" t="s">
        <v>27</v>
      </c>
      <c r="F380" s="2" t="s">
        <v>28</v>
      </c>
      <c r="G380" s="2" t="s">
        <v>93</v>
      </c>
      <c r="H380" s="2" t="s">
        <v>30</v>
      </c>
      <c r="I380" s="2" t="s">
        <v>67</v>
      </c>
      <c r="J380" s="2" t="s">
        <v>96</v>
      </c>
      <c r="K380" s="2" t="s">
        <v>38</v>
      </c>
      <c r="L380" s="2" t="s">
        <v>39</v>
      </c>
      <c r="M380" s="2" t="s">
        <v>35</v>
      </c>
      <c r="N380" s="1">
        <v>41762</v>
      </c>
      <c r="O380" s="3">
        <v>2.29</v>
      </c>
      <c r="P380" s="3">
        <v>3.58</v>
      </c>
      <c r="Q380" s="3">
        <f t="shared" si="25"/>
        <v>1.29</v>
      </c>
      <c r="R380" s="2">
        <v>15</v>
      </c>
      <c r="S380" s="3">
        <f t="shared" si="26"/>
        <v>53.7</v>
      </c>
      <c r="T380" s="4">
        <v>0.05</v>
      </c>
      <c r="U380" s="5">
        <f t="shared" si="27"/>
        <v>2.6850000000000005</v>
      </c>
      <c r="V380" s="5">
        <f t="shared" si="28"/>
        <v>52.645000000000003</v>
      </c>
      <c r="W380" s="3">
        <v>1.63</v>
      </c>
      <c r="X380" s="6">
        <f t="shared" si="29"/>
        <v>54.275000000000006</v>
      </c>
    </row>
    <row r="381" spans="1:24" x14ac:dyDescent="0.35">
      <c r="A381" t="s">
        <v>920</v>
      </c>
      <c r="B381" s="1">
        <v>41762</v>
      </c>
      <c r="C381" s="2" t="s">
        <v>597</v>
      </c>
      <c r="D381" s="2" t="s">
        <v>566</v>
      </c>
      <c r="E381" s="2" t="s">
        <v>53</v>
      </c>
      <c r="F381" s="2" t="s">
        <v>54</v>
      </c>
      <c r="G381" s="2" t="s">
        <v>93</v>
      </c>
      <c r="H381" s="2" t="s">
        <v>81</v>
      </c>
      <c r="I381" s="2" t="s">
        <v>45</v>
      </c>
      <c r="J381" s="2" t="s">
        <v>70</v>
      </c>
      <c r="K381" s="2" t="s">
        <v>38</v>
      </c>
      <c r="L381" s="2" t="s">
        <v>39</v>
      </c>
      <c r="M381" s="2" t="s">
        <v>35</v>
      </c>
      <c r="N381" s="1">
        <v>41766</v>
      </c>
      <c r="O381" s="3">
        <v>1.31</v>
      </c>
      <c r="P381" s="3">
        <v>2.84</v>
      </c>
      <c r="Q381" s="3">
        <f t="shared" si="25"/>
        <v>1.5299999999999998</v>
      </c>
      <c r="R381" s="2">
        <v>48</v>
      </c>
      <c r="S381" s="3">
        <f t="shared" si="26"/>
        <v>136.32</v>
      </c>
      <c r="T381" s="4">
        <v>0.1</v>
      </c>
      <c r="U381" s="5">
        <f t="shared" si="27"/>
        <v>13.632</v>
      </c>
      <c r="V381" s="5">
        <f t="shared" si="28"/>
        <v>123.61799999999999</v>
      </c>
      <c r="W381" s="3">
        <v>0.93</v>
      </c>
      <c r="X381" s="6">
        <f t="shared" si="29"/>
        <v>124.548</v>
      </c>
    </row>
    <row r="382" spans="1:24" x14ac:dyDescent="0.35">
      <c r="A382" t="s">
        <v>921</v>
      </c>
      <c r="B382" s="1">
        <v>41767</v>
      </c>
      <c r="C382" s="2" t="s">
        <v>922</v>
      </c>
      <c r="D382" s="2" t="s">
        <v>138</v>
      </c>
      <c r="E382" s="2" t="s">
        <v>27</v>
      </c>
      <c r="F382" s="2" t="s">
        <v>28</v>
      </c>
      <c r="G382" s="2" t="s">
        <v>29</v>
      </c>
      <c r="H382" s="2" t="s">
        <v>139</v>
      </c>
      <c r="I382" s="2" t="s">
        <v>45</v>
      </c>
      <c r="J382" s="2" t="s">
        <v>161</v>
      </c>
      <c r="K382" s="2" t="s">
        <v>38</v>
      </c>
      <c r="L382" s="2" t="s">
        <v>39</v>
      </c>
      <c r="M382" s="2" t="s">
        <v>35</v>
      </c>
      <c r="N382" s="1">
        <v>41772</v>
      </c>
      <c r="O382" s="3">
        <v>0.93</v>
      </c>
      <c r="P382" s="3">
        <v>1.48</v>
      </c>
      <c r="Q382" s="3">
        <f t="shared" si="25"/>
        <v>0.54999999999999993</v>
      </c>
      <c r="R382" s="2">
        <v>33</v>
      </c>
      <c r="S382" s="3">
        <f t="shared" si="26"/>
        <v>48.839999999999996</v>
      </c>
      <c r="T382" s="4">
        <v>7.0000000000000007E-2</v>
      </c>
      <c r="U382" s="5">
        <f t="shared" si="27"/>
        <v>3.4188000000000001</v>
      </c>
      <c r="V382" s="5">
        <f t="shared" si="28"/>
        <v>46.121200000000002</v>
      </c>
      <c r="W382" s="3">
        <v>0.7</v>
      </c>
      <c r="X382" s="6">
        <f t="shared" si="29"/>
        <v>46.821200000000005</v>
      </c>
    </row>
    <row r="383" spans="1:24" x14ac:dyDescent="0.35">
      <c r="A383" t="s">
        <v>923</v>
      </c>
      <c r="B383" s="1">
        <v>41767</v>
      </c>
      <c r="C383" s="2" t="s">
        <v>924</v>
      </c>
      <c r="D383" s="2" t="s">
        <v>462</v>
      </c>
      <c r="E383" s="2" t="s">
        <v>27</v>
      </c>
      <c r="F383" s="2" t="s">
        <v>28</v>
      </c>
      <c r="G383" s="2" t="s">
        <v>29</v>
      </c>
      <c r="H383" s="2" t="s">
        <v>107</v>
      </c>
      <c r="I383" s="2" t="s">
        <v>45</v>
      </c>
      <c r="J383" s="2" t="s">
        <v>519</v>
      </c>
      <c r="K383" s="2" t="s">
        <v>38</v>
      </c>
      <c r="L383" s="2" t="s">
        <v>61</v>
      </c>
      <c r="M383" s="2" t="s">
        <v>35</v>
      </c>
      <c r="N383" s="1">
        <v>41771</v>
      </c>
      <c r="O383" s="3">
        <v>1.33</v>
      </c>
      <c r="P383" s="3">
        <v>2.08</v>
      </c>
      <c r="Q383" s="3">
        <f t="shared" si="25"/>
        <v>0.75</v>
      </c>
      <c r="R383" s="2">
        <v>40</v>
      </c>
      <c r="S383" s="3">
        <f t="shared" si="26"/>
        <v>83.2</v>
      </c>
      <c r="T383" s="4">
        <v>0</v>
      </c>
      <c r="U383" s="5">
        <f t="shared" si="27"/>
        <v>0</v>
      </c>
      <c r="V383" s="5">
        <f t="shared" si="28"/>
        <v>84.69</v>
      </c>
      <c r="W383" s="3">
        <v>1.49</v>
      </c>
      <c r="X383" s="6">
        <f t="shared" si="29"/>
        <v>86.179999999999993</v>
      </c>
    </row>
    <row r="384" spans="1:24" x14ac:dyDescent="0.35">
      <c r="A384" t="s">
        <v>925</v>
      </c>
      <c r="B384" s="1">
        <v>41768</v>
      </c>
      <c r="C384" s="2" t="s">
        <v>926</v>
      </c>
      <c r="D384" s="2" t="s">
        <v>112</v>
      </c>
      <c r="E384" s="2" t="s">
        <v>53</v>
      </c>
      <c r="F384" s="2" t="s">
        <v>54</v>
      </c>
      <c r="G384" s="2" t="s">
        <v>29</v>
      </c>
      <c r="H384" s="2" t="s">
        <v>81</v>
      </c>
      <c r="I384" s="2" t="s">
        <v>67</v>
      </c>
      <c r="J384" s="2" t="s">
        <v>247</v>
      </c>
      <c r="K384" s="2" t="s">
        <v>248</v>
      </c>
      <c r="L384" s="2" t="s">
        <v>114</v>
      </c>
      <c r="M384" s="2" t="s">
        <v>35</v>
      </c>
      <c r="N384" s="1">
        <v>41769</v>
      </c>
      <c r="O384" s="3">
        <v>56.16</v>
      </c>
      <c r="P384" s="3">
        <v>136.97999999999999</v>
      </c>
      <c r="Q384" s="3">
        <f t="shared" si="25"/>
        <v>80.819999999999993</v>
      </c>
      <c r="R384" s="2">
        <v>44</v>
      </c>
      <c r="S384" s="3">
        <f t="shared" si="26"/>
        <v>6027.12</v>
      </c>
      <c r="T384" s="4">
        <v>0.08</v>
      </c>
      <c r="U384" s="5">
        <f t="shared" si="27"/>
        <v>482.1696</v>
      </c>
      <c r="V384" s="5">
        <f t="shared" si="28"/>
        <v>5569.4403999999995</v>
      </c>
      <c r="W384" s="3">
        <v>24.49</v>
      </c>
      <c r="X384" s="6">
        <f t="shared" si="29"/>
        <v>5593.9303999999993</v>
      </c>
    </row>
    <row r="385" spans="1:24" x14ac:dyDescent="0.35">
      <c r="A385" t="s">
        <v>927</v>
      </c>
      <c r="B385" s="1">
        <v>41770</v>
      </c>
      <c r="C385" s="2" t="s">
        <v>515</v>
      </c>
      <c r="D385" s="2" t="s">
        <v>119</v>
      </c>
      <c r="E385" s="2" t="s">
        <v>27</v>
      </c>
      <c r="F385" s="2" t="s">
        <v>28</v>
      </c>
      <c r="G385" s="2" t="s">
        <v>29</v>
      </c>
      <c r="H385" s="2" t="s">
        <v>30</v>
      </c>
      <c r="I385" s="2" t="s">
        <v>31</v>
      </c>
      <c r="J385" s="2" t="s">
        <v>241</v>
      </c>
      <c r="K385" s="2" t="s">
        <v>38</v>
      </c>
      <c r="L385" s="2" t="s">
        <v>39</v>
      </c>
      <c r="M385" s="2" t="s">
        <v>35</v>
      </c>
      <c r="N385" s="1">
        <v>41771</v>
      </c>
      <c r="O385" s="3">
        <v>5.22</v>
      </c>
      <c r="P385" s="3">
        <v>9.85</v>
      </c>
      <c r="Q385" s="3">
        <f t="shared" si="25"/>
        <v>4.63</v>
      </c>
      <c r="R385" s="2">
        <v>20</v>
      </c>
      <c r="S385" s="3">
        <f t="shared" si="26"/>
        <v>197</v>
      </c>
      <c r="T385" s="4">
        <v>0.06</v>
      </c>
      <c r="U385" s="5">
        <f t="shared" si="27"/>
        <v>11.82</v>
      </c>
      <c r="V385" s="5">
        <f t="shared" si="28"/>
        <v>190</v>
      </c>
      <c r="W385" s="3">
        <v>4.82</v>
      </c>
      <c r="X385" s="6">
        <f t="shared" si="29"/>
        <v>194.82</v>
      </c>
    </row>
    <row r="386" spans="1:24" x14ac:dyDescent="0.35">
      <c r="A386" t="s">
        <v>928</v>
      </c>
      <c r="B386" s="1">
        <v>41772</v>
      </c>
      <c r="C386" s="2" t="s">
        <v>606</v>
      </c>
      <c r="D386" s="2" t="s">
        <v>361</v>
      </c>
      <c r="E386" s="2" t="s">
        <v>27</v>
      </c>
      <c r="F386" s="2" t="s">
        <v>28</v>
      </c>
      <c r="G386" s="2" t="s">
        <v>93</v>
      </c>
      <c r="H386" s="2" t="s">
        <v>107</v>
      </c>
      <c r="I386" s="2" t="s">
        <v>56</v>
      </c>
      <c r="J386" s="2" t="s">
        <v>216</v>
      </c>
      <c r="K386" s="2" t="s">
        <v>38</v>
      </c>
      <c r="L386" s="2" t="s">
        <v>61</v>
      </c>
      <c r="M386" s="2" t="s">
        <v>35</v>
      </c>
      <c r="N386" s="1">
        <v>41773</v>
      </c>
      <c r="O386" s="3">
        <v>2.76</v>
      </c>
      <c r="P386" s="3">
        <v>4.38</v>
      </c>
      <c r="Q386" s="3">
        <f t="shared" si="25"/>
        <v>1.62</v>
      </c>
      <c r="R386" s="2">
        <v>29</v>
      </c>
      <c r="S386" s="3">
        <f t="shared" si="26"/>
        <v>127.02</v>
      </c>
      <c r="T386" s="4">
        <v>0.08</v>
      </c>
      <c r="U386" s="5">
        <f t="shared" si="27"/>
        <v>10.1616</v>
      </c>
      <c r="V386" s="5">
        <f t="shared" si="28"/>
        <v>123.06839999999998</v>
      </c>
      <c r="W386" s="3">
        <v>6.21</v>
      </c>
      <c r="X386" s="6">
        <f t="shared" si="29"/>
        <v>129.27839999999998</v>
      </c>
    </row>
    <row r="387" spans="1:24" x14ac:dyDescent="0.35">
      <c r="A387" t="s">
        <v>929</v>
      </c>
      <c r="B387" s="1">
        <v>41774</v>
      </c>
      <c r="C387" s="2" t="s">
        <v>561</v>
      </c>
      <c r="D387" s="2" t="s">
        <v>177</v>
      </c>
      <c r="E387" s="2" t="s">
        <v>27</v>
      </c>
      <c r="F387" s="2" t="s">
        <v>28</v>
      </c>
      <c r="G387" s="2" t="s">
        <v>65</v>
      </c>
      <c r="H387" s="2" t="s">
        <v>44</v>
      </c>
      <c r="I387" s="2" t="s">
        <v>31</v>
      </c>
      <c r="J387" s="2" t="s">
        <v>571</v>
      </c>
      <c r="K387" s="2" t="s">
        <v>38</v>
      </c>
      <c r="L387" s="2" t="s">
        <v>61</v>
      </c>
      <c r="M387" s="2" t="s">
        <v>35</v>
      </c>
      <c r="N387" s="1">
        <v>41775</v>
      </c>
      <c r="O387" s="3">
        <v>1.94</v>
      </c>
      <c r="P387" s="3">
        <v>3.08</v>
      </c>
      <c r="Q387" s="3">
        <f t="shared" si="25"/>
        <v>1.1400000000000001</v>
      </c>
      <c r="R387" s="2">
        <v>9</v>
      </c>
      <c r="S387" s="3">
        <f t="shared" si="26"/>
        <v>27.72</v>
      </c>
      <c r="T387" s="4">
        <v>0.01</v>
      </c>
      <c r="U387" s="5">
        <f t="shared" si="27"/>
        <v>0.2772</v>
      </c>
      <c r="V387" s="5">
        <f t="shared" si="28"/>
        <v>28.432799999999997</v>
      </c>
      <c r="W387" s="3">
        <v>0.99</v>
      </c>
      <c r="X387" s="6">
        <f t="shared" si="29"/>
        <v>29.422799999999995</v>
      </c>
    </row>
    <row r="388" spans="1:24" x14ac:dyDescent="0.35">
      <c r="A388" t="s">
        <v>930</v>
      </c>
      <c r="B388" s="1">
        <v>41776</v>
      </c>
      <c r="C388" s="2" t="s">
        <v>486</v>
      </c>
      <c r="D388" s="2" t="s">
        <v>365</v>
      </c>
      <c r="E388" s="2" t="s">
        <v>27</v>
      </c>
      <c r="F388" s="2" t="s">
        <v>28</v>
      </c>
      <c r="G388" s="2" t="s">
        <v>43</v>
      </c>
      <c r="H388" s="2" t="s">
        <v>126</v>
      </c>
      <c r="I388" s="2" t="s">
        <v>56</v>
      </c>
      <c r="J388" s="2" t="s">
        <v>165</v>
      </c>
      <c r="K388" s="2" t="s">
        <v>38</v>
      </c>
      <c r="L388" s="2" t="s">
        <v>34</v>
      </c>
      <c r="M388" s="2" t="s">
        <v>35</v>
      </c>
      <c r="N388" s="1">
        <v>41777</v>
      </c>
      <c r="O388" s="3">
        <v>5.19</v>
      </c>
      <c r="P388" s="3">
        <v>12.98</v>
      </c>
      <c r="Q388" s="3">
        <f t="shared" si="25"/>
        <v>7.79</v>
      </c>
      <c r="R388" s="2">
        <v>20</v>
      </c>
      <c r="S388" s="3">
        <f t="shared" si="26"/>
        <v>259.60000000000002</v>
      </c>
      <c r="T388" s="4">
        <v>0.04</v>
      </c>
      <c r="U388" s="5">
        <f t="shared" si="27"/>
        <v>10.384</v>
      </c>
      <c r="V388" s="5">
        <f t="shared" si="28"/>
        <v>252.35599999999999</v>
      </c>
      <c r="W388" s="3">
        <v>3.14</v>
      </c>
      <c r="X388" s="6">
        <f t="shared" si="29"/>
        <v>255.49599999999998</v>
      </c>
    </row>
    <row r="389" spans="1:24" x14ac:dyDescent="0.35">
      <c r="A389" t="s">
        <v>931</v>
      </c>
      <c r="B389" s="1">
        <v>41778</v>
      </c>
      <c r="C389" s="2" t="s">
        <v>932</v>
      </c>
      <c r="D389" s="2" t="s">
        <v>158</v>
      </c>
      <c r="E389" s="2" t="s">
        <v>53</v>
      </c>
      <c r="F389" s="2" t="s">
        <v>54</v>
      </c>
      <c r="G389" s="2" t="s">
        <v>65</v>
      </c>
      <c r="H389" s="2" t="s">
        <v>55</v>
      </c>
      <c r="I389" s="2" t="s">
        <v>31</v>
      </c>
      <c r="J389" s="2" t="s">
        <v>256</v>
      </c>
      <c r="K389" s="2" t="s">
        <v>248</v>
      </c>
      <c r="L389" s="2" t="s">
        <v>34</v>
      </c>
      <c r="M389" s="2" t="s">
        <v>47</v>
      </c>
      <c r="N389" s="1">
        <v>41779</v>
      </c>
      <c r="O389" s="3">
        <v>5.5</v>
      </c>
      <c r="P389" s="3">
        <v>12.22</v>
      </c>
      <c r="Q389" s="3">
        <f t="shared" ref="Q389:Q452" si="30">P389-O389</f>
        <v>6.7200000000000006</v>
      </c>
      <c r="R389" s="2">
        <v>18</v>
      </c>
      <c r="S389" s="3">
        <f t="shared" ref="S389:S452" si="31">P389*R389</f>
        <v>219.96</v>
      </c>
      <c r="T389" s="4">
        <v>0.04</v>
      </c>
      <c r="U389" s="5">
        <f t="shared" ref="U389:U452" si="32">S389*T389</f>
        <v>8.7984000000000009</v>
      </c>
      <c r="V389" s="5">
        <f t="shared" ref="V389:V452" si="33">S389-U389+W389</f>
        <v>214.01160000000002</v>
      </c>
      <c r="W389" s="3">
        <v>2.85</v>
      </c>
      <c r="X389" s="6">
        <f t="shared" ref="X389:X452" si="34">V389+W389</f>
        <v>216.86160000000001</v>
      </c>
    </row>
    <row r="390" spans="1:24" x14ac:dyDescent="0.35">
      <c r="A390" t="s">
        <v>933</v>
      </c>
      <c r="B390" s="1">
        <v>41778</v>
      </c>
      <c r="C390" s="2" t="s">
        <v>934</v>
      </c>
      <c r="D390" s="2" t="s">
        <v>199</v>
      </c>
      <c r="E390" s="2" t="s">
        <v>27</v>
      </c>
      <c r="F390" s="2" t="s">
        <v>28</v>
      </c>
      <c r="G390" s="2" t="s">
        <v>29</v>
      </c>
      <c r="H390" s="2" t="s">
        <v>126</v>
      </c>
      <c r="I390" s="2" t="s">
        <v>45</v>
      </c>
      <c r="J390" s="2" t="s">
        <v>171</v>
      </c>
      <c r="K390" s="2" t="s">
        <v>38</v>
      </c>
      <c r="L390" s="2" t="s">
        <v>39</v>
      </c>
      <c r="M390" s="2" t="s">
        <v>47</v>
      </c>
      <c r="N390" s="1">
        <v>41783</v>
      </c>
      <c r="O390" s="3">
        <v>2.31</v>
      </c>
      <c r="P390" s="3">
        <v>3.78</v>
      </c>
      <c r="Q390" s="3">
        <f t="shared" si="30"/>
        <v>1.4699999999999998</v>
      </c>
      <c r="R390" s="2">
        <v>15</v>
      </c>
      <c r="S390" s="3">
        <f t="shared" si="31"/>
        <v>56.699999999999996</v>
      </c>
      <c r="T390" s="4">
        <v>0.03</v>
      </c>
      <c r="U390" s="5">
        <f t="shared" si="32"/>
        <v>1.7009999999999998</v>
      </c>
      <c r="V390" s="5">
        <f t="shared" si="33"/>
        <v>55.708999999999996</v>
      </c>
      <c r="W390" s="3">
        <v>0.71</v>
      </c>
      <c r="X390" s="6">
        <f t="shared" si="34"/>
        <v>56.418999999999997</v>
      </c>
    </row>
    <row r="391" spans="1:24" x14ac:dyDescent="0.35">
      <c r="A391" t="s">
        <v>935</v>
      </c>
      <c r="B391" s="1">
        <v>41784</v>
      </c>
      <c r="C391" s="2" t="s">
        <v>936</v>
      </c>
      <c r="D391" s="2" t="s">
        <v>937</v>
      </c>
      <c r="E391" s="2" t="s">
        <v>27</v>
      </c>
      <c r="F391" s="2" t="s">
        <v>28</v>
      </c>
      <c r="G391" s="2" t="s">
        <v>43</v>
      </c>
      <c r="H391" s="2" t="s">
        <v>74</v>
      </c>
      <c r="I391" s="2" t="s">
        <v>45</v>
      </c>
      <c r="J391" s="2" t="s">
        <v>146</v>
      </c>
      <c r="K391" s="2" t="s">
        <v>33</v>
      </c>
      <c r="L391" s="2" t="s">
        <v>147</v>
      </c>
      <c r="M391" s="2" t="s">
        <v>148</v>
      </c>
      <c r="N391" s="1">
        <v>41788</v>
      </c>
      <c r="O391" s="3">
        <v>278.99</v>
      </c>
      <c r="P391" s="3">
        <v>449.99</v>
      </c>
      <c r="Q391" s="3">
        <f t="shared" si="30"/>
        <v>171</v>
      </c>
      <c r="R391" s="2">
        <v>47</v>
      </c>
      <c r="S391" s="3">
        <f t="shared" si="31"/>
        <v>21149.53</v>
      </c>
      <c r="T391" s="4">
        <v>0.1</v>
      </c>
      <c r="U391" s="5">
        <f t="shared" si="32"/>
        <v>2114.953</v>
      </c>
      <c r="V391" s="5">
        <f t="shared" si="33"/>
        <v>19083.576999999997</v>
      </c>
      <c r="W391" s="3">
        <v>49</v>
      </c>
      <c r="X391" s="6">
        <f t="shared" si="34"/>
        <v>19132.576999999997</v>
      </c>
    </row>
    <row r="392" spans="1:24" x14ac:dyDescent="0.35">
      <c r="A392" t="s">
        <v>938</v>
      </c>
      <c r="B392" s="1">
        <v>41788</v>
      </c>
      <c r="C392" s="2" t="s">
        <v>939</v>
      </c>
      <c r="D392" s="2" t="s">
        <v>458</v>
      </c>
      <c r="E392" s="2" t="s">
        <v>27</v>
      </c>
      <c r="F392" s="2" t="s">
        <v>28</v>
      </c>
      <c r="G392" s="2" t="s">
        <v>29</v>
      </c>
      <c r="H392" s="2" t="s">
        <v>30</v>
      </c>
      <c r="I392" s="2" t="s">
        <v>45</v>
      </c>
      <c r="J392" s="2" t="s">
        <v>264</v>
      </c>
      <c r="K392" s="2" t="s">
        <v>33</v>
      </c>
      <c r="L392" s="2" t="s">
        <v>61</v>
      </c>
      <c r="M392" s="2" t="s">
        <v>35</v>
      </c>
      <c r="N392" s="1">
        <v>41792</v>
      </c>
      <c r="O392" s="3">
        <v>32.020000000000003</v>
      </c>
      <c r="P392" s="3">
        <v>152.47999999999999</v>
      </c>
      <c r="Q392" s="3">
        <f t="shared" si="30"/>
        <v>120.45999999999998</v>
      </c>
      <c r="R392" s="2">
        <v>49</v>
      </c>
      <c r="S392" s="3">
        <f t="shared" si="31"/>
        <v>7471.5199999999995</v>
      </c>
      <c r="T392" s="4">
        <v>0.03</v>
      </c>
      <c r="U392" s="5">
        <f t="shared" si="32"/>
        <v>224.14559999999997</v>
      </c>
      <c r="V392" s="5">
        <f t="shared" si="33"/>
        <v>7251.3743999999997</v>
      </c>
      <c r="W392" s="3">
        <v>4</v>
      </c>
      <c r="X392" s="6">
        <f t="shared" si="34"/>
        <v>7255.3743999999997</v>
      </c>
    </row>
    <row r="393" spans="1:24" x14ac:dyDescent="0.35">
      <c r="A393" t="s">
        <v>940</v>
      </c>
      <c r="B393" s="1">
        <v>41788</v>
      </c>
      <c r="C393" s="2" t="s">
        <v>941</v>
      </c>
      <c r="D393" s="2" t="s">
        <v>718</v>
      </c>
      <c r="E393" s="2" t="s">
        <v>27</v>
      </c>
      <c r="F393" s="2" t="s">
        <v>28</v>
      </c>
      <c r="G393" s="2" t="s">
        <v>29</v>
      </c>
      <c r="H393" s="2" t="s">
        <v>139</v>
      </c>
      <c r="I393" s="2" t="s">
        <v>145</v>
      </c>
      <c r="J393" s="2" t="s">
        <v>179</v>
      </c>
      <c r="K393" s="2" t="s">
        <v>38</v>
      </c>
      <c r="L393" s="2" t="s">
        <v>61</v>
      </c>
      <c r="M393" s="2" t="s">
        <v>35</v>
      </c>
      <c r="N393" s="1">
        <v>41788</v>
      </c>
      <c r="O393" s="3">
        <v>13.88</v>
      </c>
      <c r="P393" s="3">
        <v>22.38</v>
      </c>
      <c r="Q393" s="3">
        <f t="shared" si="30"/>
        <v>8.4999999999999982</v>
      </c>
      <c r="R393" s="2">
        <v>26</v>
      </c>
      <c r="S393" s="3">
        <f t="shared" si="31"/>
        <v>581.88</v>
      </c>
      <c r="T393" s="4">
        <v>7.0000000000000007E-2</v>
      </c>
      <c r="U393" s="5">
        <f t="shared" si="32"/>
        <v>40.7316</v>
      </c>
      <c r="V393" s="5">
        <f t="shared" si="33"/>
        <v>556.24840000000006</v>
      </c>
      <c r="W393" s="3">
        <v>15.1</v>
      </c>
      <c r="X393" s="6">
        <f t="shared" si="34"/>
        <v>571.34840000000008</v>
      </c>
    </row>
    <row r="394" spans="1:24" x14ac:dyDescent="0.35">
      <c r="A394" t="s">
        <v>942</v>
      </c>
      <c r="B394" s="1">
        <v>41788</v>
      </c>
      <c r="C394" s="2" t="s">
        <v>943</v>
      </c>
      <c r="D394" s="2" t="s">
        <v>580</v>
      </c>
      <c r="E394" s="2" t="s">
        <v>53</v>
      </c>
      <c r="F394" s="2" t="s">
        <v>54</v>
      </c>
      <c r="G394" s="2" t="s">
        <v>29</v>
      </c>
      <c r="H394" s="2" t="s">
        <v>81</v>
      </c>
      <c r="I394" s="2" t="s">
        <v>31</v>
      </c>
      <c r="J394" s="2" t="s">
        <v>400</v>
      </c>
      <c r="K394" s="2" t="s">
        <v>38</v>
      </c>
      <c r="L394" s="2" t="s">
        <v>34</v>
      </c>
      <c r="M394" s="2" t="s">
        <v>35</v>
      </c>
      <c r="N394" s="1">
        <v>41788</v>
      </c>
      <c r="O394" s="3">
        <v>4.79</v>
      </c>
      <c r="P394" s="3">
        <v>11.97</v>
      </c>
      <c r="Q394" s="3">
        <f t="shared" si="30"/>
        <v>7.1800000000000006</v>
      </c>
      <c r="R394" s="2">
        <v>46</v>
      </c>
      <c r="S394" s="3">
        <f t="shared" si="31"/>
        <v>550.62</v>
      </c>
      <c r="T394" s="4">
        <v>7.0000000000000007E-2</v>
      </c>
      <c r="U394" s="5">
        <f t="shared" si="32"/>
        <v>38.543400000000005</v>
      </c>
      <c r="V394" s="5">
        <f t="shared" si="33"/>
        <v>517.88659999999993</v>
      </c>
      <c r="W394" s="3">
        <v>5.81</v>
      </c>
      <c r="X394" s="6">
        <f t="shared" si="34"/>
        <v>523.69659999999988</v>
      </c>
    </row>
    <row r="395" spans="1:24" x14ac:dyDescent="0.35">
      <c r="A395" t="s">
        <v>944</v>
      </c>
      <c r="B395" s="1">
        <v>41792</v>
      </c>
      <c r="C395" s="2" t="s">
        <v>945</v>
      </c>
      <c r="D395" s="2" t="s">
        <v>52</v>
      </c>
      <c r="E395" s="2" t="s">
        <v>53</v>
      </c>
      <c r="F395" s="2" t="s">
        <v>54</v>
      </c>
      <c r="G395" s="2" t="s">
        <v>29</v>
      </c>
      <c r="H395" s="2" t="s">
        <v>55</v>
      </c>
      <c r="I395" s="2" t="s">
        <v>67</v>
      </c>
      <c r="J395" s="2" t="s">
        <v>57</v>
      </c>
      <c r="K395" s="2" t="s">
        <v>33</v>
      </c>
      <c r="L395" s="2" t="s">
        <v>58</v>
      </c>
      <c r="M395" s="2" t="s">
        <v>35</v>
      </c>
      <c r="N395" s="1">
        <v>41794</v>
      </c>
      <c r="O395" s="3">
        <v>8.82</v>
      </c>
      <c r="P395" s="3">
        <v>20.99</v>
      </c>
      <c r="Q395" s="3">
        <f t="shared" si="30"/>
        <v>12.169999999999998</v>
      </c>
      <c r="R395" s="2">
        <v>10</v>
      </c>
      <c r="S395" s="3">
        <f t="shared" si="31"/>
        <v>209.89999999999998</v>
      </c>
      <c r="T395" s="4">
        <v>0</v>
      </c>
      <c r="U395" s="5">
        <f t="shared" si="32"/>
        <v>0</v>
      </c>
      <c r="V395" s="5">
        <f t="shared" si="33"/>
        <v>214.70999999999998</v>
      </c>
      <c r="W395" s="3">
        <v>4.8099999999999996</v>
      </c>
      <c r="X395" s="6">
        <f t="shared" si="34"/>
        <v>219.51999999999998</v>
      </c>
    </row>
    <row r="396" spans="1:24" x14ac:dyDescent="0.35">
      <c r="A396" t="s">
        <v>946</v>
      </c>
      <c r="B396" s="1">
        <v>41793</v>
      </c>
      <c r="C396" s="2" t="s">
        <v>710</v>
      </c>
      <c r="D396" s="2" t="s">
        <v>711</v>
      </c>
      <c r="E396" s="2" t="s">
        <v>27</v>
      </c>
      <c r="F396" s="2" t="s">
        <v>28</v>
      </c>
      <c r="G396" s="2" t="s">
        <v>29</v>
      </c>
      <c r="H396" s="2" t="s">
        <v>390</v>
      </c>
      <c r="I396" s="2" t="s">
        <v>56</v>
      </c>
      <c r="J396" s="2" t="s">
        <v>947</v>
      </c>
      <c r="K396" s="2" t="s">
        <v>38</v>
      </c>
      <c r="L396" s="2" t="s">
        <v>39</v>
      </c>
      <c r="M396" s="2" t="s">
        <v>35</v>
      </c>
      <c r="N396" s="1">
        <v>41794</v>
      </c>
      <c r="O396" s="3">
        <v>1.0900000000000001</v>
      </c>
      <c r="P396" s="3">
        <v>1.82</v>
      </c>
      <c r="Q396" s="3">
        <f t="shared" si="30"/>
        <v>0.73</v>
      </c>
      <c r="R396" s="2">
        <v>40</v>
      </c>
      <c r="S396" s="3">
        <f t="shared" si="31"/>
        <v>72.8</v>
      </c>
      <c r="T396" s="4">
        <v>0.1</v>
      </c>
      <c r="U396" s="5">
        <f t="shared" si="32"/>
        <v>7.28</v>
      </c>
      <c r="V396" s="5">
        <f t="shared" si="33"/>
        <v>66.52</v>
      </c>
      <c r="W396" s="3">
        <v>1</v>
      </c>
      <c r="X396" s="6">
        <f t="shared" si="34"/>
        <v>67.52</v>
      </c>
    </row>
    <row r="397" spans="1:24" x14ac:dyDescent="0.35">
      <c r="A397" t="s">
        <v>948</v>
      </c>
      <c r="B397" s="1">
        <v>41793</v>
      </c>
      <c r="C397" s="2" t="s">
        <v>281</v>
      </c>
      <c r="D397" s="2" t="s">
        <v>193</v>
      </c>
      <c r="E397" s="2" t="s">
        <v>27</v>
      </c>
      <c r="F397" s="2" t="s">
        <v>28</v>
      </c>
      <c r="G397" s="2" t="s">
        <v>43</v>
      </c>
      <c r="H397" s="2" t="s">
        <v>30</v>
      </c>
      <c r="I397" s="2" t="s">
        <v>145</v>
      </c>
      <c r="J397" s="2" t="s">
        <v>438</v>
      </c>
      <c r="K397" s="2" t="s">
        <v>38</v>
      </c>
      <c r="L397" s="2" t="s">
        <v>39</v>
      </c>
      <c r="M397" s="2" t="s">
        <v>35</v>
      </c>
      <c r="N397" s="1">
        <v>41795</v>
      </c>
      <c r="O397" s="3">
        <v>3.75</v>
      </c>
      <c r="P397" s="3">
        <v>7.08</v>
      </c>
      <c r="Q397" s="3">
        <f t="shared" si="30"/>
        <v>3.33</v>
      </c>
      <c r="R397" s="2">
        <v>45</v>
      </c>
      <c r="S397" s="3">
        <f t="shared" si="31"/>
        <v>318.60000000000002</v>
      </c>
      <c r="T397" s="4">
        <v>0.06</v>
      </c>
      <c r="U397" s="5">
        <f t="shared" si="32"/>
        <v>19.116</v>
      </c>
      <c r="V397" s="5">
        <f t="shared" si="33"/>
        <v>301.83400000000006</v>
      </c>
      <c r="W397" s="3">
        <v>2.35</v>
      </c>
      <c r="X397" s="6">
        <f t="shared" si="34"/>
        <v>304.18400000000008</v>
      </c>
    </row>
    <row r="398" spans="1:24" x14ac:dyDescent="0.35">
      <c r="A398" t="s">
        <v>949</v>
      </c>
      <c r="B398" s="1">
        <v>41794</v>
      </c>
      <c r="C398" s="2" t="s">
        <v>679</v>
      </c>
      <c r="D398" s="2" t="s">
        <v>276</v>
      </c>
      <c r="E398" s="2" t="s">
        <v>27</v>
      </c>
      <c r="F398" s="2" t="s">
        <v>28</v>
      </c>
      <c r="G398" s="2" t="s">
        <v>65</v>
      </c>
      <c r="H398" s="2" t="s">
        <v>74</v>
      </c>
      <c r="I398" s="2" t="s">
        <v>145</v>
      </c>
      <c r="J398" s="2" t="s">
        <v>493</v>
      </c>
      <c r="K398" s="2" t="s">
        <v>38</v>
      </c>
      <c r="L398" s="2" t="s">
        <v>61</v>
      </c>
      <c r="M398" s="2" t="s">
        <v>35</v>
      </c>
      <c r="N398" s="1">
        <v>41795</v>
      </c>
      <c r="O398" s="3">
        <v>178.83</v>
      </c>
      <c r="P398" s="3">
        <v>415.88</v>
      </c>
      <c r="Q398" s="3">
        <f t="shared" si="30"/>
        <v>237.04999999999998</v>
      </c>
      <c r="R398" s="2">
        <v>43</v>
      </c>
      <c r="S398" s="3">
        <f t="shared" si="31"/>
        <v>17882.84</v>
      </c>
      <c r="T398" s="4">
        <v>7.0000000000000007E-2</v>
      </c>
      <c r="U398" s="5">
        <f t="shared" si="32"/>
        <v>1251.7988</v>
      </c>
      <c r="V398" s="5">
        <f t="shared" si="33"/>
        <v>16642.411199999999</v>
      </c>
      <c r="W398" s="3">
        <v>11.37</v>
      </c>
      <c r="X398" s="6">
        <f t="shared" si="34"/>
        <v>16653.781199999998</v>
      </c>
    </row>
    <row r="399" spans="1:24" x14ac:dyDescent="0.35">
      <c r="A399" t="s">
        <v>950</v>
      </c>
      <c r="B399" s="1">
        <v>41794</v>
      </c>
      <c r="C399" s="2" t="s">
        <v>951</v>
      </c>
      <c r="D399" s="2" t="s">
        <v>462</v>
      </c>
      <c r="E399" s="2" t="s">
        <v>27</v>
      </c>
      <c r="F399" s="2" t="s">
        <v>28</v>
      </c>
      <c r="G399" s="2" t="s">
        <v>43</v>
      </c>
      <c r="H399" s="2" t="s">
        <v>107</v>
      </c>
      <c r="I399" s="2" t="s">
        <v>56</v>
      </c>
      <c r="J399" s="2" t="s">
        <v>459</v>
      </c>
      <c r="K399" s="2" t="s">
        <v>33</v>
      </c>
      <c r="L399" s="2" t="s">
        <v>61</v>
      </c>
      <c r="M399" s="2" t="s">
        <v>35</v>
      </c>
      <c r="N399" s="1">
        <v>41795</v>
      </c>
      <c r="O399" s="3">
        <v>156.5</v>
      </c>
      <c r="P399" s="3">
        <v>300.97000000000003</v>
      </c>
      <c r="Q399" s="3">
        <f t="shared" si="30"/>
        <v>144.47000000000003</v>
      </c>
      <c r="R399" s="2">
        <v>6</v>
      </c>
      <c r="S399" s="3">
        <f t="shared" si="31"/>
        <v>1805.8200000000002</v>
      </c>
      <c r="T399" s="4">
        <v>0.04</v>
      </c>
      <c r="U399" s="5">
        <f t="shared" si="32"/>
        <v>72.232800000000012</v>
      </c>
      <c r="V399" s="5">
        <f t="shared" si="33"/>
        <v>1740.7672000000002</v>
      </c>
      <c r="W399" s="3">
        <v>7.18</v>
      </c>
      <c r="X399" s="6">
        <f t="shared" si="34"/>
        <v>1747.9472000000003</v>
      </c>
    </row>
    <row r="400" spans="1:24" x14ac:dyDescent="0.35">
      <c r="A400" t="s">
        <v>952</v>
      </c>
      <c r="B400" s="1">
        <v>41795</v>
      </c>
      <c r="C400" s="2" t="s">
        <v>953</v>
      </c>
      <c r="D400" s="2" t="s">
        <v>132</v>
      </c>
      <c r="E400" s="2" t="s">
        <v>27</v>
      </c>
      <c r="F400" s="2" t="s">
        <v>28</v>
      </c>
      <c r="G400" s="2" t="s">
        <v>29</v>
      </c>
      <c r="H400" s="2" t="s">
        <v>44</v>
      </c>
      <c r="I400" s="2" t="s">
        <v>31</v>
      </c>
      <c r="J400" s="2" t="s">
        <v>467</v>
      </c>
      <c r="K400" s="2" t="s">
        <v>38</v>
      </c>
      <c r="L400" s="2" t="s">
        <v>61</v>
      </c>
      <c r="M400" s="2" t="s">
        <v>35</v>
      </c>
      <c r="N400" s="1">
        <v>41797</v>
      </c>
      <c r="O400" s="3">
        <v>12.39</v>
      </c>
      <c r="P400" s="3">
        <v>19.98</v>
      </c>
      <c r="Q400" s="3">
        <f t="shared" si="30"/>
        <v>7.59</v>
      </c>
      <c r="R400" s="2">
        <v>10</v>
      </c>
      <c r="S400" s="3">
        <f t="shared" si="31"/>
        <v>199.8</v>
      </c>
      <c r="T400" s="4">
        <v>0.1</v>
      </c>
      <c r="U400" s="5">
        <f t="shared" si="32"/>
        <v>19.980000000000004</v>
      </c>
      <c r="V400" s="5">
        <f t="shared" si="33"/>
        <v>185.59</v>
      </c>
      <c r="W400" s="3">
        <v>5.77</v>
      </c>
      <c r="X400" s="6">
        <f t="shared" si="34"/>
        <v>191.36</v>
      </c>
    </row>
    <row r="401" spans="1:24" x14ac:dyDescent="0.35">
      <c r="A401" t="s">
        <v>954</v>
      </c>
      <c r="B401" s="1">
        <v>41797</v>
      </c>
      <c r="C401" s="2" t="s">
        <v>955</v>
      </c>
      <c r="D401" s="2" t="s">
        <v>956</v>
      </c>
      <c r="E401" s="2" t="s">
        <v>27</v>
      </c>
      <c r="F401" s="2" t="s">
        <v>28</v>
      </c>
      <c r="G401" s="2" t="s">
        <v>65</v>
      </c>
      <c r="H401" s="2" t="s">
        <v>390</v>
      </c>
      <c r="I401" s="2" t="s">
        <v>31</v>
      </c>
      <c r="J401" s="2" t="s">
        <v>146</v>
      </c>
      <c r="K401" s="2" t="s">
        <v>33</v>
      </c>
      <c r="L401" s="2" t="s">
        <v>147</v>
      </c>
      <c r="M401" s="2" t="s">
        <v>148</v>
      </c>
      <c r="N401" s="1">
        <v>41798</v>
      </c>
      <c r="O401" s="3">
        <v>278.99</v>
      </c>
      <c r="P401" s="3">
        <v>449.99</v>
      </c>
      <c r="Q401" s="3">
        <f t="shared" si="30"/>
        <v>171</v>
      </c>
      <c r="R401" s="2">
        <v>5</v>
      </c>
      <c r="S401" s="3">
        <f t="shared" si="31"/>
        <v>2249.9499999999998</v>
      </c>
      <c r="T401" s="4">
        <v>0.01</v>
      </c>
      <c r="U401" s="5">
        <f t="shared" si="32"/>
        <v>22.499499999999998</v>
      </c>
      <c r="V401" s="5">
        <f t="shared" si="33"/>
        <v>2276.4504999999999</v>
      </c>
      <c r="W401" s="3">
        <v>49</v>
      </c>
      <c r="X401" s="6">
        <f t="shared" si="34"/>
        <v>2325.4504999999999</v>
      </c>
    </row>
    <row r="402" spans="1:24" x14ac:dyDescent="0.35">
      <c r="A402" t="s">
        <v>957</v>
      </c>
      <c r="B402" s="1">
        <v>41798</v>
      </c>
      <c r="C402" s="2" t="s">
        <v>958</v>
      </c>
      <c r="D402" s="2" t="s">
        <v>52</v>
      </c>
      <c r="E402" s="2" t="s">
        <v>53</v>
      </c>
      <c r="F402" s="2" t="s">
        <v>54</v>
      </c>
      <c r="G402" s="2" t="s">
        <v>29</v>
      </c>
      <c r="H402" s="2" t="s">
        <v>55</v>
      </c>
      <c r="I402" s="2" t="s">
        <v>56</v>
      </c>
      <c r="J402" s="2" t="s">
        <v>120</v>
      </c>
      <c r="K402" s="2" t="s">
        <v>38</v>
      </c>
      <c r="L402" s="2" t="s">
        <v>61</v>
      </c>
      <c r="M402" s="2" t="s">
        <v>47</v>
      </c>
      <c r="N402" s="1">
        <v>41800</v>
      </c>
      <c r="O402" s="3">
        <v>2.2599999999999998</v>
      </c>
      <c r="P402" s="3">
        <v>3.58</v>
      </c>
      <c r="Q402" s="3">
        <f t="shared" si="30"/>
        <v>1.3200000000000003</v>
      </c>
      <c r="R402" s="2">
        <v>44</v>
      </c>
      <c r="S402" s="3">
        <f t="shared" si="31"/>
        <v>157.52000000000001</v>
      </c>
      <c r="T402" s="4">
        <v>0.06</v>
      </c>
      <c r="U402" s="5">
        <f t="shared" si="32"/>
        <v>9.4512</v>
      </c>
      <c r="V402" s="5">
        <f t="shared" si="33"/>
        <v>153.53880000000001</v>
      </c>
      <c r="W402" s="3">
        <v>5.47</v>
      </c>
      <c r="X402" s="6">
        <f t="shared" si="34"/>
        <v>159.00880000000001</v>
      </c>
    </row>
    <row r="403" spans="1:24" x14ac:dyDescent="0.35">
      <c r="A403" t="s">
        <v>959</v>
      </c>
      <c r="B403" s="1">
        <v>41799</v>
      </c>
      <c r="C403" s="2" t="s">
        <v>466</v>
      </c>
      <c r="D403" s="2" t="s">
        <v>64</v>
      </c>
      <c r="E403" s="2" t="s">
        <v>27</v>
      </c>
      <c r="F403" s="2" t="s">
        <v>28</v>
      </c>
      <c r="G403" s="2" t="s">
        <v>43</v>
      </c>
      <c r="H403" s="2" t="s">
        <v>66</v>
      </c>
      <c r="I403" s="2" t="s">
        <v>145</v>
      </c>
      <c r="J403" s="2" t="s">
        <v>742</v>
      </c>
      <c r="K403" s="2" t="s">
        <v>248</v>
      </c>
      <c r="L403" s="2" t="s">
        <v>34</v>
      </c>
      <c r="M403" s="2" t="s">
        <v>35</v>
      </c>
      <c r="N403" s="1">
        <v>41799</v>
      </c>
      <c r="O403" s="3">
        <v>11.38</v>
      </c>
      <c r="P403" s="3">
        <v>18.649999999999999</v>
      </c>
      <c r="Q403" s="3">
        <f t="shared" si="30"/>
        <v>7.2699999999999978</v>
      </c>
      <c r="R403" s="2">
        <v>18</v>
      </c>
      <c r="S403" s="3">
        <f t="shared" si="31"/>
        <v>335.7</v>
      </c>
      <c r="T403" s="4">
        <v>0.1</v>
      </c>
      <c r="U403" s="5">
        <f t="shared" si="32"/>
        <v>33.57</v>
      </c>
      <c r="V403" s="5">
        <f t="shared" si="33"/>
        <v>305.89999999999998</v>
      </c>
      <c r="W403" s="3">
        <v>3.77</v>
      </c>
      <c r="X403" s="6">
        <f t="shared" si="34"/>
        <v>309.66999999999996</v>
      </c>
    </row>
    <row r="404" spans="1:24" x14ac:dyDescent="0.35">
      <c r="A404" t="s">
        <v>960</v>
      </c>
      <c r="B404" s="1">
        <v>41803</v>
      </c>
      <c r="C404" s="2" t="s">
        <v>961</v>
      </c>
      <c r="D404" s="2" t="s">
        <v>544</v>
      </c>
      <c r="E404" s="2" t="s">
        <v>27</v>
      </c>
      <c r="F404" s="2" t="s">
        <v>28</v>
      </c>
      <c r="G404" s="2" t="s">
        <v>29</v>
      </c>
      <c r="H404" s="2" t="s">
        <v>126</v>
      </c>
      <c r="I404" s="2" t="s">
        <v>45</v>
      </c>
      <c r="J404" s="2" t="s">
        <v>498</v>
      </c>
      <c r="K404" s="2" t="s">
        <v>38</v>
      </c>
      <c r="L404" s="2" t="s">
        <v>61</v>
      </c>
      <c r="M404" s="2" t="s">
        <v>47</v>
      </c>
      <c r="N404" s="1">
        <v>41812</v>
      </c>
      <c r="O404" s="3">
        <v>19.829999999999998</v>
      </c>
      <c r="P404" s="3">
        <v>30.98</v>
      </c>
      <c r="Q404" s="3">
        <f t="shared" si="30"/>
        <v>11.150000000000002</v>
      </c>
      <c r="R404" s="2">
        <v>46</v>
      </c>
      <c r="S404" s="3">
        <f t="shared" si="31"/>
        <v>1425.08</v>
      </c>
      <c r="T404" s="4">
        <v>0.04</v>
      </c>
      <c r="U404" s="5">
        <f t="shared" si="32"/>
        <v>57.0032</v>
      </c>
      <c r="V404" s="5">
        <f t="shared" si="33"/>
        <v>1387.5867999999998</v>
      </c>
      <c r="W404" s="3">
        <v>19.510000000000002</v>
      </c>
      <c r="X404" s="6">
        <f t="shared" si="34"/>
        <v>1407.0967999999998</v>
      </c>
    </row>
    <row r="405" spans="1:24" x14ac:dyDescent="0.35">
      <c r="A405" t="s">
        <v>962</v>
      </c>
      <c r="B405" s="1">
        <v>41806</v>
      </c>
      <c r="C405" s="2" t="s">
        <v>833</v>
      </c>
      <c r="D405" s="2" t="s">
        <v>426</v>
      </c>
      <c r="E405" s="2" t="s">
        <v>27</v>
      </c>
      <c r="F405" s="2" t="s">
        <v>28</v>
      </c>
      <c r="G405" s="2" t="s">
        <v>93</v>
      </c>
      <c r="H405" s="2" t="s">
        <v>139</v>
      </c>
      <c r="I405" s="2" t="s">
        <v>45</v>
      </c>
      <c r="J405" s="2" t="s">
        <v>368</v>
      </c>
      <c r="K405" s="2" t="s">
        <v>38</v>
      </c>
      <c r="L405" s="2" t="s">
        <v>61</v>
      </c>
      <c r="M405" s="2" t="s">
        <v>35</v>
      </c>
      <c r="N405" s="1">
        <v>41811</v>
      </c>
      <c r="O405" s="3">
        <v>3.52</v>
      </c>
      <c r="P405" s="3">
        <v>5.68</v>
      </c>
      <c r="Q405" s="3">
        <f t="shared" si="30"/>
        <v>2.1599999999999997</v>
      </c>
      <c r="R405" s="2">
        <v>32</v>
      </c>
      <c r="S405" s="3">
        <f t="shared" si="31"/>
        <v>181.76</v>
      </c>
      <c r="T405" s="4">
        <v>0.1</v>
      </c>
      <c r="U405" s="5">
        <f t="shared" si="32"/>
        <v>18.175999999999998</v>
      </c>
      <c r="V405" s="5">
        <f t="shared" si="33"/>
        <v>164.97399999999999</v>
      </c>
      <c r="W405" s="3">
        <v>1.39</v>
      </c>
      <c r="X405" s="6">
        <f t="shared" si="34"/>
        <v>166.36399999999998</v>
      </c>
    </row>
    <row r="406" spans="1:24" x14ac:dyDescent="0.35">
      <c r="A406" t="s">
        <v>963</v>
      </c>
      <c r="B406" s="1">
        <v>41807</v>
      </c>
      <c r="C406" s="2" t="s">
        <v>364</v>
      </c>
      <c r="D406" s="2" t="s">
        <v>365</v>
      </c>
      <c r="E406" s="2" t="s">
        <v>27</v>
      </c>
      <c r="F406" s="2" t="s">
        <v>28</v>
      </c>
      <c r="G406" s="2" t="s">
        <v>93</v>
      </c>
      <c r="H406" s="2" t="s">
        <v>126</v>
      </c>
      <c r="I406" s="2" t="s">
        <v>31</v>
      </c>
      <c r="J406" s="2" t="s">
        <v>154</v>
      </c>
      <c r="K406" s="2" t="s">
        <v>38</v>
      </c>
      <c r="L406" s="2" t="s">
        <v>61</v>
      </c>
      <c r="M406" s="2" t="s">
        <v>35</v>
      </c>
      <c r="N406" s="1">
        <v>41808</v>
      </c>
      <c r="O406" s="3">
        <v>1.18</v>
      </c>
      <c r="P406" s="3">
        <v>1.88</v>
      </c>
      <c r="Q406" s="3">
        <f t="shared" si="30"/>
        <v>0.7</v>
      </c>
      <c r="R406" s="2">
        <v>19</v>
      </c>
      <c r="S406" s="3">
        <f t="shared" si="31"/>
        <v>35.72</v>
      </c>
      <c r="T406" s="4">
        <v>7.0000000000000007E-2</v>
      </c>
      <c r="U406" s="5">
        <f t="shared" si="32"/>
        <v>2.5004</v>
      </c>
      <c r="V406" s="5">
        <f t="shared" si="33"/>
        <v>34.709600000000002</v>
      </c>
      <c r="W406" s="3">
        <v>1.49</v>
      </c>
      <c r="X406" s="6">
        <f t="shared" si="34"/>
        <v>36.199600000000004</v>
      </c>
    </row>
    <row r="407" spans="1:24" x14ac:dyDescent="0.35">
      <c r="A407" t="s">
        <v>964</v>
      </c>
      <c r="B407" s="1">
        <v>41808</v>
      </c>
      <c r="C407" s="2" t="s">
        <v>176</v>
      </c>
      <c r="D407" s="2" t="s">
        <v>177</v>
      </c>
      <c r="E407" s="2" t="s">
        <v>27</v>
      </c>
      <c r="F407" s="2" t="s">
        <v>28</v>
      </c>
      <c r="G407" s="2" t="s">
        <v>29</v>
      </c>
      <c r="H407" s="2" t="s">
        <v>44</v>
      </c>
      <c r="I407" s="2" t="s">
        <v>145</v>
      </c>
      <c r="J407" s="2" t="s">
        <v>300</v>
      </c>
      <c r="K407" s="2" t="s">
        <v>38</v>
      </c>
      <c r="L407" s="2" t="s">
        <v>39</v>
      </c>
      <c r="M407" s="2" t="s">
        <v>35</v>
      </c>
      <c r="N407" s="1">
        <v>41808</v>
      </c>
      <c r="O407" s="3">
        <v>2.41</v>
      </c>
      <c r="P407" s="3">
        <v>3.71</v>
      </c>
      <c r="Q407" s="3">
        <f t="shared" si="30"/>
        <v>1.2999999999999998</v>
      </c>
      <c r="R407" s="2">
        <v>39</v>
      </c>
      <c r="S407" s="3">
        <f t="shared" si="31"/>
        <v>144.69</v>
      </c>
      <c r="T407" s="4">
        <v>0.06</v>
      </c>
      <c r="U407" s="5">
        <f t="shared" si="32"/>
        <v>8.6814</v>
      </c>
      <c r="V407" s="5">
        <f t="shared" si="33"/>
        <v>137.93860000000001</v>
      </c>
      <c r="W407" s="3">
        <v>1.93</v>
      </c>
      <c r="X407" s="6">
        <f t="shared" si="34"/>
        <v>139.86860000000001</v>
      </c>
    </row>
    <row r="408" spans="1:24" x14ac:dyDescent="0.35">
      <c r="A408" t="s">
        <v>965</v>
      </c>
      <c r="B408" s="1">
        <v>41808</v>
      </c>
      <c r="C408" s="2" t="s">
        <v>321</v>
      </c>
      <c r="D408" s="2" t="s">
        <v>322</v>
      </c>
      <c r="E408" s="2" t="s">
        <v>27</v>
      </c>
      <c r="F408" s="2" t="s">
        <v>28</v>
      </c>
      <c r="G408" s="2" t="s">
        <v>43</v>
      </c>
      <c r="H408" s="2" t="s">
        <v>299</v>
      </c>
      <c r="I408" s="2" t="s">
        <v>67</v>
      </c>
      <c r="J408" s="2" t="s">
        <v>206</v>
      </c>
      <c r="K408" s="2" t="s">
        <v>38</v>
      </c>
      <c r="L408" s="2" t="s">
        <v>39</v>
      </c>
      <c r="M408" s="2" t="s">
        <v>35</v>
      </c>
      <c r="N408" s="1">
        <v>41808</v>
      </c>
      <c r="O408" s="3">
        <v>1.88</v>
      </c>
      <c r="P408" s="3">
        <v>3.14</v>
      </c>
      <c r="Q408" s="3">
        <f t="shared" si="30"/>
        <v>1.2600000000000002</v>
      </c>
      <c r="R408" s="2">
        <v>32</v>
      </c>
      <c r="S408" s="3">
        <f t="shared" si="31"/>
        <v>100.48</v>
      </c>
      <c r="T408" s="4">
        <v>0.03</v>
      </c>
      <c r="U408" s="5">
        <f t="shared" si="32"/>
        <v>3.0144000000000002</v>
      </c>
      <c r="V408" s="5">
        <f t="shared" si="33"/>
        <v>98.60560000000001</v>
      </c>
      <c r="W408" s="3">
        <v>1.1399999999999999</v>
      </c>
      <c r="X408" s="6">
        <f t="shared" si="34"/>
        <v>99.74560000000001</v>
      </c>
    </row>
    <row r="409" spans="1:24" x14ac:dyDescent="0.35">
      <c r="A409" t="s">
        <v>966</v>
      </c>
      <c r="B409" s="1">
        <v>41809</v>
      </c>
      <c r="C409" s="2" t="s">
        <v>967</v>
      </c>
      <c r="D409" s="2" t="s">
        <v>260</v>
      </c>
      <c r="E409" s="2" t="s">
        <v>53</v>
      </c>
      <c r="F409" s="2" t="s">
        <v>54</v>
      </c>
      <c r="G409" s="2" t="s">
        <v>65</v>
      </c>
      <c r="H409" s="2" t="s">
        <v>55</v>
      </c>
      <c r="I409" s="2" t="s">
        <v>31</v>
      </c>
      <c r="J409" s="2" t="s">
        <v>427</v>
      </c>
      <c r="K409" s="2" t="s">
        <v>38</v>
      </c>
      <c r="L409" s="2" t="s">
        <v>39</v>
      </c>
      <c r="M409" s="2" t="s">
        <v>35</v>
      </c>
      <c r="N409" s="1">
        <v>41811</v>
      </c>
      <c r="O409" s="3">
        <v>21.56</v>
      </c>
      <c r="P409" s="3">
        <v>36.549999999999997</v>
      </c>
      <c r="Q409" s="3">
        <f t="shared" si="30"/>
        <v>14.989999999999998</v>
      </c>
      <c r="R409" s="2">
        <v>48</v>
      </c>
      <c r="S409" s="3">
        <f t="shared" si="31"/>
        <v>1754.3999999999999</v>
      </c>
      <c r="T409" s="4">
        <v>7.0000000000000007E-2</v>
      </c>
      <c r="U409" s="5">
        <f t="shared" si="32"/>
        <v>122.80800000000001</v>
      </c>
      <c r="V409" s="5">
        <f t="shared" si="33"/>
        <v>1645.482</v>
      </c>
      <c r="W409" s="3">
        <v>13.89</v>
      </c>
      <c r="X409" s="6">
        <f t="shared" si="34"/>
        <v>1659.3720000000001</v>
      </c>
    </row>
    <row r="410" spans="1:24" x14ac:dyDescent="0.35">
      <c r="A410" t="s">
        <v>968</v>
      </c>
      <c r="B410" s="1">
        <v>41809</v>
      </c>
      <c r="C410" s="2" t="s">
        <v>969</v>
      </c>
      <c r="D410" s="2" t="s">
        <v>153</v>
      </c>
      <c r="E410" s="2" t="s">
        <v>27</v>
      </c>
      <c r="F410" s="2" t="s">
        <v>28</v>
      </c>
      <c r="G410" s="2" t="s">
        <v>65</v>
      </c>
      <c r="H410" s="2" t="s">
        <v>66</v>
      </c>
      <c r="I410" s="2" t="s">
        <v>56</v>
      </c>
      <c r="J410" s="2" t="s">
        <v>266</v>
      </c>
      <c r="K410" s="2" t="s">
        <v>33</v>
      </c>
      <c r="L410" s="2" t="s">
        <v>34</v>
      </c>
      <c r="M410" s="2" t="s">
        <v>35</v>
      </c>
      <c r="N410" s="1">
        <v>41811</v>
      </c>
      <c r="O410" s="3">
        <v>20.18</v>
      </c>
      <c r="P410" s="3">
        <v>35.409999999999997</v>
      </c>
      <c r="Q410" s="3">
        <f t="shared" si="30"/>
        <v>15.229999999999997</v>
      </c>
      <c r="R410" s="2">
        <v>21</v>
      </c>
      <c r="S410" s="3">
        <f t="shared" si="31"/>
        <v>743.6099999999999</v>
      </c>
      <c r="T410" s="4">
        <v>0.01</v>
      </c>
      <c r="U410" s="5">
        <f t="shared" si="32"/>
        <v>7.4360999999999988</v>
      </c>
      <c r="V410" s="5">
        <f t="shared" si="33"/>
        <v>738.1638999999999</v>
      </c>
      <c r="W410" s="3">
        <v>1.99</v>
      </c>
      <c r="X410" s="6">
        <f t="shared" si="34"/>
        <v>740.15389999999991</v>
      </c>
    </row>
    <row r="411" spans="1:24" x14ac:dyDescent="0.35">
      <c r="A411" t="s">
        <v>970</v>
      </c>
      <c r="B411" s="1">
        <v>41809</v>
      </c>
      <c r="C411" s="2" t="s">
        <v>615</v>
      </c>
      <c r="D411" s="2" t="s">
        <v>365</v>
      </c>
      <c r="E411" s="2" t="s">
        <v>27</v>
      </c>
      <c r="F411" s="2" t="s">
        <v>28</v>
      </c>
      <c r="G411" s="2" t="s">
        <v>93</v>
      </c>
      <c r="H411" s="2" t="s">
        <v>126</v>
      </c>
      <c r="I411" s="2" t="s">
        <v>145</v>
      </c>
      <c r="J411" s="2" t="s">
        <v>316</v>
      </c>
      <c r="K411" s="2" t="s">
        <v>38</v>
      </c>
      <c r="L411" s="2" t="s">
        <v>61</v>
      </c>
      <c r="M411" s="2" t="s">
        <v>35</v>
      </c>
      <c r="N411" s="1">
        <v>41811</v>
      </c>
      <c r="O411" s="3">
        <v>99.39</v>
      </c>
      <c r="P411" s="3">
        <v>162.93</v>
      </c>
      <c r="Q411" s="3">
        <f t="shared" si="30"/>
        <v>63.540000000000006</v>
      </c>
      <c r="R411" s="2">
        <v>16</v>
      </c>
      <c r="S411" s="3">
        <f t="shared" si="31"/>
        <v>2606.88</v>
      </c>
      <c r="T411" s="4">
        <v>0.1</v>
      </c>
      <c r="U411" s="5">
        <f t="shared" si="32"/>
        <v>260.68800000000005</v>
      </c>
      <c r="V411" s="5">
        <f t="shared" si="33"/>
        <v>2366.1819999999998</v>
      </c>
      <c r="W411" s="3">
        <v>19.989999999999998</v>
      </c>
      <c r="X411" s="6">
        <f t="shared" si="34"/>
        <v>2386.1719999999996</v>
      </c>
    </row>
    <row r="412" spans="1:24" x14ac:dyDescent="0.35">
      <c r="A412" t="s">
        <v>971</v>
      </c>
      <c r="B412" s="1">
        <v>41812</v>
      </c>
      <c r="C412" s="2" t="s">
        <v>972</v>
      </c>
      <c r="D412" s="2" t="s">
        <v>914</v>
      </c>
      <c r="E412" s="2" t="s">
        <v>27</v>
      </c>
      <c r="F412" s="2" t="s">
        <v>28</v>
      </c>
      <c r="G412" s="2" t="s">
        <v>29</v>
      </c>
      <c r="H412" s="2" t="s">
        <v>390</v>
      </c>
      <c r="I412" s="2" t="s">
        <v>56</v>
      </c>
      <c r="J412" s="2" t="s">
        <v>247</v>
      </c>
      <c r="K412" s="2" t="s">
        <v>248</v>
      </c>
      <c r="L412" s="2" t="s">
        <v>114</v>
      </c>
      <c r="M412" s="2" t="s">
        <v>47</v>
      </c>
      <c r="N412" s="1">
        <v>41814</v>
      </c>
      <c r="O412" s="3">
        <v>56.16</v>
      </c>
      <c r="P412" s="3">
        <v>136.97999999999999</v>
      </c>
      <c r="Q412" s="3">
        <f t="shared" si="30"/>
        <v>80.819999999999993</v>
      </c>
      <c r="R412" s="2">
        <v>17</v>
      </c>
      <c r="S412" s="3">
        <f t="shared" si="31"/>
        <v>2328.66</v>
      </c>
      <c r="T412" s="4">
        <v>0</v>
      </c>
      <c r="U412" s="5">
        <f t="shared" si="32"/>
        <v>0</v>
      </c>
      <c r="V412" s="5">
        <f t="shared" si="33"/>
        <v>2353.1499999999996</v>
      </c>
      <c r="W412" s="3">
        <v>24.49</v>
      </c>
      <c r="X412" s="6">
        <f t="shared" si="34"/>
        <v>2377.6399999999994</v>
      </c>
    </row>
    <row r="413" spans="1:24" x14ac:dyDescent="0.35">
      <c r="A413" t="s">
        <v>973</v>
      </c>
      <c r="B413" s="1">
        <v>41812</v>
      </c>
      <c r="C413" s="2" t="s">
        <v>974</v>
      </c>
      <c r="D413" s="2" t="s">
        <v>975</v>
      </c>
      <c r="E413" s="2" t="s">
        <v>53</v>
      </c>
      <c r="F413" s="2" t="s">
        <v>54</v>
      </c>
      <c r="G413" s="2" t="s">
        <v>65</v>
      </c>
      <c r="H413" s="2" t="s">
        <v>390</v>
      </c>
      <c r="I413" s="2" t="s">
        <v>31</v>
      </c>
      <c r="J413" s="2" t="s">
        <v>775</v>
      </c>
      <c r="K413" s="2" t="s">
        <v>38</v>
      </c>
      <c r="L413" s="2" t="s">
        <v>61</v>
      </c>
      <c r="M413" s="2" t="s">
        <v>47</v>
      </c>
      <c r="N413" s="1">
        <v>41814</v>
      </c>
      <c r="O413" s="3">
        <v>3.14</v>
      </c>
      <c r="P413" s="3">
        <v>4.91</v>
      </c>
      <c r="Q413" s="3">
        <f t="shared" si="30"/>
        <v>1.77</v>
      </c>
      <c r="R413" s="2">
        <v>24</v>
      </c>
      <c r="S413" s="3">
        <f t="shared" si="31"/>
        <v>117.84</v>
      </c>
      <c r="T413" s="4">
        <v>0.01</v>
      </c>
      <c r="U413" s="5">
        <f t="shared" si="32"/>
        <v>1.1784000000000001</v>
      </c>
      <c r="V413" s="5">
        <f t="shared" si="33"/>
        <v>117.16160000000001</v>
      </c>
      <c r="W413" s="3">
        <v>0.5</v>
      </c>
      <c r="X413" s="6">
        <f t="shared" si="34"/>
        <v>117.66160000000001</v>
      </c>
    </row>
    <row r="414" spans="1:24" x14ac:dyDescent="0.35">
      <c r="A414" t="s">
        <v>976</v>
      </c>
      <c r="B414" s="1">
        <v>41813</v>
      </c>
      <c r="C414" s="2" t="s">
        <v>977</v>
      </c>
      <c r="D414" s="2" t="s">
        <v>978</v>
      </c>
      <c r="E414" s="2" t="s">
        <v>27</v>
      </c>
      <c r="F414" s="2" t="s">
        <v>28</v>
      </c>
      <c r="G414" s="2" t="s">
        <v>93</v>
      </c>
      <c r="H414" s="2" t="s">
        <v>44</v>
      </c>
      <c r="I414" s="2" t="s">
        <v>31</v>
      </c>
      <c r="J414" s="2" t="s">
        <v>979</v>
      </c>
      <c r="K414" s="2" t="s">
        <v>38</v>
      </c>
      <c r="L414" s="2" t="s">
        <v>61</v>
      </c>
      <c r="M414" s="2" t="s">
        <v>35</v>
      </c>
      <c r="N414" s="1">
        <v>41813</v>
      </c>
      <c r="O414" s="3">
        <v>1.84</v>
      </c>
      <c r="P414" s="3">
        <v>2.88</v>
      </c>
      <c r="Q414" s="3">
        <f t="shared" si="30"/>
        <v>1.0399999999999998</v>
      </c>
      <c r="R414" s="2">
        <v>8</v>
      </c>
      <c r="S414" s="3">
        <f t="shared" si="31"/>
        <v>23.04</v>
      </c>
      <c r="T414" s="4">
        <v>7.0000000000000007E-2</v>
      </c>
      <c r="U414" s="5">
        <f t="shared" si="32"/>
        <v>1.6128</v>
      </c>
      <c r="V414" s="5">
        <f t="shared" si="33"/>
        <v>22.417199999999998</v>
      </c>
      <c r="W414" s="3">
        <v>0.99</v>
      </c>
      <c r="X414" s="6">
        <f t="shared" si="34"/>
        <v>23.407199999999996</v>
      </c>
    </row>
    <row r="415" spans="1:24" x14ac:dyDescent="0.35">
      <c r="A415" t="s">
        <v>980</v>
      </c>
      <c r="B415" s="1">
        <v>41815</v>
      </c>
      <c r="C415" s="2" t="s">
        <v>495</v>
      </c>
      <c r="D415" s="2" t="s">
        <v>492</v>
      </c>
      <c r="E415" s="2" t="s">
        <v>27</v>
      </c>
      <c r="F415" s="2" t="s">
        <v>28</v>
      </c>
      <c r="G415" s="2" t="s">
        <v>43</v>
      </c>
      <c r="H415" s="2" t="s">
        <v>66</v>
      </c>
      <c r="I415" s="2" t="s">
        <v>56</v>
      </c>
      <c r="J415" s="2" t="s">
        <v>703</v>
      </c>
      <c r="K415" s="2" t="s">
        <v>38</v>
      </c>
      <c r="L415" s="2" t="s">
        <v>34</v>
      </c>
      <c r="M415" s="2" t="s">
        <v>35</v>
      </c>
      <c r="N415" s="1">
        <v>41815</v>
      </c>
      <c r="O415" s="3">
        <v>16.8</v>
      </c>
      <c r="P415" s="3">
        <v>40.97</v>
      </c>
      <c r="Q415" s="3">
        <f t="shared" si="30"/>
        <v>24.169999999999998</v>
      </c>
      <c r="R415" s="2">
        <v>47</v>
      </c>
      <c r="S415" s="3">
        <f t="shared" si="31"/>
        <v>1925.59</v>
      </c>
      <c r="T415" s="4">
        <v>0.06</v>
      </c>
      <c r="U415" s="5">
        <f t="shared" si="32"/>
        <v>115.5354</v>
      </c>
      <c r="V415" s="5">
        <f t="shared" si="33"/>
        <v>1819.0445999999999</v>
      </c>
      <c r="W415" s="3">
        <v>8.99</v>
      </c>
      <c r="X415" s="6">
        <f t="shared" si="34"/>
        <v>1828.0346</v>
      </c>
    </row>
    <row r="416" spans="1:24" x14ac:dyDescent="0.35">
      <c r="A416" t="s">
        <v>981</v>
      </c>
      <c r="B416" s="1">
        <v>41817</v>
      </c>
      <c r="C416" s="2" t="s">
        <v>239</v>
      </c>
      <c r="D416" s="2" t="s">
        <v>240</v>
      </c>
      <c r="E416" s="2" t="s">
        <v>53</v>
      </c>
      <c r="F416" s="2" t="s">
        <v>54</v>
      </c>
      <c r="G416" s="2" t="s">
        <v>43</v>
      </c>
      <c r="H416" s="2" t="s">
        <v>55</v>
      </c>
      <c r="I416" s="2" t="s">
        <v>145</v>
      </c>
      <c r="J416" s="2" t="s">
        <v>208</v>
      </c>
      <c r="K416" s="2" t="s">
        <v>38</v>
      </c>
      <c r="L416" s="2" t="s">
        <v>34</v>
      </c>
      <c r="M416" s="2" t="s">
        <v>35</v>
      </c>
      <c r="N416" s="1">
        <v>41818</v>
      </c>
      <c r="O416" s="3">
        <v>1.46</v>
      </c>
      <c r="P416" s="3">
        <v>3.57</v>
      </c>
      <c r="Q416" s="3">
        <f t="shared" si="30"/>
        <v>2.11</v>
      </c>
      <c r="R416" s="2">
        <v>46</v>
      </c>
      <c r="S416" s="3">
        <f t="shared" si="31"/>
        <v>164.22</v>
      </c>
      <c r="T416" s="4">
        <v>0.01</v>
      </c>
      <c r="U416" s="5">
        <f t="shared" si="32"/>
        <v>1.6422000000000001</v>
      </c>
      <c r="V416" s="5">
        <f t="shared" si="33"/>
        <v>166.74779999999998</v>
      </c>
      <c r="W416" s="3">
        <v>4.17</v>
      </c>
      <c r="X416" s="6">
        <f t="shared" si="34"/>
        <v>170.91779999999997</v>
      </c>
    </row>
    <row r="417" spans="1:24" x14ac:dyDescent="0.35">
      <c r="A417" t="s">
        <v>982</v>
      </c>
      <c r="B417" s="1">
        <v>41819</v>
      </c>
      <c r="C417" s="2" t="s">
        <v>983</v>
      </c>
      <c r="D417" s="2" t="s">
        <v>42</v>
      </c>
      <c r="E417" s="2" t="s">
        <v>27</v>
      </c>
      <c r="F417" s="2" t="s">
        <v>28</v>
      </c>
      <c r="G417" s="2" t="s">
        <v>29</v>
      </c>
      <c r="H417" s="2" t="s">
        <v>44</v>
      </c>
      <c r="I417" s="2" t="s">
        <v>31</v>
      </c>
      <c r="J417" s="2" t="s">
        <v>386</v>
      </c>
      <c r="K417" s="2" t="s">
        <v>38</v>
      </c>
      <c r="L417" s="2" t="s">
        <v>61</v>
      </c>
      <c r="M417" s="2" t="s">
        <v>35</v>
      </c>
      <c r="N417" s="1">
        <v>41819</v>
      </c>
      <c r="O417" s="3">
        <v>1.59</v>
      </c>
      <c r="P417" s="3">
        <v>2.61</v>
      </c>
      <c r="Q417" s="3">
        <f t="shared" si="30"/>
        <v>1.0199999999999998</v>
      </c>
      <c r="R417" s="2">
        <v>44</v>
      </c>
      <c r="S417" s="3">
        <f t="shared" si="31"/>
        <v>114.83999999999999</v>
      </c>
      <c r="T417" s="4">
        <v>0.09</v>
      </c>
      <c r="U417" s="5">
        <f t="shared" si="32"/>
        <v>10.335599999999999</v>
      </c>
      <c r="V417" s="5">
        <f t="shared" si="33"/>
        <v>105.00439999999999</v>
      </c>
      <c r="W417" s="3">
        <v>0.5</v>
      </c>
      <c r="X417" s="6">
        <f t="shared" si="34"/>
        <v>105.50439999999999</v>
      </c>
    </row>
    <row r="418" spans="1:24" x14ac:dyDescent="0.35">
      <c r="A418" t="s">
        <v>984</v>
      </c>
      <c r="B418" s="1">
        <v>41819</v>
      </c>
      <c r="C418" s="2" t="s">
        <v>399</v>
      </c>
      <c r="D418" s="2" t="s">
        <v>303</v>
      </c>
      <c r="E418" s="2" t="s">
        <v>53</v>
      </c>
      <c r="F418" s="2" t="s">
        <v>54</v>
      </c>
      <c r="G418" s="2" t="s">
        <v>29</v>
      </c>
      <c r="H418" s="2" t="s">
        <v>81</v>
      </c>
      <c r="I418" s="2" t="s">
        <v>56</v>
      </c>
      <c r="J418" s="2" t="s">
        <v>283</v>
      </c>
      <c r="K418" s="2" t="s">
        <v>33</v>
      </c>
      <c r="L418" s="2" t="s">
        <v>61</v>
      </c>
      <c r="M418" s="2" t="s">
        <v>35</v>
      </c>
      <c r="N418" s="1">
        <v>41820</v>
      </c>
      <c r="O418" s="3">
        <v>14.7</v>
      </c>
      <c r="P418" s="3">
        <v>29.99</v>
      </c>
      <c r="Q418" s="3">
        <f t="shared" si="30"/>
        <v>15.29</v>
      </c>
      <c r="R418" s="2">
        <v>20</v>
      </c>
      <c r="S418" s="3">
        <f t="shared" si="31"/>
        <v>599.79999999999995</v>
      </c>
      <c r="T418" s="4">
        <v>0</v>
      </c>
      <c r="U418" s="5">
        <f t="shared" si="32"/>
        <v>0</v>
      </c>
      <c r="V418" s="5">
        <f t="shared" si="33"/>
        <v>605.29999999999995</v>
      </c>
      <c r="W418" s="3">
        <v>5.5</v>
      </c>
      <c r="X418" s="6">
        <f t="shared" si="34"/>
        <v>610.79999999999995</v>
      </c>
    </row>
    <row r="419" spans="1:24" x14ac:dyDescent="0.35">
      <c r="A419" t="s">
        <v>985</v>
      </c>
      <c r="B419" s="1">
        <v>41820</v>
      </c>
      <c r="C419" s="2" t="s">
        <v>986</v>
      </c>
      <c r="D419" s="2" t="s">
        <v>987</v>
      </c>
      <c r="E419" s="2" t="s">
        <v>27</v>
      </c>
      <c r="F419" s="2" t="s">
        <v>28</v>
      </c>
      <c r="G419" s="2" t="s">
        <v>29</v>
      </c>
      <c r="H419" s="2" t="s">
        <v>390</v>
      </c>
      <c r="I419" s="2" t="s">
        <v>31</v>
      </c>
      <c r="J419" s="2" t="s">
        <v>471</v>
      </c>
      <c r="K419" s="2" t="s">
        <v>38</v>
      </c>
      <c r="L419" s="2" t="s">
        <v>61</v>
      </c>
      <c r="M419" s="2" t="s">
        <v>35</v>
      </c>
      <c r="N419" s="1">
        <v>41823</v>
      </c>
      <c r="O419" s="3">
        <v>8.92</v>
      </c>
      <c r="P419" s="3">
        <v>29.74</v>
      </c>
      <c r="Q419" s="3">
        <f t="shared" si="30"/>
        <v>20.82</v>
      </c>
      <c r="R419" s="2">
        <v>4</v>
      </c>
      <c r="S419" s="3">
        <f t="shared" si="31"/>
        <v>118.96</v>
      </c>
      <c r="T419" s="4">
        <v>0.05</v>
      </c>
      <c r="U419" s="5">
        <f t="shared" si="32"/>
        <v>5.9480000000000004</v>
      </c>
      <c r="V419" s="5">
        <f t="shared" si="33"/>
        <v>119.652</v>
      </c>
      <c r="W419" s="3">
        <v>6.64</v>
      </c>
      <c r="X419" s="6">
        <f t="shared" si="34"/>
        <v>126.292</v>
      </c>
    </row>
    <row r="420" spans="1:24" x14ac:dyDescent="0.35">
      <c r="A420" t="s">
        <v>988</v>
      </c>
      <c r="B420" s="1">
        <v>41824</v>
      </c>
      <c r="C420" s="2" t="s">
        <v>989</v>
      </c>
      <c r="D420" s="2" t="s">
        <v>52</v>
      </c>
      <c r="E420" s="2" t="s">
        <v>53</v>
      </c>
      <c r="F420" s="2" t="s">
        <v>54</v>
      </c>
      <c r="G420" s="2" t="s">
        <v>65</v>
      </c>
      <c r="H420" s="2" t="s">
        <v>55</v>
      </c>
      <c r="I420" s="2" t="s">
        <v>145</v>
      </c>
      <c r="J420" s="2" t="s">
        <v>46</v>
      </c>
      <c r="K420" s="2" t="s">
        <v>38</v>
      </c>
      <c r="L420" s="2" t="s">
        <v>39</v>
      </c>
      <c r="M420" s="2" t="s">
        <v>35</v>
      </c>
      <c r="N420" s="1">
        <v>41826</v>
      </c>
      <c r="O420" s="3">
        <v>3.32</v>
      </c>
      <c r="P420" s="3">
        <v>5.18</v>
      </c>
      <c r="Q420" s="3">
        <f t="shared" si="30"/>
        <v>1.8599999999999999</v>
      </c>
      <c r="R420" s="2">
        <v>43</v>
      </c>
      <c r="S420" s="3">
        <f t="shared" si="31"/>
        <v>222.73999999999998</v>
      </c>
      <c r="T420" s="4">
        <v>0.03</v>
      </c>
      <c r="U420" s="5">
        <f t="shared" si="32"/>
        <v>6.682199999999999</v>
      </c>
      <c r="V420" s="5">
        <f t="shared" si="33"/>
        <v>218.09779999999998</v>
      </c>
      <c r="W420" s="3">
        <v>2.04</v>
      </c>
      <c r="X420" s="6">
        <f t="shared" si="34"/>
        <v>220.13779999999997</v>
      </c>
    </row>
    <row r="421" spans="1:24" x14ac:dyDescent="0.35">
      <c r="A421" t="s">
        <v>990</v>
      </c>
      <c r="B421" s="1">
        <v>41825</v>
      </c>
      <c r="C421" s="2" t="s">
        <v>991</v>
      </c>
      <c r="D421" s="2" t="s">
        <v>643</v>
      </c>
      <c r="E421" s="2" t="s">
        <v>27</v>
      </c>
      <c r="F421" s="2" t="s">
        <v>28</v>
      </c>
      <c r="G421" s="2" t="s">
        <v>65</v>
      </c>
      <c r="H421" s="2" t="s">
        <v>290</v>
      </c>
      <c r="I421" s="2" t="s">
        <v>67</v>
      </c>
      <c r="J421" s="2" t="s">
        <v>992</v>
      </c>
      <c r="K421" s="2" t="s">
        <v>38</v>
      </c>
      <c r="L421" s="2" t="s">
        <v>61</v>
      </c>
      <c r="M421" s="2" t="s">
        <v>35</v>
      </c>
      <c r="N421" s="1">
        <v>41828</v>
      </c>
      <c r="O421" s="3">
        <v>1.84</v>
      </c>
      <c r="P421" s="3">
        <v>2.88</v>
      </c>
      <c r="Q421" s="3">
        <f t="shared" si="30"/>
        <v>1.0399999999999998</v>
      </c>
      <c r="R421" s="2">
        <v>47</v>
      </c>
      <c r="S421" s="3">
        <f t="shared" si="31"/>
        <v>135.35999999999999</v>
      </c>
      <c r="T421" s="4">
        <v>0.03</v>
      </c>
      <c r="U421" s="5">
        <f t="shared" si="32"/>
        <v>4.0607999999999995</v>
      </c>
      <c r="V421" s="5">
        <f t="shared" si="33"/>
        <v>136.6292</v>
      </c>
      <c r="W421" s="3">
        <v>5.33</v>
      </c>
      <c r="X421" s="6">
        <f t="shared" si="34"/>
        <v>141.95920000000001</v>
      </c>
    </row>
    <row r="422" spans="1:24" x14ac:dyDescent="0.35">
      <c r="A422" t="s">
        <v>993</v>
      </c>
      <c r="B422" s="1">
        <v>41831</v>
      </c>
      <c r="C422" s="2" t="s">
        <v>844</v>
      </c>
      <c r="D422" s="2" t="s">
        <v>580</v>
      </c>
      <c r="E422" s="2" t="s">
        <v>53</v>
      </c>
      <c r="F422" s="2" t="s">
        <v>54</v>
      </c>
      <c r="G422" s="2" t="s">
        <v>65</v>
      </c>
      <c r="H422" s="2" t="s">
        <v>81</v>
      </c>
      <c r="I422" s="2" t="s">
        <v>145</v>
      </c>
      <c r="J422" s="2" t="s">
        <v>397</v>
      </c>
      <c r="K422" s="2" t="s">
        <v>33</v>
      </c>
      <c r="L422" s="2" t="s">
        <v>61</v>
      </c>
      <c r="M422" s="2" t="s">
        <v>35</v>
      </c>
      <c r="N422" s="1">
        <v>41833</v>
      </c>
      <c r="O422" s="3">
        <v>8.31</v>
      </c>
      <c r="P422" s="3">
        <v>15.98</v>
      </c>
      <c r="Q422" s="3">
        <f t="shared" si="30"/>
        <v>7.67</v>
      </c>
      <c r="R422" s="2">
        <v>40</v>
      </c>
      <c r="S422" s="3">
        <f t="shared" si="31"/>
        <v>639.20000000000005</v>
      </c>
      <c r="T422" s="4">
        <v>0.03</v>
      </c>
      <c r="U422" s="5">
        <f t="shared" si="32"/>
        <v>19.176000000000002</v>
      </c>
      <c r="V422" s="5">
        <f t="shared" si="33"/>
        <v>626.524</v>
      </c>
      <c r="W422" s="3">
        <v>6.5</v>
      </c>
      <c r="X422" s="6">
        <f t="shared" si="34"/>
        <v>633.024</v>
      </c>
    </row>
    <row r="423" spans="1:24" x14ac:dyDescent="0.35">
      <c r="A423" t="s">
        <v>994</v>
      </c>
      <c r="B423" s="1">
        <v>41832</v>
      </c>
      <c r="C423" s="2" t="s">
        <v>995</v>
      </c>
      <c r="D423" s="2" t="s">
        <v>64</v>
      </c>
      <c r="E423" s="2" t="s">
        <v>27</v>
      </c>
      <c r="F423" s="2" t="s">
        <v>28</v>
      </c>
      <c r="G423" s="2" t="s">
        <v>65</v>
      </c>
      <c r="H423" s="2" t="s">
        <v>66</v>
      </c>
      <c r="I423" s="2" t="s">
        <v>31</v>
      </c>
      <c r="J423" s="2" t="s">
        <v>996</v>
      </c>
      <c r="K423" s="2" t="s">
        <v>38</v>
      </c>
      <c r="L423" s="2" t="s">
        <v>61</v>
      </c>
      <c r="M423" s="2" t="s">
        <v>35</v>
      </c>
      <c r="N423" s="1">
        <v>41834</v>
      </c>
      <c r="O423" s="3">
        <v>1.82</v>
      </c>
      <c r="P423" s="3">
        <v>2.84</v>
      </c>
      <c r="Q423" s="3">
        <f t="shared" si="30"/>
        <v>1.0199999999999998</v>
      </c>
      <c r="R423" s="2">
        <v>19</v>
      </c>
      <c r="S423" s="3">
        <f t="shared" si="31"/>
        <v>53.959999999999994</v>
      </c>
      <c r="T423" s="4">
        <v>0</v>
      </c>
      <c r="U423" s="5">
        <f t="shared" si="32"/>
        <v>0</v>
      </c>
      <c r="V423" s="5">
        <f t="shared" si="33"/>
        <v>59.399999999999991</v>
      </c>
      <c r="W423" s="3">
        <v>5.44</v>
      </c>
      <c r="X423" s="6">
        <f t="shared" si="34"/>
        <v>64.839999999999989</v>
      </c>
    </row>
    <row r="424" spans="1:24" x14ac:dyDescent="0.35">
      <c r="A424" t="s">
        <v>997</v>
      </c>
      <c r="B424" s="1">
        <v>41835</v>
      </c>
      <c r="C424" s="2" t="s">
        <v>998</v>
      </c>
      <c r="D424" s="2" t="s">
        <v>376</v>
      </c>
      <c r="E424" s="2" t="s">
        <v>53</v>
      </c>
      <c r="F424" s="2" t="s">
        <v>54</v>
      </c>
      <c r="G424" s="2" t="s">
        <v>29</v>
      </c>
      <c r="H424" s="2" t="s">
        <v>55</v>
      </c>
      <c r="I424" s="2" t="s">
        <v>56</v>
      </c>
      <c r="J424" s="2" t="s">
        <v>32</v>
      </c>
      <c r="K424" s="2" t="s">
        <v>33</v>
      </c>
      <c r="L424" s="2" t="s">
        <v>34</v>
      </c>
      <c r="M424" s="2" t="s">
        <v>35</v>
      </c>
      <c r="N424" s="1">
        <v>41837</v>
      </c>
      <c r="O424" s="3">
        <v>1.87</v>
      </c>
      <c r="P424" s="3">
        <v>8.1199999999999992</v>
      </c>
      <c r="Q424" s="3">
        <f t="shared" si="30"/>
        <v>6.2499999999999991</v>
      </c>
      <c r="R424" s="2">
        <v>4</v>
      </c>
      <c r="S424" s="3">
        <f t="shared" si="31"/>
        <v>32.479999999999997</v>
      </c>
      <c r="T424" s="4">
        <v>7.0000000000000007E-2</v>
      </c>
      <c r="U424" s="5">
        <f t="shared" si="32"/>
        <v>2.2736000000000001</v>
      </c>
      <c r="V424" s="5">
        <f t="shared" si="33"/>
        <v>33.036399999999993</v>
      </c>
      <c r="W424" s="3">
        <v>2.83</v>
      </c>
      <c r="X424" s="6">
        <f t="shared" si="34"/>
        <v>35.866399999999992</v>
      </c>
    </row>
    <row r="425" spans="1:24" x14ac:dyDescent="0.35">
      <c r="A425" t="s">
        <v>999</v>
      </c>
      <c r="B425" s="1">
        <v>41837</v>
      </c>
      <c r="C425" s="2" t="s">
        <v>561</v>
      </c>
      <c r="D425" s="2" t="s">
        <v>177</v>
      </c>
      <c r="E425" s="2" t="s">
        <v>27</v>
      </c>
      <c r="F425" s="2" t="s">
        <v>28</v>
      </c>
      <c r="G425" s="2" t="s">
        <v>43</v>
      </c>
      <c r="H425" s="2" t="s">
        <v>44</v>
      </c>
      <c r="I425" s="2" t="s">
        <v>145</v>
      </c>
      <c r="J425" s="2" t="s">
        <v>216</v>
      </c>
      <c r="K425" s="2" t="s">
        <v>38</v>
      </c>
      <c r="L425" s="2" t="s">
        <v>61</v>
      </c>
      <c r="M425" s="2" t="s">
        <v>35</v>
      </c>
      <c r="N425" s="1">
        <v>41838</v>
      </c>
      <c r="O425" s="3">
        <v>2.76</v>
      </c>
      <c r="P425" s="3">
        <v>4.38</v>
      </c>
      <c r="Q425" s="3">
        <f t="shared" si="30"/>
        <v>1.62</v>
      </c>
      <c r="R425" s="2">
        <v>18</v>
      </c>
      <c r="S425" s="3">
        <f t="shared" si="31"/>
        <v>78.84</v>
      </c>
      <c r="T425" s="4">
        <v>0.03</v>
      </c>
      <c r="U425" s="5">
        <f t="shared" si="32"/>
        <v>2.3652000000000002</v>
      </c>
      <c r="V425" s="5">
        <f t="shared" si="33"/>
        <v>82.684799999999996</v>
      </c>
      <c r="W425" s="3">
        <v>6.21</v>
      </c>
      <c r="X425" s="6">
        <f t="shared" si="34"/>
        <v>88.894799999999989</v>
      </c>
    </row>
    <row r="426" spans="1:24" x14ac:dyDescent="0.35">
      <c r="A426" t="s">
        <v>1000</v>
      </c>
      <c r="B426" s="1">
        <v>41838</v>
      </c>
      <c r="C426" s="2" t="s">
        <v>1001</v>
      </c>
      <c r="D426" s="2" t="s">
        <v>513</v>
      </c>
      <c r="E426" s="2" t="s">
        <v>27</v>
      </c>
      <c r="F426" s="2" t="s">
        <v>28</v>
      </c>
      <c r="G426" s="2" t="s">
        <v>29</v>
      </c>
      <c r="H426" s="2" t="s">
        <v>299</v>
      </c>
      <c r="I426" s="2" t="s">
        <v>31</v>
      </c>
      <c r="J426" s="2" t="s">
        <v>979</v>
      </c>
      <c r="K426" s="2" t="s">
        <v>38</v>
      </c>
      <c r="L426" s="2" t="s">
        <v>61</v>
      </c>
      <c r="M426" s="2" t="s">
        <v>35</v>
      </c>
      <c r="N426" s="1">
        <v>41839</v>
      </c>
      <c r="O426" s="3">
        <v>1.84</v>
      </c>
      <c r="P426" s="3">
        <v>2.88</v>
      </c>
      <c r="Q426" s="3">
        <f t="shared" si="30"/>
        <v>1.0399999999999998</v>
      </c>
      <c r="R426" s="2">
        <v>10</v>
      </c>
      <c r="S426" s="3">
        <f t="shared" si="31"/>
        <v>28.799999999999997</v>
      </c>
      <c r="T426" s="4">
        <v>0.01</v>
      </c>
      <c r="U426" s="5">
        <f t="shared" si="32"/>
        <v>0.28799999999999998</v>
      </c>
      <c r="V426" s="5">
        <f t="shared" si="33"/>
        <v>29.501999999999995</v>
      </c>
      <c r="W426" s="3">
        <v>0.99</v>
      </c>
      <c r="X426" s="6">
        <f t="shared" si="34"/>
        <v>30.491999999999994</v>
      </c>
    </row>
    <row r="427" spans="1:24" x14ac:dyDescent="0.35">
      <c r="A427" t="s">
        <v>1002</v>
      </c>
      <c r="B427" s="1">
        <v>41842</v>
      </c>
      <c r="C427" s="2" t="s">
        <v>1003</v>
      </c>
      <c r="D427" s="2" t="s">
        <v>686</v>
      </c>
      <c r="E427" s="2" t="s">
        <v>27</v>
      </c>
      <c r="F427" s="2" t="s">
        <v>28</v>
      </c>
      <c r="G427" s="2" t="s">
        <v>65</v>
      </c>
      <c r="H427" s="2" t="s">
        <v>299</v>
      </c>
      <c r="I427" s="2" t="s">
        <v>45</v>
      </c>
      <c r="J427" s="2" t="s">
        <v>519</v>
      </c>
      <c r="K427" s="2" t="s">
        <v>38</v>
      </c>
      <c r="L427" s="2" t="s">
        <v>61</v>
      </c>
      <c r="M427" s="2" t="s">
        <v>35</v>
      </c>
      <c r="N427" s="1">
        <v>41844</v>
      </c>
      <c r="O427" s="3">
        <v>1.33</v>
      </c>
      <c r="P427" s="3">
        <v>2.08</v>
      </c>
      <c r="Q427" s="3">
        <f t="shared" si="30"/>
        <v>0.75</v>
      </c>
      <c r="R427" s="2">
        <v>20</v>
      </c>
      <c r="S427" s="3">
        <f t="shared" si="31"/>
        <v>41.6</v>
      </c>
      <c r="T427" s="4">
        <v>0.04</v>
      </c>
      <c r="U427" s="5">
        <f t="shared" si="32"/>
        <v>1.6640000000000001</v>
      </c>
      <c r="V427" s="5">
        <f t="shared" si="33"/>
        <v>41.426000000000002</v>
      </c>
      <c r="W427" s="3">
        <v>1.49</v>
      </c>
      <c r="X427" s="6">
        <f t="shared" si="34"/>
        <v>42.916000000000004</v>
      </c>
    </row>
    <row r="428" spans="1:24" x14ac:dyDescent="0.35">
      <c r="A428" t="s">
        <v>1004</v>
      </c>
      <c r="B428" s="1">
        <v>41844</v>
      </c>
      <c r="C428" s="2" t="s">
        <v>1005</v>
      </c>
      <c r="D428" s="2" t="s">
        <v>889</v>
      </c>
      <c r="E428" s="2" t="s">
        <v>27</v>
      </c>
      <c r="F428" s="2" t="s">
        <v>28</v>
      </c>
      <c r="G428" s="2" t="s">
        <v>43</v>
      </c>
      <c r="H428" s="2" t="s">
        <v>100</v>
      </c>
      <c r="I428" s="2" t="s">
        <v>67</v>
      </c>
      <c r="J428" s="2" t="s">
        <v>141</v>
      </c>
      <c r="K428" s="2" t="s">
        <v>38</v>
      </c>
      <c r="L428" s="2" t="s">
        <v>39</v>
      </c>
      <c r="M428" s="2" t="s">
        <v>47</v>
      </c>
      <c r="N428" s="1">
        <v>41846</v>
      </c>
      <c r="O428" s="3">
        <v>1.6</v>
      </c>
      <c r="P428" s="3">
        <v>2.62</v>
      </c>
      <c r="Q428" s="3">
        <f t="shared" si="30"/>
        <v>1.02</v>
      </c>
      <c r="R428" s="2">
        <v>25</v>
      </c>
      <c r="S428" s="3">
        <f t="shared" si="31"/>
        <v>65.5</v>
      </c>
      <c r="T428" s="4">
        <v>0.09</v>
      </c>
      <c r="U428" s="5">
        <f t="shared" si="32"/>
        <v>5.8949999999999996</v>
      </c>
      <c r="V428" s="5">
        <f t="shared" si="33"/>
        <v>60.405000000000001</v>
      </c>
      <c r="W428" s="3">
        <v>0.8</v>
      </c>
      <c r="X428" s="6">
        <f t="shared" si="34"/>
        <v>61.204999999999998</v>
      </c>
    </row>
    <row r="429" spans="1:24" x14ac:dyDescent="0.35">
      <c r="A429" t="s">
        <v>1006</v>
      </c>
      <c r="B429" s="1">
        <v>41845</v>
      </c>
      <c r="C429" s="2" t="s">
        <v>1007</v>
      </c>
      <c r="D429" s="2" t="s">
        <v>205</v>
      </c>
      <c r="E429" s="2" t="s">
        <v>53</v>
      </c>
      <c r="F429" s="2" t="s">
        <v>54</v>
      </c>
      <c r="G429" s="2" t="s">
        <v>93</v>
      </c>
      <c r="H429" s="2" t="s">
        <v>81</v>
      </c>
      <c r="I429" s="2" t="s">
        <v>45</v>
      </c>
      <c r="J429" s="2" t="s">
        <v>530</v>
      </c>
      <c r="K429" s="2" t="s">
        <v>38</v>
      </c>
      <c r="L429" s="2" t="s">
        <v>61</v>
      </c>
      <c r="M429" s="2" t="s">
        <v>35</v>
      </c>
      <c r="N429" s="1">
        <v>41847</v>
      </c>
      <c r="O429" s="3">
        <v>1.98</v>
      </c>
      <c r="P429" s="3">
        <v>3.15</v>
      </c>
      <c r="Q429" s="3">
        <f t="shared" si="30"/>
        <v>1.17</v>
      </c>
      <c r="R429" s="2">
        <v>46</v>
      </c>
      <c r="S429" s="3">
        <f t="shared" si="31"/>
        <v>144.9</v>
      </c>
      <c r="T429" s="4">
        <v>0.1</v>
      </c>
      <c r="U429" s="5">
        <f t="shared" si="32"/>
        <v>14.490000000000002</v>
      </c>
      <c r="V429" s="5">
        <f t="shared" si="33"/>
        <v>130.9</v>
      </c>
      <c r="W429" s="3">
        <v>0.49</v>
      </c>
      <c r="X429" s="6">
        <f t="shared" si="34"/>
        <v>131.39000000000001</v>
      </c>
    </row>
    <row r="430" spans="1:24" x14ac:dyDescent="0.35">
      <c r="A430" t="s">
        <v>1008</v>
      </c>
      <c r="B430" s="1">
        <v>41848</v>
      </c>
      <c r="C430" s="2" t="s">
        <v>1009</v>
      </c>
      <c r="D430" s="2" t="s">
        <v>1010</v>
      </c>
      <c r="E430" s="2" t="s">
        <v>27</v>
      </c>
      <c r="F430" s="2" t="s">
        <v>28</v>
      </c>
      <c r="G430" s="2" t="s">
        <v>29</v>
      </c>
      <c r="H430" s="2" t="s">
        <v>66</v>
      </c>
      <c r="I430" s="2" t="s">
        <v>31</v>
      </c>
      <c r="J430" s="2" t="s">
        <v>57</v>
      </c>
      <c r="K430" s="2" t="s">
        <v>33</v>
      </c>
      <c r="L430" s="2" t="s">
        <v>58</v>
      </c>
      <c r="M430" s="2" t="s">
        <v>35</v>
      </c>
      <c r="N430" s="1">
        <v>41850</v>
      </c>
      <c r="O430" s="3">
        <v>8.82</v>
      </c>
      <c r="P430" s="3">
        <v>20.99</v>
      </c>
      <c r="Q430" s="3">
        <f t="shared" si="30"/>
        <v>12.169999999999998</v>
      </c>
      <c r="R430" s="2">
        <v>9</v>
      </c>
      <c r="S430" s="3">
        <f t="shared" si="31"/>
        <v>188.91</v>
      </c>
      <c r="T430" s="4">
        <v>0.08</v>
      </c>
      <c r="U430" s="5">
        <f t="shared" si="32"/>
        <v>15.1128</v>
      </c>
      <c r="V430" s="5">
        <f t="shared" si="33"/>
        <v>178.60720000000001</v>
      </c>
      <c r="W430" s="3">
        <v>4.8099999999999996</v>
      </c>
      <c r="X430" s="6">
        <f t="shared" si="34"/>
        <v>183.41720000000001</v>
      </c>
    </row>
    <row r="431" spans="1:24" x14ac:dyDescent="0.35">
      <c r="A431" t="s">
        <v>1011</v>
      </c>
      <c r="B431" s="1">
        <v>41850</v>
      </c>
      <c r="C431" s="2" t="s">
        <v>1012</v>
      </c>
      <c r="D431" s="2" t="s">
        <v>330</v>
      </c>
      <c r="E431" s="2" t="s">
        <v>53</v>
      </c>
      <c r="F431" s="2" t="s">
        <v>54</v>
      </c>
      <c r="G431" s="2" t="s">
        <v>43</v>
      </c>
      <c r="H431" s="2" t="s">
        <v>81</v>
      </c>
      <c r="I431" s="2" t="s">
        <v>145</v>
      </c>
      <c r="J431" s="2" t="s">
        <v>992</v>
      </c>
      <c r="K431" s="2" t="s">
        <v>38</v>
      </c>
      <c r="L431" s="2" t="s">
        <v>61</v>
      </c>
      <c r="M431" s="2" t="s">
        <v>35</v>
      </c>
      <c r="N431" s="1">
        <v>41851</v>
      </c>
      <c r="O431" s="3">
        <v>1.84</v>
      </c>
      <c r="P431" s="3">
        <v>2.88</v>
      </c>
      <c r="Q431" s="3">
        <f t="shared" si="30"/>
        <v>1.0399999999999998</v>
      </c>
      <c r="R431" s="2">
        <v>11</v>
      </c>
      <c r="S431" s="3">
        <f t="shared" si="31"/>
        <v>31.68</v>
      </c>
      <c r="T431" s="4">
        <v>0.02</v>
      </c>
      <c r="U431" s="5">
        <f t="shared" si="32"/>
        <v>0.63360000000000005</v>
      </c>
      <c r="V431" s="5">
        <f t="shared" si="33"/>
        <v>36.376399999999997</v>
      </c>
      <c r="W431" s="3">
        <v>5.33</v>
      </c>
      <c r="X431" s="6">
        <f t="shared" si="34"/>
        <v>41.706399999999995</v>
      </c>
    </row>
    <row r="432" spans="1:24" x14ac:dyDescent="0.35">
      <c r="A432" t="s">
        <v>1013</v>
      </c>
      <c r="B432" s="1">
        <v>41850</v>
      </c>
      <c r="C432" s="2" t="s">
        <v>1014</v>
      </c>
      <c r="D432" s="2" t="s">
        <v>42</v>
      </c>
      <c r="E432" s="2" t="s">
        <v>27</v>
      </c>
      <c r="F432" s="2" t="s">
        <v>28</v>
      </c>
      <c r="G432" s="2" t="s">
        <v>43</v>
      </c>
      <c r="H432" s="2" t="s">
        <v>44</v>
      </c>
      <c r="I432" s="2" t="s">
        <v>145</v>
      </c>
      <c r="J432" s="2" t="s">
        <v>179</v>
      </c>
      <c r="K432" s="2" t="s">
        <v>38</v>
      </c>
      <c r="L432" s="2" t="s">
        <v>61</v>
      </c>
      <c r="M432" s="2" t="s">
        <v>35</v>
      </c>
      <c r="N432" s="1">
        <v>41852</v>
      </c>
      <c r="O432" s="3">
        <v>13.88</v>
      </c>
      <c r="P432" s="3">
        <v>22.38</v>
      </c>
      <c r="Q432" s="3">
        <f t="shared" si="30"/>
        <v>8.4999999999999982</v>
      </c>
      <c r="R432" s="2">
        <v>34</v>
      </c>
      <c r="S432" s="3">
        <f t="shared" si="31"/>
        <v>760.92</v>
      </c>
      <c r="T432" s="4">
        <v>0.01</v>
      </c>
      <c r="U432" s="5">
        <f t="shared" si="32"/>
        <v>7.6091999999999995</v>
      </c>
      <c r="V432" s="5">
        <f t="shared" si="33"/>
        <v>768.41079999999999</v>
      </c>
      <c r="W432" s="3">
        <v>15.1</v>
      </c>
      <c r="X432" s="6">
        <f t="shared" si="34"/>
        <v>783.51080000000002</v>
      </c>
    </row>
    <row r="433" spans="1:24" x14ac:dyDescent="0.35">
      <c r="A433" t="s">
        <v>1015</v>
      </c>
      <c r="B433" s="1">
        <v>41850</v>
      </c>
      <c r="C433" s="2" t="s">
        <v>1016</v>
      </c>
      <c r="D433" s="2" t="s">
        <v>260</v>
      </c>
      <c r="E433" s="2" t="s">
        <v>53</v>
      </c>
      <c r="F433" s="2" t="s">
        <v>54</v>
      </c>
      <c r="G433" s="2" t="s">
        <v>29</v>
      </c>
      <c r="H433" s="2" t="s">
        <v>55</v>
      </c>
      <c r="I433" s="2" t="s">
        <v>31</v>
      </c>
      <c r="J433" s="2" t="s">
        <v>331</v>
      </c>
      <c r="K433" s="2" t="s">
        <v>38</v>
      </c>
      <c r="L433" s="2" t="s">
        <v>61</v>
      </c>
      <c r="M433" s="2" t="s">
        <v>35</v>
      </c>
      <c r="N433" s="1">
        <v>41852</v>
      </c>
      <c r="O433" s="3">
        <v>4.8899999999999997</v>
      </c>
      <c r="P433" s="3">
        <v>7.64</v>
      </c>
      <c r="Q433" s="3">
        <f t="shared" si="30"/>
        <v>2.75</v>
      </c>
      <c r="R433" s="2">
        <v>7</v>
      </c>
      <c r="S433" s="3">
        <f t="shared" si="31"/>
        <v>53.48</v>
      </c>
      <c r="T433" s="4">
        <v>0.06</v>
      </c>
      <c r="U433" s="5">
        <f t="shared" si="32"/>
        <v>3.2087999999999997</v>
      </c>
      <c r="V433" s="5">
        <f t="shared" si="33"/>
        <v>51.661200000000001</v>
      </c>
      <c r="W433" s="3">
        <v>1.39</v>
      </c>
      <c r="X433" s="6">
        <f t="shared" si="34"/>
        <v>53.051200000000001</v>
      </c>
    </row>
    <row r="434" spans="1:24" x14ac:dyDescent="0.35">
      <c r="A434" t="s">
        <v>1017</v>
      </c>
      <c r="B434" s="1">
        <v>41854</v>
      </c>
      <c r="C434" s="2" t="s">
        <v>1018</v>
      </c>
      <c r="D434" s="2" t="s">
        <v>99</v>
      </c>
      <c r="E434" s="2" t="s">
        <v>27</v>
      </c>
      <c r="F434" s="2" t="s">
        <v>28</v>
      </c>
      <c r="G434" s="2" t="s">
        <v>29</v>
      </c>
      <c r="H434" s="2" t="s">
        <v>100</v>
      </c>
      <c r="I434" s="2" t="s">
        <v>31</v>
      </c>
      <c r="J434" s="2" t="s">
        <v>595</v>
      </c>
      <c r="K434" s="2" t="s">
        <v>38</v>
      </c>
      <c r="L434" s="2" t="s">
        <v>61</v>
      </c>
      <c r="M434" s="2" t="s">
        <v>35</v>
      </c>
      <c r="N434" s="1">
        <v>41855</v>
      </c>
      <c r="O434" s="3">
        <v>3.5</v>
      </c>
      <c r="P434" s="3">
        <v>5.74</v>
      </c>
      <c r="Q434" s="3">
        <f t="shared" si="30"/>
        <v>2.2400000000000002</v>
      </c>
      <c r="R434" s="2">
        <v>7</v>
      </c>
      <c r="S434" s="3">
        <f t="shared" si="31"/>
        <v>40.18</v>
      </c>
      <c r="T434" s="4">
        <v>0.04</v>
      </c>
      <c r="U434" s="5">
        <f t="shared" si="32"/>
        <v>1.6072</v>
      </c>
      <c r="V434" s="5">
        <f t="shared" si="33"/>
        <v>43.582799999999999</v>
      </c>
      <c r="W434" s="3">
        <v>5.01</v>
      </c>
      <c r="X434" s="6">
        <f t="shared" si="34"/>
        <v>48.592799999999997</v>
      </c>
    </row>
    <row r="435" spans="1:24" x14ac:dyDescent="0.35">
      <c r="A435" t="s">
        <v>1019</v>
      </c>
      <c r="B435" s="1">
        <v>41856</v>
      </c>
      <c r="C435" s="2" t="s">
        <v>1020</v>
      </c>
      <c r="D435" s="2" t="s">
        <v>92</v>
      </c>
      <c r="E435" s="2" t="s">
        <v>53</v>
      </c>
      <c r="F435" s="2" t="s">
        <v>54</v>
      </c>
      <c r="G435" s="2" t="s">
        <v>65</v>
      </c>
      <c r="H435" s="2" t="s">
        <v>81</v>
      </c>
      <c r="I435" s="2" t="s">
        <v>145</v>
      </c>
      <c r="J435" s="2" t="s">
        <v>200</v>
      </c>
      <c r="K435" s="2" t="s">
        <v>38</v>
      </c>
      <c r="L435" s="2" t="s">
        <v>39</v>
      </c>
      <c r="M435" s="2" t="s">
        <v>35</v>
      </c>
      <c r="N435" s="1">
        <v>41858</v>
      </c>
      <c r="O435" s="3">
        <v>1.0900000000000001</v>
      </c>
      <c r="P435" s="3">
        <v>2.6</v>
      </c>
      <c r="Q435" s="3">
        <f t="shared" si="30"/>
        <v>1.51</v>
      </c>
      <c r="R435" s="2">
        <v>43</v>
      </c>
      <c r="S435" s="3">
        <f t="shared" si="31"/>
        <v>111.8</v>
      </c>
      <c r="T435" s="4">
        <v>0.06</v>
      </c>
      <c r="U435" s="5">
        <f t="shared" si="32"/>
        <v>6.7079999999999993</v>
      </c>
      <c r="V435" s="5">
        <f t="shared" si="33"/>
        <v>107.492</v>
      </c>
      <c r="W435" s="3">
        <v>2.4</v>
      </c>
      <c r="X435" s="6">
        <f t="shared" si="34"/>
        <v>109.89200000000001</v>
      </c>
    </row>
    <row r="436" spans="1:24" x14ac:dyDescent="0.35">
      <c r="A436" t="s">
        <v>1021</v>
      </c>
      <c r="B436" s="1">
        <v>41857</v>
      </c>
      <c r="C436" s="2" t="s">
        <v>1022</v>
      </c>
      <c r="D436" s="2" t="s">
        <v>1023</v>
      </c>
      <c r="E436" s="2" t="s">
        <v>27</v>
      </c>
      <c r="F436" s="2" t="s">
        <v>28</v>
      </c>
      <c r="G436" s="2" t="s">
        <v>29</v>
      </c>
      <c r="H436" s="2" t="s">
        <v>74</v>
      </c>
      <c r="I436" s="2" t="s">
        <v>45</v>
      </c>
      <c r="J436" s="2" t="s">
        <v>196</v>
      </c>
      <c r="K436" s="2" t="s">
        <v>38</v>
      </c>
      <c r="L436" s="2" t="s">
        <v>61</v>
      </c>
      <c r="M436" s="2" t="s">
        <v>35</v>
      </c>
      <c r="N436" s="1">
        <v>41857</v>
      </c>
      <c r="O436" s="3">
        <v>3.65</v>
      </c>
      <c r="P436" s="3">
        <v>5.98</v>
      </c>
      <c r="Q436" s="3">
        <f t="shared" si="30"/>
        <v>2.3300000000000005</v>
      </c>
      <c r="R436" s="2">
        <v>32</v>
      </c>
      <c r="S436" s="3">
        <f t="shared" si="31"/>
        <v>191.36</v>
      </c>
      <c r="T436" s="4">
        <v>0.1</v>
      </c>
      <c r="U436" s="5">
        <f t="shared" si="32"/>
        <v>19.136000000000003</v>
      </c>
      <c r="V436" s="5">
        <f t="shared" si="33"/>
        <v>173.71400000000003</v>
      </c>
      <c r="W436" s="3">
        <v>1.49</v>
      </c>
      <c r="X436" s="6">
        <f t="shared" si="34"/>
        <v>175.20400000000004</v>
      </c>
    </row>
    <row r="437" spans="1:24" x14ac:dyDescent="0.35">
      <c r="A437" t="s">
        <v>1024</v>
      </c>
      <c r="B437" s="1">
        <v>41858</v>
      </c>
      <c r="C437" s="2" t="s">
        <v>1025</v>
      </c>
      <c r="D437" s="2" t="s">
        <v>193</v>
      </c>
      <c r="E437" s="2" t="s">
        <v>27</v>
      </c>
      <c r="F437" s="2" t="s">
        <v>28</v>
      </c>
      <c r="G437" s="2" t="s">
        <v>43</v>
      </c>
      <c r="H437" s="2" t="s">
        <v>30</v>
      </c>
      <c r="I437" s="2" t="s">
        <v>67</v>
      </c>
      <c r="J437" s="2" t="s">
        <v>46</v>
      </c>
      <c r="K437" s="2" t="s">
        <v>38</v>
      </c>
      <c r="L437" s="2" t="s">
        <v>39</v>
      </c>
      <c r="M437" s="2" t="s">
        <v>35</v>
      </c>
      <c r="N437" s="1">
        <v>41860</v>
      </c>
      <c r="O437" s="3">
        <v>3.32</v>
      </c>
      <c r="P437" s="3">
        <v>5.18</v>
      </c>
      <c r="Q437" s="3">
        <f t="shared" si="30"/>
        <v>1.8599999999999999</v>
      </c>
      <c r="R437" s="2">
        <v>17</v>
      </c>
      <c r="S437" s="3">
        <f t="shared" si="31"/>
        <v>88.06</v>
      </c>
      <c r="T437" s="4">
        <v>0.02</v>
      </c>
      <c r="U437" s="5">
        <f t="shared" si="32"/>
        <v>1.7612000000000001</v>
      </c>
      <c r="V437" s="5">
        <f t="shared" si="33"/>
        <v>88.338800000000006</v>
      </c>
      <c r="W437" s="3">
        <v>2.04</v>
      </c>
      <c r="X437" s="6">
        <f t="shared" si="34"/>
        <v>90.378800000000012</v>
      </c>
    </row>
    <row r="438" spans="1:24" x14ac:dyDescent="0.35">
      <c r="A438" t="s">
        <v>1026</v>
      </c>
      <c r="B438" s="1">
        <v>41862</v>
      </c>
      <c r="C438" s="2" t="s">
        <v>1027</v>
      </c>
      <c r="D438" s="2" t="s">
        <v>106</v>
      </c>
      <c r="E438" s="2" t="s">
        <v>27</v>
      </c>
      <c r="F438" s="2" t="s">
        <v>28</v>
      </c>
      <c r="G438" s="2" t="s">
        <v>29</v>
      </c>
      <c r="H438" s="2" t="s">
        <v>107</v>
      </c>
      <c r="I438" s="2" t="s">
        <v>67</v>
      </c>
      <c r="J438" s="2" t="s">
        <v>188</v>
      </c>
      <c r="K438" s="2" t="s">
        <v>38</v>
      </c>
      <c r="L438" s="2" t="s">
        <v>39</v>
      </c>
      <c r="M438" s="2" t="s">
        <v>35</v>
      </c>
      <c r="N438" s="1">
        <v>41863</v>
      </c>
      <c r="O438" s="3">
        <v>0.24</v>
      </c>
      <c r="P438" s="3">
        <v>1.26</v>
      </c>
      <c r="Q438" s="3">
        <f t="shared" si="30"/>
        <v>1.02</v>
      </c>
      <c r="R438" s="2">
        <v>2</v>
      </c>
      <c r="S438" s="3">
        <f t="shared" si="31"/>
        <v>2.52</v>
      </c>
      <c r="T438" s="4">
        <v>0.06</v>
      </c>
      <c r="U438" s="5">
        <f t="shared" si="32"/>
        <v>0.1512</v>
      </c>
      <c r="V438" s="5">
        <f t="shared" si="33"/>
        <v>3.0688000000000004</v>
      </c>
      <c r="W438" s="3">
        <v>0.7</v>
      </c>
      <c r="X438" s="6">
        <f t="shared" si="34"/>
        <v>3.7688000000000006</v>
      </c>
    </row>
    <row r="439" spans="1:24" x14ac:dyDescent="0.35">
      <c r="A439" t="s">
        <v>1028</v>
      </c>
      <c r="B439" s="1">
        <v>41862</v>
      </c>
      <c r="C439" s="2" t="s">
        <v>535</v>
      </c>
      <c r="D439" s="2" t="s">
        <v>52</v>
      </c>
      <c r="E439" s="2" t="s">
        <v>53</v>
      </c>
      <c r="F439" s="2" t="s">
        <v>54</v>
      </c>
      <c r="G439" s="2" t="s">
        <v>43</v>
      </c>
      <c r="H439" s="2" t="s">
        <v>55</v>
      </c>
      <c r="I439" s="2" t="s">
        <v>67</v>
      </c>
      <c r="J439" s="2" t="s">
        <v>427</v>
      </c>
      <c r="K439" s="2" t="s">
        <v>38</v>
      </c>
      <c r="L439" s="2" t="s">
        <v>39</v>
      </c>
      <c r="M439" s="2" t="s">
        <v>35</v>
      </c>
      <c r="N439" s="1">
        <v>41865</v>
      </c>
      <c r="O439" s="3">
        <v>21.56</v>
      </c>
      <c r="P439" s="3">
        <v>36.549999999999997</v>
      </c>
      <c r="Q439" s="3">
        <f t="shared" si="30"/>
        <v>14.989999999999998</v>
      </c>
      <c r="R439" s="2">
        <v>24</v>
      </c>
      <c r="S439" s="3">
        <f t="shared" si="31"/>
        <v>877.19999999999993</v>
      </c>
      <c r="T439" s="4">
        <v>7.0000000000000007E-2</v>
      </c>
      <c r="U439" s="5">
        <f t="shared" si="32"/>
        <v>61.404000000000003</v>
      </c>
      <c r="V439" s="5">
        <f t="shared" si="33"/>
        <v>829.68599999999992</v>
      </c>
      <c r="W439" s="3">
        <v>13.89</v>
      </c>
      <c r="X439" s="6">
        <f t="shared" si="34"/>
        <v>843.57599999999991</v>
      </c>
    </row>
    <row r="440" spans="1:24" x14ac:dyDescent="0.35">
      <c r="A440" t="s">
        <v>1029</v>
      </c>
      <c r="B440" s="1">
        <v>41862</v>
      </c>
      <c r="C440" s="2" t="s">
        <v>1030</v>
      </c>
      <c r="D440" s="2" t="s">
        <v>52</v>
      </c>
      <c r="E440" s="2" t="s">
        <v>53</v>
      </c>
      <c r="F440" s="2" t="s">
        <v>54</v>
      </c>
      <c r="G440" s="2" t="s">
        <v>29</v>
      </c>
      <c r="H440" s="2" t="s">
        <v>55</v>
      </c>
      <c r="I440" s="2" t="s">
        <v>31</v>
      </c>
      <c r="J440" s="2" t="s">
        <v>438</v>
      </c>
      <c r="K440" s="2" t="s">
        <v>38</v>
      </c>
      <c r="L440" s="2" t="s">
        <v>39</v>
      </c>
      <c r="M440" s="2" t="s">
        <v>35</v>
      </c>
      <c r="N440" s="1">
        <v>41864</v>
      </c>
      <c r="O440" s="3">
        <v>3.75</v>
      </c>
      <c r="P440" s="3">
        <v>7.08</v>
      </c>
      <c r="Q440" s="3">
        <f t="shared" si="30"/>
        <v>3.33</v>
      </c>
      <c r="R440" s="2">
        <v>47</v>
      </c>
      <c r="S440" s="3">
        <f t="shared" si="31"/>
        <v>332.76</v>
      </c>
      <c r="T440" s="4">
        <v>0.1</v>
      </c>
      <c r="U440" s="5">
        <f t="shared" si="32"/>
        <v>33.276000000000003</v>
      </c>
      <c r="V440" s="5">
        <f t="shared" si="33"/>
        <v>301.834</v>
      </c>
      <c r="W440" s="3">
        <v>2.35</v>
      </c>
      <c r="X440" s="6">
        <f t="shared" si="34"/>
        <v>304.18400000000003</v>
      </c>
    </row>
    <row r="441" spans="1:24" x14ac:dyDescent="0.35">
      <c r="A441" t="s">
        <v>1031</v>
      </c>
      <c r="B441" s="1">
        <v>41862</v>
      </c>
      <c r="C441" s="2" t="s">
        <v>1032</v>
      </c>
      <c r="D441" s="2" t="s">
        <v>92</v>
      </c>
      <c r="E441" s="2" t="s">
        <v>53</v>
      </c>
      <c r="F441" s="2" t="s">
        <v>54</v>
      </c>
      <c r="G441" s="2" t="s">
        <v>65</v>
      </c>
      <c r="H441" s="2" t="s">
        <v>81</v>
      </c>
      <c r="I441" s="2" t="s">
        <v>145</v>
      </c>
      <c r="J441" s="2" t="s">
        <v>503</v>
      </c>
      <c r="K441" s="2" t="s">
        <v>38</v>
      </c>
      <c r="L441" s="2" t="s">
        <v>39</v>
      </c>
      <c r="M441" s="2" t="s">
        <v>47</v>
      </c>
      <c r="N441" s="1">
        <v>41864</v>
      </c>
      <c r="O441" s="3">
        <v>2.9</v>
      </c>
      <c r="P441" s="3">
        <v>4.76</v>
      </c>
      <c r="Q441" s="3">
        <f t="shared" si="30"/>
        <v>1.8599999999999999</v>
      </c>
      <c r="R441" s="2">
        <v>11</v>
      </c>
      <c r="S441" s="3">
        <f t="shared" si="31"/>
        <v>52.36</v>
      </c>
      <c r="T441" s="4">
        <v>0.08</v>
      </c>
      <c r="U441" s="5">
        <f t="shared" si="32"/>
        <v>4.1887999999999996</v>
      </c>
      <c r="V441" s="5">
        <f t="shared" si="33"/>
        <v>49.051200000000001</v>
      </c>
      <c r="W441" s="3">
        <v>0.88</v>
      </c>
      <c r="X441" s="6">
        <f t="shared" si="34"/>
        <v>49.931200000000004</v>
      </c>
    </row>
    <row r="442" spans="1:24" x14ac:dyDescent="0.35">
      <c r="A442" t="s">
        <v>1033</v>
      </c>
      <c r="B442" s="1">
        <v>41863</v>
      </c>
      <c r="C442" s="2" t="s">
        <v>435</v>
      </c>
      <c r="D442" s="2" t="s">
        <v>87</v>
      </c>
      <c r="E442" s="2" t="s">
        <v>27</v>
      </c>
      <c r="F442" s="2" t="s">
        <v>28</v>
      </c>
      <c r="G442" s="2" t="s">
        <v>93</v>
      </c>
      <c r="H442" s="2" t="s">
        <v>30</v>
      </c>
      <c r="I442" s="2" t="s">
        <v>45</v>
      </c>
      <c r="J442" s="2" t="s">
        <v>77</v>
      </c>
      <c r="K442" s="2" t="s">
        <v>33</v>
      </c>
      <c r="L442" s="2" t="s">
        <v>61</v>
      </c>
      <c r="M442" s="2" t="s">
        <v>35</v>
      </c>
      <c r="N442" s="1">
        <v>41870</v>
      </c>
      <c r="O442" s="3">
        <v>6.39</v>
      </c>
      <c r="P442" s="3">
        <v>19.98</v>
      </c>
      <c r="Q442" s="3">
        <f t="shared" si="30"/>
        <v>13.59</v>
      </c>
      <c r="R442" s="2">
        <v>5</v>
      </c>
      <c r="S442" s="3">
        <f t="shared" si="31"/>
        <v>99.9</v>
      </c>
      <c r="T442" s="4">
        <v>0.09</v>
      </c>
      <c r="U442" s="5">
        <f t="shared" si="32"/>
        <v>8.9909999999999997</v>
      </c>
      <c r="V442" s="5">
        <f t="shared" si="33"/>
        <v>94.909000000000006</v>
      </c>
      <c r="W442" s="3">
        <v>4</v>
      </c>
      <c r="X442" s="6">
        <f t="shared" si="34"/>
        <v>98.909000000000006</v>
      </c>
    </row>
    <row r="443" spans="1:24" x14ac:dyDescent="0.35">
      <c r="A443" t="s">
        <v>1034</v>
      </c>
      <c r="B443" s="1">
        <v>41873</v>
      </c>
      <c r="C443" s="2" t="s">
        <v>1035</v>
      </c>
      <c r="D443" s="2" t="s">
        <v>177</v>
      </c>
      <c r="E443" s="2" t="s">
        <v>27</v>
      </c>
      <c r="F443" s="2" t="s">
        <v>28</v>
      </c>
      <c r="G443" s="2" t="s">
        <v>93</v>
      </c>
      <c r="H443" s="2" t="s">
        <v>44</v>
      </c>
      <c r="I443" s="2" t="s">
        <v>56</v>
      </c>
      <c r="J443" s="2" t="s">
        <v>1036</v>
      </c>
      <c r="K443" s="2" t="s">
        <v>38</v>
      </c>
      <c r="L443" s="2" t="s">
        <v>61</v>
      </c>
      <c r="M443" s="2" t="s">
        <v>35</v>
      </c>
      <c r="N443" s="1">
        <v>41874</v>
      </c>
      <c r="O443" s="3">
        <v>4.03</v>
      </c>
      <c r="P443" s="3">
        <v>9.3800000000000008</v>
      </c>
      <c r="Q443" s="3">
        <f t="shared" si="30"/>
        <v>5.3500000000000005</v>
      </c>
      <c r="R443" s="2">
        <v>17</v>
      </c>
      <c r="S443" s="3">
        <f t="shared" si="31"/>
        <v>159.46</v>
      </c>
      <c r="T443" s="4">
        <v>0.09</v>
      </c>
      <c r="U443" s="5">
        <f t="shared" si="32"/>
        <v>14.3514</v>
      </c>
      <c r="V443" s="5">
        <f t="shared" si="33"/>
        <v>152.3886</v>
      </c>
      <c r="W443" s="3">
        <v>7.28</v>
      </c>
      <c r="X443" s="6">
        <f t="shared" si="34"/>
        <v>159.6686</v>
      </c>
    </row>
    <row r="444" spans="1:24" x14ac:dyDescent="0.35">
      <c r="A444" t="s">
        <v>1037</v>
      </c>
      <c r="B444" s="1">
        <v>41876</v>
      </c>
      <c r="C444" s="2" t="s">
        <v>958</v>
      </c>
      <c r="D444" s="2" t="s">
        <v>52</v>
      </c>
      <c r="E444" s="2" t="s">
        <v>53</v>
      </c>
      <c r="F444" s="2" t="s">
        <v>54</v>
      </c>
      <c r="G444" s="2" t="s">
        <v>29</v>
      </c>
      <c r="H444" s="2" t="s">
        <v>55</v>
      </c>
      <c r="I444" s="2" t="s">
        <v>145</v>
      </c>
      <c r="J444" s="2" t="s">
        <v>256</v>
      </c>
      <c r="K444" s="2" t="s">
        <v>248</v>
      </c>
      <c r="L444" s="2" t="s">
        <v>34</v>
      </c>
      <c r="M444" s="2" t="s">
        <v>35</v>
      </c>
      <c r="N444" s="1">
        <v>41878</v>
      </c>
      <c r="O444" s="3">
        <v>5.5</v>
      </c>
      <c r="P444" s="3">
        <v>12.22</v>
      </c>
      <c r="Q444" s="3">
        <f t="shared" si="30"/>
        <v>6.7200000000000006</v>
      </c>
      <c r="R444" s="2">
        <v>37</v>
      </c>
      <c r="S444" s="3">
        <f t="shared" si="31"/>
        <v>452.14000000000004</v>
      </c>
      <c r="T444" s="4">
        <v>0.09</v>
      </c>
      <c r="U444" s="5">
        <f t="shared" si="32"/>
        <v>40.692600000000006</v>
      </c>
      <c r="V444" s="5">
        <f t="shared" si="33"/>
        <v>414.29740000000004</v>
      </c>
      <c r="W444" s="3">
        <v>2.85</v>
      </c>
      <c r="X444" s="6">
        <f t="shared" si="34"/>
        <v>417.14740000000006</v>
      </c>
    </row>
    <row r="445" spans="1:24" x14ac:dyDescent="0.35">
      <c r="A445" t="s">
        <v>1038</v>
      </c>
      <c r="B445" s="1">
        <v>41876</v>
      </c>
      <c r="C445" s="2" t="s">
        <v>1039</v>
      </c>
      <c r="D445" s="2" t="s">
        <v>230</v>
      </c>
      <c r="E445" s="2" t="s">
        <v>27</v>
      </c>
      <c r="F445" s="2" t="s">
        <v>28</v>
      </c>
      <c r="G445" s="2" t="s">
        <v>93</v>
      </c>
      <c r="H445" s="2" t="s">
        <v>30</v>
      </c>
      <c r="I445" s="2" t="s">
        <v>145</v>
      </c>
      <c r="J445" s="2" t="s">
        <v>212</v>
      </c>
      <c r="K445" s="2" t="s">
        <v>38</v>
      </c>
      <c r="L445" s="2" t="s">
        <v>39</v>
      </c>
      <c r="M445" s="2" t="s">
        <v>35</v>
      </c>
      <c r="N445" s="1">
        <v>41878</v>
      </c>
      <c r="O445" s="3">
        <v>11.11</v>
      </c>
      <c r="P445" s="3">
        <v>19.84</v>
      </c>
      <c r="Q445" s="3">
        <f t="shared" si="30"/>
        <v>8.73</v>
      </c>
      <c r="R445" s="2">
        <v>28</v>
      </c>
      <c r="S445" s="3">
        <f t="shared" si="31"/>
        <v>555.52</v>
      </c>
      <c r="T445" s="4">
        <v>0.06</v>
      </c>
      <c r="U445" s="5">
        <f t="shared" si="32"/>
        <v>33.331199999999995</v>
      </c>
      <c r="V445" s="5">
        <f t="shared" si="33"/>
        <v>526.28880000000004</v>
      </c>
      <c r="W445" s="3">
        <v>4.0999999999999996</v>
      </c>
      <c r="X445" s="6">
        <f t="shared" si="34"/>
        <v>530.38880000000006</v>
      </c>
    </row>
    <row r="446" spans="1:24" x14ac:dyDescent="0.35">
      <c r="A446" t="s">
        <v>1040</v>
      </c>
      <c r="B446" s="1">
        <v>41877</v>
      </c>
      <c r="C446" s="2" t="s">
        <v>604</v>
      </c>
      <c r="D446" s="2" t="s">
        <v>87</v>
      </c>
      <c r="E446" s="2" t="s">
        <v>27</v>
      </c>
      <c r="F446" s="2" t="s">
        <v>28</v>
      </c>
      <c r="G446" s="2" t="s">
        <v>29</v>
      </c>
      <c r="H446" s="2" t="s">
        <v>30</v>
      </c>
      <c r="I446" s="2" t="s">
        <v>31</v>
      </c>
      <c r="J446" s="2" t="s">
        <v>397</v>
      </c>
      <c r="K446" s="2" t="s">
        <v>33</v>
      </c>
      <c r="L446" s="2" t="s">
        <v>61</v>
      </c>
      <c r="M446" s="2" t="s">
        <v>35</v>
      </c>
      <c r="N446" s="1">
        <v>41877</v>
      </c>
      <c r="O446" s="3">
        <v>10.07</v>
      </c>
      <c r="P446" s="3">
        <v>15.98</v>
      </c>
      <c r="Q446" s="3">
        <f t="shared" si="30"/>
        <v>5.91</v>
      </c>
      <c r="R446" s="2">
        <v>46</v>
      </c>
      <c r="S446" s="3">
        <f t="shared" si="31"/>
        <v>735.08</v>
      </c>
      <c r="T446" s="4">
        <v>0.02</v>
      </c>
      <c r="U446" s="5">
        <f t="shared" si="32"/>
        <v>14.701600000000001</v>
      </c>
      <c r="V446" s="5">
        <f t="shared" si="33"/>
        <v>724.37840000000006</v>
      </c>
      <c r="W446" s="3">
        <v>4</v>
      </c>
      <c r="X446" s="6">
        <f t="shared" si="34"/>
        <v>728.37840000000006</v>
      </c>
    </row>
    <row r="447" spans="1:24" x14ac:dyDescent="0.35">
      <c r="A447" t="s">
        <v>1041</v>
      </c>
      <c r="B447" s="1">
        <v>41878</v>
      </c>
      <c r="C447" s="2" t="s">
        <v>1042</v>
      </c>
      <c r="D447" s="2" t="s">
        <v>376</v>
      </c>
      <c r="E447" s="2" t="s">
        <v>53</v>
      </c>
      <c r="F447" s="2" t="s">
        <v>54</v>
      </c>
      <c r="G447" s="2" t="s">
        <v>93</v>
      </c>
      <c r="H447" s="2" t="s">
        <v>55</v>
      </c>
      <c r="I447" s="2" t="s">
        <v>56</v>
      </c>
      <c r="J447" s="2" t="s">
        <v>141</v>
      </c>
      <c r="K447" s="2" t="s">
        <v>38</v>
      </c>
      <c r="L447" s="2" t="s">
        <v>39</v>
      </c>
      <c r="M447" s="2" t="s">
        <v>47</v>
      </c>
      <c r="N447" s="1">
        <v>41879</v>
      </c>
      <c r="O447" s="3">
        <v>1.6</v>
      </c>
      <c r="P447" s="3">
        <v>2.62</v>
      </c>
      <c r="Q447" s="3">
        <f t="shared" si="30"/>
        <v>1.02</v>
      </c>
      <c r="R447" s="2">
        <v>45</v>
      </c>
      <c r="S447" s="3">
        <f t="shared" si="31"/>
        <v>117.9</v>
      </c>
      <c r="T447" s="4">
        <v>0.01</v>
      </c>
      <c r="U447" s="5">
        <f t="shared" si="32"/>
        <v>1.179</v>
      </c>
      <c r="V447" s="5">
        <f t="shared" si="33"/>
        <v>117.521</v>
      </c>
      <c r="W447" s="3">
        <v>0.8</v>
      </c>
      <c r="X447" s="6">
        <f t="shared" si="34"/>
        <v>118.321</v>
      </c>
    </row>
    <row r="448" spans="1:24" x14ac:dyDescent="0.35">
      <c r="A448" t="s">
        <v>1043</v>
      </c>
      <c r="B448" s="1">
        <v>41879</v>
      </c>
      <c r="C448" s="2" t="s">
        <v>497</v>
      </c>
      <c r="D448" s="2" t="s">
        <v>492</v>
      </c>
      <c r="E448" s="2" t="s">
        <v>27</v>
      </c>
      <c r="F448" s="2" t="s">
        <v>28</v>
      </c>
      <c r="G448" s="2" t="s">
        <v>65</v>
      </c>
      <c r="H448" s="2" t="s">
        <v>66</v>
      </c>
      <c r="I448" s="2" t="s">
        <v>45</v>
      </c>
      <c r="J448" s="2" t="s">
        <v>556</v>
      </c>
      <c r="K448" s="2" t="s">
        <v>33</v>
      </c>
      <c r="L448" s="2" t="s">
        <v>61</v>
      </c>
      <c r="M448" s="2" t="s">
        <v>35</v>
      </c>
      <c r="N448" s="1">
        <v>41883</v>
      </c>
      <c r="O448" s="3">
        <v>6.51</v>
      </c>
      <c r="P448" s="3">
        <v>30.98</v>
      </c>
      <c r="Q448" s="3">
        <f t="shared" si="30"/>
        <v>24.47</v>
      </c>
      <c r="R448" s="2">
        <v>37</v>
      </c>
      <c r="S448" s="3">
        <f t="shared" si="31"/>
        <v>1146.26</v>
      </c>
      <c r="T448" s="4">
        <v>0.03</v>
      </c>
      <c r="U448" s="5">
        <f t="shared" si="32"/>
        <v>34.387799999999999</v>
      </c>
      <c r="V448" s="5">
        <f t="shared" si="33"/>
        <v>1118.3722</v>
      </c>
      <c r="W448" s="3">
        <v>6.5</v>
      </c>
      <c r="X448" s="6">
        <f t="shared" si="34"/>
        <v>1124.8722</v>
      </c>
    </row>
    <row r="449" spans="1:24" x14ac:dyDescent="0.35">
      <c r="A449" t="s">
        <v>1044</v>
      </c>
      <c r="B449" s="1">
        <v>41884</v>
      </c>
      <c r="C449" s="2" t="s">
        <v>919</v>
      </c>
      <c r="D449" s="2" t="s">
        <v>87</v>
      </c>
      <c r="E449" s="2" t="s">
        <v>27</v>
      </c>
      <c r="F449" s="2" t="s">
        <v>28</v>
      </c>
      <c r="G449" s="2" t="s">
        <v>93</v>
      </c>
      <c r="H449" s="2" t="s">
        <v>30</v>
      </c>
      <c r="I449" s="2" t="s">
        <v>45</v>
      </c>
      <c r="J449" s="2" t="s">
        <v>397</v>
      </c>
      <c r="K449" s="2" t="s">
        <v>33</v>
      </c>
      <c r="L449" s="2" t="s">
        <v>61</v>
      </c>
      <c r="M449" s="2" t="s">
        <v>35</v>
      </c>
      <c r="N449" s="1">
        <v>41886</v>
      </c>
      <c r="O449" s="3">
        <v>10.07</v>
      </c>
      <c r="P449" s="3">
        <v>15.98</v>
      </c>
      <c r="Q449" s="3">
        <f t="shared" si="30"/>
        <v>5.91</v>
      </c>
      <c r="R449" s="2">
        <v>29</v>
      </c>
      <c r="S449" s="3">
        <f t="shared" si="31"/>
        <v>463.42</v>
      </c>
      <c r="T449" s="4">
        <v>0.04</v>
      </c>
      <c r="U449" s="5">
        <f t="shared" si="32"/>
        <v>18.536799999999999</v>
      </c>
      <c r="V449" s="5">
        <f t="shared" si="33"/>
        <v>448.88319999999999</v>
      </c>
      <c r="W449" s="3">
        <v>4</v>
      </c>
      <c r="X449" s="6">
        <f t="shared" si="34"/>
        <v>452.88319999999999</v>
      </c>
    </row>
    <row r="450" spans="1:24" x14ac:dyDescent="0.35">
      <c r="A450" t="s">
        <v>1045</v>
      </c>
      <c r="B450" s="1">
        <v>41885</v>
      </c>
      <c r="C450" s="2" t="s">
        <v>1046</v>
      </c>
      <c r="D450" s="2" t="s">
        <v>361</v>
      </c>
      <c r="E450" s="2" t="s">
        <v>27</v>
      </c>
      <c r="F450" s="2" t="s">
        <v>28</v>
      </c>
      <c r="G450" s="2" t="s">
        <v>43</v>
      </c>
      <c r="H450" s="2" t="s">
        <v>107</v>
      </c>
      <c r="I450" s="2" t="s">
        <v>31</v>
      </c>
      <c r="J450" s="2" t="s">
        <v>765</v>
      </c>
      <c r="K450" s="2" t="s">
        <v>38</v>
      </c>
      <c r="L450" s="2" t="s">
        <v>39</v>
      </c>
      <c r="M450" s="2" t="s">
        <v>35</v>
      </c>
      <c r="N450" s="1">
        <v>41887</v>
      </c>
      <c r="O450" s="3">
        <v>1.92</v>
      </c>
      <c r="P450" s="3">
        <v>3.26</v>
      </c>
      <c r="Q450" s="3">
        <f t="shared" si="30"/>
        <v>1.3399999999999999</v>
      </c>
      <c r="R450" s="2">
        <v>31</v>
      </c>
      <c r="S450" s="3">
        <f t="shared" si="31"/>
        <v>101.05999999999999</v>
      </c>
      <c r="T450" s="4">
        <v>0</v>
      </c>
      <c r="U450" s="5">
        <f t="shared" si="32"/>
        <v>0</v>
      </c>
      <c r="V450" s="5">
        <f t="shared" si="33"/>
        <v>102.91999999999999</v>
      </c>
      <c r="W450" s="3">
        <v>1.86</v>
      </c>
      <c r="X450" s="6">
        <f t="shared" si="34"/>
        <v>104.77999999999999</v>
      </c>
    </row>
    <row r="451" spans="1:24" x14ac:dyDescent="0.35">
      <c r="A451" t="s">
        <v>1047</v>
      </c>
      <c r="B451" s="1">
        <v>41885</v>
      </c>
      <c r="C451" s="2" t="s">
        <v>1048</v>
      </c>
      <c r="D451" s="2" t="s">
        <v>433</v>
      </c>
      <c r="E451" s="2" t="s">
        <v>27</v>
      </c>
      <c r="F451" s="2" t="s">
        <v>28</v>
      </c>
      <c r="G451" s="2" t="s">
        <v>29</v>
      </c>
      <c r="H451" s="2" t="s">
        <v>139</v>
      </c>
      <c r="I451" s="2" t="s">
        <v>45</v>
      </c>
      <c r="J451" s="2" t="s">
        <v>49</v>
      </c>
      <c r="K451" s="2" t="s">
        <v>38</v>
      </c>
      <c r="L451" s="2" t="s">
        <v>39</v>
      </c>
      <c r="M451" s="2" t="s">
        <v>35</v>
      </c>
      <c r="N451" s="1">
        <v>41892</v>
      </c>
      <c r="O451" s="3">
        <v>2.98</v>
      </c>
      <c r="P451" s="3">
        <v>5.84</v>
      </c>
      <c r="Q451" s="3">
        <f t="shared" si="30"/>
        <v>2.86</v>
      </c>
      <c r="R451" s="2">
        <v>22</v>
      </c>
      <c r="S451" s="3">
        <f t="shared" si="31"/>
        <v>128.47999999999999</v>
      </c>
      <c r="T451" s="4">
        <v>0.1</v>
      </c>
      <c r="U451" s="5">
        <f t="shared" si="32"/>
        <v>12.847999999999999</v>
      </c>
      <c r="V451" s="5">
        <f t="shared" si="33"/>
        <v>116.46199999999999</v>
      </c>
      <c r="W451" s="3">
        <v>0.83</v>
      </c>
      <c r="X451" s="6">
        <f t="shared" si="34"/>
        <v>117.29199999999999</v>
      </c>
    </row>
    <row r="452" spans="1:24" x14ac:dyDescent="0.35">
      <c r="A452" t="s">
        <v>1049</v>
      </c>
      <c r="B452" s="1">
        <v>41886</v>
      </c>
      <c r="C452" s="2" t="s">
        <v>592</v>
      </c>
      <c r="D452" s="2" t="s">
        <v>433</v>
      </c>
      <c r="E452" s="2" t="s">
        <v>27</v>
      </c>
      <c r="F452" s="2" t="s">
        <v>28</v>
      </c>
      <c r="G452" s="2" t="s">
        <v>29</v>
      </c>
      <c r="H452" s="2" t="s">
        <v>139</v>
      </c>
      <c r="I452" s="2" t="s">
        <v>56</v>
      </c>
      <c r="J452" s="2" t="s">
        <v>649</v>
      </c>
      <c r="K452" s="2" t="s">
        <v>38</v>
      </c>
      <c r="L452" s="2" t="s">
        <v>34</v>
      </c>
      <c r="M452" s="2" t="s">
        <v>35</v>
      </c>
      <c r="N452" s="1">
        <v>41887</v>
      </c>
      <c r="O452" s="3">
        <v>2.5</v>
      </c>
      <c r="P452" s="3">
        <v>5.68</v>
      </c>
      <c r="Q452" s="3">
        <f t="shared" si="30"/>
        <v>3.1799999999999997</v>
      </c>
      <c r="R452" s="2">
        <v>23</v>
      </c>
      <c r="S452" s="3">
        <f t="shared" si="31"/>
        <v>130.63999999999999</v>
      </c>
      <c r="T452" s="4">
        <v>0.01</v>
      </c>
      <c r="U452" s="5">
        <f t="shared" si="32"/>
        <v>1.3063999999999998</v>
      </c>
      <c r="V452" s="5">
        <f t="shared" si="33"/>
        <v>132.93359999999998</v>
      </c>
      <c r="W452" s="3">
        <v>3.6</v>
      </c>
      <c r="X452" s="6">
        <f t="shared" si="34"/>
        <v>136.53359999999998</v>
      </c>
    </row>
    <row r="453" spans="1:24" x14ac:dyDescent="0.35">
      <c r="A453" t="s">
        <v>1050</v>
      </c>
      <c r="B453" s="1">
        <v>41892</v>
      </c>
      <c r="C453" s="2" t="s">
        <v>713</v>
      </c>
      <c r="D453" s="2" t="s">
        <v>433</v>
      </c>
      <c r="E453" s="2" t="s">
        <v>27</v>
      </c>
      <c r="F453" s="2" t="s">
        <v>28</v>
      </c>
      <c r="G453" s="2" t="s">
        <v>29</v>
      </c>
      <c r="H453" s="2" t="s">
        <v>139</v>
      </c>
      <c r="I453" s="2" t="s">
        <v>56</v>
      </c>
      <c r="J453" s="2" t="s">
        <v>742</v>
      </c>
      <c r="K453" s="2" t="s">
        <v>248</v>
      </c>
      <c r="L453" s="2" t="s">
        <v>34</v>
      </c>
      <c r="M453" s="2" t="s">
        <v>35</v>
      </c>
      <c r="N453" s="1">
        <v>41894</v>
      </c>
      <c r="O453" s="3">
        <v>11.38</v>
      </c>
      <c r="P453" s="3">
        <v>18.649999999999999</v>
      </c>
      <c r="Q453" s="3">
        <f t="shared" ref="Q453:Q516" si="35">P453-O453</f>
        <v>7.2699999999999978</v>
      </c>
      <c r="R453" s="2">
        <v>7</v>
      </c>
      <c r="S453" s="3">
        <f t="shared" ref="S453:S516" si="36">P453*R453</f>
        <v>130.54999999999998</v>
      </c>
      <c r="T453" s="4">
        <v>0.01</v>
      </c>
      <c r="U453" s="5">
        <f t="shared" ref="U453:U516" si="37">S453*T453</f>
        <v>1.3054999999999999</v>
      </c>
      <c r="V453" s="5">
        <f t="shared" ref="V453:V516" si="38">S453-U453+W453</f>
        <v>133.0145</v>
      </c>
      <c r="W453" s="3">
        <v>3.77</v>
      </c>
      <c r="X453" s="6">
        <f t="shared" ref="X453:X516" si="39">V453+W453</f>
        <v>136.78450000000001</v>
      </c>
    </row>
    <row r="454" spans="1:24" x14ac:dyDescent="0.35">
      <c r="A454" t="s">
        <v>1051</v>
      </c>
      <c r="B454" s="1">
        <v>41893</v>
      </c>
      <c r="C454" s="2" t="s">
        <v>1007</v>
      </c>
      <c r="D454" s="2" t="s">
        <v>205</v>
      </c>
      <c r="E454" s="2" t="s">
        <v>53</v>
      </c>
      <c r="F454" s="2" t="s">
        <v>54</v>
      </c>
      <c r="G454" s="2" t="s">
        <v>93</v>
      </c>
      <c r="H454" s="2" t="s">
        <v>81</v>
      </c>
      <c r="I454" s="2" t="s">
        <v>67</v>
      </c>
      <c r="J454" s="2" t="s">
        <v>161</v>
      </c>
      <c r="K454" s="2" t="s">
        <v>38</v>
      </c>
      <c r="L454" s="2" t="s">
        <v>39</v>
      </c>
      <c r="M454" s="2" t="s">
        <v>35</v>
      </c>
      <c r="N454" s="1">
        <v>41895</v>
      </c>
      <c r="O454" s="3">
        <v>0.93</v>
      </c>
      <c r="P454" s="3">
        <v>1.48</v>
      </c>
      <c r="Q454" s="3">
        <f t="shared" si="35"/>
        <v>0.54999999999999993</v>
      </c>
      <c r="R454" s="2">
        <v>15</v>
      </c>
      <c r="S454" s="3">
        <f t="shared" si="36"/>
        <v>22.2</v>
      </c>
      <c r="T454" s="4">
        <v>0.03</v>
      </c>
      <c r="U454" s="5">
        <f t="shared" si="37"/>
        <v>0.66599999999999993</v>
      </c>
      <c r="V454" s="5">
        <f t="shared" si="38"/>
        <v>22.233999999999998</v>
      </c>
      <c r="W454" s="3">
        <v>0.7</v>
      </c>
      <c r="X454" s="6">
        <f t="shared" si="39"/>
        <v>22.933999999999997</v>
      </c>
    </row>
    <row r="455" spans="1:24" x14ac:dyDescent="0.35">
      <c r="A455" t="s">
        <v>1052</v>
      </c>
      <c r="B455" s="1">
        <v>41894</v>
      </c>
      <c r="C455" s="2" t="s">
        <v>1053</v>
      </c>
      <c r="D455" s="2" t="s">
        <v>263</v>
      </c>
      <c r="E455" s="2" t="s">
        <v>27</v>
      </c>
      <c r="F455" s="2" t="s">
        <v>28</v>
      </c>
      <c r="G455" s="2" t="s">
        <v>29</v>
      </c>
      <c r="H455" s="2" t="s">
        <v>44</v>
      </c>
      <c r="I455" s="2" t="s">
        <v>67</v>
      </c>
      <c r="J455" s="2" t="s">
        <v>947</v>
      </c>
      <c r="K455" s="2" t="s">
        <v>38</v>
      </c>
      <c r="L455" s="2" t="s">
        <v>39</v>
      </c>
      <c r="M455" s="2" t="s">
        <v>35</v>
      </c>
      <c r="N455" s="1">
        <v>41895</v>
      </c>
      <c r="O455" s="3">
        <v>1.0900000000000001</v>
      </c>
      <c r="P455" s="3">
        <v>1.82</v>
      </c>
      <c r="Q455" s="3">
        <f t="shared" si="35"/>
        <v>0.73</v>
      </c>
      <c r="R455" s="2">
        <v>36</v>
      </c>
      <c r="S455" s="3">
        <f t="shared" si="36"/>
        <v>65.52</v>
      </c>
      <c r="T455" s="4">
        <v>0.09</v>
      </c>
      <c r="U455" s="5">
        <f t="shared" si="37"/>
        <v>5.8967999999999998</v>
      </c>
      <c r="V455" s="5">
        <f t="shared" si="38"/>
        <v>60.623199999999997</v>
      </c>
      <c r="W455" s="3">
        <v>1</v>
      </c>
      <c r="X455" s="6">
        <f t="shared" si="39"/>
        <v>61.623199999999997</v>
      </c>
    </row>
    <row r="456" spans="1:24" x14ac:dyDescent="0.35">
      <c r="A456" t="s">
        <v>1054</v>
      </c>
      <c r="B456" s="1">
        <v>41894</v>
      </c>
      <c r="C456" s="2" t="s">
        <v>1055</v>
      </c>
      <c r="D456" s="2" t="s">
        <v>322</v>
      </c>
      <c r="E456" s="2" t="s">
        <v>27</v>
      </c>
      <c r="F456" s="2" t="s">
        <v>28</v>
      </c>
      <c r="G456" s="2" t="s">
        <v>65</v>
      </c>
      <c r="H456" s="2" t="s">
        <v>299</v>
      </c>
      <c r="I456" s="2" t="s">
        <v>45</v>
      </c>
      <c r="J456" s="2" t="s">
        <v>169</v>
      </c>
      <c r="K456" s="2" t="s">
        <v>38</v>
      </c>
      <c r="L456" s="2" t="s">
        <v>61</v>
      </c>
      <c r="M456" s="2" t="s">
        <v>35</v>
      </c>
      <c r="N456" s="1">
        <v>41901</v>
      </c>
      <c r="O456" s="3">
        <v>14.95</v>
      </c>
      <c r="P456" s="3">
        <v>34.76</v>
      </c>
      <c r="Q456" s="3">
        <f t="shared" si="35"/>
        <v>19.809999999999999</v>
      </c>
      <c r="R456" s="2">
        <v>34</v>
      </c>
      <c r="S456" s="3">
        <f t="shared" si="36"/>
        <v>1181.8399999999999</v>
      </c>
      <c r="T456" s="4">
        <v>0.03</v>
      </c>
      <c r="U456" s="5">
        <f t="shared" si="37"/>
        <v>35.455199999999998</v>
      </c>
      <c r="V456" s="5">
        <f t="shared" si="38"/>
        <v>1154.6047999999998</v>
      </c>
      <c r="W456" s="3">
        <v>8.2200000000000006</v>
      </c>
      <c r="X456" s="6">
        <f t="shared" si="39"/>
        <v>1162.8247999999999</v>
      </c>
    </row>
    <row r="457" spans="1:24" x14ac:dyDescent="0.35">
      <c r="A457" t="s">
        <v>1056</v>
      </c>
      <c r="B457" s="1">
        <v>41895</v>
      </c>
      <c r="C457" s="2" t="s">
        <v>352</v>
      </c>
      <c r="D457" s="2" t="s">
        <v>193</v>
      </c>
      <c r="E457" s="2" t="s">
        <v>27</v>
      </c>
      <c r="F457" s="2" t="s">
        <v>28</v>
      </c>
      <c r="G457" s="2" t="s">
        <v>43</v>
      </c>
      <c r="H457" s="2" t="s">
        <v>30</v>
      </c>
      <c r="I457" s="2" t="s">
        <v>45</v>
      </c>
      <c r="J457" s="2" t="s">
        <v>127</v>
      </c>
      <c r="K457" s="2" t="s">
        <v>38</v>
      </c>
      <c r="L457" s="2" t="s">
        <v>61</v>
      </c>
      <c r="M457" s="2" t="s">
        <v>35</v>
      </c>
      <c r="N457" s="1">
        <v>41899</v>
      </c>
      <c r="O457" s="3">
        <v>4.53</v>
      </c>
      <c r="P457" s="3">
        <v>7.3</v>
      </c>
      <c r="Q457" s="3">
        <f t="shared" si="35"/>
        <v>2.7699999999999996</v>
      </c>
      <c r="R457" s="2">
        <v>26</v>
      </c>
      <c r="S457" s="3">
        <f t="shared" si="36"/>
        <v>189.79999999999998</v>
      </c>
      <c r="T457" s="4">
        <v>0.03</v>
      </c>
      <c r="U457" s="5">
        <f t="shared" si="37"/>
        <v>5.6939999999999991</v>
      </c>
      <c r="V457" s="5">
        <f t="shared" si="38"/>
        <v>191.82599999999999</v>
      </c>
      <c r="W457" s="3">
        <v>7.72</v>
      </c>
      <c r="X457" s="6">
        <f t="shared" si="39"/>
        <v>199.54599999999999</v>
      </c>
    </row>
    <row r="458" spans="1:24" x14ac:dyDescent="0.35">
      <c r="A458" t="s">
        <v>1057</v>
      </c>
      <c r="B458" s="1">
        <v>41899</v>
      </c>
      <c r="C458" s="2" t="s">
        <v>1058</v>
      </c>
      <c r="D458" s="2" t="s">
        <v>643</v>
      </c>
      <c r="E458" s="2" t="s">
        <v>27</v>
      </c>
      <c r="F458" s="2" t="s">
        <v>28</v>
      </c>
      <c r="G458" s="2" t="s">
        <v>29</v>
      </c>
      <c r="H458" s="2" t="s">
        <v>290</v>
      </c>
      <c r="I458" s="2" t="s">
        <v>67</v>
      </c>
      <c r="J458" s="2" t="s">
        <v>120</v>
      </c>
      <c r="K458" s="2" t="s">
        <v>38</v>
      </c>
      <c r="L458" s="2" t="s">
        <v>61</v>
      </c>
      <c r="M458" s="2" t="s">
        <v>35</v>
      </c>
      <c r="N458" s="1">
        <v>41900</v>
      </c>
      <c r="O458" s="3">
        <v>2.2599999999999998</v>
      </c>
      <c r="P458" s="3">
        <v>3.58</v>
      </c>
      <c r="Q458" s="3">
        <f t="shared" si="35"/>
        <v>1.3200000000000003</v>
      </c>
      <c r="R458" s="2">
        <v>19</v>
      </c>
      <c r="S458" s="3">
        <f t="shared" si="36"/>
        <v>68.02</v>
      </c>
      <c r="T458" s="4">
        <v>0</v>
      </c>
      <c r="U458" s="5">
        <f t="shared" si="37"/>
        <v>0</v>
      </c>
      <c r="V458" s="5">
        <f t="shared" si="38"/>
        <v>73.489999999999995</v>
      </c>
      <c r="W458" s="3">
        <v>5.47</v>
      </c>
      <c r="X458" s="6">
        <f t="shared" si="39"/>
        <v>78.959999999999994</v>
      </c>
    </row>
    <row r="459" spans="1:24" x14ac:dyDescent="0.35">
      <c r="A459" t="s">
        <v>1059</v>
      </c>
      <c r="B459" s="1">
        <v>41905</v>
      </c>
      <c r="C459" s="2" t="s">
        <v>1060</v>
      </c>
      <c r="D459" s="2" t="s">
        <v>240</v>
      </c>
      <c r="E459" s="2" t="s">
        <v>53</v>
      </c>
      <c r="F459" s="2" t="s">
        <v>54</v>
      </c>
      <c r="G459" s="2" t="s">
        <v>29</v>
      </c>
      <c r="H459" s="2" t="s">
        <v>55</v>
      </c>
      <c r="I459" s="2" t="s">
        <v>145</v>
      </c>
      <c r="J459" s="2" t="s">
        <v>237</v>
      </c>
      <c r="K459" s="2" t="s">
        <v>38</v>
      </c>
      <c r="L459" s="2" t="s">
        <v>39</v>
      </c>
      <c r="M459" s="2" t="s">
        <v>47</v>
      </c>
      <c r="N459" s="1">
        <v>41907</v>
      </c>
      <c r="O459" s="3">
        <v>4.37</v>
      </c>
      <c r="P459" s="3">
        <v>9.11</v>
      </c>
      <c r="Q459" s="3">
        <f t="shared" si="35"/>
        <v>4.7399999999999993</v>
      </c>
      <c r="R459" s="2">
        <v>48</v>
      </c>
      <c r="S459" s="3">
        <f t="shared" si="36"/>
        <v>437.28</v>
      </c>
      <c r="T459" s="4">
        <v>0.06</v>
      </c>
      <c r="U459" s="5">
        <f t="shared" si="37"/>
        <v>26.236799999999999</v>
      </c>
      <c r="V459" s="5">
        <f t="shared" si="38"/>
        <v>413.29319999999996</v>
      </c>
      <c r="W459" s="3">
        <v>2.25</v>
      </c>
      <c r="X459" s="6">
        <f t="shared" si="39"/>
        <v>415.54319999999996</v>
      </c>
    </row>
    <row r="460" spans="1:24" x14ac:dyDescent="0.35">
      <c r="A460" t="s">
        <v>1061</v>
      </c>
      <c r="B460" s="1">
        <v>41909</v>
      </c>
      <c r="C460" s="2" t="s">
        <v>1062</v>
      </c>
      <c r="D460" s="2" t="s">
        <v>271</v>
      </c>
      <c r="E460" s="2" t="s">
        <v>27</v>
      </c>
      <c r="F460" s="2" t="s">
        <v>28</v>
      </c>
      <c r="G460" s="2" t="s">
        <v>29</v>
      </c>
      <c r="H460" s="2" t="s">
        <v>30</v>
      </c>
      <c r="I460" s="2" t="s">
        <v>45</v>
      </c>
      <c r="J460" s="2" t="s">
        <v>109</v>
      </c>
      <c r="K460" s="2" t="s">
        <v>38</v>
      </c>
      <c r="L460" s="2" t="s">
        <v>34</v>
      </c>
      <c r="M460" s="2" t="s">
        <v>35</v>
      </c>
      <c r="N460" s="1">
        <v>41914</v>
      </c>
      <c r="O460" s="3">
        <v>0.94</v>
      </c>
      <c r="P460" s="3">
        <v>2.08</v>
      </c>
      <c r="Q460" s="3">
        <f t="shared" si="35"/>
        <v>1.1400000000000001</v>
      </c>
      <c r="R460" s="2">
        <v>36</v>
      </c>
      <c r="S460" s="3">
        <f t="shared" si="36"/>
        <v>74.88</v>
      </c>
      <c r="T460" s="4">
        <v>0.01</v>
      </c>
      <c r="U460" s="5">
        <f t="shared" si="37"/>
        <v>0.74880000000000002</v>
      </c>
      <c r="V460" s="5">
        <f t="shared" si="38"/>
        <v>76.691199999999995</v>
      </c>
      <c r="W460" s="3">
        <v>2.56</v>
      </c>
      <c r="X460" s="6">
        <f t="shared" si="39"/>
        <v>79.251199999999997</v>
      </c>
    </row>
    <row r="461" spans="1:24" x14ac:dyDescent="0.35">
      <c r="A461" t="s">
        <v>1063</v>
      </c>
      <c r="B461" s="1">
        <v>41910</v>
      </c>
      <c r="C461" s="2" t="s">
        <v>1064</v>
      </c>
      <c r="D461" s="2" t="s">
        <v>544</v>
      </c>
      <c r="E461" s="2" t="s">
        <v>27</v>
      </c>
      <c r="F461" s="2" t="s">
        <v>28</v>
      </c>
      <c r="G461" s="2" t="s">
        <v>29</v>
      </c>
      <c r="H461" s="2" t="s">
        <v>126</v>
      </c>
      <c r="I461" s="2" t="s">
        <v>145</v>
      </c>
      <c r="J461" s="2" t="s">
        <v>129</v>
      </c>
      <c r="K461" s="2" t="s">
        <v>38</v>
      </c>
      <c r="L461" s="2" t="s">
        <v>39</v>
      </c>
      <c r="M461" s="2" t="s">
        <v>35</v>
      </c>
      <c r="N461" s="1">
        <v>41911</v>
      </c>
      <c r="O461" s="3">
        <v>1.53</v>
      </c>
      <c r="P461" s="3">
        <v>2.4700000000000002</v>
      </c>
      <c r="Q461" s="3">
        <f t="shared" si="35"/>
        <v>0.94000000000000017</v>
      </c>
      <c r="R461" s="2">
        <v>49</v>
      </c>
      <c r="S461" s="3">
        <f t="shared" si="36"/>
        <v>121.03000000000002</v>
      </c>
      <c r="T461" s="4">
        <v>0.03</v>
      </c>
      <c r="U461" s="5">
        <f t="shared" si="37"/>
        <v>3.6309000000000005</v>
      </c>
      <c r="V461" s="5">
        <f t="shared" si="38"/>
        <v>118.41910000000001</v>
      </c>
      <c r="W461" s="3">
        <v>1.02</v>
      </c>
      <c r="X461" s="6">
        <f t="shared" si="39"/>
        <v>119.43910000000001</v>
      </c>
    </row>
    <row r="462" spans="1:24" x14ac:dyDescent="0.35">
      <c r="A462" t="s">
        <v>1065</v>
      </c>
      <c r="B462" s="1">
        <v>41910</v>
      </c>
      <c r="C462" s="2" t="s">
        <v>1066</v>
      </c>
      <c r="D462" s="2" t="s">
        <v>119</v>
      </c>
      <c r="E462" s="2" t="s">
        <v>27</v>
      </c>
      <c r="F462" s="2" t="s">
        <v>28</v>
      </c>
      <c r="G462" s="2" t="s">
        <v>93</v>
      </c>
      <c r="H462" s="2" t="s">
        <v>30</v>
      </c>
      <c r="I462" s="2" t="s">
        <v>145</v>
      </c>
      <c r="J462" s="2" t="s">
        <v>37</v>
      </c>
      <c r="K462" s="2" t="s">
        <v>38</v>
      </c>
      <c r="L462" s="2" t="s">
        <v>39</v>
      </c>
      <c r="M462" s="2" t="s">
        <v>35</v>
      </c>
      <c r="N462" s="1">
        <v>41911</v>
      </c>
      <c r="O462" s="3">
        <v>3.47</v>
      </c>
      <c r="P462" s="3">
        <v>6.68</v>
      </c>
      <c r="Q462" s="3">
        <f t="shared" si="35"/>
        <v>3.2099999999999995</v>
      </c>
      <c r="R462" s="2">
        <v>16</v>
      </c>
      <c r="S462" s="3">
        <f t="shared" si="36"/>
        <v>106.88</v>
      </c>
      <c r="T462" s="4">
        <v>0.1</v>
      </c>
      <c r="U462" s="5">
        <f t="shared" si="37"/>
        <v>10.688000000000001</v>
      </c>
      <c r="V462" s="5">
        <f t="shared" si="38"/>
        <v>97.691999999999993</v>
      </c>
      <c r="W462" s="3">
        <v>1.5</v>
      </c>
      <c r="X462" s="6">
        <f t="shared" si="39"/>
        <v>99.191999999999993</v>
      </c>
    </row>
    <row r="463" spans="1:24" x14ac:dyDescent="0.35">
      <c r="A463" t="s">
        <v>1067</v>
      </c>
      <c r="B463" s="1">
        <v>41911</v>
      </c>
      <c r="C463" s="2" t="s">
        <v>281</v>
      </c>
      <c r="D463" s="2" t="s">
        <v>193</v>
      </c>
      <c r="E463" s="2" t="s">
        <v>27</v>
      </c>
      <c r="F463" s="2" t="s">
        <v>28</v>
      </c>
      <c r="G463" s="2" t="s">
        <v>43</v>
      </c>
      <c r="H463" s="2" t="s">
        <v>30</v>
      </c>
      <c r="I463" s="2" t="s">
        <v>45</v>
      </c>
      <c r="J463" s="2" t="s">
        <v>268</v>
      </c>
      <c r="K463" s="2" t="s">
        <v>38</v>
      </c>
      <c r="L463" s="2" t="s">
        <v>39</v>
      </c>
      <c r="M463" s="2" t="s">
        <v>35</v>
      </c>
      <c r="N463" s="1">
        <v>41911</v>
      </c>
      <c r="O463" s="3">
        <v>0.71</v>
      </c>
      <c r="P463" s="3">
        <v>1.1399999999999999</v>
      </c>
      <c r="Q463" s="3">
        <f t="shared" si="35"/>
        <v>0.42999999999999994</v>
      </c>
      <c r="R463" s="2">
        <v>8</v>
      </c>
      <c r="S463" s="3">
        <f t="shared" si="36"/>
        <v>9.1199999999999992</v>
      </c>
      <c r="T463" s="4">
        <v>0</v>
      </c>
      <c r="U463" s="5">
        <f t="shared" si="37"/>
        <v>0</v>
      </c>
      <c r="V463" s="5">
        <f t="shared" si="38"/>
        <v>9.8199999999999985</v>
      </c>
      <c r="W463" s="3">
        <v>0.7</v>
      </c>
      <c r="X463" s="6">
        <f t="shared" si="39"/>
        <v>10.519999999999998</v>
      </c>
    </row>
    <row r="464" spans="1:24" x14ac:dyDescent="0.35">
      <c r="A464" t="s">
        <v>1068</v>
      </c>
      <c r="B464" s="1">
        <v>41913</v>
      </c>
      <c r="C464" s="2" t="s">
        <v>91</v>
      </c>
      <c r="D464" s="2" t="s">
        <v>92</v>
      </c>
      <c r="E464" s="2" t="s">
        <v>53</v>
      </c>
      <c r="F464" s="2" t="s">
        <v>54</v>
      </c>
      <c r="G464" s="2" t="s">
        <v>93</v>
      </c>
      <c r="H464" s="2" t="s">
        <v>81</v>
      </c>
      <c r="I464" s="2" t="s">
        <v>145</v>
      </c>
      <c r="J464" s="2" t="s">
        <v>264</v>
      </c>
      <c r="K464" s="2" t="s">
        <v>33</v>
      </c>
      <c r="L464" s="2" t="s">
        <v>61</v>
      </c>
      <c r="M464" s="2" t="s">
        <v>35</v>
      </c>
      <c r="N464" s="1">
        <v>41915</v>
      </c>
      <c r="O464" s="3">
        <v>39.64</v>
      </c>
      <c r="P464" s="3">
        <v>152.47999999999999</v>
      </c>
      <c r="Q464" s="3">
        <f t="shared" si="35"/>
        <v>112.83999999999999</v>
      </c>
      <c r="R464" s="2">
        <v>48</v>
      </c>
      <c r="S464" s="3">
        <f t="shared" si="36"/>
        <v>7319.0399999999991</v>
      </c>
      <c r="T464" s="4">
        <v>0.04</v>
      </c>
      <c r="U464" s="5">
        <f t="shared" si="37"/>
        <v>292.76159999999999</v>
      </c>
      <c r="V464" s="5">
        <f t="shared" si="38"/>
        <v>7032.7783999999992</v>
      </c>
      <c r="W464" s="3">
        <v>6.5</v>
      </c>
      <c r="X464" s="6">
        <f t="shared" si="39"/>
        <v>7039.2783999999992</v>
      </c>
    </row>
    <row r="465" spans="1:24" x14ac:dyDescent="0.35">
      <c r="A465" t="s">
        <v>1069</v>
      </c>
      <c r="B465" s="1">
        <v>41913</v>
      </c>
      <c r="C465" s="2" t="s">
        <v>1070</v>
      </c>
      <c r="D465" s="2" t="s">
        <v>42</v>
      </c>
      <c r="E465" s="2" t="s">
        <v>27</v>
      </c>
      <c r="F465" s="2" t="s">
        <v>28</v>
      </c>
      <c r="G465" s="2" t="s">
        <v>29</v>
      </c>
      <c r="H465" s="2" t="s">
        <v>44</v>
      </c>
      <c r="I465" s="2" t="s">
        <v>56</v>
      </c>
      <c r="J465" s="2" t="s">
        <v>212</v>
      </c>
      <c r="K465" s="2" t="s">
        <v>38</v>
      </c>
      <c r="L465" s="2" t="s">
        <v>39</v>
      </c>
      <c r="M465" s="2" t="s">
        <v>47</v>
      </c>
      <c r="N465" s="1">
        <v>41914</v>
      </c>
      <c r="O465" s="3">
        <v>11.11</v>
      </c>
      <c r="P465" s="3">
        <v>19.84</v>
      </c>
      <c r="Q465" s="3">
        <f t="shared" si="35"/>
        <v>8.73</v>
      </c>
      <c r="R465" s="2">
        <v>15</v>
      </c>
      <c r="S465" s="3">
        <f t="shared" si="36"/>
        <v>297.60000000000002</v>
      </c>
      <c r="T465" s="4">
        <v>0</v>
      </c>
      <c r="U465" s="5">
        <f t="shared" si="37"/>
        <v>0</v>
      </c>
      <c r="V465" s="5">
        <f t="shared" si="38"/>
        <v>301.70000000000005</v>
      </c>
      <c r="W465" s="3">
        <v>4.0999999999999996</v>
      </c>
      <c r="X465" s="6">
        <f t="shared" si="39"/>
        <v>305.80000000000007</v>
      </c>
    </row>
    <row r="466" spans="1:24" x14ac:dyDescent="0.35">
      <c r="A466" t="s">
        <v>1071</v>
      </c>
      <c r="B466" s="1">
        <v>41914</v>
      </c>
      <c r="C466" s="2" t="s">
        <v>1072</v>
      </c>
      <c r="D466" s="2" t="s">
        <v>1073</v>
      </c>
      <c r="E466" s="2" t="s">
        <v>27</v>
      </c>
      <c r="F466" s="2" t="s">
        <v>28</v>
      </c>
      <c r="G466" s="2" t="s">
        <v>93</v>
      </c>
      <c r="H466" s="2" t="s">
        <v>126</v>
      </c>
      <c r="I466" s="2" t="s">
        <v>145</v>
      </c>
      <c r="J466" s="2" t="s">
        <v>236</v>
      </c>
      <c r="K466" s="2" t="s">
        <v>38</v>
      </c>
      <c r="L466" s="2" t="s">
        <v>61</v>
      </c>
      <c r="M466" s="2" t="s">
        <v>35</v>
      </c>
      <c r="N466" s="1">
        <v>41916</v>
      </c>
      <c r="O466" s="3">
        <v>2.29</v>
      </c>
      <c r="P466" s="3">
        <v>3.69</v>
      </c>
      <c r="Q466" s="3">
        <f t="shared" si="35"/>
        <v>1.4</v>
      </c>
      <c r="R466" s="2">
        <v>30</v>
      </c>
      <c r="S466" s="3">
        <f t="shared" si="36"/>
        <v>110.7</v>
      </c>
      <c r="T466" s="4">
        <v>0.09</v>
      </c>
      <c r="U466" s="5">
        <f t="shared" si="37"/>
        <v>9.9629999999999992</v>
      </c>
      <c r="V466" s="5">
        <f t="shared" si="38"/>
        <v>101.23700000000001</v>
      </c>
      <c r="W466" s="3">
        <v>0.5</v>
      </c>
      <c r="X466" s="6">
        <f t="shared" si="39"/>
        <v>101.73700000000001</v>
      </c>
    </row>
    <row r="467" spans="1:24" x14ac:dyDescent="0.35">
      <c r="A467" t="s">
        <v>1074</v>
      </c>
      <c r="B467" s="1">
        <v>41914</v>
      </c>
      <c r="C467" s="2" t="s">
        <v>922</v>
      </c>
      <c r="D467" s="2" t="s">
        <v>138</v>
      </c>
      <c r="E467" s="2" t="s">
        <v>27</v>
      </c>
      <c r="F467" s="2" t="s">
        <v>28</v>
      </c>
      <c r="G467" s="2" t="s">
        <v>29</v>
      </c>
      <c r="H467" s="2" t="s">
        <v>139</v>
      </c>
      <c r="I467" s="2" t="s">
        <v>145</v>
      </c>
      <c r="J467" s="2" t="s">
        <v>874</v>
      </c>
      <c r="K467" s="2" t="s">
        <v>38</v>
      </c>
      <c r="L467" s="2" t="s">
        <v>61</v>
      </c>
      <c r="M467" s="2" t="s">
        <v>35</v>
      </c>
      <c r="N467" s="1">
        <v>41916</v>
      </c>
      <c r="O467" s="3">
        <v>21.97</v>
      </c>
      <c r="P467" s="3">
        <v>35.44</v>
      </c>
      <c r="Q467" s="3">
        <f t="shared" si="35"/>
        <v>13.469999999999999</v>
      </c>
      <c r="R467" s="2">
        <v>29</v>
      </c>
      <c r="S467" s="3">
        <f t="shared" si="36"/>
        <v>1027.76</v>
      </c>
      <c r="T467" s="4">
        <v>0.03</v>
      </c>
      <c r="U467" s="5">
        <f t="shared" si="37"/>
        <v>30.832799999999999</v>
      </c>
      <c r="V467" s="5">
        <f t="shared" si="38"/>
        <v>1001.8471999999999</v>
      </c>
      <c r="W467" s="3">
        <v>4.92</v>
      </c>
      <c r="X467" s="6">
        <f t="shared" si="39"/>
        <v>1006.7671999999999</v>
      </c>
    </row>
    <row r="468" spans="1:24" x14ac:dyDescent="0.35">
      <c r="A468" t="s">
        <v>1075</v>
      </c>
      <c r="B468" s="1">
        <v>41915</v>
      </c>
      <c r="C468" s="2" t="s">
        <v>1060</v>
      </c>
      <c r="D468" s="2" t="s">
        <v>240</v>
      </c>
      <c r="E468" s="2" t="s">
        <v>53</v>
      </c>
      <c r="F468" s="2" t="s">
        <v>54</v>
      </c>
      <c r="G468" s="2" t="s">
        <v>29</v>
      </c>
      <c r="H468" s="2" t="s">
        <v>55</v>
      </c>
      <c r="I468" s="2" t="s">
        <v>56</v>
      </c>
      <c r="J468" s="2" t="s">
        <v>268</v>
      </c>
      <c r="K468" s="2" t="s">
        <v>38</v>
      </c>
      <c r="L468" s="2" t="s">
        <v>39</v>
      </c>
      <c r="M468" s="2" t="s">
        <v>35</v>
      </c>
      <c r="N468" s="1">
        <v>41917</v>
      </c>
      <c r="O468" s="3">
        <v>0.71</v>
      </c>
      <c r="P468" s="3">
        <v>1.1399999999999999</v>
      </c>
      <c r="Q468" s="3">
        <f t="shared" si="35"/>
        <v>0.42999999999999994</v>
      </c>
      <c r="R468" s="2">
        <v>4</v>
      </c>
      <c r="S468" s="3">
        <f t="shared" si="36"/>
        <v>4.5599999999999996</v>
      </c>
      <c r="T468" s="4">
        <v>0</v>
      </c>
      <c r="U468" s="5">
        <f t="shared" si="37"/>
        <v>0</v>
      </c>
      <c r="V468" s="5">
        <f t="shared" si="38"/>
        <v>5.26</v>
      </c>
      <c r="W468" s="3">
        <v>0.7</v>
      </c>
      <c r="X468" s="6">
        <f t="shared" si="39"/>
        <v>5.96</v>
      </c>
    </row>
    <row r="469" spans="1:24" x14ac:dyDescent="0.35">
      <c r="A469" t="s">
        <v>1076</v>
      </c>
      <c r="B469" s="1">
        <v>41916</v>
      </c>
      <c r="C469" s="2" t="s">
        <v>637</v>
      </c>
      <c r="D469" s="2" t="s">
        <v>42</v>
      </c>
      <c r="E469" s="2" t="s">
        <v>27</v>
      </c>
      <c r="F469" s="2" t="s">
        <v>28</v>
      </c>
      <c r="G469" s="2" t="s">
        <v>65</v>
      </c>
      <c r="H469" s="2" t="s">
        <v>44</v>
      </c>
      <c r="I469" s="2" t="s">
        <v>45</v>
      </c>
      <c r="J469" s="2" t="s">
        <v>540</v>
      </c>
      <c r="K469" s="2" t="s">
        <v>38</v>
      </c>
      <c r="L469" s="2" t="s">
        <v>61</v>
      </c>
      <c r="M469" s="2" t="s">
        <v>47</v>
      </c>
      <c r="N469" s="1">
        <v>41923</v>
      </c>
      <c r="O469" s="3">
        <v>2.74</v>
      </c>
      <c r="P469" s="3">
        <v>4.49</v>
      </c>
      <c r="Q469" s="3">
        <f t="shared" si="35"/>
        <v>1.75</v>
      </c>
      <c r="R469" s="2">
        <v>44</v>
      </c>
      <c r="S469" s="3">
        <f t="shared" si="36"/>
        <v>197.56</v>
      </c>
      <c r="T469" s="4">
        <v>0.03</v>
      </c>
      <c r="U469" s="5">
        <f t="shared" si="37"/>
        <v>5.9268000000000001</v>
      </c>
      <c r="V469" s="5">
        <f t="shared" si="38"/>
        <v>193.1232</v>
      </c>
      <c r="W469" s="3">
        <v>1.49</v>
      </c>
      <c r="X469" s="6">
        <f t="shared" si="39"/>
        <v>194.61320000000001</v>
      </c>
    </row>
    <row r="470" spans="1:24" x14ac:dyDescent="0.35">
      <c r="A470" t="s">
        <v>1077</v>
      </c>
      <c r="B470" s="1">
        <v>41916</v>
      </c>
      <c r="C470" s="2" t="s">
        <v>229</v>
      </c>
      <c r="D470" s="2" t="s">
        <v>230</v>
      </c>
      <c r="E470" s="2" t="s">
        <v>27</v>
      </c>
      <c r="F470" s="2" t="s">
        <v>28</v>
      </c>
      <c r="G470" s="2" t="s">
        <v>93</v>
      </c>
      <c r="H470" s="2" t="s">
        <v>30</v>
      </c>
      <c r="I470" s="2" t="s">
        <v>45</v>
      </c>
      <c r="J470" s="2" t="s">
        <v>266</v>
      </c>
      <c r="K470" s="2" t="s">
        <v>33</v>
      </c>
      <c r="L470" s="2" t="s">
        <v>34</v>
      </c>
      <c r="M470" s="2" t="s">
        <v>35</v>
      </c>
      <c r="N470" s="1">
        <v>41918</v>
      </c>
      <c r="O470" s="3">
        <v>20.18</v>
      </c>
      <c r="P470" s="3">
        <v>35.409999999999997</v>
      </c>
      <c r="Q470" s="3">
        <f t="shared" si="35"/>
        <v>15.229999999999997</v>
      </c>
      <c r="R470" s="2">
        <v>5</v>
      </c>
      <c r="S470" s="3">
        <f t="shared" si="36"/>
        <v>177.04999999999998</v>
      </c>
      <c r="T470" s="4">
        <v>0</v>
      </c>
      <c r="U470" s="5">
        <f t="shared" si="37"/>
        <v>0</v>
      </c>
      <c r="V470" s="5">
        <f t="shared" si="38"/>
        <v>179.04</v>
      </c>
      <c r="W470" s="3">
        <v>1.99</v>
      </c>
      <c r="X470" s="6">
        <f t="shared" si="39"/>
        <v>181.03</v>
      </c>
    </row>
    <row r="471" spans="1:24" x14ac:dyDescent="0.35">
      <c r="A471" t="s">
        <v>1078</v>
      </c>
      <c r="B471" s="1">
        <v>41918</v>
      </c>
      <c r="C471" s="2" t="s">
        <v>844</v>
      </c>
      <c r="D471" s="2" t="s">
        <v>580</v>
      </c>
      <c r="E471" s="2" t="s">
        <v>53</v>
      </c>
      <c r="F471" s="2" t="s">
        <v>54</v>
      </c>
      <c r="G471" s="2" t="s">
        <v>65</v>
      </c>
      <c r="H471" s="2" t="s">
        <v>81</v>
      </c>
      <c r="I471" s="2" t="s">
        <v>67</v>
      </c>
      <c r="J471" s="2" t="s">
        <v>571</v>
      </c>
      <c r="K471" s="2" t="s">
        <v>38</v>
      </c>
      <c r="L471" s="2" t="s">
        <v>61</v>
      </c>
      <c r="M471" s="2" t="s">
        <v>35</v>
      </c>
      <c r="N471" s="1">
        <v>41919</v>
      </c>
      <c r="O471" s="3">
        <v>1.94</v>
      </c>
      <c r="P471" s="3">
        <v>3.08</v>
      </c>
      <c r="Q471" s="3">
        <f t="shared" si="35"/>
        <v>1.1400000000000001</v>
      </c>
      <c r="R471" s="2">
        <v>46</v>
      </c>
      <c r="S471" s="3">
        <f t="shared" si="36"/>
        <v>141.68</v>
      </c>
      <c r="T471" s="4">
        <v>0.04</v>
      </c>
      <c r="U471" s="5">
        <f t="shared" si="37"/>
        <v>5.6672000000000002</v>
      </c>
      <c r="V471" s="5">
        <f t="shared" si="38"/>
        <v>137.00280000000001</v>
      </c>
      <c r="W471" s="3">
        <v>0.99</v>
      </c>
      <c r="X471" s="6">
        <f t="shared" si="39"/>
        <v>137.99280000000002</v>
      </c>
    </row>
    <row r="472" spans="1:24" x14ac:dyDescent="0.35">
      <c r="A472" t="s">
        <v>1079</v>
      </c>
      <c r="B472" s="1">
        <v>41920</v>
      </c>
      <c r="C472" s="2" t="s">
        <v>25</v>
      </c>
      <c r="D472" s="2" t="s">
        <v>26</v>
      </c>
      <c r="E472" s="2" t="s">
        <v>27</v>
      </c>
      <c r="F472" s="2" t="s">
        <v>28</v>
      </c>
      <c r="G472" s="2" t="s">
        <v>29</v>
      </c>
      <c r="H472" s="2" t="s">
        <v>30</v>
      </c>
      <c r="I472" s="2" t="s">
        <v>145</v>
      </c>
      <c r="J472" s="2" t="s">
        <v>256</v>
      </c>
      <c r="K472" s="2" t="s">
        <v>248</v>
      </c>
      <c r="L472" s="2" t="s">
        <v>34</v>
      </c>
      <c r="M472" s="2" t="s">
        <v>35</v>
      </c>
      <c r="N472" s="1">
        <v>41922</v>
      </c>
      <c r="O472" s="3">
        <v>5.5</v>
      </c>
      <c r="P472" s="3">
        <v>12.22</v>
      </c>
      <c r="Q472" s="3">
        <f t="shared" si="35"/>
        <v>6.7200000000000006</v>
      </c>
      <c r="R472" s="2">
        <v>1</v>
      </c>
      <c r="S472" s="3">
        <f t="shared" si="36"/>
        <v>12.22</v>
      </c>
      <c r="T472" s="4">
        <v>0.1</v>
      </c>
      <c r="U472" s="5">
        <f t="shared" si="37"/>
        <v>1.2220000000000002</v>
      </c>
      <c r="V472" s="5">
        <f t="shared" si="38"/>
        <v>13.848000000000001</v>
      </c>
      <c r="W472" s="3">
        <v>2.85</v>
      </c>
      <c r="X472" s="6">
        <f t="shared" si="39"/>
        <v>16.698</v>
      </c>
    </row>
    <row r="473" spans="1:24" x14ac:dyDescent="0.35">
      <c r="A473" t="s">
        <v>1080</v>
      </c>
      <c r="B473" s="1">
        <v>41921</v>
      </c>
      <c r="C473" s="2" t="s">
        <v>1081</v>
      </c>
      <c r="D473" s="2" t="s">
        <v>371</v>
      </c>
      <c r="E473" s="2" t="s">
        <v>27</v>
      </c>
      <c r="F473" s="2" t="s">
        <v>28</v>
      </c>
      <c r="G473" s="2" t="s">
        <v>65</v>
      </c>
      <c r="H473" s="2" t="s">
        <v>290</v>
      </c>
      <c r="I473" s="2" t="s">
        <v>145</v>
      </c>
      <c r="J473" s="2" t="s">
        <v>194</v>
      </c>
      <c r="K473" s="2" t="s">
        <v>38</v>
      </c>
      <c r="L473" s="2" t="s">
        <v>34</v>
      </c>
      <c r="M473" s="2" t="s">
        <v>35</v>
      </c>
      <c r="N473" s="1">
        <v>41921</v>
      </c>
      <c r="O473" s="3">
        <v>4.1900000000000004</v>
      </c>
      <c r="P473" s="3">
        <v>10.23</v>
      </c>
      <c r="Q473" s="3">
        <f t="shared" si="35"/>
        <v>6.04</v>
      </c>
      <c r="R473" s="2">
        <v>37</v>
      </c>
      <c r="S473" s="3">
        <f t="shared" si="36"/>
        <v>378.51</v>
      </c>
      <c r="T473" s="4">
        <v>0.08</v>
      </c>
      <c r="U473" s="5">
        <f t="shared" si="37"/>
        <v>30.280799999999999</v>
      </c>
      <c r="V473" s="5">
        <f t="shared" si="38"/>
        <v>352.9092</v>
      </c>
      <c r="W473" s="3">
        <v>4.68</v>
      </c>
      <c r="X473" s="6">
        <f t="shared" si="39"/>
        <v>357.58920000000001</v>
      </c>
    </row>
    <row r="474" spans="1:24" x14ac:dyDescent="0.35">
      <c r="A474" t="s">
        <v>1082</v>
      </c>
      <c r="B474" s="1">
        <v>41922</v>
      </c>
      <c r="C474" s="2" t="s">
        <v>270</v>
      </c>
      <c r="D474" s="2" t="s">
        <v>271</v>
      </c>
      <c r="E474" s="2" t="s">
        <v>27</v>
      </c>
      <c r="F474" s="2" t="s">
        <v>28</v>
      </c>
      <c r="G474" s="2" t="s">
        <v>29</v>
      </c>
      <c r="H474" s="2" t="s">
        <v>30</v>
      </c>
      <c r="I474" s="2" t="s">
        <v>45</v>
      </c>
      <c r="J474" s="2" t="s">
        <v>310</v>
      </c>
      <c r="K474" s="2" t="s">
        <v>38</v>
      </c>
      <c r="L474" s="2" t="s">
        <v>61</v>
      </c>
      <c r="M474" s="2" t="s">
        <v>35</v>
      </c>
      <c r="N474" s="1">
        <v>41929</v>
      </c>
      <c r="O474" s="3">
        <v>1.19</v>
      </c>
      <c r="P474" s="3">
        <v>1.98</v>
      </c>
      <c r="Q474" s="3">
        <f t="shared" si="35"/>
        <v>0.79</v>
      </c>
      <c r="R474" s="2">
        <v>38</v>
      </c>
      <c r="S474" s="3">
        <f t="shared" si="36"/>
        <v>75.239999999999995</v>
      </c>
      <c r="T474" s="4">
        <v>0.05</v>
      </c>
      <c r="U474" s="5">
        <f t="shared" si="37"/>
        <v>3.762</v>
      </c>
      <c r="V474" s="5">
        <f t="shared" si="38"/>
        <v>76.24799999999999</v>
      </c>
      <c r="W474" s="3">
        <v>4.7699999999999996</v>
      </c>
      <c r="X474" s="6">
        <f t="shared" si="39"/>
        <v>81.017999999999986</v>
      </c>
    </row>
    <row r="475" spans="1:24" x14ac:dyDescent="0.35">
      <c r="A475" t="s">
        <v>1083</v>
      </c>
      <c r="B475" s="1">
        <v>41923</v>
      </c>
      <c r="C475" s="2" t="s">
        <v>1084</v>
      </c>
      <c r="D475" s="2" t="s">
        <v>42</v>
      </c>
      <c r="E475" s="2" t="s">
        <v>27</v>
      </c>
      <c r="F475" s="2" t="s">
        <v>28</v>
      </c>
      <c r="G475" s="2" t="s">
        <v>93</v>
      </c>
      <c r="H475" s="2" t="s">
        <v>44</v>
      </c>
      <c r="I475" s="2" t="s">
        <v>31</v>
      </c>
      <c r="J475" s="2" t="s">
        <v>212</v>
      </c>
      <c r="K475" s="2" t="s">
        <v>38</v>
      </c>
      <c r="L475" s="2" t="s">
        <v>39</v>
      </c>
      <c r="M475" s="2" t="s">
        <v>35</v>
      </c>
      <c r="N475" s="1">
        <v>41923</v>
      </c>
      <c r="O475" s="3">
        <v>11.11</v>
      </c>
      <c r="P475" s="3">
        <v>19.84</v>
      </c>
      <c r="Q475" s="3">
        <f t="shared" si="35"/>
        <v>8.73</v>
      </c>
      <c r="R475" s="2">
        <v>43</v>
      </c>
      <c r="S475" s="3">
        <f t="shared" si="36"/>
        <v>853.12</v>
      </c>
      <c r="T475" s="4">
        <v>0.03</v>
      </c>
      <c r="U475" s="5">
        <f t="shared" si="37"/>
        <v>25.593599999999999</v>
      </c>
      <c r="V475" s="5">
        <f t="shared" si="38"/>
        <v>831.62639999999999</v>
      </c>
      <c r="W475" s="3">
        <v>4.0999999999999996</v>
      </c>
      <c r="X475" s="6">
        <f t="shared" si="39"/>
        <v>835.72640000000001</v>
      </c>
    </row>
    <row r="476" spans="1:24" x14ac:dyDescent="0.35">
      <c r="A476" t="s">
        <v>1085</v>
      </c>
      <c r="B476" s="1">
        <v>41927</v>
      </c>
      <c r="C476" s="2" t="s">
        <v>1086</v>
      </c>
      <c r="D476" s="2" t="s">
        <v>365</v>
      </c>
      <c r="E476" s="2" t="s">
        <v>27</v>
      </c>
      <c r="F476" s="2" t="s">
        <v>28</v>
      </c>
      <c r="G476" s="2" t="s">
        <v>93</v>
      </c>
      <c r="H476" s="2" t="s">
        <v>126</v>
      </c>
      <c r="I476" s="2" t="s">
        <v>45</v>
      </c>
      <c r="J476" s="2" t="s">
        <v>831</v>
      </c>
      <c r="K476" s="2" t="s">
        <v>38</v>
      </c>
      <c r="L476" s="2" t="s">
        <v>61</v>
      </c>
      <c r="M476" s="2" t="s">
        <v>47</v>
      </c>
      <c r="N476" s="1">
        <v>41931</v>
      </c>
      <c r="O476" s="3">
        <v>52.07</v>
      </c>
      <c r="P476" s="3">
        <v>83.98</v>
      </c>
      <c r="Q476" s="3">
        <f t="shared" si="35"/>
        <v>31.910000000000004</v>
      </c>
      <c r="R476" s="2">
        <v>34</v>
      </c>
      <c r="S476" s="3">
        <f t="shared" si="36"/>
        <v>2855.32</v>
      </c>
      <c r="T476" s="4">
        <v>0.06</v>
      </c>
      <c r="U476" s="5">
        <f t="shared" si="37"/>
        <v>171.3192</v>
      </c>
      <c r="V476" s="5">
        <f t="shared" si="38"/>
        <v>2689.0108000000005</v>
      </c>
      <c r="W476" s="3">
        <v>5.01</v>
      </c>
      <c r="X476" s="6">
        <f t="shared" si="39"/>
        <v>2694.0208000000007</v>
      </c>
    </row>
    <row r="477" spans="1:24" x14ac:dyDescent="0.35">
      <c r="A477" t="s">
        <v>1087</v>
      </c>
      <c r="B477" s="1">
        <v>41928</v>
      </c>
      <c r="C477" s="2" t="s">
        <v>91</v>
      </c>
      <c r="D477" s="2" t="s">
        <v>92</v>
      </c>
      <c r="E477" s="2" t="s">
        <v>53</v>
      </c>
      <c r="F477" s="2" t="s">
        <v>54</v>
      </c>
      <c r="G477" s="2" t="s">
        <v>93</v>
      </c>
      <c r="H477" s="2" t="s">
        <v>81</v>
      </c>
      <c r="I477" s="2" t="s">
        <v>67</v>
      </c>
      <c r="J477" s="2" t="s">
        <v>150</v>
      </c>
      <c r="K477" s="2" t="s">
        <v>38</v>
      </c>
      <c r="L477" s="2" t="s">
        <v>39</v>
      </c>
      <c r="M477" s="2" t="s">
        <v>35</v>
      </c>
      <c r="N477" s="1">
        <v>41929</v>
      </c>
      <c r="O477" s="3">
        <v>2.52</v>
      </c>
      <c r="P477" s="3">
        <v>4</v>
      </c>
      <c r="Q477" s="3">
        <f t="shared" si="35"/>
        <v>1.48</v>
      </c>
      <c r="R477" s="2">
        <v>36</v>
      </c>
      <c r="S477" s="3">
        <f t="shared" si="36"/>
        <v>144</v>
      </c>
      <c r="T477" s="4">
        <v>0.01</v>
      </c>
      <c r="U477" s="5">
        <f t="shared" si="37"/>
        <v>1.44</v>
      </c>
      <c r="V477" s="5">
        <f t="shared" si="38"/>
        <v>143.86000000000001</v>
      </c>
      <c r="W477" s="3">
        <v>1.3</v>
      </c>
      <c r="X477" s="6">
        <f t="shared" si="39"/>
        <v>145.16000000000003</v>
      </c>
    </row>
    <row r="478" spans="1:24" x14ac:dyDescent="0.35">
      <c r="A478" t="s">
        <v>1088</v>
      </c>
      <c r="B478" s="1">
        <v>41930</v>
      </c>
      <c r="C478" s="2" t="s">
        <v>91</v>
      </c>
      <c r="D478" s="2" t="s">
        <v>92</v>
      </c>
      <c r="E478" s="2" t="s">
        <v>53</v>
      </c>
      <c r="F478" s="2" t="s">
        <v>54</v>
      </c>
      <c r="G478" s="2" t="s">
        <v>93</v>
      </c>
      <c r="H478" s="2" t="s">
        <v>81</v>
      </c>
      <c r="I478" s="2" t="s">
        <v>56</v>
      </c>
      <c r="J478" s="2" t="s">
        <v>455</v>
      </c>
      <c r="K478" s="2" t="s">
        <v>38</v>
      </c>
      <c r="L478" s="2" t="s">
        <v>61</v>
      </c>
      <c r="M478" s="2" t="s">
        <v>35</v>
      </c>
      <c r="N478" s="1">
        <v>41932</v>
      </c>
      <c r="O478" s="3">
        <v>3.84</v>
      </c>
      <c r="P478" s="3">
        <v>6.3</v>
      </c>
      <c r="Q478" s="3">
        <f t="shared" si="35"/>
        <v>2.46</v>
      </c>
      <c r="R478" s="2">
        <v>8</v>
      </c>
      <c r="S478" s="3">
        <f t="shared" si="36"/>
        <v>50.4</v>
      </c>
      <c r="T478" s="4">
        <v>0.01</v>
      </c>
      <c r="U478" s="5">
        <f t="shared" si="37"/>
        <v>0.504</v>
      </c>
      <c r="V478" s="5">
        <f t="shared" si="38"/>
        <v>50.396000000000001</v>
      </c>
      <c r="W478" s="3">
        <v>0.5</v>
      </c>
      <c r="X478" s="6">
        <f t="shared" si="39"/>
        <v>50.896000000000001</v>
      </c>
    </row>
    <row r="479" spans="1:24" x14ac:dyDescent="0.35">
      <c r="A479" t="s">
        <v>1089</v>
      </c>
      <c r="B479" s="1">
        <v>41931</v>
      </c>
      <c r="C479" s="2" t="s">
        <v>1090</v>
      </c>
      <c r="D479" s="2" t="s">
        <v>205</v>
      </c>
      <c r="E479" s="2" t="s">
        <v>53</v>
      </c>
      <c r="F479" s="2" t="s">
        <v>54</v>
      </c>
      <c r="G479" s="2" t="s">
        <v>29</v>
      </c>
      <c r="H479" s="2" t="s">
        <v>81</v>
      </c>
      <c r="I479" s="2" t="s">
        <v>145</v>
      </c>
      <c r="J479" s="2" t="s">
        <v>253</v>
      </c>
      <c r="K479" s="2" t="s">
        <v>38</v>
      </c>
      <c r="L479" s="2" t="s">
        <v>61</v>
      </c>
      <c r="M479" s="2" t="s">
        <v>47</v>
      </c>
      <c r="N479" s="1">
        <v>41932</v>
      </c>
      <c r="O479" s="3">
        <v>4.46</v>
      </c>
      <c r="P479" s="3">
        <v>10.89</v>
      </c>
      <c r="Q479" s="3">
        <f t="shared" si="35"/>
        <v>6.4300000000000006</v>
      </c>
      <c r="R479" s="2">
        <v>4</v>
      </c>
      <c r="S479" s="3">
        <f t="shared" si="36"/>
        <v>43.56</v>
      </c>
      <c r="T479" s="4">
        <v>0.05</v>
      </c>
      <c r="U479" s="5">
        <f t="shared" si="37"/>
        <v>2.1780000000000004</v>
      </c>
      <c r="V479" s="5">
        <f t="shared" si="38"/>
        <v>45.882000000000005</v>
      </c>
      <c r="W479" s="3">
        <v>4.5</v>
      </c>
      <c r="X479" s="6">
        <f t="shared" si="39"/>
        <v>50.382000000000005</v>
      </c>
    </row>
    <row r="480" spans="1:24" x14ac:dyDescent="0.35">
      <c r="A480" t="s">
        <v>1091</v>
      </c>
      <c r="B480" s="1">
        <v>41932</v>
      </c>
      <c r="C480" s="2" t="s">
        <v>157</v>
      </c>
      <c r="D480" s="2" t="s">
        <v>158</v>
      </c>
      <c r="E480" s="2" t="s">
        <v>53</v>
      </c>
      <c r="F480" s="2" t="s">
        <v>54</v>
      </c>
      <c r="G480" s="2" t="s">
        <v>43</v>
      </c>
      <c r="H480" s="2" t="s">
        <v>55</v>
      </c>
      <c r="I480" s="2" t="s">
        <v>56</v>
      </c>
      <c r="J480" s="2" t="s">
        <v>397</v>
      </c>
      <c r="K480" s="2" t="s">
        <v>33</v>
      </c>
      <c r="L480" s="2" t="s">
        <v>61</v>
      </c>
      <c r="M480" s="2" t="s">
        <v>35</v>
      </c>
      <c r="N480" s="1">
        <v>41934</v>
      </c>
      <c r="O480" s="3">
        <v>8.31</v>
      </c>
      <c r="P480" s="3">
        <v>15.98</v>
      </c>
      <c r="Q480" s="3">
        <f t="shared" si="35"/>
        <v>7.67</v>
      </c>
      <c r="R480" s="2">
        <v>38</v>
      </c>
      <c r="S480" s="3">
        <f t="shared" si="36"/>
        <v>607.24</v>
      </c>
      <c r="T480" s="4">
        <v>0.1</v>
      </c>
      <c r="U480" s="5">
        <f t="shared" si="37"/>
        <v>60.724000000000004</v>
      </c>
      <c r="V480" s="5">
        <f t="shared" si="38"/>
        <v>553.01599999999996</v>
      </c>
      <c r="W480" s="3">
        <v>6.5</v>
      </c>
      <c r="X480" s="6">
        <f t="shared" si="39"/>
        <v>559.51599999999996</v>
      </c>
    </row>
    <row r="481" spans="1:24" x14ac:dyDescent="0.35">
      <c r="A481" t="s">
        <v>1092</v>
      </c>
      <c r="B481" s="1">
        <v>41933</v>
      </c>
      <c r="C481" s="2" t="s">
        <v>1093</v>
      </c>
      <c r="D481" s="2" t="s">
        <v>1094</v>
      </c>
      <c r="E481" s="2" t="s">
        <v>27</v>
      </c>
      <c r="F481" s="2" t="s">
        <v>28</v>
      </c>
      <c r="G481" s="2" t="s">
        <v>65</v>
      </c>
      <c r="H481" s="2" t="s">
        <v>126</v>
      </c>
      <c r="I481" s="2" t="s">
        <v>56</v>
      </c>
      <c r="J481" s="2" t="s">
        <v>173</v>
      </c>
      <c r="K481" s="2" t="s">
        <v>38</v>
      </c>
      <c r="L481" s="2" t="s">
        <v>39</v>
      </c>
      <c r="M481" s="2" t="s">
        <v>35</v>
      </c>
      <c r="N481" s="1">
        <v>41934</v>
      </c>
      <c r="O481" s="3">
        <v>4.4800000000000004</v>
      </c>
      <c r="P481" s="3">
        <v>8.14</v>
      </c>
      <c r="Q481" s="3">
        <f t="shared" si="35"/>
        <v>3.66</v>
      </c>
      <c r="R481" s="2">
        <v>46</v>
      </c>
      <c r="S481" s="3">
        <f t="shared" si="36"/>
        <v>374.44000000000005</v>
      </c>
      <c r="T481" s="4">
        <v>0</v>
      </c>
      <c r="U481" s="5">
        <f t="shared" si="37"/>
        <v>0</v>
      </c>
      <c r="V481" s="5">
        <f t="shared" si="38"/>
        <v>377.56000000000006</v>
      </c>
      <c r="W481" s="3">
        <v>3.12</v>
      </c>
      <c r="X481" s="6">
        <f t="shared" si="39"/>
        <v>380.68000000000006</v>
      </c>
    </row>
    <row r="482" spans="1:24" x14ac:dyDescent="0.35">
      <c r="A482" t="s">
        <v>1095</v>
      </c>
      <c r="B482" s="1">
        <v>41933</v>
      </c>
      <c r="C482" s="2" t="s">
        <v>1007</v>
      </c>
      <c r="D482" s="2" t="s">
        <v>205</v>
      </c>
      <c r="E482" s="2" t="s">
        <v>53</v>
      </c>
      <c r="F482" s="2" t="s">
        <v>54</v>
      </c>
      <c r="G482" s="2" t="s">
        <v>29</v>
      </c>
      <c r="H482" s="2" t="s">
        <v>81</v>
      </c>
      <c r="I482" s="2" t="s">
        <v>31</v>
      </c>
      <c r="J482" s="2" t="s">
        <v>400</v>
      </c>
      <c r="K482" s="2" t="s">
        <v>38</v>
      </c>
      <c r="L482" s="2" t="s">
        <v>34</v>
      </c>
      <c r="M482" s="2" t="s">
        <v>35</v>
      </c>
      <c r="N482" s="1">
        <v>41933</v>
      </c>
      <c r="O482" s="3">
        <v>4.79</v>
      </c>
      <c r="P482" s="3">
        <v>11.97</v>
      </c>
      <c r="Q482" s="3">
        <f t="shared" si="35"/>
        <v>7.1800000000000006</v>
      </c>
      <c r="R482" s="2">
        <v>8</v>
      </c>
      <c r="S482" s="3">
        <f t="shared" si="36"/>
        <v>95.76</v>
      </c>
      <c r="T482" s="4">
        <v>0.03</v>
      </c>
      <c r="U482" s="5">
        <f t="shared" si="37"/>
        <v>2.8728000000000002</v>
      </c>
      <c r="V482" s="5">
        <f t="shared" si="38"/>
        <v>98.697200000000009</v>
      </c>
      <c r="W482" s="3">
        <v>5.81</v>
      </c>
      <c r="X482" s="6">
        <f t="shared" si="39"/>
        <v>104.50720000000001</v>
      </c>
    </row>
    <row r="483" spans="1:24" x14ac:dyDescent="0.35">
      <c r="A483" t="s">
        <v>1096</v>
      </c>
      <c r="B483" s="1">
        <v>41934</v>
      </c>
      <c r="C483" s="2" t="s">
        <v>906</v>
      </c>
      <c r="D483" s="2" t="s">
        <v>205</v>
      </c>
      <c r="E483" s="2" t="s">
        <v>53</v>
      </c>
      <c r="F483" s="2" t="s">
        <v>54</v>
      </c>
      <c r="G483" s="2" t="s">
        <v>65</v>
      </c>
      <c r="H483" s="2" t="s">
        <v>81</v>
      </c>
      <c r="I483" s="2" t="s">
        <v>145</v>
      </c>
      <c r="J483" s="2" t="s">
        <v>60</v>
      </c>
      <c r="K483" s="2" t="s">
        <v>38</v>
      </c>
      <c r="L483" s="2" t="s">
        <v>61</v>
      </c>
      <c r="M483" s="2" t="s">
        <v>35</v>
      </c>
      <c r="N483" s="1">
        <v>41935</v>
      </c>
      <c r="O483" s="3">
        <v>3.4</v>
      </c>
      <c r="P483" s="3">
        <v>5.4</v>
      </c>
      <c r="Q483" s="3">
        <f t="shared" si="35"/>
        <v>2.0000000000000004</v>
      </c>
      <c r="R483" s="2">
        <v>22</v>
      </c>
      <c r="S483" s="3">
        <f t="shared" si="36"/>
        <v>118.80000000000001</v>
      </c>
      <c r="T483" s="4">
        <v>0.1</v>
      </c>
      <c r="U483" s="5">
        <f t="shared" si="37"/>
        <v>11.880000000000003</v>
      </c>
      <c r="V483" s="5">
        <f t="shared" si="38"/>
        <v>114.70000000000002</v>
      </c>
      <c r="W483" s="3">
        <v>7.78</v>
      </c>
      <c r="X483" s="6">
        <f t="shared" si="39"/>
        <v>122.48000000000002</v>
      </c>
    </row>
    <row r="484" spans="1:24" x14ac:dyDescent="0.35">
      <c r="A484" t="s">
        <v>1097</v>
      </c>
      <c r="B484" s="1">
        <v>41935</v>
      </c>
      <c r="C484" s="2" t="s">
        <v>1098</v>
      </c>
      <c r="D484" s="2" t="s">
        <v>315</v>
      </c>
      <c r="E484" s="2" t="s">
        <v>27</v>
      </c>
      <c r="F484" s="2" t="s">
        <v>28</v>
      </c>
      <c r="G484" s="2" t="s">
        <v>29</v>
      </c>
      <c r="H484" s="2" t="s">
        <v>44</v>
      </c>
      <c r="I484" s="2" t="s">
        <v>56</v>
      </c>
      <c r="J484" s="2" t="s">
        <v>471</v>
      </c>
      <c r="K484" s="2" t="s">
        <v>38</v>
      </c>
      <c r="L484" s="2" t="s">
        <v>61</v>
      </c>
      <c r="M484" s="2" t="s">
        <v>35</v>
      </c>
      <c r="N484" s="1">
        <v>41937</v>
      </c>
      <c r="O484" s="3">
        <v>8.92</v>
      </c>
      <c r="P484" s="3">
        <v>29.74</v>
      </c>
      <c r="Q484" s="3">
        <f t="shared" si="35"/>
        <v>20.82</v>
      </c>
      <c r="R484" s="2">
        <v>19</v>
      </c>
      <c r="S484" s="3">
        <f t="shared" si="36"/>
        <v>565.05999999999995</v>
      </c>
      <c r="T484" s="4">
        <v>0.1</v>
      </c>
      <c r="U484" s="5">
        <f t="shared" si="37"/>
        <v>56.506</v>
      </c>
      <c r="V484" s="5">
        <f t="shared" si="38"/>
        <v>515.19399999999996</v>
      </c>
      <c r="W484" s="3">
        <v>6.64</v>
      </c>
      <c r="X484" s="6">
        <f t="shared" si="39"/>
        <v>521.83399999999995</v>
      </c>
    </row>
    <row r="485" spans="1:24" x14ac:dyDescent="0.35">
      <c r="A485" t="s">
        <v>1099</v>
      </c>
      <c r="B485" s="1">
        <v>41938</v>
      </c>
      <c r="C485" s="2" t="s">
        <v>1100</v>
      </c>
      <c r="D485" s="2" t="s">
        <v>193</v>
      </c>
      <c r="E485" s="2" t="s">
        <v>27</v>
      </c>
      <c r="F485" s="2" t="s">
        <v>28</v>
      </c>
      <c r="G485" s="2" t="s">
        <v>93</v>
      </c>
      <c r="H485" s="2" t="s">
        <v>30</v>
      </c>
      <c r="I485" s="2" t="s">
        <v>31</v>
      </c>
      <c r="J485" s="2" t="s">
        <v>196</v>
      </c>
      <c r="K485" s="2" t="s">
        <v>38</v>
      </c>
      <c r="L485" s="2" t="s">
        <v>61</v>
      </c>
      <c r="M485" s="2" t="s">
        <v>35</v>
      </c>
      <c r="N485" s="1">
        <v>41939</v>
      </c>
      <c r="O485" s="3">
        <v>3.65</v>
      </c>
      <c r="P485" s="3">
        <v>5.98</v>
      </c>
      <c r="Q485" s="3">
        <f t="shared" si="35"/>
        <v>2.3300000000000005</v>
      </c>
      <c r="R485" s="2">
        <v>19</v>
      </c>
      <c r="S485" s="3">
        <f t="shared" si="36"/>
        <v>113.62</v>
      </c>
      <c r="T485" s="4">
        <v>0.01</v>
      </c>
      <c r="U485" s="5">
        <f t="shared" si="37"/>
        <v>1.1362000000000001</v>
      </c>
      <c r="V485" s="5">
        <f t="shared" si="38"/>
        <v>113.9738</v>
      </c>
      <c r="W485" s="3">
        <v>1.49</v>
      </c>
      <c r="X485" s="6">
        <f t="shared" si="39"/>
        <v>115.46379999999999</v>
      </c>
    </row>
    <row r="486" spans="1:24" x14ac:dyDescent="0.35">
      <c r="A486" t="s">
        <v>1101</v>
      </c>
      <c r="B486" s="1">
        <v>41939</v>
      </c>
      <c r="C486" s="2" t="s">
        <v>989</v>
      </c>
      <c r="D486" s="2" t="s">
        <v>52</v>
      </c>
      <c r="E486" s="2" t="s">
        <v>53</v>
      </c>
      <c r="F486" s="2" t="s">
        <v>54</v>
      </c>
      <c r="G486" s="2" t="s">
        <v>65</v>
      </c>
      <c r="H486" s="2" t="s">
        <v>55</v>
      </c>
      <c r="I486" s="2" t="s">
        <v>45</v>
      </c>
      <c r="J486" s="2" t="s">
        <v>185</v>
      </c>
      <c r="K486" s="2" t="s">
        <v>38</v>
      </c>
      <c r="L486" s="2" t="s">
        <v>39</v>
      </c>
      <c r="M486" s="2" t="s">
        <v>35</v>
      </c>
      <c r="N486" s="1">
        <v>41943</v>
      </c>
      <c r="O486" s="3">
        <v>2.16</v>
      </c>
      <c r="P486" s="3">
        <v>3.85</v>
      </c>
      <c r="Q486" s="3">
        <f t="shared" si="35"/>
        <v>1.69</v>
      </c>
      <c r="R486" s="2">
        <v>10</v>
      </c>
      <c r="S486" s="3">
        <f t="shared" si="36"/>
        <v>38.5</v>
      </c>
      <c r="T486" s="4">
        <v>0.06</v>
      </c>
      <c r="U486" s="5">
        <f t="shared" si="37"/>
        <v>2.31</v>
      </c>
      <c r="V486" s="5">
        <f t="shared" si="38"/>
        <v>36.89</v>
      </c>
      <c r="W486" s="3">
        <v>0.7</v>
      </c>
      <c r="X486" s="6">
        <f t="shared" si="39"/>
        <v>37.590000000000003</v>
      </c>
    </row>
    <row r="487" spans="1:24" x14ac:dyDescent="0.35">
      <c r="A487" t="s">
        <v>1102</v>
      </c>
      <c r="B487" s="1">
        <v>41940</v>
      </c>
      <c r="C487" s="2" t="s">
        <v>152</v>
      </c>
      <c r="D487" s="2" t="s">
        <v>153</v>
      </c>
      <c r="E487" s="2" t="s">
        <v>27</v>
      </c>
      <c r="F487" s="2" t="s">
        <v>28</v>
      </c>
      <c r="G487" s="2" t="s">
        <v>93</v>
      </c>
      <c r="H487" s="2" t="s">
        <v>66</v>
      </c>
      <c r="I487" s="2" t="s">
        <v>31</v>
      </c>
      <c r="J487" s="2" t="s">
        <v>1103</v>
      </c>
      <c r="K487" s="2" t="s">
        <v>33</v>
      </c>
      <c r="L487" s="2" t="s">
        <v>61</v>
      </c>
      <c r="M487" s="2" t="s">
        <v>35</v>
      </c>
      <c r="N487" s="1">
        <v>41941</v>
      </c>
      <c r="O487" s="3">
        <v>17.84</v>
      </c>
      <c r="P487" s="3">
        <v>34.99</v>
      </c>
      <c r="Q487" s="3">
        <f t="shared" si="35"/>
        <v>17.150000000000002</v>
      </c>
      <c r="R487" s="2">
        <v>29</v>
      </c>
      <c r="S487" s="3">
        <f t="shared" si="36"/>
        <v>1014.71</v>
      </c>
      <c r="T487" s="4">
        <v>0.09</v>
      </c>
      <c r="U487" s="5">
        <f t="shared" si="37"/>
        <v>91.323899999999995</v>
      </c>
      <c r="V487" s="5">
        <f t="shared" si="38"/>
        <v>928.88610000000006</v>
      </c>
      <c r="W487" s="3">
        <v>5.5</v>
      </c>
      <c r="X487" s="6">
        <f t="shared" si="39"/>
        <v>934.38610000000006</v>
      </c>
    </row>
    <row r="488" spans="1:24" x14ac:dyDescent="0.35">
      <c r="A488" t="s">
        <v>1104</v>
      </c>
      <c r="B488" s="1">
        <v>41941</v>
      </c>
      <c r="C488" s="2" t="s">
        <v>1105</v>
      </c>
      <c r="D488" s="2" t="s">
        <v>199</v>
      </c>
      <c r="E488" s="2" t="s">
        <v>27</v>
      </c>
      <c r="F488" s="2" t="s">
        <v>28</v>
      </c>
      <c r="G488" s="2" t="s">
        <v>29</v>
      </c>
      <c r="H488" s="2" t="s">
        <v>126</v>
      </c>
      <c r="I488" s="2" t="s">
        <v>145</v>
      </c>
      <c r="J488" s="2" t="s">
        <v>400</v>
      </c>
      <c r="K488" s="2" t="s">
        <v>38</v>
      </c>
      <c r="L488" s="2" t="s">
        <v>34</v>
      </c>
      <c r="M488" s="2" t="s">
        <v>35</v>
      </c>
      <c r="N488" s="1">
        <v>41943</v>
      </c>
      <c r="O488" s="3">
        <v>4.79</v>
      </c>
      <c r="P488" s="3">
        <v>11.97</v>
      </c>
      <c r="Q488" s="3">
        <f t="shared" si="35"/>
        <v>7.1800000000000006</v>
      </c>
      <c r="R488" s="2">
        <v>23</v>
      </c>
      <c r="S488" s="3">
        <f t="shared" si="36"/>
        <v>275.31</v>
      </c>
      <c r="T488" s="4">
        <v>0.01</v>
      </c>
      <c r="U488" s="5">
        <f t="shared" si="37"/>
        <v>2.7530999999999999</v>
      </c>
      <c r="V488" s="5">
        <f t="shared" si="38"/>
        <v>278.36689999999999</v>
      </c>
      <c r="W488" s="3">
        <v>5.81</v>
      </c>
      <c r="X488" s="6">
        <f t="shared" si="39"/>
        <v>284.17689999999999</v>
      </c>
    </row>
    <row r="489" spans="1:24" x14ac:dyDescent="0.35">
      <c r="A489" t="s">
        <v>1106</v>
      </c>
      <c r="B489" s="1">
        <v>41944</v>
      </c>
      <c r="C489" s="2" t="s">
        <v>1107</v>
      </c>
      <c r="D489" s="2" t="s">
        <v>42</v>
      </c>
      <c r="E489" s="2" t="s">
        <v>27</v>
      </c>
      <c r="F489" s="2" t="s">
        <v>28</v>
      </c>
      <c r="G489" s="2" t="s">
        <v>43</v>
      </c>
      <c r="H489" s="2" t="s">
        <v>44</v>
      </c>
      <c r="I489" s="2" t="s">
        <v>56</v>
      </c>
      <c r="J489" s="2" t="s">
        <v>831</v>
      </c>
      <c r="K489" s="2" t="s">
        <v>38</v>
      </c>
      <c r="L489" s="2" t="s">
        <v>61</v>
      </c>
      <c r="M489" s="2" t="s">
        <v>35</v>
      </c>
      <c r="N489" s="1">
        <v>41946</v>
      </c>
      <c r="O489" s="3">
        <v>52.07</v>
      </c>
      <c r="P489" s="3">
        <v>83.98</v>
      </c>
      <c r="Q489" s="3">
        <f t="shared" si="35"/>
        <v>31.910000000000004</v>
      </c>
      <c r="R489" s="2">
        <v>24</v>
      </c>
      <c r="S489" s="3">
        <f t="shared" si="36"/>
        <v>2015.52</v>
      </c>
      <c r="T489" s="4">
        <v>0.05</v>
      </c>
      <c r="U489" s="5">
        <f t="shared" si="37"/>
        <v>100.77600000000001</v>
      </c>
      <c r="V489" s="5">
        <f t="shared" si="38"/>
        <v>1919.7539999999999</v>
      </c>
      <c r="W489" s="3">
        <v>5.01</v>
      </c>
      <c r="X489" s="6">
        <f t="shared" si="39"/>
        <v>1924.7639999999999</v>
      </c>
    </row>
    <row r="490" spans="1:24" x14ac:dyDescent="0.35">
      <c r="A490" t="s">
        <v>1108</v>
      </c>
      <c r="B490" s="1">
        <v>41945</v>
      </c>
      <c r="C490" s="2" t="s">
        <v>1109</v>
      </c>
      <c r="D490" s="2" t="s">
        <v>1110</v>
      </c>
      <c r="E490" s="2" t="s">
        <v>27</v>
      </c>
      <c r="F490" s="2" t="s">
        <v>28</v>
      </c>
      <c r="G490" s="2" t="s">
        <v>93</v>
      </c>
      <c r="H490" s="2" t="s">
        <v>290</v>
      </c>
      <c r="I490" s="2" t="s">
        <v>145</v>
      </c>
      <c r="J490" s="2" t="s">
        <v>331</v>
      </c>
      <c r="K490" s="2" t="s">
        <v>38</v>
      </c>
      <c r="L490" s="2" t="s">
        <v>61</v>
      </c>
      <c r="M490" s="2" t="s">
        <v>35</v>
      </c>
      <c r="N490" s="1">
        <v>41947</v>
      </c>
      <c r="O490" s="3">
        <v>4.8899999999999997</v>
      </c>
      <c r="P490" s="3">
        <v>7.64</v>
      </c>
      <c r="Q490" s="3">
        <f t="shared" si="35"/>
        <v>2.75</v>
      </c>
      <c r="R490" s="2">
        <v>12</v>
      </c>
      <c r="S490" s="3">
        <f t="shared" si="36"/>
        <v>91.679999999999993</v>
      </c>
      <c r="T490" s="4">
        <v>0.02</v>
      </c>
      <c r="U490" s="5">
        <f t="shared" si="37"/>
        <v>1.8335999999999999</v>
      </c>
      <c r="V490" s="5">
        <f t="shared" si="38"/>
        <v>91.236399999999989</v>
      </c>
      <c r="W490" s="3">
        <v>1.39</v>
      </c>
      <c r="X490" s="6">
        <f t="shared" si="39"/>
        <v>92.62639999999999</v>
      </c>
    </row>
    <row r="491" spans="1:24" x14ac:dyDescent="0.35">
      <c r="A491" t="s">
        <v>1111</v>
      </c>
      <c r="B491" s="1">
        <v>41946</v>
      </c>
      <c r="C491" s="2" t="s">
        <v>1112</v>
      </c>
      <c r="D491" s="2" t="s">
        <v>158</v>
      </c>
      <c r="E491" s="2" t="s">
        <v>53</v>
      </c>
      <c r="F491" s="2" t="s">
        <v>54</v>
      </c>
      <c r="G491" s="2" t="s">
        <v>65</v>
      </c>
      <c r="H491" s="2" t="s">
        <v>55</v>
      </c>
      <c r="I491" s="2" t="s">
        <v>45</v>
      </c>
      <c r="J491" s="2" t="s">
        <v>150</v>
      </c>
      <c r="K491" s="2" t="s">
        <v>38</v>
      </c>
      <c r="L491" s="2" t="s">
        <v>39</v>
      </c>
      <c r="M491" s="2" t="s">
        <v>35</v>
      </c>
      <c r="N491" s="1">
        <v>41950</v>
      </c>
      <c r="O491" s="3">
        <v>2.52</v>
      </c>
      <c r="P491" s="3">
        <v>4</v>
      </c>
      <c r="Q491" s="3">
        <f t="shared" si="35"/>
        <v>1.48</v>
      </c>
      <c r="R491" s="2">
        <v>32</v>
      </c>
      <c r="S491" s="3">
        <f t="shared" si="36"/>
        <v>128</v>
      </c>
      <c r="T491" s="4">
        <v>0.09</v>
      </c>
      <c r="U491" s="5">
        <f t="shared" si="37"/>
        <v>11.52</v>
      </c>
      <c r="V491" s="5">
        <f t="shared" si="38"/>
        <v>117.78</v>
      </c>
      <c r="W491" s="3">
        <v>1.3</v>
      </c>
      <c r="X491" s="6">
        <f t="shared" si="39"/>
        <v>119.08</v>
      </c>
    </row>
    <row r="492" spans="1:24" x14ac:dyDescent="0.35">
      <c r="A492" t="s">
        <v>1113</v>
      </c>
      <c r="B492" s="1">
        <v>41946</v>
      </c>
      <c r="C492" s="2" t="s">
        <v>1114</v>
      </c>
      <c r="D492" s="2" t="s">
        <v>1115</v>
      </c>
      <c r="E492" s="2" t="s">
        <v>27</v>
      </c>
      <c r="F492" s="2" t="s">
        <v>28</v>
      </c>
      <c r="G492" s="2" t="s">
        <v>65</v>
      </c>
      <c r="H492" s="2" t="s">
        <v>100</v>
      </c>
      <c r="I492" s="2" t="s">
        <v>31</v>
      </c>
      <c r="J492" s="2" t="s">
        <v>556</v>
      </c>
      <c r="K492" s="2" t="s">
        <v>33</v>
      </c>
      <c r="L492" s="2" t="s">
        <v>61</v>
      </c>
      <c r="M492" s="2" t="s">
        <v>35</v>
      </c>
      <c r="N492" s="1">
        <v>41947</v>
      </c>
      <c r="O492" s="3">
        <v>6.51</v>
      </c>
      <c r="P492" s="3">
        <v>30.98</v>
      </c>
      <c r="Q492" s="3">
        <f t="shared" si="35"/>
        <v>24.47</v>
      </c>
      <c r="R492" s="2">
        <v>12</v>
      </c>
      <c r="S492" s="3">
        <f t="shared" si="36"/>
        <v>371.76</v>
      </c>
      <c r="T492" s="4">
        <v>0</v>
      </c>
      <c r="U492" s="5">
        <f t="shared" si="37"/>
        <v>0</v>
      </c>
      <c r="V492" s="5">
        <f t="shared" si="38"/>
        <v>378.26</v>
      </c>
      <c r="W492" s="3">
        <v>6.5</v>
      </c>
      <c r="X492" s="6">
        <f t="shared" si="39"/>
        <v>384.76</v>
      </c>
    </row>
    <row r="493" spans="1:24" x14ac:dyDescent="0.35">
      <c r="A493" t="s">
        <v>1116</v>
      </c>
      <c r="B493" s="1">
        <v>41950</v>
      </c>
      <c r="C493" s="2" t="s">
        <v>922</v>
      </c>
      <c r="D493" s="2" t="s">
        <v>138</v>
      </c>
      <c r="E493" s="2" t="s">
        <v>27</v>
      </c>
      <c r="F493" s="2" t="s">
        <v>28</v>
      </c>
      <c r="G493" s="2" t="s">
        <v>29</v>
      </c>
      <c r="H493" s="2" t="s">
        <v>139</v>
      </c>
      <c r="I493" s="2" t="s">
        <v>31</v>
      </c>
      <c r="J493" s="2" t="s">
        <v>113</v>
      </c>
      <c r="K493" s="2" t="s">
        <v>33</v>
      </c>
      <c r="L493" s="2" t="s">
        <v>114</v>
      </c>
      <c r="M493" s="2" t="s">
        <v>47</v>
      </c>
      <c r="N493" s="1">
        <v>41952</v>
      </c>
      <c r="O493" s="3">
        <v>377.99</v>
      </c>
      <c r="P493" s="3">
        <v>599.99</v>
      </c>
      <c r="Q493" s="3">
        <f t="shared" si="35"/>
        <v>222</v>
      </c>
      <c r="R493" s="2">
        <v>41</v>
      </c>
      <c r="S493" s="3">
        <f t="shared" si="36"/>
        <v>24599.59</v>
      </c>
      <c r="T493" s="4">
        <v>7.0000000000000007E-2</v>
      </c>
      <c r="U493" s="5">
        <f t="shared" si="37"/>
        <v>1721.9713000000002</v>
      </c>
      <c r="V493" s="5">
        <f t="shared" si="38"/>
        <v>22902.108700000001</v>
      </c>
      <c r="W493" s="3">
        <v>24.49</v>
      </c>
      <c r="X493" s="6">
        <f t="shared" si="39"/>
        <v>22926.598700000002</v>
      </c>
    </row>
    <row r="494" spans="1:24" x14ac:dyDescent="0.35">
      <c r="A494" t="s">
        <v>1117</v>
      </c>
      <c r="B494" s="1">
        <v>41953</v>
      </c>
      <c r="C494" s="2" t="s">
        <v>1118</v>
      </c>
      <c r="D494" s="2" t="s">
        <v>1119</v>
      </c>
      <c r="E494" s="2" t="s">
        <v>27</v>
      </c>
      <c r="F494" s="2" t="s">
        <v>28</v>
      </c>
      <c r="G494" s="2" t="s">
        <v>93</v>
      </c>
      <c r="H494" s="2" t="s">
        <v>299</v>
      </c>
      <c r="I494" s="2" t="s">
        <v>145</v>
      </c>
      <c r="J494" s="2" t="s">
        <v>113</v>
      </c>
      <c r="K494" s="2" t="s">
        <v>33</v>
      </c>
      <c r="L494" s="2" t="s">
        <v>114</v>
      </c>
      <c r="M494" s="2" t="s">
        <v>35</v>
      </c>
      <c r="N494" s="1">
        <v>41955</v>
      </c>
      <c r="O494" s="3">
        <v>377.99</v>
      </c>
      <c r="P494" s="3">
        <v>599.99</v>
      </c>
      <c r="Q494" s="3">
        <f t="shared" si="35"/>
        <v>222</v>
      </c>
      <c r="R494" s="2">
        <v>20</v>
      </c>
      <c r="S494" s="3">
        <f t="shared" si="36"/>
        <v>11999.8</v>
      </c>
      <c r="T494" s="4">
        <v>7.0000000000000007E-2</v>
      </c>
      <c r="U494" s="5">
        <f t="shared" si="37"/>
        <v>839.98599999999999</v>
      </c>
      <c r="V494" s="5">
        <f t="shared" si="38"/>
        <v>11184.303999999998</v>
      </c>
      <c r="W494" s="3">
        <v>24.49</v>
      </c>
      <c r="X494" s="6">
        <f t="shared" si="39"/>
        <v>11208.793999999998</v>
      </c>
    </row>
    <row r="495" spans="1:24" x14ac:dyDescent="0.35">
      <c r="A495" t="s">
        <v>1120</v>
      </c>
      <c r="B495" s="1">
        <v>41954</v>
      </c>
      <c r="C495" s="2" t="s">
        <v>255</v>
      </c>
      <c r="D495" s="2" t="s">
        <v>92</v>
      </c>
      <c r="E495" s="2" t="s">
        <v>53</v>
      </c>
      <c r="F495" s="2" t="s">
        <v>54</v>
      </c>
      <c r="G495" s="2" t="s">
        <v>93</v>
      </c>
      <c r="H495" s="2" t="s">
        <v>81</v>
      </c>
      <c r="I495" s="2" t="s">
        <v>67</v>
      </c>
      <c r="J495" s="2" t="s">
        <v>1121</v>
      </c>
      <c r="K495" s="2" t="s">
        <v>38</v>
      </c>
      <c r="L495" s="2" t="s">
        <v>39</v>
      </c>
      <c r="M495" s="2" t="s">
        <v>35</v>
      </c>
      <c r="N495" s="1">
        <v>41955</v>
      </c>
      <c r="O495" s="3">
        <v>0.94</v>
      </c>
      <c r="P495" s="3">
        <v>1.88</v>
      </c>
      <c r="Q495" s="3">
        <f t="shared" si="35"/>
        <v>0.94</v>
      </c>
      <c r="R495" s="2">
        <v>36</v>
      </c>
      <c r="S495" s="3">
        <f t="shared" si="36"/>
        <v>67.679999999999993</v>
      </c>
      <c r="T495" s="4">
        <v>0.1</v>
      </c>
      <c r="U495" s="5">
        <f t="shared" si="37"/>
        <v>6.7679999999999998</v>
      </c>
      <c r="V495" s="5">
        <f t="shared" si="38"/>
        <v>61.701999999999991</v>
      </c>
      <c r="W495" s="3">
        <v>0.79</v>
      </c>
      <c r="X495" s="6">
        <f t="shared" si="39"/>
        <v>62.49199999999999</v>
      </c>
    </row>
    <row r="496" spans="1:24" x14ac:dyDescent="0.35">
      <c r="A496" t="s">
        <v>1122</v>
      </c>
      <c r="B496" s="1">
        <v>41959</v>
      </c>
      <c r="C496" s="2" t="s">
        <v>131</v>
      </c>
      <c r="D496" s="2" t="s">
        <v>132</v>
      </c>
      <c r="E496" s="2" t="s">
        <v>27</v>
      </c>
      <c r="F496" s="2" t="s">
        <v>28</v>
      </c>
      <c r="G496" s="2" t="s">
        <v>65</v>
      </c>
      <c r="H496" s="2" t="s">
        <v>44</v>
      </c>
      <c r="I496" s="2" t="s">
        <v>56</v>
      </c>
      <c r="J496" s="2" t="s">
        <v>88</v>
      </c>
      <c r="K496" s="2" t="s">
        <v>33</v>
      </c>
      <c r="L496" s="2" t="s">
        <v>61</v>
      </c>
      <c r="M496" s="2" t="s">
        <v>35</v>
      </c>
      <c r="N496" s="1">
        <v>41961</v>
      </c>
      <c r="O496" s="3">
        <v>62.4</v>
      </c>
      <c r="P496" s="3">
        <v>155.99</v>
      </c>
      <c r="Q496" s="3">
        <f t="shared" si="35"/>
        <v>93.59</v>
      </c>
      <c r="R496" s="2">
        <v>6</v>
      </c>
      <c r="S496" s="3">
        <f t="shared" si="36"/>
        <v>935.94</v>
      </c>
      <c r="T496" s="4">
        <v>0.02</v>
      </c>
      <c r="U496" s="5">
        <f t="shared" si="37"/>
        <v>18.718800000000002</v>
      </c>
      <c r="V496" s="5">
        <f t="shared" si="38"/>
        <v>925.30120000000011</v>
      </c>
      <c r="W496" s="3">
        <v>8.08</v>
      </c>
      <c r="X496" s="6">
        <f t="shared" si="39"/>
        <v>933.38120000000015</v>
      </c>
    </row>
    <row r="497" spans="1:24" x14ac:dyDescent="0.35">
      <c r="A497" t="s">
        <v>1123</v>
      </c>
      <c r="B497" s="1">
        <v>41959</v>
      </c>
      <c r="C497" s="2" t="s">
        <v>1124</v>
      </c>
      <c r="D497" s="2" t="s">
        <v>1023</v>
      </c>
      <c r="E497" s="2" t="s">
        <v>27</v>
      </c>
      <c r="F497" s="2" t="s">
        <v>28</v>
      </c>
      <c r="G497" s="2" t="s">
        <v>65</v>
      </c>
      <c r="H497" s="2" t="s">
        <v>74</v>
      </c>
      <c r="I497" s="2" t="s">
        <v>45</v>
      </c>
      <c r="J497" s="2" t="s">
        <v>253</v>
      </c>
      <c r="K497" s="2" t="s">
        <v>38</v>
      </c>
      <c r="L497" s="2" t="s">
        <v>61</v>
      </c>
      <c r="M497" s="2" t="s">
        <v>35</v>
      </c>
      <c r="N497" s="1">
        <v>41964</v>
      </c>
      <c r="O497" s="3">
        <v>4.46</v>
      </c>
      <c r="P497" s="3">
        <v>10.89</v>
      </c>
      <c r="Q497" s="3">
        <f t="shared" si="35"/>
        <v>6.4300000000000006</v>
      </c>
      <c r="R497" s="2">
        <v>8</v>
      </c>
      <c r="S497" s="3">
        <f t="shared" si="36"/>
        <v>87.12</v>
      </c>
      <c r="T497" s="4">
        <v>0.09</v>
      </c>
      <c r="U497" s="5">
        <f t="shared" si="37"/>
        <v>7.8407999999999998</v>
      </c>
      <c r="V497" s="5">
        <f t="shared" si="38"/>
        <v>83.779200000000003</v>
      </c>
      <c r="W497" s="3">
        <v>4.5</v>
      </c>
      <c r="X497" s="6">
        <f t="shared" si="39"/>
        <v>88.279200000000003</v>
      </c>
    </row>
    <row r="498" spans="1:24" x14ac:dyDescent="0.35">
      <c r="A498" t="s">
        <v>1125</v>
      </c>
      <c r="B498" s="1">
        <v>41960</v>
      </c>
      <c r="C498" s="2" t="s">
        <v>325</v>
      </c>
      <c r="D498" s="2" t="s">
        <v>326</v>
      </c>
      <c r="E498" s="2" t="s">
        <v>27</v>
      </c>
      <c r="F498" s="2" t="s">
        <v>28</v>
      </c>
      <c r="G498" s="2" t="s">
        <v>29</v>
      </c>
      <c r="H498" s="2" t="s">
        <v>139</v>
      </c>
      <c r="I498" s="2" t="s">
        <v>145</v>
      </c>
      <c r="J498" s="2" t="s">
        <v>161</v>
      </c>
      <c r="K498" s="2" t="s">
        <v>38</v>
      </c>
      <c r="L498" s="2" t="s">
        <v>39</v>
      </c>
      <c r="M498" s="2" t="s">
        <v>35</v>
      </c>
      <c r="N498" s="1">
        <v>41962</v>
      </c>
      <c r="O498" s="3">
        <v>0.93</v>
      </c>
      <c r="P498" s="3">
        <v>1.48</v>
      </c>
      <c r="Q498" s="3">
        <f t="shared" si="35"/>
        <v>0.54999999999999993</v>
      </c>
      <c r="R498" s="2">
        <v>28</v>
      </c>
      <c r="S498" s="3">
        <f t="shared" si="36"/>
        <v>41.44</v>
      </c>
      <c r="T498" s="4">
        <v>0.04</v>
      </c>
      <c r="U498" s="5">
        <f t="shared" si="37"/>
        <v>1.6576</v>
      </c>
      <c r="V498" s="5">
        <f t="shared" si="38"/>
        <v>40.482399999999998</v>
      </c>
      <c r="W498" s="3">
        <v>0.7</v>
      </c>
      <c r="X498" s="6">
        <f t="shared" si="39"/>
        <v>41.182400000000001</v>
      </c>
    </row>
    <row r="499" spans="1:24" x14ac:dyDescent="0.35">
      <c r="A499" t="s">
        <v>1126</v>
      </c>
      <c r="B499" s="1">
        <v>41961</v>
      </c>
      <c r="C499" s="2" t="s">
        <v>1070</v>
      </c>
      <c r="D499" s="2" t="s">
        <v>42</v>
      </c>
      <c r="E499" s="2" t="s">
        <v>27</v>
      </c>
      <c r="F499" s="2" t="s">
        <v>28</v>
      </c>
      <c r="G499" s="2" t="s">
        <v>29</v>
      </c>
      <c r="H499" s="2" t="s">
        <v>44</v>
      </c>
      <c r="I499" s="2" t="s">
        <v>67</v>
      </c>
      <c r="J499" s="2" t="s">
        <v>70</v>
      </c>
      <c r="K499" s="2" t="s">
        <v>38</v>
      </c>
      <c r="L499" s="2" t="s">
        <v>39</v>
      </c>
      <c r="M499" s="2" t="s">
        <v>35</v>
      </c>
      <c r="N499" s="1">
        <v>41963</v>
      </c>
      <c r="O499" s="3">
        <v>1.31</v>
      </c>
      <c r="P499" s="3">
        <v>2.84</v>
      </c>
      <c r="Q499" s="3">
        <f t="shared" si="35"/>
        <v>1.5299999999999998</v>
      </c>
      <c r="R499" s="2">
        <v>12</v>
      </c>
      <c r="S499" s="3">
        <f t="shared" si="36"/>
        <v>34.08</v>
      </c>
      <c r="T499" s="4">
        <v>0.1</v>
      </c>
      <c r="U499" s="5">
        <f t="shared" si="37"/>
        <v>3.4079999999999999</v>
      </c>
      <c r="V499" s="5">
        <f t="shared" si="38"/>
        <v>31.601999999999997</v>
      </c>
      <c r="W499" s="3">
        <v>0.93</v>
      </c>
      <c r="X499" s="6">
        <f t="shared" si="39"/>
        <v>32.531999999999996</v>
      </c>
    </row>
    <row r="500" spans="1:24" x14ac:dyDescent="0.35">
      <c r="A500" t="s">
        <v>1127</v>
      </c>
      <c r="B500" s="1">
        <v>41962</v>
      </c>
      <c r="C500" s="2" t="s">
        <v>1105</v>
      </c>
      <c r="D500" s="2" t="s">
        <v>199</v>
      </c>
      <c r="E500" s="2" t="s">
        <v>27</v>
      </c>
      <c r="F500" s="2" t="s">
        <v>28</v>
      </c>
      <c r="G500" s="2" t="s">
        <v>29</v>
      </c>
      <c r="H500" s="2" t="s">
        <v>126</v>
      </c>
      <c r="I500" s="2" t="s">
        <v>31</v>
      </c>
      <c r="J500" s="2" t="s">
        <v>84</v>
      </c>
      <c r="K500" s="2" t="s">
        <v>38</v>
      </c>
      <c r="L500" s="2" t="s">
        <v>61</v>
      </c>
      <c r="M500" s="2" t="s">
        <v>47</v>
      </c>
      <c r="N500" s="1">
        <v>41964</v>
      </c>
      <c r="O500" s="3">
        <v>67.73</v>
      </c>
      <c r="P500" s="3">
        <v>165.2</v>
      </c>
      <c r="Q500" s="3">
        <f t="shared" si="35"/>
        <v>97.469999999999985</v>
      </c>
      <c r="R500" s="2">
        <v>46</v>
      </c>
      <c r="S500" s="3">
        <f t="shared" si="36"/>
        <v>7599.2</v>
      </c>
      <c r="T500" s="4">
        <v>0.02</v>
      </c>
      <c r="U500" s="5">
        <f t="shared" si="37"/>
        <v>151.98400000000001</v>
      </c>
      <c r="V500" s="5">
        <f t="shared" si="38"/>
        <v>7467.2059999999992</v>
      </c>
      <c r="W500" s="3">
        <v>19.989999999999998</v>
      </c>
      <c r="X500" s="6">
        <f t="shared" si="39"/>
        <v>7487.195999999999</v>
      </c>
    </row>
    <row r="501" spans="1:24" x14ac:dyDescent="0.35">
      <c r="A501" t="s">
        <v>1128</v>
      </c>
      <c r="B501" s="1">
        <v>41964</v>
      </c>
      <c r="C501" s="2" t="s">
        <v>584</v>
      </c>
      <c r="D501" s="2" t="s">
        <v>26</v>
      </c>
      <c r="E501" s="2" t="s">
        <v>27</v>
      </c>
      <c r="F501" s="2" t="s">
        <v>28</v>
      </c>
      <c r="G501" s="2" t="s">
        <v>93</v>
      </c>
      <c r="H501" s="2" t="s">
        <v>30</v>
      </c>
      <c r="I501" s="2" t="s">
        <v>31</v>
      </c>
      <c r="J501" s="2" t="s">
        <v>264</v>
      </c>
      <c r="K501" s="2" t="s">
        <v>33</v>
      </c>
      <c r="L501" s="2" t="s">
        <v>61</v>
      </c>
      <c r="M501" s="2" t="s">
        <v>35</v>
      </c>
      <c r="N501" s="1">
        <v>41966</v>
      </c>
      <c r="O501" s="3">
        <v>32.020000000000003</v>
      </c>
      <c r="P501" s="3">
        <v>152.47999999999999</v>
      </c>
      <c r="Q501" s="3">
        <f t="shared" si="35"/>
        <v>120.45999999999998</v>
      </c>
      <c r="R501" s="2">
        <v>29</v>
      </c>
      <c r="S501" s="3">
        <f t="shared" si="36"/>
        <v>4421.92</v>
      </c>
      <c r="T501" s="4">
        <v>0.09</v>
      </c>
      <c r="U501" s="5">
        <f t="shared" si="37"/>
        <v>397.97280000000001</v>
      </c>
      <c r="V501" s="5">
        <f t="shared" si="38"/>
        <v>4027.9472000000001</v>
      </c>
      <c r="W501" s="3">
        <v>4</v>
      </c>
      <c r="X501" s="6">
        <f t="shared" si="39"/>
        <v>4031.9472000000001</v>
      </c>
    </row>
    <row r="502" spans="1:24" x14ac:dyDescent="0.35">
      <c r="A502" t="s">
        <v>1129</v>
      </c>
      <c r="B502" s="1">
        <v>41965</v>
      </c>
      <c r="C502" s="2" t="s">
        <v>1130</v>
      </c>
      <c r="D502" s="2" t="s">
        <v>764</v>
      </c>
      <c r="E502" s="2" t="s">
        <v>27</v>
      </c>
      <c r="F502" s="2" t="s">
        <v>28</v>
      </c>
      <c r="G502" s="2" t="s">
        <v>93</v>
      </c>
      <c r="H502" s="2" t="s">
        <v>299</v>
      </c>
      <c r="I502" s="2" t="s">
        <v>145</v>
      </c>
      <c r="J502" s="2" t="s">
        <v>179</v>
      </c>
      <c r="K502" s="2" t="s">
        <v>38</v>
      </c>
      <c r="L502" s="2" t="s">
        <v>61</v>
      </c>
      <c r="M502" s="2" t="s">
        <v>35</v>
      </c>
      <c r="N502" s="1">
        <v>41965</v>
      </c>
      <c r="O502" s="3">
        <v>13.88</v>
      </c>
      <c r="P502" s="3">
        <v>22.38</v>
      </c>
      <c r="Q502" s="3">
        <f t="shared" si="35"/>
        <v>8.4999999999999982</v>
      </c>
      <c r="R502" s="2">
        <v>10</v>
      </c>
      <c r="S502" s="3">
        <f t="shared" si="36"/>
        <v>223.79999999999998</v>
      </c>
      <c r="T502" s="4">
        <v>0.01</v>
      </c>
      <c r="U502" s="5">
        <f t="shared" si="37"/>
        <v>2.238</v>
      </c>
      <c r="V502" s="5">
        <f t="shared" si="38"/>
        <v>236.66199999999998</v>
      </c>
      <c r="W502" s="3">
        <v>15.1</v>
      </c>
      <c r="X502" s="6">
        <f t="shared" si="39"/>
        <v>251.76199999999997</v>
      </c>
    </row>
    <row r="503" spans="1:24" x14ac:dyDescent="0.35">
      <c r="A503" t="s">
        <v>1131</v>
      </c>
      <c r="B503" s="1">
        <v>41965</v>
      </c>
      <c r="C503" s="2" t="s">
        <v>760</v>
      </c>
      <c r="D503" s="2" t="s">
        <v>433</v>
      </c>
      <c r="E503" s="2" t="s">
        <v>27</v>
      </c>
      <c r="F503" s="2" t="s">
        <v>28</v>
      </c>
      <c r="G503" s="2" t="s">
        <v>65</v>
      </c>
      <c r="H503" s="2" t="s">
        <v>139</v>
      </c>
      <c r="I503" s="2" t="s">
        <v>67</v>
      </c>
      <c r="J503" s="2" t="s">
        <v>70</v>
      </c>
      <c r="K503" s="2" t="s">
        <v>38</v>
      </c>
      <c r="L503" s="2" t="s">
        <v>39</v>
      </c>
      <c r="M503" s="2" t="s">
        <v>35</v>
      </c>
      <c r="N503" s="1">
        <v>41967</v>
      </c>
      <c r="O503" s="3">
        <v>1.31</v>
      </c>
      <c r="P503" s="3">
        <v>2.84</v>
      </c>
      <c r="Q503" s="3">
        <f t="shared" si="35"/>
        <v>1.5299999999999998</v>
      </c>
      <c r="R503" s="2">
        <v>39</v>
      </c>
      <c r="S503" s="3">
        <f t="shared" si="36"/>
        <v>110.75999999999999</v>
      </c>
      <c r="T503" s="4">
        <v>0.05</v>
      </c>
      <c r="U503" s="5">
        <f t="shared" si="37"/>
        <v>5.5380000000000003</v>
      </c>
      <c r="V503" s="5">
        <f t="shared" si="38"/>
        <v>106.152</v>
      </c>
      <c r="W503" s="3">
        <v>0.93</v>
      </c>
      <c r="X503" s="6">
        <f t="shared" si="39"/>
        <v>107.08200000000001</v>
      </c>
    </row>
    <row r="504" spans="1:24" x14ac:dyDescent="0.35">
      <c r="A504" t="s">
        <v>1132</v>
      </c>
      <c r="B504" s="1">
        <v>41966</v>
      </c>
      <c r="C504" s="2" t="s">
        <v>1133</v>
      </c>
      <c r="D504" s="2" t="s">
        <v>1134</v>
      </c>
      <c r="E504" s="2" t="s">
        <v>27</v>
      </c>
      <c r="F504" s="2" t="s">
        <v>28</v>
      </c>
      <c r="G504" s="2" t="s">
        <v>43</v>
      </c>
      <c r="H504" s="2" t="s">
        <v>390</v>
      </c>
      <c r="I504" s="2" t="s">
        <v>67</v>
      </c>
      <c r="J504" s="2" t="s">
        <v>471</v>
      </c>
      <c r="K504" s="2" t="s">
        <v>38</v>
      </c>
      <c r="L504" s="2" t="s">
        <v>61</v>
      </c>
      <c r="M504" s="2" t="s">
        <v>47</v>
      </c>
      <c r="N504" s="1">
        <v>41969</v>
      </c>
      <c r="O504" s="3">
        <v>8.92</v>
      </c>
      <c r="P504" s="3">
        <v>29.74</v>
      </c>
      <c r="Q504" s="3">
        <f t="shared" si="35"/>
        <v>20.82</v>
      </c>
      <c r="R504" s="2">
        <v>34</v>
      </c>
      <c r="S504" s="3">
        <f t="shared" si="36"/>
        <v>1011.16</v>
      </c>
      <c r="T504" s="4">
        <v>0.09</v>
      </c>
      <c r="U504" s="5">
        <f t="shared" si="37"/>
        <v>91.00439999999999</v>
      </c>
      <c r="V504" s="5">
        <f t="shared" si="38"/>
        <v>926.79559999999992</v>
      </c>
      <c r="W504" s="3">
        <v>6.64</v>
      </c>
      <c r="X504" s="6">
        <f t="shared" si="39"/>
        <v>933.43559999999991</v>
      </c>
    </row>
    <row r="505" spans="1:24" x14ac:dyDescent="0.35">
      <c r="A505" t="s">
        <v>1135</v>
      </c>
      <c r="B505" s="1">
        <v>41966</v>
      </c>
      <c r="C505" s="2" t="s">
        <v>510</v>
      </c>
      <c r="D505" s="2" t="s">
        <v>52</v>
      </c>
      <c r="E505" s="2" t="s">
        <v>53</v>
      </c>
      <c r="F505" s="2" t="s">
        <v>54</v>
      </c>
      <c r="G505" s="2" t="s">
        <v>65</v>
      </c>
      <c r="H505" s="2" t="s">
        <v>55</v>
      </c>
      <c r="I505" s="2" t="s">
        <v>45</v>
      </c>
      <c r="J505" s="2" t="s">
        <v>146</v>
      </c>
      <c r="K505" s="2" t="s">
        <v>33</v>
      </c>
      <c r="L505" s="2" t="s">
        <v>147</v>
      </c>
      <c r="M505" s="2" t="s">
        <v>148</v>
      </c>
      <c r="N505" s="1">
        <v>41970</v>
      </c>
      <c r="O505" s="3">
        <v>278.99</v>
      </c>
      <c r="P505" s="3">
        <v>449.99</v>
      </c>
      <c r="Q505" s="3">
        <f t="shared" si="35"/>
        <v>171</v>
      </c>
      <c r="R505" s="2">
        <v>34</v>
      </c>
      <c r="S505" s="3">
        <f t="shared" si="36"/>
        <v>15299.66</v>
      </c>
      <c r="T505" s="4">
        <v>0.02</v>
      </c>
      <c r="U505" s="5">
        <f t="shared" si="37"/>
        <v>305.9932</v>
      </c>
      <c r="V505" s="5">
        <f t="shared" si="38"/>
        <v>15042.666799999999</v>
      </c>
      <c r="W505" s="3">
        <v>49</v>
      </c>
      <c r="X505" s="6">
        <f t="shared" si="39"/>
        <v>15091.666799999999</v>
      </c>
    </row>
    <row r="506" spans="1:24" x14ac:dyDescent="0.35">
      <c r="A506" t="s">
        <v>1136</v>
      </c>
      <c r="B506" s="1">
        <v>41969</v>
      </c>
      <c r="C506" s="2" t="s">
        <v>1137</v>
      </c>
      <c r="D506" s="2" t="s">
        <v>193</v>
      </c>
      <c r="E506" s="2" t="s">
        <v>27</v>
      </c>
      <c r="F506" s="2" t="s">
        <v>28</v>
      </c>
      <c r="G506" s="2" t="s">
        <v>29</v>
      </c>
      <c r="H506" s="2" t="s">
        <v>30</v>
      </c>
      <c r="I506" s="2" t="s">
        <v>145</v>
      </c>
      <c r="J506" s="2" t="s">
        <v>397</v>
      </c>
      <c r="K506" s="2" t="s">
        <v>33</v>
      </c>
      <c r="L506" s="2" t="s">
        <v>61</v>
      </c>
      <c r="M506" s="2" t="s">
        <v>35</v>
      </c>
      <c r="N506" s="1">
        <v>41971</v>
      </c>
      <c r="O506" s="3">
        <v>8.31</v>
      </c>
      <c r="P506" s="3">
        <v>15.98</v>
      </c>
      <c r="Q506" s="3">
        <f t="shared" si="35"/>
        <v>7.67</v>
      </c>
      <c r="R506" s="2">
        <v>5</v>
      </c>
      <c r="S506" s="3">
        <f t="shared" si="36"/>
        <v>79.900000000000006</v>
      </c>
      <c r="T506" s="4">
        <v>0.08</v>
      </c>
      <c r="U506" s="5">
        <f t="shared" si="37"/>
        <v>6.3920000000000003</v>
      </c>
      <c r="V506" s="5">
        <f t="shared" si="38"/>
        <v>80.00800000000001</v>
      </c>
      <c r="W506" s="3">
        <v>6.5</v>
      </c>
      <c r="X506" s="6">
        <f t="shared" si="39"/>
        <v>86.50800000000001</v>
      </c>
    </row>
    <row r="507" spans="1:24" x14ac:dyDescent="0.35">
      <c r="A507" t="s">
        <v>1138</v>
      </c>
      <c r="B507" s="1">
        <v>41973</v>
      </c>
      <c r="C507" s="2" t="s">
        <v>1139</v>
      </c>
      <c r="D507" s="2" t="s">
        <v>125</v>
      </c>
      <c r="E507" s="2" t="s">
        <v>27</v>
      </c>
      <c r="F507" s="2" t="s">
        <v>28</v>
      </c>
      <c r="G507" s="2" t="s">
        <v>93</v>
      </c>
      <c r="H507" s="2" t="s">
        <v>126</v>
      </c>
      <c r="I507" s="2" t="s">
        <v>145</v>
      </c>
      <c r="J507" s="2" t="s">
        <v>46</v>
      </c>
      <c r="K507" s="2" t="s">
        <v>38</v>
      </c>
      <c r="L507" s="2" t="s">
        <v>39</v>
      </c>
      <c r="M507" s="2" t="s">
        <v>47</v>
      </c>
      <c r="N507" s="1">
        <v>41975</v>
      </c>
      <c r="O507" s="3">
        <v>3.32</v>
      </c>
      <c r="P507" s="3">
        <v>5.18</v>
      </c>
      <c r="Q507" s="3">
        <f t="shared" si="35"/>
        <v>1.8599999999999999</v>
      </c>
      <c r="R507" s="2">
        <v>9</v>
      </c>
      <c r="S507" s="3">
        <f t="shared" si="36"/>
        <v>46.62</v>
      </c>
      <c r="T507" s="4">
        <v>0.09</v>
      </c>
      <c r="U507" s="5">
        <f t="shared" si="37"/>
        <v>4.1957999999999993</v>
      </c>
      <c r="V507" s="5">
        <f t="shared" si="38"/>
        <v>44.464199999999998</v>
      </c>
      <c r="W507" s="3">
        <v>2.04</v>
      </c>
      <c r="X507" s="6">
        <f t="shared" si="39"/>
        <v>46.504199999999997</v>
      </c>
    </row>
    <row r="508" spans="1:24" x14ac:dyDescent="0.35">
      <c r="A508" t="s">
        <v>1140</v>
      </c>
      <c r="B508" s="1">
        <v>41974</v>
      </c>
      <c r="C508" s="2" t="s">
        <v>922</v>
      </c>
      <c r="D508" s="2" t="s">
        <v>138</v>
      </c>
      <c r="E508" s="2" t="s">
        <v>27</v>
      </c>
      <c r="F508" s="2" t="s">
        <v>28</v>
      </c>
      <c r="G508" s="2" t="s">
        <v>29</v>
      </c>
      <c r="H508" s="2" t="s">
        <v>139</v>
      </c>
      <c r="I508" s="2" t="s">
        <v>45</v>
      </c>
      <c r="J508" s="2" t="s">
        <v>568</v>
      </c>
      <c r="K508" s="2" t="s">
        <v>38</v>
      </c>
      <c r="L508" s="2" t="s">
        <v>39</v>
      </c>
      <c r="M508" s="2" t="s">
        <v>47</v>
      </c>
      <c r="N508" s="1">
        <v>41978</v>
      </c>
      <c r="O508" s="3">
        <v>1.95</v>
      </c>
      <c r="P508" s="3">
        <v>3.98</v>
      </c>
      <c r="Q508" s="3">
        <f t="shared" si="35"/>
        <v>2.0300000000000002</v>
      </c>
      <c r="R508" s="2">
        <v>4</v>
      </c>
      <c r="S508" s="3">
        <f t="shared" si="36"/>
        <v>15.92</v>
      </c>
      <c r="T508" s="4">
        <v>0.02</v>
      </c>
      <c r="U508" s="5">
        <f t="shared" si="37"/>
        <v>0.31840000000000002</v>
      </c>
      <c r="V508" s="5">
        <f t="shared" si="38"/>
        <v>16.4316</v>
      </c>
      <c r="W508" s="3">
        <v>0.83</v>
      </c>
      <c r="X508" s="6">
        <f t="shared" si="39"/>
        <v>17.261599999999998</v>
      </c>
    </row>
    <row r="509" spans="1:24" x14ac:dyDescent="0.35">
      <c r="A509" t="s">
        <v>1141</v>
      </c>
      <c r="B509" s="1">
        <v>41974</v>
      </c>
      <c r="C509" s="2" t="s">
        <v>565</v>
      </c>
      <c r="D509" s="2" t="s">
        <v>566</v>
      </c>
      <c r="E509" s="2" t="s">
        <v>53</v>
      </c>
      <c r="F509" s="2" t="s">
        <v>54</v>
      </c>
      <c r="G509" s="2" t="s">
        <v>43</v>
      </c>
      <c r="H509" s="2" t="s">
        <v>81</v>
      </c>
      <c r="I509" s="2" t="s">
        <v>45</v>
      </c>
      <c r="J509" s="2" t="s">
        <v>703</v>
      </c>
      <c r="K509" s="2" t="s">
        <v>38</v>
      </c>
      <c r="L509" s="2" t="s">
        <v>34</v>
      </c>
      <c r="M509" s="2" t="s">
        <v>35</v>
      </c>
      <c r="N509" s="1">
        <v>41981</v>
      </c>
      <c r="O509" s="3">
        <v>16.8</v>
      </c>
      <c r="P509" s="3">
        <v>40.97</v>
      </c>
      <c r="Q509" s="3">
        <f t="shared" si="35"/>
        <v>24.169999999999998</v>
      </c>
      <c r="R509" s="2">
        <v>47</v>
      </c>
      <c r="S509" s="3">
        <f t="shared" si="36"/>
        <v>1925.59</v>
      </c>
      <c r="T509" s="4">
        <v>0.04</v>
      </c>
      <c r="U509" s="5">
        <f t="shared" si="37"/>
        <v>77.023600000000002</v>
      </c>
      <c r="V509" s="5">
        <f t="shared" si="38"/>
        <v>1857.5563999999999</v>
      </c>
      <c r="W509" s="3">
        <v>8.99</v>
      </c>
      <c r="X509" s="6">
        <f t="shared" si="39"/>
        <v>1866.5463999999999</v>
      </c>
    </row>
    <row r="510" spans="1:24" x14ac:dyDescent="0.35">
      <c r="A510" t="s">
        <v>1142</v>
      </c>
      <c r="B510" s="1">
        <v>41977</v>
      </c>
      <c r="C510" s="2" t="s">
        <v>1143</v>
      </c>
      <c r="D510" s="2" t="s">
        <v>205</v>
      </c>
      <c r="E510" s="2" t="s">
        <v>53</v>
      </c>
      <c r="F510" s="2" t="s">
        <v>54</v>
      </c>
      <c r="G510" s="2" t="s">
        <v>93</v>
      </c>
      <c r="H510" s="2" t="s">
        <v>81</v>
      </c>
      <c r="I510" s="2" t="s">
        <v>31</v>
      </c>
      <c r="J510" s="2" t="s">
        <v>169</v>
      </c>
      <c r="K510" s="2" t="s">
        <v>38</v>
      </c>
      <c r="L510" s="2" t="s">
        <v>61</v>
      </c>
      <c r="M510" s="2" t="s">
        <v>35</v>
      </c>
      <c r="N510" s="1">
        <v>41978</v>
      </c>
      <c r="O510" s="3">
        <v>14.95</v>
      </c>
      <c r="P510" s="3">
        <v>34.76</v>
      </c>
      <c r="Q510" s="3">
        <f t="shared" si="35"/>
        <v>19.809999999999999</v>
      </c>
      <c r="R510" s="2">
        <v>8</v>
      </c>
      <c r="S510" s="3">
        <f t="shared" si="36"/>
        <v>278.08</v>
      </c>
      <c r="T510" s="4">
        <v>7.0000000000000007E-2</v>
      </c>
      <c r="U510" s="5">
        <f t="shared" si="37"/>
        <v>19.465600000000002</v>
      </c>
      <c r="V510" s="5">
        <f t="shared" si="38"/>
        <v>266.83440000000002</v>
      </c>
      <c r="W510" s="3">
        <v>8.2200000000000006</v>
      </c>
      <c r="X510" s="6">
        <f t="shared" si="39"/>
        <v>275.05440000000004</v>
      </c>
    </row>
    <row r="511" spans="1:24" x14ac:dyDescent="0.35">
      <c r="A511" t="s">
        <v>1144</v>
      </c>
      <c r="B511" s="1">
        <v>41978</v>
      </c>
      <c r="C511" s="2" t="s">
        <v>489</v>
      </c>
      <c r="D511" s="2" t="s">
        <v>276</v>
      </c>
      <c r="E511" s="2" t="s">
        <v>27</v>
      </c>
      <c r="F511" s="2" t="s">
        <v>28</v>
      </c>
      <c r="G511" s="2" t="s">
        <v>29</v>
      </c>
      <c r="H511" s="2" t="s">
        <v>74</v>
      </c>
      <c r="I511" s="2" t="s">
        <v>31</v>
      </c>
      <c r="J511" s="2" t="s">
        <v>464</v>
      </c>
      <c r="K511" s="2" t="s">
        <v>38</v>
      </c>
      <c r="L511" s="2" t="s">
        <v>61</v>
      </c>
      <c r="M511" s="2" t="s">
        <v>47</v>
      </c>
      <c r="N511" s="1">
        <v>41979</v>
      </c>
      <c r="O511" s="3">
        <v>2.25</v>
      </c>
      <c r="P511" s="3">
        <v>3.69</v>
      </c>
      <c r="Q511" s="3">
        <f t="shared" si="35"/>
        <v>1.44</v>
      </c>
      <c r="R511" s="2">
        <v>41</v>
      </c>
      <c r="S511" s="3">
        <f t="shared" si="36"/>
        <v>151.29</v>
      </c>
      <c r="T511" s="4">
        <v>0.08</v>
      </c>
      <c r="U511" s="5">
        <f t="shared" si="37"/>
        <v>12.103199999999999</v>
      </c>
      <c r="V511" s="5">
        <f t="shared" si="38"/>
        <v>141.68680000000001</v>
      </c>
      <c r="W511" s="3">
        <v>2.5</v>
      </c>
      <c r="X511" s="6">
        <f t="shared" si="39"/>
        <v>144.18680000000001</v>
      </c>
    </row>
    <row r="512" spans="1:24" x14ac:dyDescent="0.35">
      <c r="A512" t="s">
        <v>1145</v>
      </c>
      <c r="B512" s="1">
        <v>41979</v>
      </c>
      <c r="C512" s="2" t="s">
        <v>1146</v>
      </c>
      <c r="D512" s="2" t="s">
        <v>230</v>
      </c>
      <c r="E512" s="2" t="s">
        <v>27</v>
      </c>
      <c r="F512" s="2" t="s">
        <v>28</v>
      </c>
      <c r="G512" s="2" t="s">
        <v>65</v>
      </c>
      <c r="H512" s="2" t="s">
        <v>30</v>
      </c>
      <c r="I512" s="2" t="s">
        <v>56</v>
      </c>
      <c r="J512" s="2" t="s">
        <v>996</v>
      </c>
      <c r="K512" s="2" t="s">
        <v>38</v>
      </c>
      <c r="L512" s="2" t="s">
        <v>61</v>
      </c>
      <c r="M512" s="2" t="s">
        <v>47</v>
      </c>
      <c r="N512" s="1">
        <v>41981</v>
      </c>
      <c r="O512" s="3">
        <v>1.82</v>
      </c>
      <c r="P512" s="3">
        <v>2.84</v>
      </c>
      <c r="Q512" s="3">
        <f t="shared" si="35"/>
        <v>1.0199999999999998</v>
      </c>
      <c r="R512" s="2">
        <v>21</v>
      </c>
      <c r="S512" s="3">
        <f t="shared" si="36"/>
        <v>59.64</v>
      </c>
      <c r="T512" s="4">
        <v>0.01</v>
      </c>
      <c r="U512" s="5">
        <f t="shared" si="37"/>
        <v>0.59640000000000004</v>
      </c>
      <c r="V512" s="5">
        <f t="shared" si="38"/>
        <v>64.483599999999996</v>
      </c>
      <c r="W512" s="3">
        <v>5.44</v>
      </c>
      <c r="X512" s="6">
        <f t="shared" si="39"/>
        <v>69.923599999999993</v>
      </c>
    </row>
    <row r="513" spans="1:24" x14ac:dyDescent="0.35">
      <c r="A513" t="s">
        <v>1147</v>
      </c>
      <c r="B513" s="1">
        <v>41981</v>
      </c>
      <c r="C513" s="2" t="s">
        <v>1148</v>
      </c>
      <c r="D513" s="2" t="s">
        <v>711</v>
      </c>
      <c r="E513" s="2" t="s">
        <v>27</v>
      </c>
      <c r="F513" s="2" t="s">
        <v>28</v>
      </c>
      <c r="G513" s="2" t="s">
        <v>43</v>
      </c>
      <c r="H513" s="2" t="s">
        <v>390</v>
      </c>
      <c r="I513" s="2" t="s">
        <v>145</v>
      </c>
      <c r="J513" s="2" t="s">
        <v>493</v>
      </c>
      <c r="K513" s="2" t="s">
        <v>38</v>
      </c>
      <c r="L513" s="2" t="s">
        <v>61</v>
      </c>
      <c r="M513" s="2" t="s">
        <v>35</v>
      </c>
      <c r="N513" s="1">
        <v>41983</v>
      </c>
      <c r="O513" s="3">
        <v>178.83</v>
      </c>
      <c r="P513" s="3">
        <v>415.88</v>
      </c>
      <c r="Q513" s="3">
        <f t="shared" si="35"/>
        <v>237.04999999999998</v>
      </c>
      <c r="R513" s="2">
        <v>4</v>
      </c>
      <c r="S513" s="3">
        <f t="shared" si="36"/>
        <v>1663.52</v>
      </c>
      <c r="T513" s="4">
        <v>0.03</v>
      </c>
      <c r="U513" s="5">
        <f t="shared" si="37"/>
        <v>49.9056</v>
      </c>
      <c r="V513" s="5">
        <f t="shared" si="38"/>
        <v>1624.9843999999998</v>
      </c>
      <c r="W513" s="3">
        <v>11.37</v>
      </c>
      <c r="X513" s="6">
        <f t="shared" si="39"/>
        <v>1636.3543999999997</v>
      </c>
    </row>
    <row r="514" spans="1:24" x14ac:dyDescent="0.35">
      <c r="A514" t="s">
        <v>1149</v>
      </c>
      <c r="B514" s="1">
        <v>41982</v>
      </c>
      <c r="C514" s="2" t="s">
        <v>1150</v>
      </c>
      <c r="D514" s="2" t="s">
        <v>177</v>
      </c>
      <c r="E514" s="2" t="s">
        <v>27</v>
      </c>
      <c r="F514" s="2" t="s">
        <v>28</v>
      </c>
      <c r="G514" s="2" t="s">
        <v>65</v>
      </c>
      <c r="H514" s="2" t="s">
        <v>44</v>
      </c>
      <c r="I514" s="2" t="s">
        <v>31</v>
      </c>
      <c r="J514" s="2" t="s">
        <v>467</v>
      </c>
      <c r="K514" s="2" t="s">
        <v>38</v>
      </c>
      <c r="L514" s="2" t="s">
        <v>61</v>
      </c>
      <c r="M514" s="2" t="s">
        <v>35</v>
      </c>
      <c r="N514" s="1">
        <v>41984</v>
      </c>
      <c r="O514" s="3">
        <v>12.39</v>
      </c>
      <c r="P514" s="3">
        <v>19.98</v>
      </c>
      <c r="Q514" s="3">
        <f t="shared" si="35"/>
        <v>7.59</v>
      </c>
      <c r="R514" s="2">
        <v>48</v>
      </c>
      <c r="S514" s="3">
        <f t="shared" si="36"/>
        <v>959.04</v>
      </c>
      <c r="T514" s="4">
        <v>0.01</v>
      </c>
      <c r="U514" s="5">
        <f t="shared" si="37"/>
        <v>9.5904000000000007</v>
      </c>
      <c r="V514" s="5">
        <f t="shared" si="38"/>
        <v>955.2195999999999</v>
      </c>
      <c r="W514" s="3">
        <v>5.77</v>
      </c>
      <c r="X514" s="6">
        <f t="shared" si="39"/>
        <v>960.98959999999988</v>
      </c>
    </row>
    <row r="515" spans="1:24" x14ac:dyDescent="0.35">
      <c r="A515" t="s">
        <v>1151</v>
      </c>
      <c r="B515" s="1">
        <v>41983</v>
      </c>
      <c r="C515" s="2" t="s">
        <v>1058</v>
      </c>
      <c r="D515" s="2" t="s">
        <v>643</v>
      </c>
      <c r="E515" s="2" t="s">
        <v>27</v>
      </c>
      <c r="F515" s="2" t="s">
        <v>28</v>
      </c>
      <c r="G515" s="2" t="s">
        <v>29</v>
      </c>
      <c r="H515" s="2" t="s">
        <v>290</v>
      </c>
      <c r="I515" s="2" t="s">
        <v>56</v>
      </c>
      <c r="J515" s="2" t="s">
        <v>194</v>
      </c>
      <c r="K515" s="2" t="s">
        <v>38</v>
      </c>
      <c r="L515" s="2" t="s">
        <v>34</v>
      </c>
      <c r="M515" s="2" t="s">
        <v>35</v>
      </c>
      <c r="N515" s="1">
        <v>41984</v>
      </c>
      <c r="O515" s="3">
        <v>4.1900000000000004</v>
      </c>
      <c r="P515" s="3">
        <v>10.23</v>
      </c>
      <c r="Q515" s="3">
        <f t="shared" si="35"/>
        <v>6.04</v>
      </c>
      <c r="R515" s="2">
        <v>46</v>
      </c>
      <c r="S515" s="3">
        <f t="shared" si="36"/>
        <v>470.58000000000004</v>
      </c>
      <c r="T515" s="4">
        <v>0.01</v>
      </c>
      <c r="U515" s="5">
        <f t="shared" si="37"/>
        <v>4.7058000000000009</v>
      </c>
      <c r="V515" s="5">
        <f t="shared" si="38"/>
        <v>470.55420000000004</v>
      </c>
      <c r="W515" s="3">
        <v>4.68</v>
      </c>
      <c r="X515" s="6">
        <f t="shared" si="39"/>
        <v>475.23420000000004</v>
      </c>
    </row>
    <row r="516" spans="1:24" x14ac:dyDescent="0.35">
      <c r="A516" t="s">
        <v>1152</v>
      </c>
      <c r="B516" s="1">
        <v>41983</v>
      </c>
      <c r="C516" s="2" t="s">
        <v>1153</v>
      </c>
      <c r="D516" s="2" t="s">
        <v>433</v>
      </c>
      <c r="E516" s="2" t="s">
        <v>27</v>
      </c>
      <c r="F516" s="2" t="s">
        <v>28</v>
      </c>
      <c r="G516" s="2" t="s">
        <v>29</v>
      </c>
      <c r="H516" s="2" t="s">
        <v>139</v>
      </c>
      <c r="I516" s="2" t="s">
        <v>45</v>
      </c>
      <c r="J516" s="2" t="s">
        <v>32</v>
      </c>
      <c r="K516" s="2" t="s">
        <v>33</v>
      </c>
      <c r="L516" s="2" t="s">
        <v>34</v>
      </c>
      <c r="M516" s="2" t="s">
        <v>35</v>
      </c>
      <c r="N516" s="1">
        <v>41985</v>
      </c>
      <c r="O516" s="3">
        <v>1.87</v>
      </c>
      <c r="P516" s="3">
        <v>8.1199999999999992</v>
      </c>
      <c r="Q516" s="3">
        <f t="shared" si="35"/>
        <v>6.2499999999999991</v>
      </c>
      <c r="R516" s="2">
        <v>11</v>
      </c>
      <c r="S516" s="3">
        <f t="shared" si="36"/>
        <v>89.32</v>
      </c>
      <c r="T516" s="4">
        <v>0.06</v>
      </c>
      <c r="U516" s="5">
        <f t="shared" si="37"/>
        <v>5.3591999999999995</v>
      </c>
      <c r="V516" s="5">
        <f t="shared" si="38"/>
        <v>86.79079999999999</v>
      </c>
      <c r="W516" s="3">
        <v>2.83</v>
      </c>
      <c r="X516" s="6">
        <f t="shared" si="39"/>
        <v>89.620799999999988</v>
      </c>
    </row>
    <row r="517" spans="1:24" x14ac:dyDescent="0.35">
      <c r="A517" t="s">
        <v>1154</v>
      </c>
      <c r="B517" s="1">
        <v>41986</v>
      </c>
      <c r="C517" s="2" t="s">
        <v>897</v>
      </c>
      <c r="D517" s="2" t="s">
        <v>260</v>
      </c>
      <c r="E517" s="2" t="s">
        <v>53</v>
      </c>
      <c r="F517" s="2" t="s">
        <v>54</v>
      </c>
      <c r="G517" s="2" t="s">
        <v>29</v>
      </c>
      <c r="H517" s="2" t="s">
        <v>55</v>
      </c>
      <c r="I517" s="2" t="s">
        <v>145</v>
      </c>
      <c r="J517" s="2" t="s">
        <v>291</v>
      </c>
      <c r="K517" s="2" t="s">
        <v>38</v>
      </c>
      <c r="L517" s="2" t="s">
        <v>61</v>
      </c>
      <c r="M517" s="2" t="s">
        <v>35</v>
      </c>
      <c r="N517" s="1">
        <v>41988</v>
      </c>
      <c r="O517" s="3">
        <v>4.59</v>
      </c>
      <c r="P517" s="3">
        <v>7.28</v>
      </c>
      <c r="Q517" s="3">
        <f t="shared" ref="Q517:Q580" si="40">P517-O517</f>
        <v>2.6900000000000004</v>
      </c>
      <c r="R517" s="2">
        <v>36</v>
      </c>
      <c r="S517" s="3">
        <f t="shared" ref="S517:S580" si="41">P517*R517</f>
        <v>262.08</v>
      </c>
      <c r="T517" s="4">
        <v>0.05</v>
      </c>
      <c r="U517" s="5">
        <f t="shared" ref="U517:U580" si="42">S517*T517</f>
        <v>13.103999999999999</v>
      </c>
      <c r="V517" s="5">
        <f t="shared" ref="V517:V580" si="43">S517-U517+W517</f>
        <v>260.12599999999998</v>
      </c>
      <c r="W517" s="3">
        <v>11.15</v>
      </c>
      <c r="X517" s="6">
        <f t="shared" ref="X517:X580" si="44">V517+W517</f>
        <v>271.27599999999995</v>
      </c>
    </row>
    <row r="518" spans="1:24" x14ac:dyDescent="0.35">
      <c r="A518" t="s">
        <v>1155</v>
      </c>
      <c r="B518" s="1">
        <v>41989</v>
      </c>
      <c r="C518" s="2" t="s">
        <v>1156</v>
      </c>
      <c r="D518" s="2" t="s">
        <v>430</v>
      </c>
      <c r="E518" s="2" t="s">
        <v>27</v>
      </c>
      <c r="F518" s="2" t="s">
        <v>28</v>
      </c>
      <c r="G518" s="2" t="s">
        <v>29</v>
      </c>
      <c r="H518" s="2" t="s">
        <v>30</v>
      </c>
      <c r="I518" s="2" t="s">
        <v>31</v>
      </c>
      <c r="J518" s="2" t="s">
        <v>601</v>
      </c>
      <c r="K518" s="2" t="s">
        <v>38</v>
      </c>
      <c r="L518" s="2" t="s">
        <v>61</v>
      </c>
      <c r="M518" s="2" t="s">
        <v>35</v>
      </c>
      <c r="N518" s="1">
        <v>41991</v>
      </c>
      <c r="O518" s="3">
        <v>2.1800000000000002</v>
      </c>
      <c r="P518" s="3">
        <v>3.52</v>
      </c>
      <c r="Q518" s="3">
        <f t="shared" si="40"/>
        <v>1.3399999999999999</v>
      </c>
      <c r="R518" s="2">
        <v>23</v>
      </c>
      <c r="S518" s="3">
        <f t="shared" si="41"/>
        <v>80.959999999999994</v>
      </c>
      <c r="T518" s="4">
        <v>7.0000000000000007E-2</v>
      </c>
      <c r="U518" s="5">
        <f t="shared" si="42"/>
        <v>5.6672000000000002</v>
      </c>
      <c r="V518" s="5">
        <f t="shared" si="43"/>
        <v>82.122799999999998</v>
      </c>
      <c r="W518" s="3">
        <v>6.83</v>
      </c>
      <c r="X518" s="6">
        <f t="shared" si="44"/>
        <v>88.952799999999996</v>
      </c>
    </row>
    <row r="519" spans="1:24" x14ac:dyDescent="0.35">
      <c r="A519" t="s">
        <v>1157</v>
      </c>
      <c r="B519" s="1">
        <v>41995</v>
      </c>
      <c r="C519" s="2" t="s">
        <v>1158</v>
      </c>
      <c r="D519" s="2" t="s">
        <v>193</v>
      </c>
      <c r="E519" s="2" t="s">
        <v>27</v>
      </c>
      <c r="F519" s="2" t="s">
        <v>28</v>
      </c>
      <c r="G519" s="2" t="s">
        <v>29</v>
      </c>
      <c r="H519" s="2" t="s">
        <v>30</v>
      </c>
      <c r="I519" s="2" t="s">
        <v>31</v>
      </c>
      <c r="J519" s="2" t="s">
        <v>133</v>
      </c>
      <c r="K519" s="2" t="s">
        <v>38</v>
      </c>
      <c r="L519" s="2" t="s">
        <v>39</v>
      </c>
      <c r="M519" s="2" t="s">
        <v>35</v>
      </c>
      <c r="N519" s="1">
        <v>41996</v>
      </c>
      <c r="O519" s="3">
        <v>0.92</v>
      </c>
      <c r="P519" s="3">
        <v>1.81</v>
      </c>
      <c r="Q519" s="3">
        <f t="shared" si="40"/>
        <v>0.89</v>
      </c>
      <c r="R519" s="2">
        <v>48</v>
      </c>
      <c r="S519" s="3">
        <f t="shared" si="41"/>
        <v>86.88</v>
      </c>
      <c r="T519" s="4">
        <v>0.1</v>
      </c>
      <c r="U519" s="5">
        <f t="shared" si="42"/>
        <v>8.6880000000000006</v>
      </c>
      <c r="V519" s="5">
        <f t="shared" si="43"/>
        <v>79.751999999999995</v>
      </c>
      <c r="W519" s="3">
        <v>1.56</v>
      </c>
      <c r="X519" s="6">
        <f t="shared" si="44"/>
        <v>81.311999999999998</v>
      </c>
    </row>
    <row r="520" spans="1:24" x14ac:dyDescent="0.35">
      <c r="A520" t="s">
        <v>1159</v>
      </c>
      <c r="B520" s="1">
        <v>41998</v>
      </c>
      <c r="C520" s="2" t="s">
        <v>913</v>
      </c>
      <c r="D520" s="2" t="s">
        <v>914</v>
      </c>
      <c r="E520" s="2" t="s">
        <v>27</v>
      </c>
      <c r="F520" s="2" t="s">
        <v>28</v>
      </c>
      <c r="G520" s="2" t="s">
        <v>65</v>
      </c>
      <c r="H520" s="2" t="s">
        <v>390</v>
      </c>
      <c r="I520" s="2" t="s">
        <v>31</v>
      </c>
      <c r="J520" s="2" t="s">
        <v>146</v>
      </c>
      <c r="K520" s="2" t="s">
        <v>33</v>
      </c>
      <c r="L520" s="2" t="s">
        <v>114</v>
      </c>
      <c r="M520" s="2" t="s">
        <v>35</v>
      </c>
      <c r="N520" s="1">
        <v>42000</v>
      </c>
      <c r="O520" s="3">
        <v>216</v>
      </c>
      <c r="P520" s="3">
        <v>449.99</v>
      </c>
      <c r="Q520" s="3">
        <f t="shared" si="40"/>
        <v>233.99</v>
      </c>
      <c r="R520" s="2">
        <v>10</v>
      </c>
      <c r="S520" s="3">
        <f t="shared" si="41"/>
        <v>4499.8999999999996</v>
      </c>
      <c r="T520" s="4">
        <v>0.01</v>
      </c>
      <c r="U520" s="5">
        <f t="shared" si="42"/>
        <v>44.998999999999995</v>
      </c>
      <c r="V520" s="5">
        <f t="shared" si="43"/>
        <v>4479.3909999999996</v>
      </c>
      <c r="W520" s="3">
        <v>24.49</v>
      </c>
      <c r="X520" s="6">
        <f t="shared" si="44"/>
        <v>4503.8809999999994</v>
      </c>
    </row>
    <row r="521" spans="1:24" x14ac:dyDescent="0.35">
      <c r="A521" t="s">
        <v>1160</v>
      </c>
      <c r="B521" s="1">
        <v>41999</v>
      </c>
      <c r="C521" s="2" t="s">
        <v>945</v>
      </c>
      <c r="D521" s="2" t="s">
        <v>52</v>
      </c>
      <c r="E521" s="2" t="s">
        <v>53</v>
      </c>
      <c r="F521" s="2" t="s">
        <v>54</v>
      </c>
      <c r="G521" s="2" t="s">
        <v>65</v>
      </c>
      <c r="H521" s="2" t="s">
        <v>55</v>
      </c>
      <c r="I521" s="2" t="s">
        <v>145</v>
      </c>
      <c r="J521" s="2" t="s">
        <v>141</v>
      </c>
      <c r="K521" s="2" t="s">
        <v>38</v>
      </c>
      <c r="L521" s="2" t="s">
        <v>39</v>
      </c>
      <c r="M521" s="2" t="s">
        <v>35</v>
      </c>
      <c r="N521" s="1">
        <v>42002</v>
      </c>
      <c r="O521" s="3">
        <v>1.6</v>
      </c>
      <c r="P521" s="3">
        <v>2.62</v>
      </c>
      <c r="Q521" s="3">
        <f t="shared" si="40"/>
        <v>1.02</v>
      </c>
      <c r="R521" s="2">
        <v>37</v>
      </c>
      <c r="S521" s="3">
        <f t="shared" si="41"/>
        <v>96.94</v>
      </c>
      <c r="T521" s="4">
        <v>0.01</v>
      </c>
      <c r="U521" s="5">
        <f t="shared" si="42"/>
        <v>0.96940000000000004</v>
      </c>
      <c r="V521" s="5">
        <f t="shared" si="43"/>
        <v>96.770600000000002</v>
      </c>
      <c r="W521" s="3">
        <v>0.8</v>
      </c>
      <c r="X521" s="6">
        <f t="shared" si="44"/>
        <v>97.570599999999999</v>
      </c>
    </row>
    <row r="522" spans="1:24" x14ac:dyDescent="0.35">
      <c r="A522" t="s">
        <v>1161</v>
      </c>
      <c r="B522" s="1">
        <v>41999</v>
      </c>
      <c r="C522" s="2" t="s">
        <v>1162</v>
      </c>
      <c r="D522" s="2" t="s">
        <v>361</v>
      </c>
      <c r="E522" s="2" t="s">
        <v>27</v>
      </c>
      <c r="F522" s="2" t="s">
        <v>28</v>
      </c>
      <c r="G522" s="2" t="s">
        <v>43</v>
      </c>
      <c r="H522" s="2" t="s">
        <v>107</v>
      </c>
      <c r="I522" s="2" t="s">
        <v>145</v>
      </c>
      <c r="J522" s="2" t="s">
        <v>368</v>
      </c>
      <c r="K522" s="2" t="s">
        <v>38</v>
      </c>
      <c r="L522" s="2" t="s">
        <v>61</v>
      </c>
      <c r="M522" s="2" t="s">
        <v>35</v>
      </c>
      <c r="N522" s="1">
        <v>42002</v>
      </c>
      <c r="O522" s="3">
        <v>3.52</v>
      </c>
      <c r="P522" s="3">
        <v>5.68</v>
      </c>
      <c r="Q522" s="3">
        <f t="shared" si="40"/>
        <v>2.1599999999999997</v>
      </c>
      <c r="R522" s="2">
        <v>42</v>
      </c>
      <c r="S522" s="3">
        <f t="shared" si="41"/>
        <v>238.56</v>
      </c>
      <c r="T522" s="4">
        <v>0.05</v>
      </c>
      <c r="U522" s="5">
        <f t="shared" si="42"/>
        <v>11.928000000000001</v>
      </c>
      <c r="V522" s="5">
        <f t="shared" si="43"/>
        <v>228.02199999999999</v>
      </c>
      <c r="W522" s="3">
        <v>1.39</v>
      </c>
      <c r="X522" s="6">
        <f t="shared" si="44"/>
        <v>229.41199999999998</v>
      </c>
    </row>
    <row r="523" spans="1:24" x14ac:dyDescent="0.35">
      <c r="A523" t="s">
        <v>1163</v>
      </c>
      <c r="B523" s="1">
        <v>42000</v>
      </c>
      <c r="C523" s="2" t="s">
        <v>1164</v>
      </c>
      <c r="D523" s="2" t="s">
        <v>389</v>
      </c>
      <c r="E523" s="2" t="s">
        <v>27</v>
      </c>
      <c r="F523" s="2" t="s">
        <v>28</v>
      </c>
      <c r="G523" s="2" t="s">
        <v>43</v>
      </c>
      <c r="H523" s="2" t="s">
        <v>390</v>
      </c>
      <c r="I523" s="2" t="s">
        <v>67</v>
      </c>
      <c r="J523" s="2" t="s">
        <v>386</v>
      </c>
      <c r="K523" s="2" t="s">
        <v>38</v>
      </c>
      <c r="L523" s="2" t="s">
        <v>61</v>
      </c>
      <c r="M523" s="2" t="s">
        <v>47</v>
      </c>
      <c r="N523" s="1">
        <v>42001</v>
      </c>
      <c r="O523" s="3">
        <v>1.59</v>
      </c>
      <c r="P523" s="3">
        <v>2.61</v>
      </c>
      <c r="Q523" s="3">
        <f t="shared" si="40"/>
        <v>1.0199999999999998</v>
      </c>
      <c r="R523" s="2">
        <v>37</v>
      </c>
      <c r="S523" s="3">
        <f t="shared" si="41"/>
        <v>96.57</v>
      </c>
      <c r="T523" s="4">
        <v>0.09</v>
      </c>
      <c r="U523" s="5">
        <f t="shared" si="42"/>
        <v>8.6912999999999982</v>
      </c>
      <c r="V523" s="5">
        <f t="shared" si="43"/>
        <v>88.378699999999995</v>
      </c>
      <c r="W523" s="3">
        <v>0.5</v>
      </c>
      <c r="X523" s="6">
        <f t="shared" si="44"/>
        <v>88.878699999999995</v>
      </c>
    </row>
    <row r="524" spans="1:24" x14ac:dyDescent="0.35">
      <c r="A524" t="s">
        <v>1165</v>
      </c>
      <c r="B524" s="1">
        <v>42001</v>
      </c>
      <c r="C524" s="2" t="s">
        <v>1166</v>
      </c>
      <c r="D524" s="2" t="s">
        <v>42</v>
      </c>
      <c r="E524" s="2" t="s">
        <v>27</v>
      </c>
      <c r="F524" s="2" t="s">
        <v>28</v>
      </c>
      <c r="G524" s="2" t="s">
        <v>65</v>
      </c>
      <c r="H524" s="2" t="s">
        <v>44</v>
      </c>
      <c r="I524" s="2" t="s">
        <v>145</v>
      </c>
      <c r="J524" s="2" t="s">
        <v>886</v>
      </c>
      <c r="K524" s="2" t="s">
        <v>38</v>
      </c>
      <c r="L524" s="2" t="s">
        <v>61</v>
      </c>
      <c r="M524" s="2" t="s">
        <v>35</v>
      </c>
      <c r="N524" s="1">
        <v>42003</v>
      </c>
      <c r="O524" s="3">
        <v>7.13</v>
      </c>
      <c r="P524" s="3">
        <v>20.98</v>
      </c>
      <c r="Q524" s="3">
        <f t="shared" si="40"/>
        <v>13.850000000000001</v>
      </c>
      <c r="R524" s="2">
        <v>47</v>
      </c>
      <c r="S524" s="3">
        <f t="shared" si="41"/>
        <v>986.06000000000006</v>
      </c>
      <c r="T524" s="4">
        <v>0.01</v>
      </c>
      <c r="U524" s="5">
        <f t="shared" si="42"/>
        <v>9.8606000000000016</v>
      </c>
      <c r="V524" s="5">
        <f t="shared" si="43"/>
        <v>981.61940000000004</v>
      </c>
      <c r="W524" s="3">
        <v>5.42</v>
      </c>
      <c r="X524" s="6">
        <f t="shared" si="44"/>
        <v>987.0394</v>
      </c>
    </row>
    <row r="525" spans="1:24" x14ac:dyDescent="0.35">
      <c r="A525" t="s">
        <v>1167</v>
      </c>
      <c r="B525" s="1">
        <v>42001</v>
      </c>
      <c r="C525" s="2" t="s">
        <v>1168</v>
      </c>
      <c r="D525" s="2" t="s">
        <v>193</v>
      </c>
      <c r="E525" s="2" t="s">
        <v>27</v>
      </c>
      <c r="F525" s="2" t="s">
        <v>28</v>
      </c>
      <c r="G525" s="2" t="s">
        <v>29</v>
      </c>
      <c r="H525" s="2" t="s">
        <v>30</v>
      </c>
      <c r="I525" s="2" t="s">
        <v>56</v>
      </c>
      <c r="J525" s="2" t="s">
        <v>103</v>
      </c>
      <c r="K525" s="2" t="s">
        <v>38</v>
      </c>
      <c r="L525" s="2" t="s">
        <v>61</v>
      </c>
      <c r="M525" s="2" t="s">
        <v>35</v>
      </c>
      <c r="N525" s="1">
        <v>42001</v>
      </c>
      <c r="O525" s="3">
        <v>22.18</v>
      </c>
      <c r="P525" s="3">
        <v>54.1</v>
      </c>
      <c r="Q525" s="3">
        <f t="shared" si="40"/>
        <v>31.92</v>
      </c>
      <c r="R525" s="2">
        <v>5</v>
      </c>
      <c r="S525" s="3">
        <f t="shared" si="41"/>
        <v>270.5</v>
      </c>
      <c r="T525" s="4">
        <v>0.04</v>
      </c>
      <c r="U525" s="5">
        <f t="shared" si="42"/>
        <v>10.82</v>
      </c>
      <c r="V525" s="5">
        <f t="shared" si="43"/>
        <v>279.67</v>
      </c>
      <c r="W525" s="3">
        <v>19.989999999999998</v>
      </c>
      <c r="X525" s="6">
        <f t="shared" si="44"/>
        <v>299.66000000000003</v>
      </c>
    </row>
    <row r="526" spans="1:24" x14ac:dyDescent="0.35">
      <c r="A526" t="s">
        <v>1169</v>
      </c>
      <c r="B526" s="1">
        <v>42003</v>
      </c>
      <c r="C526" s="2" t="s">
        <v>1170</v>
      </c>
      <c r="D526" s="2" t="s">
        <v>215</v>
      </c>
      <c r="E526" s="2" t="s">
        <v>27</v>
      </c>
      <c r="F526" s="2" t="s">
        <v>28</v>
      </c>
      <c r="G526" s="2" t="s">
        <v>43</v>
      </c>
      <c r="H526" s="2" t="s">
        <v>100</v>
      </c>
      <c r="I526" s="2" t="s">
        <v>56</v>
      </c>
      <c r="J526" s="2" t="s">
        <v>996</v>
      </c>
      <c r="K526" s="2" t="s">
        <v>38</v>
      </c>
      <c r="L526" s="2" t="s">
        <v>61</v>
      </c>
      <c r="M526" s="2" t="s">
        <v>35</v>
      </c>
      <c r="N526" s="1">
        <v>42004</v>
      </c>
      <c r="O526" s="3">
        <v>1.82</v>
      </c>
      <c r="P526" s="3">
        <v>2.84</v>
      </c>
      <c r="Q526" s="3">
        <f t="shared" si="40"/>
        <v>1.0199999999999998</v>
      </c>
      <c r="R526" s="2">
        <v>27</v>
      </c>
      <c r="S526" s="3">
        <f t="shared" si="41"/>
        <v>76.679999999999993</v>
      </c>
      <c r="T526" s="4">
        <v>0.03</v>
      </c>
      <c r="U526" s="5">
        <f t="shared" si="42"/>
        <v>2.3003999999999998</v>
      </c>
      <c r="V526" s="5">
        <f t="shared" si="43"/>
        <v>79.819599999999994</v>
      </c>
      <c r="W526" s="3">
        <v>5.44</v>
      </c>
      <c r="X526" s="6">
        <f t="shared" si="44"/>
        <v>85.259599999999992</v>
      </c>
    </row>
    <row r="527" spans="1:24" x14ac:dyDescent="0.35">
      <c r="A527" t="s">
        <v>1171</v>
      </c>
      <c r="B527" s="1">
        <v>42005</v>
      </c>
      <c r="C527" s="2" t="s">
        <v>210</v>
      </c>
      <c r="D527" s="2" t="s">
        <v>164</v>
      </c>
      <c r="E527" s="2" t="s">
        <v>53</v>
      </c>
      <c r="F527" s="2" t="s">
        <v>54</v>
      </c>
      <c r="G527" s="2" t="s">
        <v>43</v>
      </c>
      <c r="H527" s="2" t="s">
        <v>55</v>
      </c>
      <c r="I527" s="2" t="s">
        <v>56</v>
      </c>
      <c r="J527" s="2" t="s">
        <v>1172</v>
      </c>
      <c r="K527" s="2" t="s">
        <v>38</v>
      </c>
      <c r="L527" s="2" t="s">
        <v>34</v>
      </c>
      <c r="M527" s="2" t="s">
        <v>35</v>
      </c>
      <c r="N527" s="1">
        <v>42007</v>
      </c>
      <c r="O527" s="3">
        <v>2.87</v>
      </c>
      <c r="P527" s="3">
        <v>6.84</v>
      </c>
      <c r="Q527" s="3">
        <f t="shared" si="40"/>
        <v>3.9699999999999998</v>
      </c>
      <c r="R527" s="2">
        <v>35</v>
      </c>
      <c r="S527" s="3">
        <f t="shared" si="41"/>
        <v>239.4</v>
      </c>
      <c r="T527" s="4">
        <v>0.01</v>
      </c>
      <c r="U527" s="5">
        <f t="shared" si="42"/>
        <v>2.3940000000000001</v>
      </c>
      <c r="V527" s="5">
        <f t="shared" si="43"/>
        <v>241.42599999999999</v>
      </c>
      <c r="W527" s="3">
        <v>4.42</v>
      </c>
      <c r="X527" s="6">
        <f t="shared" si="44"/>
        <v>245.84599999999998</v>
      </c>
    </row>
    <row r="528" spans="1:24" x14ac:dyDescent="0.35">
      <c r="A528" t="s">
        <v>1173</v>
      </c>
      <c r="B528" s="1">
        <v>42006</v>
      </c>
      <c r="C528" s="2" t="s">
        <v>1174</v>
      </c>
      <c r="D528" s="2" t="s">
        <v>271</v>
      </c>
      <c r="E528" s="2" t="s">
        <v>27</v>
      </c>
      <c r="F528" s="2" t="s">
        <v>28</v>
      </c>
      <c r="G528" s="2" t="s">
        <v>29</v>
      </c>
      <c r="H528" s="2" t="s">
        <v>30</v>
      </c>
      <c r="I528" s="2" t="s">
        <v>45</v>
      </c>
      <c r="J528" s="2" t="s">
        <v>159</v>
      </c>
      <c r="K528" s="2" t="s">
        <v>33</v>
      </c>
      <c r="L528" s="2" t="s">
        <v>61</v>
      </c>
      <c r="M528" s="2" t="s">
        <v>35</v>
      </c>
      <c r="N528" s="1">
        <v>42008</v>
      </c>
      <c r="O528" s="3">
        <v>19.78</v>
      </c>
      <c r="P528" s="3">
        <v>45.99</v>
      </c>
      <c r="Q528" s="3">
        <f t="shared" si="40"/>
        <v>26.21</v>
      </c>
      <c r="R528" s="2">
        <v>50</v>
      </c>
      <c r="S528" s="3">
        <f t="shared" si="41"/>
        <v>2299.5</v>
      </c>
      <c r="T528" s="4">
        <v>0</v>
      </c>
      <c r="U528" s="5">
        <f t="shared" si="42"/>
        <v>0</v>
      </c>
      <c r="V528" s="5">
        <f t="shared" si="43"/>
        <v>2304.4899999999998</v>
      </c>
      <c r="W528" s="3">
        <v>4.99</v>
      </c>
      <c r="X528" s="6">
        <f t="shared" si="44"/>
        <v>2309.4799999999996</v>
      </c>
    </row>
    <row r="529" spans="1:24" x14ac:dyDescent="0.35">
      <c r="A529" t="s">
        <v>1175</v>
      </c>
      <c r="B529" s="1">
        <v>42006</v>
      </c>
      <c r="C529" s="2" t="s">
        <v>1176</v>
      </c>
      <c r="D529" s="2" t="s">
        <v>611</v>
      </c>
      <c r="E529" s="2" t="s">
        <v>27</v>
      </c>
      <c r="F529" s="2" t="s">
        <v>28</v>
      </c>
      <c r="G529" s="2" t="s">
        <v>93</v>
      </c>
      <c r="H529" s="2" t="s">
        <v>390</v>
      </c>
      <c r="I529" s="2" t="s">
        <v>31</v>
      </c>
      <c r="J529" s="2" t="s">
        <v>1177</v>
      </c>
      <c r="K529" s="2" t="s">
        <v>38</v>
      </c>
      <c r="L529" s="2" t="s">
        <v>39</v>
      </c>
      <c r="M529" s="2" t="s">
        <v>35</v>
      </c>
      <c r="N529" s="1">
        <v>42008</v>
      </c>
      <c r="O529" s="3">
        <v>2.68</v>
      </c>
      <c r="P529" s="3">
        <v>6.08</v>
      </c>
      <c r="Q529" s="3">
        <f t="shared" si="40"/>
        <v>3.4</v>
      </c>
      <c r="R529" s="2">
        <v>30</v>
      </c>
      <c r="S529" s="3">
        <f t="shared" si="41"/>
        <v>182.4</v>
      </c>
      <c r="T529" s="4">
        <v>0.04</v>
      </c>
      <c r="U529" s="5">
        <f t="shared" si="42"/>
        <v>7.2960000000000003</v>
      </c>
      <c r="V529" s="5">
        <f t="shared" si="43"/>
        <v>176.274</v>
      </c>
      <c r="W529" s="3">
        <v>1.17</v>
      </c>
      <c r="X529" s="6">
        <f t="shared" si="44"/>
        <v>177.44399999999999</v>
      </c>
    </row>
    <row r="530" spans="1:24" x14ac:dyDescent="0.35">
      <c r="A530" t="s">
        <v>1178</v>
      </c>
      <c r="B530" s="1">
        <v>42011</v>
      </c>
      <c r="C530" s="2" t="s">
        <v>1090</v>
      </c>
      <c r="D530" s="2" t="s">
        <v>205</v>
      </c>
      <c r="E530" s="2" t="s">
        <v>53</v>
      </c>
      <c r="F530" s="2" t="s">
        <v>54</v>
      </c>
      <c r="G530" s="2" t="s">
        <v>29</v>
      </c>
      <c r="H530" s="2" t="s">
        <v>81</v>
      </c>
      <c r="I530" s="2" t="s">
        <v>31</v>
      </c>
      <c r="J530" s="2" t="s">
        <v>94</v>
      </c>
      <c r="K530" s="2" t="s">
        <v>38</v>
      </c>
      <c r="L530" s="2" t="s">
        <v>61</v>
      </c>
      <c r="M530" s="2" t="s">
        <v>35</v>
      </c>
      <c r="N530" s="1">
        <v>42013</v>
      </c>
      <c r="O530" s="3">
        <v>5.33</v>
      </c>
      <c r="P530" s="3">
        <v>8.6</v>
      </c>
      <c r="Q530" s="3">
        <f t="shared" si="40"/>
        <v>3.2699999999999996</v>
      </c>
      <c r="R530" s="2">
        <v>48</v>
      </c>
      <c r="S530" s="3">
        <f t="shared" si="41"/>
        <v>412.79999999999995</v>
      </c>
      <c r="T530" s="4">
        <v>0.02</v>
      </c>
      <c r="U530" s="5">
        <f t="shared" si="42"/>
        <v>8.2559999999999985</v>
      </c>
      <c r="V530" s="5">
        <f t="shared" si="43"/>
        <v>410.73399999999998</v>
      </c>
      <c r="W530" s="3">
        <v>6.19</v>
      </c>
      <c r="X530" s="6">
        <f t="shared" si="44"/>
        <v>416.92399999999998</v>
      </c>
    </row>
    <row r="531" spans="1:24" x14ac:dyDescent="0.35">
      <c r="A531" t="s">
        <v>1179</v>
      </c>
      <c r="B531" s="1">
        <v>42011</v>
      </c>
      <c r="C531" s="2" t="s">
        <v>645</v>
      </c>
      <c r="D531" s="2" t="s">
        <v>415</v>
      </c>
      <c r="E531" s="2" t="s">
        <v>27</v>
      </c>
      <c r="F531" s="2" t="s">
        <v>28</v>
      </c>
      <c r="G531" s="2" t="s">
        <v>65</v>
      </c>
      <c r="H531" s="2" t="s">
        <v>107</v>
      </c>
      <c r="I531" s="2" t="s">
        <v>56</v>
      </c>
      <c r="J531" s="2" t="s">
        <v>253</v>
      </c>
      <c r="K531" s="2" t="s">
        <v>38</v>
      </c>
      <c r="L531" s="2" t="s">
        <v>61</v>
      </c>
      <c r="M531" s="2" t="s">
        <v>47</v>
      </c>
      <c r="N531" s="1">
        <v>42013</v>
      </c>
      <c r="O531" s="3">
        <v>4.46</v>
      </c>
      <c r="P531" s="3">
        <v>10.89</v>
      </c>
      <c r="Q531" s="3">
        <f t="shared" si="40"/>
        <v>6.4300000000000006</v>
      </c>
      <c r="R531" s="2">
        <v>37</v>
      </c>
      <c r="S531" s="3">
        <f t="shared" si="41"/>
        <v>402.93</v>
      </c>
      <c r="T531" s="4">
        <v>0</v>
      </c>
      <c r="U531" s="5">
        <f t="shared" si="42"/>
        <v>0</v>
      </c>
      <c r="V531" s="5">
        <f t="shared" si="43"/>
        <v>407.43</v>
      </c>
      <c r="W531" s="3">
        <v>4.5</v>
      </c>
      <c r="X531" s="6">
        <f t="shared" si="44"/>
        <v>411.93</v>
      </c>
    </row>
    <row r="532" spans="1:24" x14ac:dyDescent="0.35">
      <c r="A532" t="s">
        <v>1180</v>
      </c>
      <c r="B532" s="1">
        <v>42013</v>
      </c>
      <c r="C532" s="2" t="s">
        <v>1181</v>
      </c>
      <c r="D532" s="2" t="s">
        <v>330</v>
      </c>
      <c r="E532" s="2" t="s">
        <v>53</v>
      </c>
      <c r="F532" s="2" t="s">
        <v>54</v>
      </c>
      <c r="G532" s="2" t="s">
        <v>65</v>
      </c>
      <c r="H532" s="2" t="s">
        <v>81</v>
      </c>
      <c r="I532" s="2" t="s">
        <v>145</v>
      </c>
      <c r="J532" s="2" t="s">
        <v>122</v>
      </c>
      <c r="K532" s="2" t="s">
        <v>38</v>
      </c>
      <c r="L532" s="2" t="s">
        <v>39</v>
      </c>
      <c r="M532" s="2" t="s">
        <v>35</v>
      </c>
      <c r="N532" s="1">
        <v>42015</v>
      </c>
      <c r="O532" s="3">
        <v>0.87</v>
      </c>
      <c r="P532" s="3">
        <v>1.81</v>
      </c>
      <c r="Q532" s="3">
        <f t="shared" si="40"/>
        <v>0.94000000000000006</v>
      </c>
      <c r="R532" s="2">
        <v>9</v>
      </c>
      <c r="S532" s="3">
        <f t="shared" si="41"/>
        <v>16.29</v>
      </c>
      <c r="T532" s="4">
        <v>0.09</v>
      </c>
      <c r="U532" s="5">
        <f t="shared" si="42"/>
        <v>1.4661</v>
      </c>
      <c r="V532" s="5">
        <f t="shared" si="43"/>
        <v>15.573899999999998</v>
      </c>
      <c r="W532" s="3">
        <v>0.75</v>
      </c>
      <c r="X532" s="6">
        <f t="shared" si="44"/>
        <v>16.323899999999998</v>
      </c>
    </row>
    <row r="533" spans="1:24" x14ac:dyDescent="0.35">
      <c r="A533" t="s">
        <v>1182</v>
      </c>
      <c r="B533" s="1">
        <v>42014</v>
      </c>
      <c r="C533" s="2" t="s">
        <v>1183</v>
      </c>
      <c r="D533" s="2" t="s">
        <v>376</v>
      </c>
      <c r="E533" s="2" t="s">
        <v>53</v>
      </c>
      <c r="F533" s="2" t="s">
        <v>54</v>
      </c>
      <c r="G533" s="2" t="s">
        <v>93</v>
      </c>
      <c r="H533" s="2" t="s">
        <v>55</v>
      </c>
      <c r="I533" s="2" t="s">
        <v>31</v>
      </c>
      <c r="J533" s="2" t="s">
        <v>179</v>
      </c>
      <c r="K533" s="2" t="s">
        <v>38</v>
      </c>
      <c r="L533" s="2" t="s">
        <v>61</v>
      </c>
      <c r="M533" s="2" t="s">
        <v>35</v>
      </c>
      <c r="N533" s="1">
        <v>42016</v>
      </c>
      <c r="O533" s="3">
        <v>13.88</v>
      </c>
      <c r="P533" s="3">
        <v>22.38</v>
      </c>
      <c r="Q533" s="3">
        <f t="shared" si="40"/>
        <v>8.4999999999999982</v>
      </c>
      <c r="R533" s="2">
        <v>50</v>
      </c>
      <c r="S533" s="3">
        <f t="shared" si="41"/>
        <v>1119</v>
      </c>
      <c r="T533" s="4">
        <v>7.0000000000000007E-2</v>
      </c>
      <c r="U533" s="5">
        <f t="shared" si="42"/>
        <v>78.330000000000013</v>
      </c>
      <c r="V533" s="5">
        <f t="shared" si="43"/>
        <v>1055.77</v>
      </c>
      <c r="W533" s="3">
        <v>15.1</v>
      </c>
      <c r="X533" s="6">
        <f t="shared" si="44"/>
        <v>1070.8699999999999</v>
      </c>
    </row>
    <row r="534" spans="1:24" x14ac:dyDescent="0.35">
      <c r="A534" t="s">
        <v>1184</v>
      </c>
      <c r="B534" s="1">
        <v>42014</v>
      </c>
      <c r="C534" s="2" t="s">
        <v>476</v>
      </c>
      <c r="D534" s="2" t="s">
        <v>92</v>
      </c>
      <c r="E534" s="2" t="s">
        <v>53</v>
      </c>
      <c r="F534" s="2" t="s">
        <v>54</v>
      </c>
      <c r="G534" s="2" t="s">
        <v>65</v>
      </c>
      <c r="H534" s="2" t="s">
        <v>81</v>
      </c>
      <c r="I534" s="2" t="s">
        <v>45</v>
      </c>
      <c r="J534" s="2" t="s">
        <v>70</v>
      </c>
      <c r="K534" s="2" t="s">
        <v>38</v>
      </c>
      <c r="L534" s="2" t="s">
        <v>39</v>
      </c>
      <c r="M534" s="2" t="s">
        <v>35</v>
      </c>
      <c r="N534" s="1">
        <v>42014</v>
      </c>
      <c r="O534" s="3">
        <v>1.31</v>
      </c>
      <c r="P534" s="3">
        <v>2.84</v>
      </c>
      <c r="Q534" s="3">
        <f t="shared" si="40"/>
        <v>1.5299999999999998</v>
      </c>
      <c r="R534" s="2">
        <v>21</v>
      </c>
      <c r="S534" s="3">
        <f t="shared" si="41"/>
        <v>59.64</v>
      </c>
      <c r="T534" s="4">
        <v>0</v>
      </c>
      <c r="U534" s="5">
        <f t="shared" si="42"/>
        <v>0</v>
      </c>
      <c r="V534" s="5">
        <f t="shared" si="43"/>
        <v>60.57</v>
      </c>
      <c r="W534" s="3">
        <v>0.93</v>
      </c>
      <c r="X534" s="6">
        <f t="shared" si="44"/>
        <v>61.5</v>
      </c>
    </row>
    <row r="535" spans="1:24" x14ac:dyDescent="0.35">
      <c r="A535" t="s">
        <v>1185</v>
      </c>
      <c r="B535" s="1">
        <v>42015</v>
      </c>
      <c r="C535" s="2" t="s">
        <v>1186</v>
      </c>
      <c r="D535" s="2" t="s">
        <v>144</v>
      </c>
      <c r="E535" s="2" t="s">
        <v>53</v>
      </c>
      <c r="F535" s="2" t="s">
        <v>54</v>
      </c>
      <c r="G535" s="2" t="s">
        <v>29</v>
      </c>
      <c r="H535" s="2" t="s">
        <v>81</v>
      </c>
      <c r="I535" s="2" t="s">
        <v>56</v>
      </c>
      <c r="J535" s="2" t="s">
        <v>266</v>
      </c>
      <c r="K535" s="2" t="s">
        <v>33</v>
      </c>
      <c r="L535" s="2" t="s">
        <v>34</v>
      </c>
      <c r="M535" s="2" t="s">
        <v>35</v>
      </c>
      <c r="N535" s="1">
        <v>42016</v>
      </c>
      <c r="O535" s="3">
        <v>20.18</v>
      </c>
      <c r="P535" s="3">
        <v>35.409999999999997</v>
      </c>
      <c r="Q535" s="3">
        <f t="shared" si="40"/>
        <v>15.229999999999997</v>
      </c>
      <c r="R535" s="2">
        <v>1</v>
      </c>
      <c r="S535" s="3">
        <f t="shared" si="41"/>
        <v>35.409999999999997</v>
      </c>
      <c r="T535" s="4">
        <v>0</v>
      </c>
      <c r="U535" s="5">
        <f t="shared" si="42"/>
        <v>0</v>
      </c>
      <c r="V535" s="5">
        <f t="shared" si="43"/>
        <v>37.4</v>
      </c>
      <c r="W535" s="3">
        <v>1.99</v>
      </c>
      <c r="X535" s="6">
        <f t="shared" si="44"/>
        <v>39.39</v>
      </c>
    </row>
    <row r="536" spans="1:24" x14ac:dyDescent="0.35">
      <c r="A536" t="s">
        <v>1187</v>
      </c>
      <c r="B536" s="1">
        <v>42015</v>
      </c>
      <c r="C536" s="2" t="s">
        <v>869</v>
      </c>
      <c r="D536" s="2" t="s">
        <v>379</v>
      </c>
      <c r="E536" s="2" t="s">
        <v>27</v>
      </c>
      <c r="F536" s="2" t="s">
        <v>28</v>
      </c>
      <c r="G536" s="2" t="s">
        <v>93</v>
      </c>
      <c r="H536" s="2" t="s">
        <v>66</v>
      </c>
      <c r="I536" s="2" t="s">
        <v>56</v>
      </c>
      <c r="J536" s="2" t="s">
        <v>308</v>
      </c>
      <c r="K536" s="2" t="s">
        <v>38</v>
      </c>
      <c r="L536" s="2" t="s">
        <v>39</v>
      </c>
      <c r="M536" s="2" t="s">
        <v>35</v>
      </c>
      <c r="N536" s="1">
        <v>42017</v>
      </c>
      <c r="O536" s="3">
        <v>0.9</v>
      </c>
      <c r="P536" s="3">
        <v>2.1</v>
      </c>
      <c r="Q536" s="3">
        <f t="shared" si="40"/>
        <v>1.2000000000000002</v>
      </c>
      <c r="R536" s="2">
        <v>23</v>
      </c>
      <c r="S536" s="3">
        <f t="shared" si="41"/>
        <v>48.300000000000004</v>
      </c>
      <c r="T536" s="4">
        <v>0.06</v>
      </c>
      <c r="U536" s="5">
        <f t="shared" si="42"/>
        <v>2.8980000000000001</v>
      </c>
      <c r="V536" s="5">
        <f t="shared" si="43"/>
        <v>46.102000000000004</v>
      </c>
      <c r="W536" s="3">
        <v>0.7</v>
      </c>
      <c r="X536" s="6">
        <f t="shared" si="44"/>
        <v>46.802000000000007</v>
      </c>
    </row>
    <row r="537" spans="1:24" x14ac:dyDescent="0.35">
      <c r="A537" t="s">
        <v>1188</v>
      </c>
      <c r="B537" s="1">
        <v>42016</v>
      </c>
      <c r="C537" s="2" t="s">
        <v>1189</v>
      </c>
      <c r="D537" s="2" t="s">
        <v>99</v>
      </c>
      <c r="E537" s="2" t="s">
        <v>27</v>
      </c>
      <c r="F537" s="2" t="s">
        <v>28</v>
      </c>
      <c r="G537" s="2" t="s">
        <v>29</v>
      </c>
      <c r="H537" s="2" t="s">
        <v>100</v>
      </c>
      <c r="I537" s="2" t="s">
        <v>56</v>
      </c>
      <c r="J537" s="2" t="s">
        <v>368</v>
      </c>
      <c r="K537" s="2" t="s">
        <v>38</v>
      </c>
      <c r="L537" s="2" t="s">
        <v>61</v>
      </c>
      <c r="M537" s="2" t="s">
        <v>35</v>
      </c>
      <c r="N537" s="1">
        <v>42018</v>
      </c>
      <c r="O537" s="3">
        <v>3.52</v>
      </c>
      <c r="P537" s="3">
        <v>5.68</v>
      </c>
      <c r="Q537" s="3">
        <f t="shared" si="40"/>
        <v>2.1599999999999997</v>
      </c>
      <c r="R537" s="2">
        <v>18</v>
      </c>
      <c r="S537" s="3">
        <f t="shared" si="41"/>
        <v>102.24</v>
      </c>
      <c r="T537" s="4">
        <v>0.06</v>
      </c>
      <c r="U537" s="5">
        <f t="shared" si="42"/>
        <v>6.1343999999999994</v>
      </c>
      <c r="V537" s="5">
        <f t="shared" si="43"/>
        <v>97.495599999999996</v>
      </c>
      <c r="W537" s="3">
        <v>1.39</v>
      </c>
      <c r="X537" s="6">
        <f t="shared" si="44"/>
        <v>98.885599999999997</v>
      </c>
    </row>
    <row r="538" spans="1:24" x14ac:dyDescent="0.35">
      <c r="A538" t="s">
        <v>1190</v>
      </c>
      <c r="B538" s="1">
        <v>42016</v>
      </c>
      <c r="C538" s="2" t="s">
        <v>429</v>
      </c>
      <c r="D538" s="2" t="s">
        <v>430</v>
      </c>
      <c r="E538" s="2" t="s">
        <v>27</v>
      </c>
      <c r="F538" s="2" t="s">
        <v>28</v>
      </c>
      <c r="G538" s="2" t="s">
        <v>65</v>
      </c>
      <c r="H538" s="2" t="s">
        <v>30</v>
      </c>
      <c r="I538" s="2" t="s">
        <v>67</v>
      </c>
      <c r="J538" s="2" t="s">
        <v>503</v>
      </c>
      <c r="K538" s="2" t="s">
        <v>38</v>
      </c>
      <c r="L538" s="2" t="s">
        <v>39</v>
      </c>
      <c r="M538" s="2" t="s">
        <v>35</v>
      </c>
      <c r="N538" s="1">
        <v>42017</v>
      </c>
      <c r="O538" s="3">
        <v>2.9</v>
      </c>
      <c r="P538" s="3">
        <v>4.76</v>
      </c>
      <c r="Q538" s="3">
        <f t="shared" si="40"/>
        <v>1.8599999999999999</v>
      </c>
      <c r="R538" s="2">
        <v>42</v>
      </c>
      <c r="S538" s="3">
        <f t="shared" si="41"/>
        <v>199.92</v>
      </c>
      <c r="T538" s="4">
        <v>7.0000000000000007E-2</v>
      </c>
      <c r="U538" s="5">
        <f t="shared" si="42"/>
        <v>13.994400000000001</v>
      </c>
      <c r="V538" s="5">
        <f t="shared" si="43"/>
        <v>186.80559999999997</v>
      </c>
      <c r="W538" s="3">
        <v>0.88</v>
      </c>
      <c r="X538" s="6">
        <f t="shared" si="44"/>
        <v>187.68559999999997</v>
      </c>
    </row>
    <row r="539" spans="1:24" x14ac:dyDescent="0.35">
      <c r="A539" t="s">
        <v>1191</v>
      </c>
      <c r="B539" s="1">
        <v>42017</v>
      </c>
      <c r="C539" s="2" t="s">
        <v>79</v>
      </c>
      <c r="D539" s="2" t="s">
        <v>80</v>
      </c>
      <c r="E539" s="2" t="s">
        <v>53</v>
      </c>
      <c r="F539" s="2" t="s">
        <v>54</v>
      </c>
      <c r="G539" s="2" t="s">
        <v>65</v>
      </c>
      <c r="H539" s="2" t="s">
        <v>81</v>
      </c>
      <c r="I539" s="2" t="s">
        <v>145</v>
      </c>
      <c r="J539" s="2" t="s">
        <v>1172</v>
      </c>
      <c r="K539" s="2" t="s">
        <v>38</v>
      </c>
      <c r="L539" s="2" t="s">
        <v>34</v>
      </c>
      <c r="M539" s="2" t="s">
        <v>35</v>
      </c>
      <c r="N539" s="1">
        <v>42018</v>
      </c>
      <c r="O539" s="3">
        <v>2.87</v>
      </c>
      <c r="P539" s="3">
        <v>6.84</v>
      </c>
      <c r="Q539" s="3">
        <f t="shared" si="40"/>
        <v>3.9699999999999998</v>
      </c>
      <c r="R539" s="2">
        <v>26</v>
      </c>
      <c r="S539" s="3">
        <f t="shared" si="41"/>
        <v>177.84</v>
      </c>
      <c r="T539" s="4">
        <v>0.08</v>
      </c>
      <c r="U539" s="5">
        <f t="shared" si="42"/>
        <v>14.2272</v>
      </c>
      <c r="V539" s="5">
        <f t="shared" si="43"/>
        <v>168.03279999999998</v>
      </c>
      <c r="W539" s="3">
        <v>4.42</v>
      </c>
      <c r="X539" s="6">
        <f t="shared" si="44"/>
        <v>172.45279999999997</v>
      </c>
    </row>
    <row r="540" spans="1:24" x14ac:dyDescent="0.35">
      <c r="A540" t="s">
        <v>1192</v>
      </c>
      <c r="B540" s="1">
        <v>42017</v>
      </c>
      <c r="C540" s="2" t="s">
        <v>1183</v>
      </c>
      <c r="D540" s="2" t="s">
        <v>376</v>
      </c>
      <c r="E540" s="2" t="s">
        <v>53</v>
      </c>
      <c r="F540" s="2" t="s">
        <v>54</v>
      </c>
      <c r="G540" s="2" t="s">
        <v>93</v>
      </c>
      <c r="H540" s="2" t="s">
        <v>55</v>
      </c>
      <c r="I540" s="2" t="s">
        <v>56</v>
      </c>
      <c r="J540" s="2" t="s">
        <v>308</v>
      </c>
      <c r="K540" s="2" t="s">
        <v>38</v>
      </c>
      <c r="L540" s="2" t="s">
        <v>39</v>
      </c>
      <c r="M540" s="2" t="s">
        <v>35</v>
      </c>
      <c r="N540" s="1">
        <v>42019</v>
      </c>
      <c r="O540" s="3">
        <v>0.9</v>
      </c>
      <c r="P540" s="3">
        <v>2.1</v>
      </c>
      <c r="Q540" s="3">
        <f t="shared" si="40"/>
        <v>1.2000000000000002</v>
      </c>
      <c r="R540" s="2">
        <v>34</v>
      </c>
      <c r="S540" s="3">
        <f t="shared" si="41"/>
        <v>71.400000000000006</v>
      </c>
      <c r="T540" s="4">
        <v>0.02</v>
      </c>
      <c r="U540" s="5">
        <f t="shared" si="42"/>
        <v>1.4280000000000002</v>
      </c>
      <c r="V540" s="5">
        <f t="shared" si="43"/>
        <v>70.672000000000011</v>
      </c>
      <c r="W540" s="3">
        <v>0.7</v>
      </c>
      <c r="X540" s="6">
        <f t="shared" si="44"/>
        <v>71.372000000000014</v>
      </c>
    </row>
    <row r="541" spans="1:24" x14ac:dyDescent="0.35">
      <c r="A541" t="s">
        <v>1193</v>
      </c>
      <c r="B541" s="1">
        <v>42018</v>
      </c>
      <c r="C541" s="2" t="s">
        <v>748</v>
      </c>
      <c r="D541" s="2" t="s">
        <v>322</v>
      </c>
      <c r="E541" s="2" t="s">
        <v>27</v>
      </c>
      <c r="F541" s="2" t="s">
        <v>28</v>
      </c>
      <c r="G541" s="2" t="s">
        <v>29</v>
      </c>
      <c r="H541" s="2" t="s">
        <v>299</v>
      </c>
      <c r="I541" s="2" t="s">
        <v>67</v>
      </c>
      <c r="J541" s="2" t="s">
        <v>179</v>
      </c>
      <c r="K541" s="2" t="s">
        <v>38</v>
      </c>
      <c r="L541" s="2" t="s">
        <v>61</v>
      </c>
      <c r="M541" s="2" t="s">
        <v>35</v>
      </c>
      <c r="N541" s="1">
        <v>42019</v>
      </c>
      <c r="O541" s="3">
        <v>13.88</v>
      </c>
      <c r="P541" s="3">
        <v>22.38</v>
      </c>
      <c r="Q541" s="3">
        <f t="shared" si="40"/>
        <v>8.4999999999999982</v>
      </c>
      <c r="R541" s="2">
        <v>39</v>
      </c>
      <c r="S541" s="3">
        <f t="shared" si="41"/>
        <v>872.81999999999994</v>
      </c>
      <c r="T541" s="4">
        <v>7.0000000000000007E-2</v>
      </c>
      <c r="U541" s="5">
        <f t="shared" si="42"/>
        <v>61.0974</v>
      </c>
      <c r="V541" s="5">
        <f t="shared" si="43"/>
        <v>826.82259999999997</v>
      </c>
      <c r="W541" s="3">
        <v>15.1</v>
      </c>
      <c r="X541" s="6">
        <f t="shared" si="44"/>
        <v>841.92259999999999</v>
      </c>
    </row>
    <row r="542" spans="1:24" x14ac:dyDescent="0.35">
      <c r="A542" t="s">
        <v>1194</v>
      </c>
      <c r="B542" s="1">
        <v>42019</v>
      </c>
      <c r="C542" s="2" t="s">
        <v>1195</v>
      </c>
      <c r="D542" s="2" t="s">
        <v>164</v>
      </c>
      <c r="E542" s="2" t="s">
        <v>53</v>
      </c>
      <c r="F542" s="2" t="s">
        <v>54</v>
      </c>
      <c r="G542" s="2" t="s">
        <v>29</v>
      </c>
      <c r="H542" s="2" t="s">
        <v>55</v>
      </c>
      <c r="I542" s="2" t="s">
        <v>67</v>
      </c>
      <c r="J542" s="2" t="s">
        <v>979</v>
      </c>
      <c r="K542" s="2" t="s">
        <v>38</v>
      </c>
      <c r="L542" s="2" t="s">
        <v>61</v>
      </c>
      <c r="M542" s="2" t="s">
        <v>35</v>
      </c>
      <c r="N542" s="1">
        <v>42021</v>
      </c>
      <c r="O542" s="3">
        <v>1.84</v>
      </c>
      <c r="P542" s="3">
        <v>2.88</v>
      </c>
      <c r="Q542" s="3">
        <f t="shared" si="40"/>
        <v>1.0399999999999998</v>
      </c>
      <c r="R542" s="2">
        <v>27</v>
      </c>
      <c r="S542" s="3">
        <f t="shared" si="41"/>
        <v>77.759999999999991</v>
      </c>
      <c r="T542" s="4">
        <v>0.06</v>
      </c>
      <c r="U542" s="5">
        <f t="shared" si="42"/>
        <v>4.6655999999999995</v>
      </c>
      <c r="V542" s="5">
        <f t="shared" si="43"/>
        <v>74.084399999999988</v>
      </c>
      <c r="W542" s="3">
        <v>0.99</v>
      </c>
      <c r="X542" s="6">
        <f t="shared" si="44"/>
        <v>75.074399999999983</v>
      </c>
    </row>
    <row r="543" spans="1:24" x14ac:dyDescent="0.35">
      <c r="A543" t="s">
        <v>1196</v>
      </c>
      <c r="B543" s="1">
        <v>42020</v>
      </c>
      <c r="C543" s="2" t="s">
        <v>1007</v>
      </c>
      <c r="D543" s="2" t="s">
        <v>205</v>
      </c>
      <c r="E543" s="2" t="s">
        <v>53</v>
      </c>
      <c r="F543" s="2" t="s">
        <v>54</v>
      </c>
      <c r="G543" s="2" t="s">
        <v>29</v>
      </c>
      <c r="H543" s="2" t="s">
        <v>81</v>
      </c>
      <c r="I543" s="2" t="s">
        <v>145</v>
      </c>
      <c r="J543" s="2" t="s">
        <v>899</v>
      </c>
      <c r="K543" s="2" t="s">
        <v>33</v>
      </c>
      <c r="L543" s="2" t="s">
        <v>147</v>
      </c>
      <c r="M543" s="2" t="s">
        <v>148</v>
      </c>
      <c r="N543" s="1">
        <v>42021</v>
      </c>
      <c r="O543" s="3">
        <v>315.61</v>
      </c>
      <c r="P543" s="3">
        <v>500.97</v>
      </c>
      <c r="Q543" s="3">
        <f t="shared" si="40"/>
        <v>185.36</v>
      </c>
      <c r="R543" s="2">
        <v>37</v>
      </c>
      <c r="S543" s="3">
        <f t="shared" si="41"/>
        <v>18535.89</v>
      </c>
      <c r="T543" s="4">
        <v>0</v>
      </c>
      <c r="U543" s="5">
        <f t="shared" si="42"/>
        <v>0</v>
      </c>
      <c r="V543" s="5">
        <f t="shared" si="43"/>
        <v>18605.189999999999</v>
      </c>
      <c r="W543" s="3">
        <v>69.3</v>
      </c>
      <c r="X543" s="6">
        <f t="shared" si="44"/>
        <v>18674.489999999998</v>
      </c>
    </row>
    <row r="544" spans="1:24" x14ac:dyDescent="0.35">
      <c r="A544" t="s">
        <v>1197</v>
      </c>
      <c r="B544" s="1">
        <v>42021</v>
      </c>
      <c r="C544" s="2" t="s">
        <v>342</v>
      </c>
      <c r="D544" s="2" t="s">
        <v>343</v>
      </c>
      <c r="E544" s="2" t="s">
        <v>27</v>
      </c>
      <c r="F544" s="2" t="s">
        <v>28</v>
      </c>
      <c r="G544" s="2" t="s">
        <v>93</v>
      </c>
      <c r="H544" s="2" t="s">
        <v>344</v>
      </c>
      <c r="I544" s="2" t="s">
        <v>145</v>
      </c>
      <c r="J544" s="2" t="s">
        <v>32</v>
      </c>
      <c r="K544" s="2" t="s">
        <v>33</v>
      </c>
      <c r="L544" s="2" t="s">
        <v>34</v>
      </c>
      <c r="M544" s="2" t="s">
        <v>35</v>
      </c>
      <c r="N544" s="1">
        <v>42022</v>
      </c>
      <c r="O544" s="3">
        <v>1.87</v>
      </c>
      <c r="P544" s="3">
        <v>8.1199999999999992</v>
      </c>
      <c r="Q544" s="3">
        <f t="shared" si="40"/>
        <v>6.2499999999999991</v>
      </c>
      <c r="R544" s="2">
        <v>47</v>
      </c>
      <c r="S544" s="3">
        <f t="shared" si="41"/>
        <v>381.64</v>
      </c>
      <c r="T544" s="4">
        <v>7.0000000000000007E-2</v>
      </c>
      <c r="U544" s="5">
        <f t="shared" si="42"/>
        <v>26.7148</v>
      </c>
      <c r="V544" s="5">
        <f t="shared" si="43"/>
        <v>357.75519999999995</v>
      </c>
      <c r="W544" s="3">
        <v>2.83</v>
      </c>
      <c r="X544" s="6">
        <f t="shared" si="44"/>
        <v>360.58519999999993</v>
      </c>
    </row>
    <row r="545" spans="1:24" x14ac:dyDescent="0.35">
      <c r="A545" t="s">
        <v>1198</v>
      </c>
      <c r="B545" s="1">
        <v>42021</v>
      </c>
      <c r="C545" s="2" t="s">
        <v>1199</v>
      </c>
      <c r="D545" s="2" t="s">
        <v>138</v>
      </c>
      <c r="E545" s="2" t="s">
        <v>27</v>
      </c>
      <c r="F545" s="2" t="s">
        <v>28</v>
      </c>
      <c r="G545" s="2" t="s">
        <v>93</v>
      </c>
      <c r="H545" s="2" t="s">
        <v>139</v>
      </c>
      <c r="I545" s="2" t="s">
        <v>31</v>
      </c>
      <c r="J545" s="2" t="s">
        <v>316</v>
      </c>
      <c r="K545" s="2" t="s">
        <v>38</v>
      </c>
      <c r="L545" s="2" t="s">
        <v>61</v>
      </c>
      <c r="M545" s="2" t="s">
        <v>47</v>
      </c>
      <c r="N545" s="1">
        <v>42023</v>
      </c>
      <c r="O545" s="3">
        <v>99.39</v>
      </c>
      <c r="P545" s="3">
        <v>162.93</v>
      </c>
      <c r="Q545" s="3">
        <f t="shared" si="40"/>
        <v>63.540000000000006</v>
      </c>
      <c r="R545" s="2">
        <v>48</v>
      </c>
      <c r="S545" s="3">
        <f t="shared" si="41"/>
        <v>7820.64</v>
      </c>
      <c r="T545" s="4">
        <v>0.04</v>
      </c>
      <c r="U545" s="5">
        <f t="shared" si="42"/>
        <v>312.82560000000001</v>
      </c>
      <c r="V545" s="5">
        <f t="shared" si="43"/>
        <v>7527.8044</v>
      </c>
      <c r="W545" s="3">
        <v>19.989999999999998</v>
      </c>
      <c r="X545" s="6">
        <f t="shared" si="44"/>
        <v>7547.7943999999998</v>
      </c>
    </row>
    <row r="546" spans="1:24" x14ac:dyDescent="0.35">
      <c r="A546" t="s">
        <v>1200</v>
      </c>
      <c r="B546" s="1">
        <v>42025</v>
      </c>
      <c r="C546" s="2" t="s">
        <v>1201</v>
      </c>
      <c r="D546" s="2" t="s">
        <v>361</v>
      </c>
      <c r="E546" s="2" t="s">
        <v>27</v>
      </c>
      <c r="F546" s="2" t="s">
        <v>28</v>
      </c>
      <c r="G546" s="2" t="s">
        <v>43</v>
      </c>
      <c r="H546" s="2" t="s">
        <v>107</v>
      </c>
      <c r="I546" s="2" t="s">
        <v>145</v>
      </c>
      <c r="J546" s="2" t="s">
        <v>464</v>
      </c>
      <c r="K546" s="2" t="s">
        <v>38</v>
      </c>
      <c r="L546" s="2" t="s">
        <v>61</v>
      </c>
      <c r="M546" s="2" t="s">
        <v>35</v>
      </c>
      <c r="N546" s="1">
        <v>42027</v>
      </c>
      <c r="O546" s="3">
        <v>2.25</v>
      </c>
      <c r="P546" s="3">
        <v>3.69</v>
      </c>
      <c r="Q546" s="3">
        <f t="shared" si="40"/>
        <v>1.44</v>
      </c>
      <c r="R546" s="2">
        <v>13</v>
      </c>
      <c r="S546" s="3">
        <f t="shared" si="41"/>
        <v>47.97</v>
      </c>
      <c r="T546" s="4">
        <v>0.05</v>
      </c>
      <c r="U546" s="5">
        <f t="shared" si="42"/>
        <v>2.3985000000000003</v>
      </c>
      <c r="V546" s="5">
        <f t="shared" si="43"/>
        <v>48.0715</v>
      </c>
      <c r="W546" s="3">
        <v>2.5</v>
      </c>
      <c r="X546" s="6">
        <f t="shared" si="44"/>
        <v>50.5715</v>
      </c>
    </row>
    <row r="547" spans="1:24" x14ac:dyDescent="0.35">
      <c r="A547" t="s">
        <v>1202</v>
      </c>
      <c r="B547" s="1">
        <v>42027</v>
      </c>
      <c r="C547" s="2" t="s">
        <v>63</v>
      </c>
      <c r="D547" s="2" t="s">
        <v>64</v>
      </c>
      <c r="E547" s="2" t="s">
        <v>27</v>
      </c>
      <c r="F547" s="2" t="s">
        <v>28</v>
      </c>
      <c r="G547" s="2" t="s">
        <v>65</v>
      </c>
      <c r="H547" s="2" t="s">
        <v>66</v>
      </c>
      <c r="I547" s="2" t="s">
        <v>56</v>
      </c>
      <c r="J547" s="2" t="s">
        <v>300</v>
      </c>
      <c r="K547" s="2" t="s">
        <v>38</v>
      </c>
      <c r="L547" s="2" t="s">
        <v>39</v>
      </c>
      <c r="M547" s="2" t="s">
        <v>35</v>
      </c>
      <c r="N547" s="1">
        <v>42029</v>
      </c>
      <c r="O547" s="3">
        <v>2.41</v>
      </c>
      <c r="P547" s="3">
        <v>3.71</v>
      </c>
      <c r="Q547" s="3">
        <f t="shared" si="40"/>
        <v>1.2999999999999998</v>
      </c>
      <c r="R547" s="2">
        <v>14</v>
      </c>
      <c r="S547" s="3">
        <f t="shared" si="41"/>
        <v>51.94</v>
      </c>
      <c r="T547" s="4">
        <v>0.09</v>
      </c>
      <c r="U547" s="5">
        <f t="shared" si="42"/>
        <v>4.6745999999999999</v>
      </c>
      <c r="V547" s="5">
        <f t="shared" si="43"/>
        <v>49.195399999999999</v>
      </c>
      <c r="W547" s="3">
        <v>1.93</v>
      </c>
      <c r="X547" s="6">
        <f t="shared" si="44"/>
        <v>51.125399999999999</v>
      </c>
    </row>
    <row r="548" spans="1:24" x14ac:dyDescent="0.35">
      <c r="A548" t="s">
        <v>1203</v>
      </c>
      <c r="B548" s="1">
        <v>42030</v>
      </c>
      <c r="C548" s="2" t="s">
        <v>690</v>
      </c>
      <c r="D548" s="2" t="s">
        <v>42</v>
      </c>
      <c r="E548" s="2" t="s">
        <v>27</v>
      </c>
      <c r="F548" s="2" t="s">
        <v>28</v>
      </c>
      <c r="G548" s="2" t="s">
        <v>65</v>
      </c>
      <c r="H548" s="2" t="s">
        <v>44</v>
      </c>
      <c r="I548" s="2" t="s">
        <v>56</v>
      </c>
      <c r="J548" s="2" t="s">
        <v>268</v>
      </c>
      <c r="K548" s="2" t="s">
        <v>38</v>
      </c>
      <c r="L548" s="2" t="s">
        <v>39</v>
      </c>
      <c r="M548" s="2" t="s">
        <v>35</v>
      </c>
      <c r="N548" s="1">
        <v>42032</v>
      </c>
      <c r="O548" s="3">
        <v>0.71</v>
      </c>
      <c r="P548" s="3">
        <v>1.1399999999999999</v>
      </c>
      <c r="Q548" s="3">
        <f t="shared" si="40"/>
        <v>0.42999999999999994</v>
      </c>
      <c r="R548" s="2">
        <v>42</v>
      </c>
      <c r="S548" s="3">
        <f t="shared" si="41"/>
        <v>47.879999999999995</v>
      </c>
      <c r="T548" s="4">
        <v>0.06</v>
      </c>
      <c r="U548" s="5">
        <f t="shared" si="42"/>
        <v>2.8727999999999998</v>
      </c>
      <c r="V548" s="5">
        <f t="shared" si="43"/>
        <v>45.7072</v>
      </c>
      <c r="W548" s="3">
        <v>0.7</v>
      </c>
      <c r="X548" s="6">
        <f t="shared" si="44"/>
        <v>46.407200000000003</v>
      </c>
    </row>
    <row r="549" spans="1:24" x14ac:dyDescent="0.35">
      <c r="A549" t="s">
        <v>1204</v>
      </c>
      <c r="B549" s="1">
        <v>42032</v>
      </c>
      <c r="C549" s="2" t="s">
        <v>735</v>
      </c>
      <c r="D549" s="2" t="s">
        <v>371</v>
      </c>
      <c r="E549" s="2" t="s">
        <v>27</v>
      </c>
      <c r="F549" s="2" t="s">
        <v>28</v>
      </c>
      <c r="G549" s="2" t="s">
        <v>43</v>
      </c>
      <c r="H549" s="2" t="s">
        <v>290</v>
      </c>
      <c r="I549" s="2" t="s">
        <v>31</v>
      </c>
      <c r="J549" s="2" t="s">
        <v>236</v>
      </c>
      <c r="K549" s="2" t="s">
        <v>38</v>
      </c>
      <c r="L549" s="2" t="s">
        <v>61</v>
      </c>
      <c r="M549" s="2" t="s">
        <v>35</v>
      </c>
      <c r="N549" s="1">
        <v>42033</v>
      </c>
      <c r="O549" s="3">
        <v>2.29</v>
      </c>
      <c r="P549" s="3">
        <v>3.69</v>
      </c>
      <c r="Q549" s="3">
        <f t="shared" si="40"/>
        <v>1.4</v>
      </c>
      <c r="R549" s="2">
        <v>4</v>
      </c>
      <c r="S549" s="3">
        <f t="shared" si="41"/>
        <v>14.76</v>
      </c>
      <c r="T549" s="4">
        <v>0.01</v>
      </c>
      <c r="U549" s="5">
        <f t="shared" si="42"/>
        <v>0.14760000000000001</v>
      </c>
      <c r="V549" s="5">
        <f t="shared" si="43"/>
        <v>15.112399999999999</v>
      </c>
      <c r="W549" s="3">
        <v>0.5</v>
      </c>
      <c r="X549" s="6">
        <f t="shared" si="44"/>
        <v>15.612399999999999</v>
      </c>
    </row>
    <row r="550" spans="1:24" x14ac:dyDescent="0.35">
      <c r="A550" t="s">
        <v>1205</v>
      </c>
      <c r="B550" s="1">
        <v>42034</v>
      </c>
      <c r="C550" s="2" t="s">
        <v>573</v>
      </c>
      <c r="D550" s="2" t="s">
        <v>574</v>
      </c>
      <c r="E550" s="2" t="s">
        <v>27</v>
      </c>
      <c r="F550" s="2" t="s">
        <v>28</v>
      </c>
      <c r="G550" s="2" t="s">
        <v>29</v>
      </c>
      <c r="H550" s="2" t="s">
        <v>290</v>
      </c>
      <c r="I550" s="2" t="s">
        <v>56</v>
      </c>
      <c r="J550" s="2" t="s">
        <v>264</v>
      </c>
      <c r="K550" s="2" t="s">
        <v>33</v>
      </c>
      <c r="L550" s="2" t="s">
        <v>61</v>
      </c>
      <c r="M550" s="2" t="s">
        <v>35</v>
      </c>
      <c r="N550" s="1">
        <v>42035</v>
      </c>
      <c r="O550" s="3">
        <v>32.020000000000003</v>
      </c>
      <c r="P550" s="3">
        <v>152.47999999999999</v>
      </c>
      <c r="Q550" s="3">
        <f t="shared" si="40"/>
        <v>120.45999999999998</v>
      </c>
      <c r="R550" s="2">
        <v>21</v>
      </c>
      <c r="S550" s="3">
        <f t="shared" si="41"/>
        <v>3202.08</v>
      </c>
      <c r="T550" s="4">
        <v>0.03</v>
      </c>
      <c r="U550" s="5">
        <f t="shared" si="42"/>
        <v>96.062399999999997</v>
      </c>
      <c r="V550" s="5">
        <f t="shared" si="43"/>
        <v>3110.0176000000001</v>
      </c>
      <c r="W550" s="3">
        <v>4</v>
      </c>
      <c r="X550" s="6">
        <f t="shared" si="44"/>
        <v>3114.0176000000001</v>
      </c>
    </row>
    <row r="551" spans="1:24" x14ac:dyDescent="0.35">
      <c r="A551" t="s">
        <v>1206</v>
      </c>
      <c r="B551" s="1">
        <v>42035</v>
      </c>
      <c r="C551" s="2" t="s">
        <v>871</v>
      </c>
      <c r="D551" s="2" t="s">
        <v>686</v>
      </c>
      <c r="E551" s="2" t="s">
        <v>27</v>
      </c>
      <c r="F551" s="2" t="s">
        <v>28</v>
      </c>
      <c r="G551" s="2" t="s">
        <v>29</v>
      </c>
      <c r="H551" s="2" t="s">
        <v>299</v>
      </c>
      <c r="I551" s="2" t="s">
        <v>145</v>
      </c>
      <c r="J551" s="2" t="s">
        <v>146</v>
      </c>
      <c r="K551" s="2" t="s">
        <v>33</v>
      </c>
      <c r="L551" s="2" t="s">
        <v>147</v>
      </c>
      <c r="M551" s="2" t="s">
        <v>148</v>
      </c>
      <c r="N551" s="1">
        <v>42037</v>
      </c>
      <c r="O551" s="3">
        <v>278.99</v>
      </c>
      <c r="P551" s="3">
        <v>449.99</v>
      </c>
      <c r="Q551" s="3">
        <f t="shared" si="40"/>
        <v>171</v>
      </c>
      <c r="R551" s="2">
        <v>25</v>
      </c>
      <c r="S551" s="3">
        <f t="shared" si="41"/>
        <v>11249.75</v>
      </c>
      <c r="T551" s="4">
        <v>0.01</v>
      </c>
      <c r="U551" s="5">
        <f t="shared" si="42"/>
        <v>112.4975</v>
      </c>
      <c r="V551" s="5">
        <f t="shared" si="43"/>
        <v>11186.252500000001</v>
      </c>
      <c r="W551" s="3">
        <v>49</v>
      </c>
      <c r="X551" s="6">
        <f t="shared" si="44"/>
        <v>11235.252500000001</v>
      </c>
    </row>
    <row r="552" spans="1:24" x14ac:dyDescent="0.35">
      <c r="A552" t="s">
        <v>1207</v>
      </c>
      <c r="B552" s="1">
        <v>42036</v>
      </c>
      <c r="C552" s="2" t="s">
        <v>1208</v>
      </c>
      <c r="D552" s="2" t="s">
        <v>322</v>
      </c>
      <c r="E552" s="2" t="s">
        <v>27</v>
      </c>
      <c r="F552" s="2" t="s">
        <v>28</v>
      </c>
      <c r="G552" s="2" t="s">
        <v>93</v>
      </c>
      <c r="H552" s="2" t="s">
        <v>299</v>
      </c>
      <c r="I552" s="2" t="s">
        <v>145</v>
      </c>
      <c r="J552" s="2" t="s">
        <v>247</v>
      </c>
      <c r="K552" s="2" t="s">
        <v>248</v>
      </c>
      <c r="L552" s="2" t="s">
        <v>114</v>
      </c>
      <c r="M552" s="2" t="s">
        <v>35</v>
      </c>
      <c r="N552" s="1">
        <v>42038</v>
      </c>
      <c r="O552" s="3">
        <v>56.16</v>
      </c>
      <c r="P552" s="3">
        <v>136.97999999999999</v>
      </c>
      <c r="Q552" s="3">
        <f t="shared" si="40"/>
        <v>80.819999999999993</v>
      </c>
      <c r="R552" s="2">
        <v>2</v>
      </c>
      <c r="S552" s="3">
        <f t="shared" si="41"/>
        <v>273.95999999999998</v>
      </c>
      <c r="T552" s="4">
        <v>0.08</v>
      </c>
      <c r="U552" s="5">
        <f t="shared" si="42"/>
        <v>21.916799999999999</v>
      </c>
      <c r="V552" s="5">
        <f t="shared" si="43"/>
        <v>276.53319999999997</v>
      </c>
      <c r="W552" s="3">
        <v>24.49</v>
      </c>
      <c r="X552" s="6">
        <f t="shared" si="44"/>
        <v>301.02319999999997</v>
      </c>
    </row>
    <row r="553" spans="1:24" x14ac:dyDescent="0.35">
      <c r="A553" t="s">
        <v>1209</v>
      </c>
      <c r="B553" s="1">
        <v>42036</v>
      </c>
      <c r="C553" s="2" t="s">
        <v>131</v>
      </c>
      <c r="D553" s="2" t="s">
        <v>132</v>
      </c>
      <c r="E553" s="2" t="s">
        <v>27</v>
      </c>
      <c r="F553" s="2" t="s">
        <v>28</v>
      </c>
      <c r="G553" s="2" t="s">
        <v>65</v>
      </c>
      <c r="H553" s="2" t="s">
        <v>44</v>
      </c>
      <c r="I553" s="2" t="s">
        <v>67</v>
      </c>
      <c r="J553" s="2" t="s">
        <v>588</v>
      </c>
      <c r="K553" s="2" t="s">
        <v>38</v>
      </c>
      <c r="L553" s="2" t="s">
        <v>61</v>
      </c>
      <c r="M553" s="2" t="s">
        <v>35</v>
      </c>
      <c r="N553" s="1">
        <v>42038</v>
      </c>
      <c r="O553" s="3">
        <v>18.38</v>
      </c>
      <c r="P553" s="3">
        <v>29.17</v>
      </c>
      <c r="Q553" s="3">
        <f t="shared" si="40"/>
        <v>10.790000000000003</v>
      </c>
      <c r="R553" s="2">
        <v>43</v>
      </c>
      <c r="S553" s="3">
        <f t="shared" si="41"/>
        <v>1254.3100000000002</v>
      </c>
      <c r="T553" s="4">
        <v>0.05</v>
      </c>
      <c r="U553" s="5">
        <f t="shared" si="42"/>
        <v>62.715500000000013</v>
      </c>
      <c r="V553" s="5">
        <f t="shared" si="43"/>
        <v>1197.8645000000001</v>
      </c>
      <c r="W553" s="3">
        <v>6.27</v>
      </c>
      <c r="X553" s="6">
        <f t="shared" si="44"/>
        <v>1204.1345000000001</v>
      </c>
    </row>
    <row r="554" spans="1:24" x14ac:dyDescent="0.35">
      <c r="A554" t="s">
        <v>1210</v>
      </c>
      <c r="B554" s="1">
        <v>42037</v>
      </c>
      <c r="C554" s="2" t="s">
        <v>1211</v>
      </c>
      <c r="D554" s="2" t="s">
        <v>686</v>
      </c>
      <c r="E554" s="2" t="s">
        <v>27</v>
      </c>
      <c r="F554" s="2" t="s">
        <v>28</v>
      </c>
      <c r="G554" s="2" t="s">
        <v>29</v>
      </c>
      <c r="H554" s="2" t="s">
        <v>299</v>
      </c>
      <c r="I554" s="2" t="s">
        <v>67</v>
      </c>
      <c r="J554" s="2" t="s">
        <v>146</v>
      </c>
      <c r="K554" s="2" t="s">
        <v>33</v>
      </c>
      <c r="L554" s="2" t="s">
        <v>147</v>
      </c>
      <c r="M554" s="2" t="s">
        <v>148</v>
      </c>
      <c r="N554" s="1">
        <v>42038</v>
      </c>
      <c r="O554" s="3">
        <v>278.99</v>
      </c>
      <c r="P554" s="3">
        <v>449.99</v>
      </c>
      <c r="Q554" s="3">
        <f t="shared" si="40"/>
        <v>171</v>
      </c>
      <c r="R554" s="2">
        <v>16</v>
      </c>
      <c r="S554" s="3">
        <f t="shared" si="41"/>
        <v>7199.84</v>
      </c>
      <c r="T554" s="4">
        <v>0.09</v>
      </c>
      <c r="U554" s="5">
        <f t="shared" si="42"/>
        <v>647.98559999999998</v>
      </c>
      <c r="V554" s="5">
        <f t="shared" si="43"/>
        <v>6600.8544000000002</v>
      </c>
      <c r="W554" s="3">
        <v>49</v>
      </c>
      <c r="X554" s="6">
        <f t="shared" si="44"/>
        <v>6649.8544000000002</v>
      </c>
    </row>
    <row r="555" spans="1:24" x14ac:dyDescent="0.35">
      <c r="A555" t="s">
        <v>1212</v>
      </c>
      <c r="B555" s="1">
        <v>42038</v>
      </c>
      <c r="C555" s="2" t="s">
        <v>1213</v>
      </c>
      <c r="D555" s="2" t="s">
        <v>343</v>
      </c>
      <c r="E555" s="2" t="s">
        <v>27</v>
      </c>
      <c r="F555" s="2" t="s">
        <v>28</v>
      </c>
      <c r="G555" s="2" t="s">
        <v>43</v>
      </c>
      <c r="H555" s="2" t="s">
        <v>344</v>
      </c>
      <c r="I555" s="2" t="s">
        <v>145</v>
      </c>
      <c r="J555" s="2" t="s">
        <v>57</v>
      </c>
      <c r="K555" s="2" t="s">
        <v>33</v>
      </c>
      <c r="L555" s="2" t="s">
        <v>58</v>
      </c>
      <c r="M555" s="2" t="s">
        <v>35</v>
      </c>
      <c r="N555" s="1">
        <v>42041</v>
      </c>
      <c r="O555" s="3">
        <v>8.82</v>
      </c>
      <c r="P555" s="3">
        <v>20.99</v>
      </c>
      <c r="Q555" s="3">
        <f t="shared" si="40"/>
        <v>12.169999999999998</v>
      </c>
      <c r="R555" s="2">
        <v>23</v>
      </c>
      <c r="S555" s="3">
        <f t="shared" si="41"/>
        <v>482.77</v>
      </c>
      <c r="T555" s="4">
        <v>0.1</v>
      </c>
      <c r="U555" s="5">
        <f t="shared" si="42"/>
        <v>48.277000000000001</v>
      </c>
      <c r="V555" s="5">
        <f t="shared" si="43"/>
        <v>439.303</v>
      </c>
      <c r="W555" s="3">
        <v>4.8099999999999996</v>
      </c>
      <c r="X555" s="6">
        <f t="shared" si="44"/>
        <v>444.113</v>
      </c>
    </row>
    <row r="556" spans="1:24" x14ac:dyDescent="0.35">
      <c r="A556" t="s">
        <v>1214</v>
      </c>
      <c r="B556" s="1">
        <v>42038</v>
      </c>
      <c r="C556" s="2" t="s">
        <v>1215</v>
      </c>
      <c r="D556" s="2" t="s">
        <v>660</v>
      </c>
      <c r="E556" s="2" t="s">
        <v>27</v>
      </c>
      <c r="F556" s="2" t="s">
        <v>28</v>
      </c>
      <c r="G556" s="2" t="s">
        <v>93</v>
      </c>
      <c r="H556" s="2" t="s">
        <v>344</v>
      </c>
      <c r="I556" s="2" t="s">
        <v>31</v>
      </c>
      <c r="J556" s="2" t="s">
        <v>482</v>
      </c>
      <c r="K556" s="2" t="s">
        <v>38</v>
      </c>
      <c r="L556" s="2" t="s">
        <v>39</v>
      </c>
      <c r="M556" s="2" t="s">
        <v>47</v>
      </c>
      <c r="N556" s="1">
        <v>42038</v>
      </c>
      <c r="O556" s="3">
        <v>1.76</v>
      </c>
      <c r="P556" s="3">
        <v>3.38</v>
      </c>
      <c r="Q556" s="3">
        <f t="shared" si="40"/>
        <v>1.6199999999999999</v>
      </c>
      <c r="R556" s="2">
        <v>5</v>
      </c>
      <c r="S556" s="3">
        <f t="shared" si="41"/>
        <v>16.899999999999999</v>
      </c>
      <c r="T556" s="4">
        <v>0.08</v>
      </c>
      <c r="U556" s="5">
        <f t="shared" si="42"/>
        <v>1.3519999999999999</v>
      </c>
      <c r="V556" s="5">
        <f t="shared" si="43"/>
        <v>16.398</v>
      </c>
      <c r="W556" s="3">
        <v>0.85</v>
      </c>
      <c r="X556" s="6">
        <f t="shared" si="44"/>
        <v>17.248000000000001</v>
      </c>
    </row>
    <row r="557" spans="1:24" x14ac:dyDescent="0.35">
      <c r="A557" t="s">
        <v>1216</v>
      </c>
      <c r="B557" s="1">
        <v>42038</v>
      </c>
      <c r="C557" s="2" t="s">
        <v>1217</v>
      </c>
      <c r="D557" s="2" t="s">
        <v>587</v>
      </c>
      <c r="E557" s="2" t="s">
        <v>27</v>
      </c>
      <c r="F557" s="2" t="s">
        <v>28</v>
      </c>
      <c r="G557" s="2" t="s">
        <v>29</v>
      </c>
      <c r="H557" s="2" t="s">
        <v>107</v>
      </c>
      <c r="I557" s="2" t="s">
        <v>45</v>
      </c>
      <c r="J557" s="2" t="s">
        <v>400</v>
      </c>
      <c r="K557" s="2" t="s">
        <v>38</v>
      </c>
      <c r="L557" s="2" t="s">
        <v>34</v>
      </c>
      <c r="M557" s="2" t="s">
        <v>35</v>
      </c>
      <c r="N557" s="1">
        <v>42065</v>
      </c>
      <c r="O557" s="3">
        <v>4.79</v>
      </c>
      <c r="P557" s="3">
        <v>11.97</v>
      </c>
      <c r="Q557" s="3">
        <f t="shared" si="40"/>
        <v>7.1800000000000006</v>
      </c>
      <c r="R557" s="2">
        <v>17</v>
      </c>
      <c r="S557" s="3">
        <f t="shared" si="41"/>
        <v>203.49</v>
      </c>
      <c r="T557" s="4">
        <v>0.03</v>
      </c>
      <c r="U557" s="5">
        <f t="shared" si="42"/>
        <v>6.1047000000000002</v>
      </c>
      <c r="V557" s="5">
        <f t="shared" si="43"/>
        <v>203.1953</v>
      </c>
      <c r="W557" s="3">
        <v>5.81</v>
      </c>
      <c r="X557" s="6">
        <f t="shared" si="44"/>
        <v>209.00530000000001</v>
      </c>
    </row>
    <row r="558" spans="1:24" x14ac:dyDescent="0.35">
      <c r="A558" t="s">
        <v>1218</v>
      </c>
      <c r="B558" s="1">
        <v>42039</v>
      </c>
      <c r="C558" s="2" t="s">
        <v>435</v>
      </c>
      <c r="D558" s="2" t="s">
        <v>87</v>
      </c>
      <c r="E558" s="2" t="s">
        <v>27</v>
      </c>
      <c r="F558" s="2" t="s">
        <v>28</v>
      </c>
      <c r="G558" s="2" t="s">
        <v>93</v>
      </c>
      <c r="H558" s="2" t="s">
        <v>30</v>
      </c>
      <c r="I558" s="2" t="s">
        <v>31</v>
      </c>
      <c r="J558" s="2" t="s">
        <v>427</v>
      </c>
      <c r="K558" s="2" t="s">
        <v>38</v>
      </c>
      <c r="L558" s="2" t="s">
        <v>39</v>
      </c>
      <c r="M558" s="2" t="s">
        <v>35</v>
      </c>
      <c r="N558" s="1">
        <v>42041</v>
      </c>
      <c r="O558" s="3">
        <v>21.56</v>
      </c>
      <c r="P558" s="3">
        <v>36.549999999999997</v>
      </c>
      <c r="Q558" s="3">
        <f t="shared" si="40"/>
        <v>14.989999999999998</v>
      </c>
      <c r="R558" s="2">
        <v>34</v>
      </c>
      <c r="S558" s="3">
        <f t="shared" si="41"/>
        <v>1242.6999999999998</v>
      </c>
      <c r="T558" s="4">
        <v>0.03</v>
      </c>
      <c r="U558" s="5">
        <f t="shared" si="42"/>
        <v>37.280999999999992</v>
      </c>
      <c r="V558" s="5">
        <f t="shared" si="43"/>
        <v>1219.309</v>
      </c>
      <c r="W558" s="3">
        <v>13.89</v>
      </c>
      <c r="X558" s="6">
        <f t="shared" si="44"/>
        <v>1233.1990000000001</v>
      </c>
    </row>
    <row r="559" spans="1:24" x14ac:dyDescent="0.35">
      <c r="A559" t="s">
        <v>1219</v>
      </c>
      <c r="B559" s="1">
        <v>42039</v>
      </c>
      <c r="C559" s="2" t="s">
        <v>1220</v>
      </c>
      <c r="D559" s="2" t="s">
        <v>492</v>
      </c>
      <c r="E559" s="2" t="s">
        <v>27</v>
      </c>
      <c r="F559" s="2" t="s">
        <v>28</v>
      </c>
      <c r="G559" s="2" t="s">
        <v>43</v>
      </c>
      <c r="H559" s="2" t="s">
        <v>66</v>
      </c>
      <c r="I559" s="2" t="s">
        <v>67</v>
      </c>
      <c r="J559" s="2" t="s">
        <v>171</v>
      </c>
      <c r="K559" s="2" t="s">
        <v>38</v>
      </c>
      <c r="L559" s="2" t="s">
        <v>39</v>
      </c>
      <c r="M559" s="2" t="s">
        <v>35</v>
      </c>
      <c r="N559" s="1">
        <v>42041</v>
      </c>
      <c r="O559" s="3">
        <v>2.31</v>
      </c>
      <c r="P559" s="3">
        <v>3.78</v>
      </c>
      <c r="Q559" s="3">
        <f t="shared" si="40"/>
        <v>1.4699999999999998</v>
      </c>
      <c r="R559" s="2">
        <v>34</v>
      </c>
      <c r="S559" s="3">
        <f t="shared" si="41"/>
        <v>128.51999999999998</v>
      </c>
      <c r="T559" s="4">
        <v>0.03</v>
      </c>
      <c r="U559" s="5">
        <f t="shared" si="42"/>
        <v>3.8555999999999995</v>
      </c>
      <c r="V559" s="5">
        <f t="shared" si="43"/>
        <v>125.37439999999998</v>
      </c>
      <c r="W559" s="3">
        <v>0.71</v>
      </c>
      <c r="X559" s="6">
        <f t="shared" si="44"/>
        <v>126.08439999999997</v>
      </c>
    </row>
    <row r="560" spans="1:24" x14ac:dyDescent="0.35">
      <c r="A560" t="s">
        <v>1221</v>
      </c>
      <c r="B560" s="1">
        <v>42042</v>
      </c>
      <c r="C560" s="2" t="s">
        <v>1222</v>
      </c>
      <c r="D560" s="2" t="s">
        <v>956</v>
      </c>
      <c r="E560" s="2" t="s">
        <v>27</v>
      </c>
      <c r="F560" s="2" t="s">
        <v>28</v>
      </c>
      <c r="G560" s="2" t="s">
        <v>43</v>
      </c>
      <c r="H560" s="2" t="s">
        <v>390</v>
      </c>
      <c r="I560" s="2" t="s">
        <v>31</v>
      </c>
      <c r="J560" s="2" t="s">
        <v>474</v>
      </c>
      <c r="K560" s="2" t="s">
        <v>33</v>
      </c>
      <c r="L560" s="2" t="s">
        <v>61</v>
      </c>
      <c r="M560" s="2" t="s">
        <v>35</v>
      </c>
      <c r="N560" s="1">
        <v>42053</v>
      </c>
      <c r="O560" s="3">
        <v>60.59</v>
      </c>
      <c r="P560" s="3">
        <v>100.98</v>
      </c>
      <c r="Q560" s="3">
        <f t="shared" si="40"/>
        <v>40.39</v>
      </c>
      <c r="R560" s="2">
        <v>13</v>
      </c>
      <c r="S560" s="3">
        <f t="shared" si="41"/>
        <v>1312.74</v>
      </c>
      <c r="T560" s="4">
        <v>0.04</v>
      </c>
      <c r="U560" s="5">
        <f t="shared" si="42"/>
        <v>52.509599999999999</v>
      </c>
      <c r="V560" s="5">
        <f t="shared" si="43"/>
        <v>1267.4104</v>
      </c>
      <c r="W560" s="3">
        <v>7.18</v>
      </c>
      <c r="X560" s="6">
        <f t="shared" si="44"/>
        <v>1274.5904</v>
      </c>
    </row>
    <row r="561" spans="1:24" x14ac:dyDescent="0.35">
      <c r="A561" t="s">
        <v>1223</v>
      </c>
      <c r="B561" s="1">
        <v>42043</v>
      </c>
      <c r="C561" s="2" t="s">
        <v>1224</v>
      </c>
      <c r="D561" s="2" t="s">
        <v>92</v>
      </c>
      <c r="E561" s="2" t="s">
        <v>53</v>
      </c>
      <c r="F561" s="2" t="s">
        <v>54</v>
      </c>
      <c r="G561" s="2" t="s">
        <v>43</v>
      </c>
      <c r="H561" s="2" t="s">
        <v>81</v>
      </c>
      <c r="I561" s="2" t="s">
        <v>31</v>
      </c>
      <c r="J561" s="2" t="s">
        <v>316</v>
      </c>
      <c r="K561" s="2" t="s">
        <v>38</v>
      </c>
      <c r="L561" s="2" t="s">
        <v>61</v>
      </c>
      <c r="M561" s="2" t="s">
        <v>35</v>
      </c>
      <c r="N561" s="1">
        <v>42045</v>
      </c>
      <c r="O561" s="3">
        <v>99.39</v>
      </c>
      <c r="P561" s="3">
        <v>162.93</v>
      </c>
      <c r="Q561" s="3">
        <f t="shared" si="40"/>
        <v>63.540000000000006</v>
      </c>
      <c r="R561" s="2">
        <v>39</v>
      </c>
      <c r="S561" s="3">
        <f t="shared" si="41"/>
        <v>6354.27</v>
      </c>
      <c r="T561" s="4">
        <v>0.03</v>
      </c>
      <c r="U561" s="5">
        <f t="shared" si="42"/>
        <v>190.62810000000002</v>
      </c>
      <c r="V561" s="5">
        <f t="shared" si="43"/>
        <v>6183.6319000000003</v>
      </c>
      <c r="W561" s="3">
        <v>19.989999999999998</v>
      </c>
      <c r="X561" s="6">
        <f t="shared" si="44"/>
        <v>6203.6219000000001</v>
      </c>
    </row>
    <row r="562" spans="1:24" x14ac:dyDescent="0.35">
      <c r="A562" t="s">
        <v>1225</v>
      </c>
      <c r="B562" s="1">
        <v>42044</v>
      </c>
      <c r="C562" s="2" t="s">
        <v>1150</v>
      </c>
      <c r="D562" s="2" t="s">
        <v>177</v>
      </c>
      <c r="E562" s="2" t="s">
        <v>27</v>
      </c>
      <c r="F562" s="2" t="s">
        <v>28</v>
      </c>
      <c r="G562" s="2" t="s">
        <v>65</v>
      </c>
      <c r="H562" s="2" t="s">
        <v>44</v>
      </c>
      <c r="I562" s="2" t="s">
        <v>45</v>
      </c>
      <c r="J562" s="2" t="s">
        <v>46</v>
      </c>
      <c r="K562" s="2" t="s">
        <v>38</v>
      </c>
      <c r="L562" s="2" t="s">
        <v>39</v>
      </c>
      <c r="M562" s="2" t="s">
        <v>47</v>
      </c>
      <c r="N562" s="1">
        <v>42051</v>
      </c>
      <c r="O562" s="3">
        <v>3.32</v>
      </c>
      <c r="P562" s="3">
        <v>5.18</v>
      </c>
      <c r="Q562" s="3">
        <f t="shared" si="40"/>
        <v>1.8599999999999999</v>
      </c>
      <c r="R562" s="2">
        <v>11</v>
      </c>
      <c r="S562" s="3">
        <f t="shared" si="41"/>
        <v>56.98</v>
      </c>
      <c r="T562" s="4">
        <v>0.06</v>
      </c>
      <c r="U562" s="5">
        <f t="shared" si="42"/>
        <v>3.4187999999999996</v>
      </c>
      <c r="V562" s="5">
        <f t="shared" si="43"/>
        <v>55.601199999999999</v>
      </c>
      <c r="W562" s="3">
        <v>2.04</v>
      </c>
      <c r="X562" s="6">
        <f t="shared" si="44"/>
        <v>57.641199999999998</v>
      </c>
    </row>
    <row r="563" spans="1:24" x14ac:dyDescent="0.35">
      <c r="A563" t="s">
        <v>1226</v>
      </c>
      <c r="B563" s="1">
        <v>42047</v>
      </c>
      <c r="C563" s="2" t="s">
        <v>924</v>
      </c>
      <c r="D563" s="2" t="s">
        <v>462</v>
      </c>
      <c r="E563" s="2" t="s">
        <v>27</v>
      </c>
      <c r="F563" s="2" t="s">
        <v>28</v>
      </c>
      <c r="G563" s="2" t="s">
        <v>29</v>
      </c>
      <c r="H563" s="2" t="s">
        <v>107</v>
      </c>
      <c r="I563" s="2" t="s">
        <v>45</v>
      </c>
      <c r="J563" s="2" t="s">
        <v>165</v>
      </c>
      <c r="K563" s="2" t="s">
        <v>38</v>
      </c>
      <c r="L563" s="2" t="s">
        <v>34</v>
      </c>
      <c r="M563" s="2" t="s">
        <v>35</v>
      </c>
      <c r="N563" s="1">
        <v>42047</v>
      </c>
      <c r="O563" s="3">
        <v>5.19</v>
      </c>
      <c r="P563" s="3">
        <v>12.98</v>
      </c>
      <c r="Q563" s="3">
        <f t="shared" si="40"/>
        <v>7.79</v>
      </c>
      <c r="R563" s="2">
        <v>50</v>
      </c>
      <c r="S563" s="3">
        <f t="shared" si="41"/>
        <v>649</v>
      </c>
      <c r="T563" s="4">
        <v>0.08</v>
      </c>
      <c r="U563" s="5">
        <f t="shared" si="42"/>
        <v>51.92</v>
      </c>
      <c r="V563" s="5">
        <f t="shared" si="43"/>
        <v>600.22</v>
      </c>
      <c r="W563" s="3">
        <v>3.14</v>
      </c>
      <c r="X563" s="6">
        <f t="shared" si="44"/>
        <v>603.36</v>
      </c>
    </row>
    <row r="564" spans="1:24" x14ac:dyDescent="0.35">
      <c r="A564" t="s">
        <v>1227</v>
      </c>
      <c r="B564" s="1">
        <v>42047</v>
      </c>
      <c r="C564" s="2" t="s">
        <v>1035</v>
      </c>
      <c r="D564" s="2" t="s">
        <v>177</v>
      </c>
      <c r="E564" s="2" t="s">
        <v>27</v>
      </c>
      <c r="F564" s="2" t="s">
        <v>28</v>
      </c>
      <c r="G564" s="2" t="s">
        <v>93</v>
      </c>
      <c r="H564" s="2" t="s">
        <v>44</v>
      </c>
      <c r="I564" s="2" t="s">
        <v>56</v>
      </c>
      <c r="J564" s="2" t="s">
        <v>459</v>
      </c>
      <c r="K564" s="2" t="s">
        <v>33</v>
      </c>
      <c r="L564" s="2" t="s">
        <v>61</v>
      </c>
      <c r="M564" s="2" t="s">
        <v>35</v>
      </c>
      <c r="N564" s="1">
        <v>42048</v>
      </c>
      <c r="O564" s="3">
        <v>156.5</v>
      </c>
      <c r="P564" s="3">
        <v>300.97000000000003</v>
      </c>
      <c r="Q564" s="3">
        <f t="shared" si="40"/>
        <v>144.47000000000003</v>
      </c>
      <c r="R564" s="2">
        <v>41</v>
      </c>
      <c r="S564" s="3">
        <f t="shared" si="41"/>
        <v>12339.77</v>
      </c>
      <c r="T564" s="4">
        <v>0.1</v>
      </c>
      <c r="U564" s="5">
        <f t="shared" si="42"/>
        <v>1233.9770000000001</v>
      </c>
      <c r="V564" s="5">
        <f t="shared" si="43"/>
        <v>11112.973</v>
      </c>
      <c r="W564" s="3">
        <v>7.18</v>
      </c>
      <c r="X564" s="6">
        <f t="shared" si="44"/>
        <v>11120.153</v>
      </c>
    </row>
    <row r="565" spans="1:24" x14ac:dyDescent="0.35">
      <c r="A565" t="s">
        <v>1228</v>
      </c>
      <c r="B565" s="1">
        <v>42049</v>
      </c>
      <c r="C565" s="2" t="s">
        <v>1229</v>
      </c>
      <c r="D565" s="2" t="s">
        <v>914</v>
      </c>
      <c r="E565" s="2" t="s">
        <v>27</v>
      </c>
      <c r="F565" s="2" t="s">
        <v>28</v>
      </c>
      <c r="G565" s="2" t="s">
        <v>65</v>
      </c>
      <c r="H565" s="2" t="s">
        <v>390</v>
      </c>
      <c r="I565" s="2" t="s">
        <v>31</v>
      </c>
      <c r="J565" s="2" t="s">
        <v>291</v>
      </c>
      <c r="K565" s="2" t="s">
        <v>38</v>
      </c>
      <c r="L565" s="2" t="s">
        <v>61</v>
      </c>
      <c r="M565" s="2" t="s">
        <v>47</v>
      </c>
      <c r="N565" s="1">
        <v>42050</v>
      </c>
      <c r="O565" s="3">
        <v>4.59</v>
      </c>
      <c r="P565" s="3">
        <v>7.28</v>
      </c>
      <c r="Q565" s="3">
        <f t="shared" si="40"/>
        <v>2.6900000000000004</v>
      </c>
      <c r="R565" s="2">
        <v>5</v>
      </c>
      <c r="S565" s="3">
        <f t="shared" si="41"/>
        <v>36.4</v>
      </c>
      <c r="T565" s="4">
        <v>0.05</v>
      </c>
      <c r="U565" s="5">
        <f t="shared" si="42"/>
        <v>1.82</v>
      </c>
      <c r="V565" s="5">
        <f t="shared" si="43"/>
        <v>45.73</v>
      </c>
      <c r="W565" s="3">
        <v>11.15</v>
      </c>
      <c r="X565" s="6">
        <f t="shared" si="44"/>
        <v>56.879999999999995</v>
      </c>
    </row>
    <row r="566" spans="1:24" x14ac:dyDescent="0.35">
      <c r="A566" t="s">
        <v>1230</v>
      </c>
      <c r="B566" s="1">
        <v>42052</v>
      </c>
      <c r="C566" s="2" t="s">
        <v>699</v>
      </c>
      <c r="D566" s="2" t="s">
        <v>379</v>
      </c>
      <c r="E566" s="2" t="s">
        <v>27</v>
      </c>
      <c r="F566" s="2" t="s">
        <v>28</v>
      </c>
      <c r="G566" s="2" t="s">
        <v>29</v>
      </c>
      <c r="H566" s="2" t="s">
        <v>66</v>
      </c>
      <c r="I566" s="2" t="s">
        <v>31</v>
      </c>
      <c r="J566" s="2" t="s">
        <v>400</v>
      </c>
      <c r="K566" s="2" t="s">
        <v>38</v>
      </c>
      <c r="L566" s="2" t="s">
        <v>34</v>
      </c>
      <c r="M566" s="2" t="s">
        <v>35</v>
      </c>
      <c r="N566" s="1">
        <v>42054</v>
      </c>
      <c r="O566" s="3">
        <v>4.79</v>
      </c>
      <c r="P566" s="3">
        <v>11.97</v>
      </c>
      <c r="Q566" s="3">
        <f t="shared" si="40"/>
        <v>7.1800000000000006</v>
      </c>
      <c r="R566" s="2">
        <v>30</v>
      </c>
      <c r="S566" s="3">
        <f t="shared" si="41"/>
        <v>359.1</v>
      </c>
      <c r="T566" s="4">
        <v>0.08</v>
      </c>
      <c r="U566" s="5">
        <f t="shared" si="42"/>
        <v>28.728000000000002</v>
      </c>
      <c r="V566" s="5">
        <f t="shared" si="43"/>
        <v>336.18200000000002</v>
      </c>
      <c r="W566" s="3">
        <v>5.81</v>
      </c>
      <c r="X566" s="6">
        <f t="shared" si="44"/>
        <v>341.99200000000002</v>
      </c>
    </row>
    <row r="567" spans="1:24" x14ac:dyDescent="0.35">
      <c r="A567" t="s">
        <v>1231</v>
      </c>
      <c r="B567" s="1">
        <v>42053</v>
      </c>
      <c r="C567" s="2" t="s">
        <v>1232</v>
      </c>
      <c r="D567" s="2" t="s">
        <v>492</v>
      </c>
      <c r="E567" s="2" t="s">
        <v>27</v>
      </c>
      <c r="F567" s="2" t="s">
        <v>28</v>
      </c>
      <c r="G567" s="2" t="s">
        <v>29</v>
      </c>
      <c r="H567" s="2" t="s">
        <v>66</v>
      </c>
      <c r="I567" s="2" t="s">
        <v>145</v>
      </c>
      <c r="J567" s="2" t="s">
        <v>75</v>
      </c>
      <c r="K567" s="2" t="s">
        <v>38</v>
      </c>
      <c r="L567" s="2" t="s">
        <v>61</v>
      </c>
      <c r="M567" s="2" t="s">
        <v>35</v>
      </c>
      <c r="N567" s="1">
        <v>42055</v>
      </c>
      <c r="O567" s="3">
        <v>1.84</v>
      </c>
      <c r="P567" s="3">
        <v>2.88</v>
      </c>
      <c r="Q567" s="3">
        <f t="shared" si="40"/>
        <v>1.0399999999999998</v>
      </c>
      <c r="R567" s="2">
        <v>22</v>
      </c>
      <c r="S567" s="3">
        <f t="shared" si="41"/>
        <v>63.36</v>
      </c>
      <c r="T567" s="4">
        <v>0.1</v>
      </c>
      <c r="U567" s="5">
        <f t="shared" si="42"/>
        <v>6.3360000000000003</v>
      </c>
      <c r="V567" s="5">
        <f t="shared" si="43"/>
        <v>58.514000000000003</v>
      </c>
      <c r="W567" s="3">
        <v>1.49</v>
      </c>
      <c r="X567" s="6">
        <f t="shared" si="44"/>
        <v>60.004000000000005</v>
      </c>
    </row>
    <row r="568" spans="1:24" x14ac:dyDescent="0.35">
      <c r="A568" t="s">
        <v>1233</v>
      </c>
      <c r="B568" s="1">
        <v>42058</v>
      </c>
      <c r="C568" s="2" t="s">
        <v>1234</v>
      </c>
      <c r="D568" s="2" t="s">
        <v>1235</v>
      </c>
      <c r="E568" s="2" t="s">
        <v>27</v>
      </c>
      <c r="F568" s="2" t="s">
        <v>28</v>
      </c>
      <c r="G568" s="2" t="s">
        <v>93</v>
      </c>
      <c r="H568" s="2" t="s">
        <v>126</v>
      </c>
      <c r="I568" s="2" t="s">
        <v>67</v>
      </c>
      <c r="J568" s="2" t="s">
        <v>331</v>
      </c>
      <c r="K568" s="2" t="s">
        <v>38</v>
      </c>
      <c r="L568" s="2" t="s">
        <v>61</v>
      </c>
      <c r="M568" s="2" t="s">
        <v>35</v>
      </c>
      <c r="N568" s="1">
        <v>42061</v>
      </c>
      <c r="O568" s="3">
        <v>4.8899999999999997</v>
      </c>
      <c r="P568" s="3">
        <v>7.64</v>
      </c>
      <c r="Q568" s="3">
        <f t="shared" si="40"/>
        <v>2.75</v>
      </c>
      <c r="R568" s="2">
        <v>32</v>
      </c>
      <c r="S568" s="3">
        <f t="shared" si="41"/>
        <v>244.48</v>
      </c>
      <c r="T568" s="4">
        <v>0.06</v>
      </c>
      <c r="U568" s="5">
        <f t="shared" si="42"/>
        <v>14.668799999999999</v>
      </c>
      <c r="V568" s="5">
        <f t="shared" si="43"/>
        <v>231.20119999999997</v>
      </c>
      <c r="W568" s="3">
        <v>1.39</v>
      </c>
      <c r="X568" s="6">
        <f t="shared" si="44"/>
        <v>232.59119999999996</v>
      </c>
    </row>
    <row r="569" spans="1:24" x14ac:dyDescent="0.35">
      <c r="A569" t="s">
        <v>1236</v>
      </c>
      <c r="B569" s="1">
        <v>42059</v>
      </c>
      <c r="C569" s="2" t="s">
        <v>1237</v>
      </c>
      <c r="D569" s="2" t="s">
        <v>52</v>
      </c>
      <c r="E569" s="2" t="s">
        <v>53</v>
      </c>
      <c r="F569" s="2" t="s">
        <v>54</v>
      </c>
      <c r="G569" s="2" t="s">
        <v>43</v>
      </c>
      <c r="H569" s="2" t="s">
        <v>55</v>
      </c>
      <c r="I569" s="2" t="s">
        <v>67</v>
      </c>
      <c r="J569" s="2" t="s">
        <v>236</v>
      </c>
      <c r="K569" s="2" t="s">
        <v>38</v>
      </c>
      <c r="L569" s="2" t="s">
        <v>61</v>
      </c>
      <c r="M569" s="2" t="s">
        <v>35</v>
      </c>
      <c r="N569" s="1">
        <v>42059</v>
      </c>
      <c r="O569" s="3">
        <v>2.29</v>
      </c>
      <c r="P569" s="3">
        <v>3.69</v>
      </c>
      <c r="Q569" s="3">
        <f t="shared" si="40"/>
        <v>1.4</v>
      </c>
      <c r="R569" s="2">
        <v>12</v>
      </c>
      <c r="S569" s="3">
        <f t="shared" si="41"/>
        <v>44.28</v>
      </c>
      <c r="T569" s="4">
        <v>0.02</v>
      </c>
      <c r="U569" s="5">
        <f t="shared" si="42"/>
        <v>0.88560000000000005</v>
      </c>
      <c r="V569" s="5">
        <f t="shared" si="43"/>
        <v>43.894400000000005</v>
      </c>
      <c r="W569" s="3">
        <v>0.5</v>
      </c>
      <c r="X569" s="6">
        <f t="shared" si="44"/>
        <v>44.394400000000005</v>
      </c>
    </row>
    <row r="570" spans="1:24" x14ac:dyDescent="0.35">
      <c r="A570" t="s">
        <v>1238</v>
      </c>
      <c r="B570" s="1">
        <v>42062</v>
      </c>
      <c r="C570" s="2" t="s">
        <v>1239</v>
      </c>
      <c r="D570" s="2" t="s">
        <v>382</v>
      </c>
      <c r="E570" s="2" t="s">
        <v>27</v>
      </c>
      <c r="F570" s="2" t="s">
        <v>28</v>
      </c>
      <c r="G570" s="2" t="s">
        <v>65</v>
      </c>
      <c r="H570" s="2" t="s">
        <v>44</v>
      </c>
      <c r="I570" s="2" t="s">
        <v>145</v>
      </c>
      <c r="J570" s="2" t="s">
        <v>979</v>
      </c>
      <c r="K570" s="2" t="s">
        <v>38</v>
      </c>
      <c r="L570" s="2" t="s">
        <v>61</v>
      </c>
      <c r="M570" s="2" t="s">
        <v>47</v>
      </c>
      <c r="N570" s="1">
        <v>42063</v>
      </c>
      <c r="O570" s="3">
        <v>1.84</v>
      </c>
      <c r="P570" s="3">
        <v>2.88</v>
      </c>
      <c r="Q570" s="3">
        <f t="shared" si="40"/>
        <v>1.0399999999999998</v>
      </c>
      <c r="R570" s="2">
        <v>9</v>
      </c>
      <c r="S570" s="3">
        <f t="shared" si="41"/>
        <v>25.919999999999998</v>
      </c>
      <c r="T570" s="4">
        <v>0</v>
      </c>
      <c r="U570" s="5">
        <f t="shared" si="42"/>
        <v>0</v>
      </c>
      <c r="V570" s="5">
        <f t="shared" si="43"/>
        <v>26.909999999999997</v>
      </c>
      <c r="W570" s="3">
        <v>0.99</v>
      </c>
      <c r="X570" s="6">
        <f t="shared" si="44"/>
        <v>27.899999999999995</v>
      </c>
    </row>
    <row r="571" spans="1:24" x14ac:dyDescent="0.35">
      <c r="A571" t="s">
        <v>1240</v>
      </c>
      <c r="B571" s="1">
        <v>42064</v>
      </c>
      <c r="C571" s="2" t="s">
        <v>1241</v>
      </c>
      <c r="D571" s="2" t="s">
        <v>987</v>
      </c>
      <c r="E571" s="2" t="s">
        <v>27</v>
      </c>
      <c r="F571" s="2" t="s">
        <v>28</v>
      </c>
      <c r="G571" s="2" t="s">
        <v>65</v>
      </c>
      <c r="H571" s="2" t="s">
        <v>390</v>
      </c>
      <c r="I571" s="2" t="s">
        <v>45</v>
      </c>
      <c r="J571" s="2" t="s">
        <v>397</v>
      </c>
      <c r="K571" s="2" t="s">
        <v>33</v>
      </c>
      <c r="L571" s="2" t="s">
        <v>61</v>
      </c>
      <c r="M571" s="2" t="s">
        <v>35</v>
      </c>
      <c r="N571" s="1">
        <v>42064</v>
      </c>
      <c r="O571" s="3">
        <v>10.07</v>
      </c>
      <c r="P571" s="3">
        <v>15.98</v>
      </c>
      <c r="Q571" s="3">
        <f t="shared" si="40"/>
        <v>5.91</v>
      </c>
      <c r="R571" s="2">
        <v>26</v>
      </c>
      <c r="S571" s="3">
        <f t="shared" si="41"/>
        <v>415.48</v>
      </c>
      <c r="T571" s="4">
        <v>0.01</v>
      </c>
      <c r="U571" s="5">
        <f t="shared" si="42"/>
        <v>4.1547999999999998</v>
      </c>
      <c r="V571" s="5">
        <f t="shared" si="43"/>
        <v>415.3252</v>
      </c>
      <c r="W571" s="3">
        <v>4</v>
      </c>
      <c r="X571" s="6">
        <f t="shared" si="44"/>
        <v>419.3252</v>
      </c>
    </row>
    <row r="572" spans="1:24" x14ac:dyDescent="0.35">
      <c r="A572" t="s">
        <v>1242</v>
      </c>
      <c r="B572" s="1">
        <v>42065</v>
      </c>
      <c r="C572" s="2" t="s">
        <v>1243</v>
      </c>
      <c r="D572" s="2" t="s">
        <v>106</v>
      </c>
      <c r="E572" s="2" t="s">
        <v>27</v>
      </c>
      <c r="F572" s="2" t="s">
        <v>28</v>
      </c>
      <c r="G572" s="2" t="s">
        <v>29</v>
      </c>
      <c r="H572" s="2" t="s">
        <v>107</v>
      </c>
      <c r="I572" s="2" t="s">
        <v>31</v>
      </c>
      <c r="J572" s="2" t="s">
        <v>1244</v>
      </c>
      <c r="K572" s="2" t="s">
        <v>38</v>
      </c>
      <c r="L572" s="2" t="s">
        <v>61</v>
      </c>
      <c r="M572" s="2" t="s">
        <v>47</v>
      </c>
      <c r="N572" s="1">
        <v>42066</v>
      </c>
      <c r="O572" s="3">
        <v>3.99</v>
      </c>
      <c r="P572" s="3">
        <v>6.23</v>
      </c>
      <c r="Q572" s="3">
        <f t="shared" si="40"/>
        <v>2.2400000000000002</v>
      </c>
      <c r="R572" s="2">
        <v>4</v>
      </c>
      <c r="S572" s="3">
        <f t="shared" si="41"/>
        <v>24.92</v>
      </c>
      <c r="T572" s="4">
        <v>0.1</v>
      </c>
      <c r="U572" s="5">
        <f t="shared" si="42"/>
        <v>2.4920000000000004</v>
      </c>
      <c r="V572" s="5">
        <f t="shared" si="43"/>
        <v>29.398</v>
      </c>
      <c r="W572" s="3">
        <v>6.97</v>
      </c>
      <c r="X572" s="6">
        <f t="shared" si="44"/>
        <v>36.368000000000002</v>
      </c>
    </row>
    <row r="573" spans="1:24" x14ac:dyDescent="0.35">
      <c r="A573" t="s">
        <v>1245</v>
      </c>
      <c r="B573" s="1">
        <v>42065</v>
      </c>
      <c r="C573" s="2" t="s">
        <v>1246</v>
      </c>
      <c r="D573" s="2" t="s">
        <v>112</v>
      </c>
      <c r="E573" s="2" t="s">
        <v>53</v>
      </c>
      <c r="F573" s="2" t="s">
        <v>54</v>
      </c>
      <c r="G573" s="2" t="s">
        <v>65</v>
      </c>
      <c r="H573" s="2" t="s">
        <v>81</v>
      </c>
      <c r="I573" s="2" t="s">
        <v>67</v>
      </c>
      <c r="J573" s="2" t="s">
        <v>227</v>
      </c>
      <c r="K573" s="2" t="s">
        <v>38</v>
      </c>
      <c r="L573" s="2" t="s">
        <v>39</v>
      </c>
      <c r="M573" s="2" t="s">
        <v>35</v>
      </c>
      <c r="N573" s="1">
        <v>42067</v>
      </c>
      <c r="O573" s="3">
        <v>1.3</v>
      </c>
      <c r="P573" s="3">
        <v>2.88</v>
      </c>
      <c r="Q573" s="3">
        <f t="shared" si="40"/>
        <v>1.5799999999999998</v>
      </c>
      <c r="R573" s="2">
        <v>43</v>
      </c>
      <c r="S573" s="3">
        <f t="shared" si="41"/>
        <v>123.83999999999999</v>
      </c>
      <c r="T573" s="4">
        <v>0.1</v>
      </c>
      <c r="U573" s="5">
        <f t="shared" si="42"/>
        <v>12.384</v>
      </c>
      <c r="V573" s="5">
        <f t="shared" si="43"/>
        <v>112.46599999999999</v>
      </c>
      <c r="W573" s="3">
        <v>1.01</v>
      </c>
      <c r="X573" s="6">
        <f t="shared" si="44"/>
        <v>113.476</v>
      </c>
    </row>
    <row r="574" spans="1:24" x14ac:dyDescent="0.35">
      <c r="A574" t="s">
        <v>1247</v>
      </c>
      <c r="B574" s="1">
        <v>42066</v>
      </c>
      <c r="C574" s="2" t="s">
        <v>1248</v>
      </c>
      <c r="D574" s="2" t="s">
        <v>462</v>
      </c>
      <c r="E574" s="2" t="s">
        <v>27</v>
      </c>
      <c r="F574" s="2" t="s">
        <v>28</v>
      </c>
      <c r="G574" s="2" t="s">
        <v>93</v>
      </c>
      <c r="H574" s="2" t="s">
        <v>107</v>
      </c>
      <c r="I574" s="2" t="s">
        <v>145</v>
      </c>
      <c r="J574" s="2" t="s">
        <v>241</v>
      </c>
      <c r="K574" s="2" t="s">
        <v>38</v>
      </c>
      <c r="L574" s="2" t="s">
        <v>39</v>
      </c>
      <c r="M574" s="2" t="s">
        <v>35</v>
      </c>
      <c r="N574" s="1">
        <v>42067</v>
      </c>
      <c r="O574" s="3">
        <v>5.22</v>
      </c>
      <c r="P574" s="3">
        <v>9.85</v>
      </c>
      <c r="Q574" s="3">
        <f t="shared" si="40"/>
        <v>4.63</v>
      </c>
      <c r="R574" s="2">
        <v>41</v>
      </c>
      <c r="S574" s="3">
        <f t="shared" si="41"/>
        <v>403.84999999999997</v>
      </c>
      <c r="T574" s="4">
        <v>0.05</v>
      </c>
      <c r="U574" s="5">
        <f t="shared" si="42"/>
        <v>20.192499999999999</v>
      </c>
      <c r="V574" s="5">
        <f t="shared" si="43"/>
        <v>388.47749999999996</v>
      </c>
      <c r="W574" s="3">
        <v>4.82</v>
      </c>
      <c r="X574" s="6">
        <f t="shared" si="44"/>
        <v>393.29749999999996</v>
      </c>
    </row>
    <row r="575" spans="1:24" x14ac:dyDescent="0.35">
      <c r="A575" t="s">
        <v>1249</v>
      </c>
      <c r="B575" s="1">
        <v>42067</v>
      </c>
      <c r="C575" s="2" t="s">
        <v>1250</v>
      </c>
      <c r="D575" s="2" t="s">
        <v>987</v>
      </c>
      <c r="E575" s="2" t="s">
        <v>27</v>
      </c>
      <c r="F575" s="2" t="s">
        <v>28</v>
      </c>
      <c r="G575" s="2" t="s">
        <v>29</v>
      </c>
      <c r="H575" s="2" t="s">
        <v>390</v>
      </c>
      <c r="I575" s="2" t="s">
        <v>145</v>
      </c>
      <c r="J575" s="2" t="s">
        <v>185</v>
      </c>
      <c r="K575" s="2" t="s">
        <v>38</v>
      </c>
      <c r="L575" s="2" t="s">
        <v>39</v>
      </c>
      <c r="M575" s="2" t="s">
        <v>35</v>
      </c>
      <c r="N575" s="1">
        <v>42069</v>
      </c>
      <c r="O575" s="3">
        <v>2.16</v>
      </c>
      <c r="P575" s="3">
        <v>3.85</v>
      </c>
      <c r="Q575" s="3">
        <f t="shared" si="40"/>
        <v>1.69</v>
      </c>
      <c r="R575" s="2">
        <v>4</v>
      </c>
      <c r="S575" s="3">
        <f t="shared" si="41"/>
        <v>15.4</v>
      </c>
      <c r="T575" s="4">
        <v>0.09</v>
      </c>
      <c r="U575" s="5">
        <f t="shared" si="42"/>
        <v>1.3859999999999999</v>
      </c>
      <c r="V575" s="5">
        <f t="shared" si="43"/>
        <v>14.714</v>
      </c>
      <c r="W575" s="3">
        <v>0.7</v>
      </c>
      <c r="X575" s="6">
        <f t="shared" si="44"/>
        <v>15.414</v>
      </c>
    </row>
    <row r="576" spans="1:24" x14ac:dyDescent="0.35">
      <c r="A576" t="s">
        <v>1251</v>
      </c>
      <c r="B576" s="1">
        <v>42069</v>
      </c>
      <c r="C576" s="2" t="s">
        <v>750</v>
      </c>
      <c r="D576" s="2" t="s">
        <v>52</v>
      </c>
      <c r="E576" s="2" t="s">
        <v>53</v>
      </c>
      <c r="F576" s="2" t="s">
        <v>54</v>
      </c>
      <c r="G576" s="2" t="s">
        <v>43</v>
      </c>
      <c r="H576" s="2" t="s">
        <v>55</v>
      </c>
      <c r="I576" s="2" t="s">
        <v>145</v>
      </c>
      <c r="J576" s="2" t="s">
        <v>94</v>
      </c>
      <c r="K576" s="2" t="s">
        <v>38</v>
      </c>
      <c r="L576" s="2" t="s">
        <v>61</v>
      </c>
      <c r="M576" s="2" t="s">
        <v>35</v>
      </c>
      <c r="N576" s="1">
        <v>42070</v>
      </c>
      <c r="O576" s="3">
        <v>5.33</v>
      </c>
      <c r="P576" s="3">
        <v>8.6</v>
      </c>
      <c r="Q576" s="3">
        <f t="shared" si="40"/>
        <v>3.2699999999999996</v>
      </c>
      <c r="R576" s="2">
        <v>2</v>
      </c>
      <c r="S576" s="3">
        <f t="shared" si="41"/>
        <v>17.2</v>
      </c>
      <c r="T576" s="4">
        <v>0.05</v>
      </c>
      <c r="U576" s="5">
        <f t="shared" si="42"/>
        <v>0.86</v>
      </c>
      <c r="V576" s="5">
        <f t="shared" si="43"/>
        <v>22.53</v>
      </c>
      <c r="W576" s="3">
        <v>6.19</v>
      </c>
      <c r="X576" s="6">
        <f t="shared" si="44"/>
        <v>28.720000000000002</v>
      </c>
    </row>
    <row r="577" spans="1:24" x14ac:dyDescent="0.35">
      <c r="A577" t="s">
        <v>1252</v>
      </c>
      <c r="B577" s="1">
        <v>42074</v>
      </c>
      <c r="C577" s="2" t="s">
        <v>1253</v>
      </c>
      <c r="D577" s="2" t="s">
        <v>430</v>
      </c>
      <c r="E577" s="2" t="s">
        <v>27</v>
      </c>
      <c r="F577" s="2" t="s">
        <v>28</v>
      </c>
      <c r="G577" s="2" t="s">
        <v>43</v>
      </c>
      <c r="H577" s="2" t="s">
        <v>30</v>
      </c>
      <c r="I577" s="2" t="s">
        <v>145</v>
      </c>
      <c r="J577" s="2" t="s">
        <v>438</v>
      </c>
      <c r="K577" s="2" t="s">
        <v>38</v>
      </c>
      <c r="L577" s="2" t="s">
        <v>39</v>
      </c>
      <c r="M577" s="2" t="s">
        <v>35</v>
      </c>
      <c r="N577" s="1">
        <v>42075</v>
      </c>
      <c r="O577" s="3">
        <v>3.75</v>
      </c>
      <c r="P577" s="3">
        <v>7.08</v>
      </c>
      <c r="Q577" s="3">
        <f t="shared" si="40"/>
        <v>3.33</v>
      </c>
      <c r="R577" s="2">
        <v>12</v>
      </c>
      <c r="S577" s="3">
        <f t="shared" si="41"/>
        <v>84.960000000000008</v>
      </c>
      <c r="T577" s="4">
        <v>0.1</v>
      </c>
      <c r="U577" s="5">
        <f t="shared" si="42"/>
        <v>8.4960000000000004</v>
      </c>
      <c r="V577" s="5">
        <f t="shared" si="43"/>
        <v>78.814000000000007</v>
      </c>
      <c r="W577" s="3">
        <v>2.35</v>
      </c>
      <c r="X577" s="6">
        <f t="shared" si="44"/>
        <v>81.164000000000001</v>
      </c>
    </row>
    <row r="578" spans="1:24" x14ac:dyDescent="0.35">
      <c r="A578" t="s">
        <v>1254</v>
      </c>
      <c r="B578" s="1">
        <v>42075</v>
      </c>
      <c r="C578" s="2" t="s">
        <v>1255</v>
      </c>
      <c r="D578" s="2" t="s">
        <v>263</v>
      </c>
      <c r="E578" s="2" t="s">
        <v>27</v>
      </c>
      <c r="F578" s="2" t="s">
        <v>28</v>
      </c>
      <c r="G578" s="2" t="s">
        <v>93</v>
      </c>
      <c r="H578" s="2" t="s">
        <v>44</v>
      </c>
      <c r="I578" s="2" t="s">
        <v>67</v>
      </c>
      <c r="J578" s="2" t="s">
        <v>571</v>
      </c>
      <c r="K578" s="2" t="s">
        <v>38</v>
      </c>
      <c r="L578" s="2" t="s">
        <v>61</v>
      </c>
      <c r="M578" s="2" t="s">
        <v>35</v>
      </c>
      <c r="N578" s="1">
        <v>42076</v>
      </c>
      <c r="O578" s="3">
        <v>1.94</v>
      </c>
      <c r="P578" s="3">
        <v>3.08</v>
      </c>
      <c r="Q578" s="3">
        <f t="shared" si="40"/>
        <v>1.1400000000000001</v>
      </c>
      <c r="R578" s="2">
        <v>4</v>
      </c>
      <c r="S578" s="3">
        <f t="shared" si="41"/>
        <v>12.32</v>
      </c>
      <c r="T578" s="4">
        <v>0.03</v>
      </c>
      <c r="U578" s="5">
        <f t="shared" si="42"/>
        <v>0.36959999999999998</v>
      </c>
      <c r="V578" s="5">
        <f t="shared" si="43"/>
        <v>12.9404</v>
      </c>
      <c r="W578" s="3">
        <v>0.99</v>
      </c>
      <c r="X578" s="6">
        <f t="shared" si="44"/>
        <v>13.930400000000001</v>
      </c>
    </row>
    <row r="579" spans="1:24" x14ac:dyDescent="0.35">
      <c r="A579" t="s">
        <v>1256</v>
      </c>
      <c r="B579" s="1">
        <v>42078</v>
      </c>
      <c r="C579" s="2" t="s">
        <v>1222</v>
      </c>
      <c r="D579" s="2" t="s">
        <v>956</v>
      </c>
      <c r="E579" s="2" t="s">
        <v>27</v>
      </c>
      <c r="F579" s="2" t="s">
        <v>28</v>
      </c>
      <c r="G579" s="2" t="s">
        <v>65</v>
      </c>
      <c r="H579" s="2" t="s">
        <v>390</v>
      </c>
      <c r="I579" s="2" t="s">
        <v>145</v>
      </c>
      <c r="J579" s="2" t="s">
        <v>601</v>
      </c>
      <c r="K579" s="2" t="s">
        <v>38</v>
      </c>
      <c r="L579" s="2" t="s">
        <v>61</v>
      </c>
      <c r="M579" s="2" t="s">
        <v>35</v>
      </c>
      <c r="N579" s="1">
        <v>42080</v>
      </c>
      <c r="O579" s="3">
        <v>2.1800000000000002</v>
      </c>
      <c r="P579" s="3">
        <v>3.52</v>
      </c>
      <c r="Q579" s="3">
        <f t="shared" si="40"/>
        <v>1.3399999999999999</v>
      </c>
      <c r="R579" s="2">
        <v>49</v>
      </c>
      <c r="S579" s="3">
        <f t="shared" si="41"/>
        <v>172.48</v>
      </c>
      <c r="T579" s="4">
        <v>0.08</v>
      </c>
      <c r="U579" s="5">
        <f t="shared" si="42"/>
        <v>13.798399999999999</v>
      </c>
      <c r="V579" s="5">
        <f t="shared" si="43"/>
        <v>165.51160000000002</v>
      </c>
      <c r="W579" s="3">
        <v>6.83</v>
      </c>
      <c r="X579" s="6">
        <f t="shared" si="44"/>
        <v>172.34160000000003</v>
      </c>
    </row>
    <row r="580" spans="1:24" x14ac:dyDescent="0.35">
      <c r="A580" t="s">
        <v>1257</v>
      </c>
      <c r="B580" s="1">
        <v>42079</v>
      </c>
      <c r="C580" s="2" t="s">
        <v>1258</v>
      </c>
      <c r="D580" s="2" t="s">
        <v>350</v>
      </c>
      <c r="E580" s="2" t="s">
        <v>27</v>
      </c>
      <c r="F580" s="2" t="s">
        <v>28</v>
      </c>
      <c r="G580" s="2" t="s">
        <v>93</v>
      </c>
      <c r="H580" s="2" t="s">
        <v>139</v>
      </c>
      <c r="I580" s="2" t="s">
        <v>56</v>
      </c>
      <c r="J580" s="2" t="s">
        <v>899</v>
      </c>
      <c r="K580" s="2" t="s">
        <v>33</v>
      </c>
      <c r="L580" s="2" t="s">
        <v>147</v>
      </c>
      <c r="M580" s="2" t="s">
        <v>148</v>
      </c>
      <c r="N580" s="1">
        <v>42080</v>
      </c>
      <c r="O580" s="3">
        <v>315.61</v>
      </c>
      <c r="P580" s="3">
        <v>500.97</v>
      </c>
      <c r="Q580" s="3">
        <f t="shared" si="40"/>
        <v>185.36</v>
      </c>
      <c r="R580" s="2">
        <v>3</v>
      </c>
      <c r="S580" s="3">
        <f t="shared" si="41"/>
        <v>1502.91</v>
      </c>
      <c r="T580" s="4">
        <v>0.06</v>
      </c>
      <c r="U580" s="5">
        <f t="shared" si="42"/>
        <v>90.174599999999998</v>
      </c>
      <c r="V580" s="5">
        <f t="shared" si="43"/>
        <v>1482.0354</v>
      </c>
      <c r="W580" s="3">
        <v>69.3</v>
      </c>
      <c r="X580" s="6">
        <f t="shared" si="44"/>
        <v>1551.3353999999999</v>
      </c>
    </row>
    <row r="581" spans="1:24" x14ac:dyDescent="0.35">
      <c r="A581" t="s">
        <v>1259</v>
      </c>
      <c r="B581" s="1">
        <v>42079</v>
      </c>
      <c r="C581" s="2" t="s">
        <v>1260</v>
      </c>
      <c r="D581" s="2" t="s">
        <v>52</v>
      </c>
      <c r="E581" s="2" t="s">
        <v>53</v>
      </c>
      <c r="F581" s="2" t="s">
        <v>54</v>
      </c>
      <c r="G581" s="2" t="s">
        <v>43</v>
      </c>
      <c r="H581" s="2" t="s">
        <v>55</v>
      </c>
      <c r="I581" s="2" t="s">
        <v>145</v>
      </c>
      <c r="J581" s="2" t="s">
        <v>169</v>
      </c>
      <c r="K581" s="2" t="s">
        <v>38</v>
      </c>
      <c r="L581" s="2" t="s">
        <v>61</v>
      </c>
      <c r="M581" s="2" t="s">
        <v>35</v>
      </c>
      <c r="N581" s="1">
        <v>42079</v>
      </c>
      <c r="O581" s="3">
        <v>14.95</v>
      </c>
      <c r="P581" s="3">
        <v>34.76</v>
      </c>
      <c r="Q581" s="3">
        <f t="shared" ref="Q581:Q644" si="45">P581-O581</f>
        <v>19.809999999999999</v>
      </c>
      <c r="R581" s="2">
        <v>43</v>
      </c>
      <c r="S581" s="3">
        <f t="shared" ref="S581:S644" si="46">P581*R581</f>
        <v>1494.6799999999998</v>
      </c>
      <c r="T581" s="4">
        <v>0</v>
      </c>
      <c r="U581" s="5">
        <f t="shared" ref="U581:U644" si="47">S581*T581</f>
        <v>0</v>
      </c>
      <c r="V581" s="5">
        <f t="shared" ref="V581:V644" si="48">S581-U581+W581</f>
        <v>1502.8999999999999</v>
      </c>
      <c r="W581" s="3">
        <v>8.2200000000000006</v>
      </c>
      <c r="X581" s="6">
        <f t="shared" ref="X581:X644" si="49">V581+W581</f>
        <v>1511.12</v>
      </c>
    </row>
    <row r="582" spans="1:24" x14ac:dyDescent="0.35">
      <c r="A582" t="s">
        <v>1261</v>
      </c>
      <c r="B582" s="1">
        <v>42080</v>
      </c>
      <c r="C582" s="2" t="s">
        <v>336</v>
      </c>
      <c r="D582" s="2" t="s">
        <v>337</v>
      </c>
      <c r="E582" s="2" t="s">
        <v>27</v>
      </c>
      <c r="F582" s="2" t="s">
        <v>28</v>
      </c>
      <c r="G582" s="2" t="s">
        <v>65</v>
      </c>
      <c r="H582" s="2" t="s">
        <v>44</v>
      </c>
      <c r="I582" s="2" t="s">
        <v>67</v>
      </c>
      <c r="J582" s="2" t="s">
        <v>427</v>
      </c>
      <c r="K582" s="2" t="s">
        <v>38</v>
      </c>
      <c r="L582" s="2" t="s">
        <v>39</v>
      </c>
      <c r="M582" s="2" t="s">
        <v>35</v>
      </c>
      <c r="N582" s="1">
        <v>42082</v>
      </c>
      <c r="O582" s="3">
        <v>21.56</v>
      </c>
      <c r="P582" s="3">
        <v>36.549999999999997</v>
      </c>
      <c r="Q582" s="3">
        <f t="shared" si="45"/>
        <v>14.989999999999998</v>
      </c>
      <c r="R582" s="2">
        <v>2</v>
      </c>
      <c r="S582" s="3">
        <f t="shared" si="46"/>
        <v>73.099999999999994</v>
      </c>
      <c r="T582" s="4">
        <v>0.03</v>
      </c>
      <c r="U582" s="5">
        <f t="shared" si="47"/>
        <v>2.1929999999999996</v>
      </c>
      <c r="V582" s="5">
        <f t="shared" si="48"/>
        <v>84.796999999999997</v>
      </c>
      <c r="W582" s="3">
        <v>13.89</v>
      </c>
      <c r="X582" s="6">
        <f t="shared" si="49"/>
        <v>98.686999999999998</v>
      </c>
    </row>
    <row r="583" spans="1:24" x14ac:dyDescent="0.35">
      <c r="A583" t="s">
        <v>1262</v>
      </c>
      <c r="B583" s="1">
        <v>42080</v>
      </c>
      <c r="C583" s="2" t="s">
        <v>1263</v>
      </c>
      <c r="D583" s="2" t="s">
        <v>52</v>
      </c>
      <c r="E583" s="2" t="s">
        <v>53</v>
      </c>
      <c r="F583" s="2" t="s">
        <v>54</v>
      </c>
      <c r="G583" s="2" t="s">
        <v>65</v>
      </c>
      <c r="H583" s="2" t="s">
        <v>55</v>
      </c>
      <c r="I583" s="2" t="s">
        <v>31</v>
      </c>
      <c r="J583" s="2" t="s">
        <v>467</v>
      </c>
      <c r="K583" s="2" t="s">
        <v>38</v>
      </c>
      <c r="L583" s="2" t="s">
        <v>61</v>
      </c>
      <c r="M583" s="2" t="s">
        <v>35</v>
      </c>
      <c r="N583" s="1">
        <v>42080</v>
      </c>
      <c r="O583" s="3">
        <v>12.39</v>
      </c>
      <c r="P583" s="3">
        <v>19.98</v>
      </c>
      <c r="Q583" s="3">
        <f t="shared" si="45"/>
        <v>7.59</v>
      </c>
      <c r="R583" s="2">
        <v>32</v>
      </c>
      <c r="S583" s="3">
        <f t="shared" si="46"/>
        <v>639.36</v>
      </c>
      <c r="T583" s="4">
        <v>0.05</v>
      </c>
      <c r="U583" s="5">
        <f t="shared" si="47"/>
        <v>31.968000000000004</v>
      </c>
      <c r="V583" s="5">
        <f t="shared" si="48"/>
        <v>613.16200000000003</v>
      </c>
      <c r="W583" s="3">
        <v>5.77</v>
      </c>
      <c r="X583" s="6">
        <f t="shared" si="49"/>
        <v>618.93200000000002</v>
      </c>
    </row>
    <row r="584" spans="1:24" x14ac:dyDescent="0.35">
      <c r="A584" t="s">
        <v>1264</v>
      </c>
      <c r="B584" s="1">
        <v>42081</v>
      </c>
      <c r="C584" s="2" t="s">
        <v>1265</v>
      </c>
      <c r="D584" s="2" t="s">
        <v>361</v>
      </c>
      <c r="E584" s="2" t="s">
        <v>27</v>
      </c>
      <c r="F584" s="2" t="s">
        <v>28</v>
      </c>
      <c r="G584" s="2" t="s">
        <v>29</v>
      </c>
      <c r="H584" s="2" t="s">
        <v>107</v>
      </c>
      <c r="I584" s="2" t="s">
        <v>67</v>
      </c>
      <c r="J584" s="2" t="s">
        <v>1172</v>
      </c>
      <c r="K584" s="2" t="s">
        <v>38</v>
      </c>
      <c r="L584" s="2" t="s">
        <v>34</v>
      </c>
      <c r="M584" s="2" t="s">
        <v>35</v>
      </c>
      <c r="N584" s="1">
        <v>42084</v>
      </c>
      <c r="O584" s="3">
        <v>2.87</v>
      </c>
      <c r="P584" s="3">
        <v>6.84</v>
      </c>
      <c r="Q584" s="3">
        <f t="shared" si="45"/>
        <v>3.9699999999999998</v>
      </c>
      <c r="R584" s="2">
        <v>35</v>
      </c>
      <c r="S584" s="3">
        <f t="shared" si="46"/>
        <v>239.4</v>
      </c>
      <c r="T584" s="4">
        <v>0.02</v>
      </c>
      <c r="U584" s="5">
        <f t="shared" si="47"/>
        <v>4.7880000000000003</v>
      </c>
      <c r="V584" s="5">
        <f t="shared" si="48"/>
        <v>239.03199999999998</v>
      </c>
      <c r="W584" s="3">
        <v>4.42</v>
      </c>
      <c r="X584" s="6">
        <f t="shared" si="49"/>
        <v>243.45199999999997</v>
      </c>
    </row>
    <row r="585" spans="1:24" x14ac:dyDescent="0.35">
      <c r="A585" t="s">
        <v>1266</v>
      </c>
      <c r="B585" s="1">
        <v>42083</v>
      </c>
      <c r="C585" s="2" t="s">
        <v>1267</v>
      </c>
      <c r="D585" s="2" t="s">
        <v>52</v>
      </c>
      <c r="E585" s="2" t="s">
        <v>53</v>
      </c>
      <c r="F585" s="2" t="s">
        <v>54</v>
      </c>
      <c r="G585" s="2" t="s">
        <v>43</v>
      </c>
      <c r="H585" s="2" t="s">
        <v>55</v>
      </c>
      <c r="I585" s="2" t="s">
        <v>67</v>
      </c>
      <c r="J585" s="2" t="s">
        <v>452</v>
      </c>
      <c r="K585" s="2" t="s">
        <v>33</v>
      </c>
      <c r="L585" s="2" t="s">
        <v>61</v>
      </c>
      <c r="M585" s="2" t="s">
        <v>47</v>
      </c>
      <c r="N585" s="1">
        <v>42084</v>
      </c>
      <c r="O585" s="3">
        <v>6.4</v>
      </c>
      <c r="P585" s="3">
        <v>29.1</v>
      </c>
      <c r="Q585" s="3">
        <f t="shared" si="45"/>
        <v>22.700000000000003</v>
      </c>
      <c r="R585" s="2">
        <v>50</v>
      </c>
      <c r="S585" s="3">
        <f t="shared" si="46"/>
        <v>1455</v>
      </c>
      <c r="T585" s="4">
        <v>0.09</v>
      </c>
      <c r="U585" s="5">
        <f t="shared" si="47"/>
        <v>130.94999999999999</v>
      </c>
      <c r="V585" s="5">
        <f t="shared" si="48"/>
        <v>1328.05</v>
      </c>
      <c r="W585" s="3">
        <v>4</v>
      </c>
      <c r="X585" s="6">
        <f t="shared" si="49"/>
        <v>1332.05</v>
      </c>
    </row>
    <row r="586" spans="1:24" x14ac:dyDescent="0.35">
      <c r="A586" t="s">
        <v>1268</v>
      </c>
      <c r="B586" s="1">
        <v>42084</v>
      </c>
      <c r="C586" s="2" t="s">
        <v>590</v>
      </c>
      <c r="D586" s="2" t="s">
        <v>205</v>
      </c>
      <c r="E586" s="2" t="s">
        <v>53</v>
      </c>
      <c r="F586" s="2" t="s">
        <v>54</v>
      </c>
      <c r="G586" s="2" t="s">
        <v>43</v>
      </c>
      <c r="H586" s="2" t="s">
        <v>81</v>
      </c>
      <c r="I586" s="2" t="s">
        <v>67</v>
      </c>
      <c r="J586" s="2" t="s">
        <v>438</v>
      </c>
      <c r="K586" s="2" t="s">
        <v>38</v>
      </c>
      <c r="L586" s="2" t="s">
        <v>39</v>
      </c>
      <c r="M586" s="2" t="s">
        <v>35</v>
      </c>
      <c r="N586" s="1">
        <v>42085</v>
      </c>
      <c r="O586" s="3">
        <v>3.75</v>
      </c>
      <c r="P586" s="3">
        <v>7.08</v>
      </c>
      <c r="Q586" s="3">
        <f t="shared" si="45"/>
        <v>3.33</v>
      </c>
      <c r="R586" s="2">
        <v>31</v>
      </c>
      <c r="S586" s="3">
        <f t="shared" si="46"/>
        <v>219.48</v>
      </c>
      <c r="T586" s="4">
        <v>0.01</v>
      </c>
      <c r="U586" s="5">
        <f t="shared" si="47"/>
        <v>2.1947999999999999</v>
      </c>
      <c r="V586" s="5">
        <f t="shared" si="48"/>
        <v>219.6352</v>
      </c>
      <c r="W586" s="3">
        <v>2.35</v>
      </c>
      <c r="X586" s="6">
        <f t="shared" si="49"/>
        <v>221.98519999999999</v>
      </c>
    </row>
    <row r="587" spans="1:24" x14ac:dyDescent="0.35">
      <c r="A587" t="s">
        <v>1269</v>
      </c>
      <c r="B587" s="1">
        <v>42085</v>
      </c>
      <c r="C587" s="2" t="s">
        <v>1270</v>
      </c>
      <c r="D587" s="2" t="s">
        <v>433</v>
      </c>
      <c r="E587" s="2" t="s">
        <v>27</v>
      </c>
      <c r="F587" s="2" t="s">
        <v>28</v>
      </c>
      <c r="G587" s="2" t="s">
        <v>93</v>
      </c>
      <c r="H587" s="2" t="s">
        <v>139</v>
      </c>
      <c r="I587" s="2" t="s">
        <v>145</v>
      </c>
      <c r="J587" s="2" t="s">
        <v>291</v>
      </c>
      <c r="K587" s="2" t="s">
        <v>38</v>
      </c>
      <c r="L587" s="2" t="s">
        <v>61</v>
      </c>
      <c r="M587" s="2" t="s">
        <v>47</v>
      </c>
      <c r="N587" s="1">
        <v>42086</v>
      </c>
      <c r="O587" s="3">
        <v>4.59</v>
      </c>
      <c r="P587" s="3">
        <v>7.28</v>
      </c>
      <c r="Q587" s="3">
        <f t="shared" si="45"/>
        <v>2.6900000000000004</v>
      </c>
      <c r="R587" s="2">
        <v>40</v>
      </c>
      <c r="S587" s="3">
        <f t="shared" si="46"/>
        <v>291.2</v>
      </c>
      <c r="T587" s="4">
        <v>0.04</v>
      </c>
      <c r="U587" s="5">
        <f t="shared" si="47"/>
        <v>11.648</v>
      </c>
      <c r="V587" s="5">
        <f t="shared" si="48"/>
        <v>290.70199999999994</v>
      </c>
      <c r="W587" s="3">
        <v>11.15</v>
      </c>
      <c r="X587" s="6">
        <f t="shared" si="49"/>
        <v>301.85199999999992</v>
      </c>
    </row>
    <row r="588" spans="1:24" x14ac:dyDescent="0.35">
      <c r="A588" t="s">
        <v>1271</v>
      </c>
      <c r="B588" s="1">
        <v>42087</v>
      </c>
      <c r="C588" s="2" t="s">
        <v>1272</v>
      </c>
      <c r="D588" s="2" t="s">
        <v>764</v>
      </c>
      <c r="E588" s="2" t="s">
        <v>27</v>
      </c>
      <c r="F588" s="2" t="s">
        <v>28</v>
      </c>
      <c r="G588" s="2" t="s">
        <v>29</v>
      </c>
      <c r="H588" s="2" t="s">
        <v>299</v>
      </c>
      <c r="I588" s="2" t="s">
        <v>31</v>
      </c>
      <c r="J588" s="2" t="s">
        <v>183</v>
      </c>
      <c r="K588" s="2" t="s">
        <v>38</v>
      </c>
      <c r="L588" s="2" t="s">
        <v>61</v>
      </c>
      <c r="M588" s="2" t="s">
        <v>35</v>
      </c>
      <c r="N588" s="1">
        <v>42089</v>
      </c>
      <c r="O588" s="3">
        <v>3.37</v>
      </c>
      <c r="P588" s="3">
        <v>5.53</v>
      </c>
      <c r="Q588" s="3">
        <f t="shared" si="45"/>
        <v>2.16</v>
      </c>
      <c r="R588" s="2">
        <v>23</v>
      </c>
      <c r="S588" s="3">
        <f t="shared" si="46"/>
        <v>127.19000000000001</v>
      </c>
      <c r="T588" s="4">
        <v>0.1</v>
      </c>
      <c r="U588" s="5">
        <f t="shared" si="47"/>
        <v>12.719000000000001</v>
      </c>
      <c r="V588" s="5">
        <f t="shared" si="48"/>
        <v>121.45100000000001</v>
      </c>
      <c r="W588" s="3">
        <v>6.98</v>
      </c>
      <c r="X588" s="6">
        <f t="shared" si="49"/>
        <v>128.43100000000001</v>
      </c>
    </row>
    <row r="589" spans="1:24" x14ac:dyDescent="0.35">
      <c r="A589" t="s">
        <v>1273</v>
      </c>
      <c r="B589" s="1">
        <v>42087</v>
      </c>
      <c r="C589" s="2" t="s">
        <v>1274</v>
      </c>
      <c r="D589" s="2" t="s">
        <v>330</v>
      </c>
      <c r="E589" s="2" t="s">
        <v>53</v>
      </c>
      <c r="F589" s="2" t="s">
        <v>54</v>
      </c>
      <c r="G589" s="2" t="s">
        <v>29</v>
      </c>
      <c r="H589" s="2" t="s">
        <v>81</v>
      </c>
      <c r="I589" s="2" t="s">
        <v>67</v>
      </c>
      <c r="J589" s="2" t="s">
        <v>368</v>
      </c>
      <c r="K589" s="2" t="s">
        <v>38</v>
      </c>
      <c r="L589" s="2" t="s">
        <v>61</v>
      </c>
      <c r="M589" s="2" t="s">
        <v>35</v>
      </c>
      <c r="N589" s="1">
        <v>42088</v>
      </c>
      <c r="O589" s="3">
        <v>3.52</v>
      </c>
      <c r="P589" s="3">
        <v>5.68</v>
      </c>
      <c r="Q589" s="3">
        <f t="shared" si="45"/>
        <v>2.1599999999999997</v>
      </c>
      <c r="R589" s="2">
        <v>8</v>
      </c>
      <c r="S589" s="3">
        <f t="shared" si="46"/>
        <v>45.44</v>
      </c>
      <c r="T589" s="4">
        <v>0.02</v>
      </c>
      <c r="U589" s="5">
        <f t="shared" si="47"/>
        <v>0.90879999999999994</v>
      </c>
      <c r="V589" s="5">
        <f t="shared" si="48"/>
        <v>45.921199999999999</v>
      </c>
      <c r="W589" s="3">
        <v>1.39</v>
      </c>
      <c r="X589" s="6">
        <f t="shared" si="49"/>
        <v>47.311199999999999</v>
      </c>
    </row>
    <row r="590" spans="1:24" x14ac:dyDescent="0.35">
      <c r="A590" t="s">
        <v>1275</v>
      </c>
      <c r="B590" s="1">
        <v>42088</v>
      </c>
      <c r="C590" s="2" t="s">
        <v>1143</v>
      </c>
      <c r="D590" s="2" t="s">
        <v>205</v>
      </c>
      <c r="E590" s="2" t="s">
        <v>53</v>
      </c>
      <c r="F590" s="2" t="s">
        <v>54</v>
      </c>
      <c r="G590" s="2" t="s">
        <v>93</v>
      </c>
      <c r="H590" s="2" t="s">
        <v>81</v>
      </c>
      <c r="I590" s="2" t="s">
        <v>56</v>
      </c>
      <c r="J590" s="2" t="s">
        <v>57</v>
      </c>
      <c r="K590" s="2" t="s">
        <v>33</v>
      </c>
      <c r="L590" s="2" t="s">
        <v>58</v>
      </c>
      <c r="M590" s="2" t="s">
        <v>35</v>
      </c>
      <c r="N590" s="1">
        <v>42090</v>
      </c>
      <c r="O590" s="3">
        <v>8.82</v>
      </c>
      <c r="P590" s="3">
        <v>20.99</v>
      </c>
      <c r="Q590" s="3">
        <f t="shared" si="45"/>
        <v>12.169999999999998</v>
      </c>
      <c r="R590" s="2">
        <v>45</v>
      </c>
      <c r="S590" s="3">
        <f t="shared" si="46"/>
        <v>944.55</v>
      </c>
      <c r="T590" s="4">
        <v>0.03</v>
      </c>
      <c r="U590" s="5">
        <f t="shared" si="47"/>
        <v>28.336499999999997</v>
      </c>
      <c r="V590" s="5">
        <f t="shared" si="48"/>
        <v>921.0234999999999</v>
      </c>
      <c r="W590" s="3">
        <v>4.8099999999999996</v>
      </c>
      <c r="X590" s="6">
        <f t="shared" si="49"/>
        <v>925.83349999999984</v>
      </c>
    </row>
    <row r="591" spans="1:24" x14ac:dyDescent="0.35">
      <c r="A591" t="s">
        <v>1276</v>
      </c>
      <c r="B591" s="1">
        <v>42088</v>
      </c>
      <c r="C591" s="2" t="s">
        <v>1265</v>
      </c>
      <c r="D591" s="2" t="s">
        <v>361</v>
      </c>
      <c r="E591" s="2" t="s">
        <v>27</v>
      </c>
      <c r="F591" s="2" t="s">
        <v>28</v>
      </c>
      <c r="G591" s="2" t="s">
        <v>29</v>
      </c>
      <c r="H591" s="2" t="s">
        <v>107</v>
      </c>
      <c r="I591" s="2" t="s">
        <v>56</v>
      </c>
      <c r="J591" s="2" t="s">
        <v>272</v>
      </c>
      <c r="K591" s="2" t="s">
        <v>38</v>
      </c>
      <c r="L591" s="2" t="s">
        <v>39</v>
      </c>
      <c r="M591" s="2" t="s">
        <v>47</v>
      </c>
      <c r="N591" s="1">
        <v>42090</v>
      </c>
      <c r="O591" s="3">
        <v>1.53</v>
      </c>
      <c r="P591" s="3">
        <v>2.78</v>
      </c>
      <c r="Q591" s="3">
        <f t="shared" si="45"/>
        <v>1.2499999999999998</v>
      </c>
      <c r="R591" s="2">
        <v>34</v>
      </c>
      <c r="S591" s="3">
        <f t="shared" si="46"/>
        <v>94.52</v>
      </c>
      <c r="T591" s="4">
        <v>0</v>
      </c>
      <c r="U591" s="5">
        <f t="shared" si="47"/>
        <v>0</v>
      </c>
      <c r="V591" s="5">
        <f t="shared" si="48"/>
        <v>95.86</v>
      </c>
      <c r="W591" s="3">
        <v>1.34</v>
      </c>
      <c r="X591" s="6">
        <f t="shared" si="49"/>
        <v>97.2</v>
      </c>
    </row>
    <row r="592" spans="1:24" x14ac:dyDescent="0.35">
      <c r="A592" t="s">
        <v>1277</v>
      </c>
      <c r="B592" s="1">
        <v>42093</v>
      </c>
      <c r="C592" s="2" t="s">
        <v>897</v>
      </c>
      <c r="D592" s="2" t="s">
        <v>260</v>
      </c>
      <c r="E592" s="2" t="s">
        <v>53</v>
      </c>
      <c r="F592" s="2" t="s">
        <v>54</v>
      </c>
      <c r="G592" s="2" t="s">
        <v>43</v>
      </c>
      <c r="H592" s="2" t="s">
        <v>55</v>
      </c>
      <c r="I592" s="2" t="s">
        <v>31</v>
      </c>
      <c r="J592" s="2" t="s">
        <v>285</v>
      </c>
      <c r="K592" s="2" t="s">
        <v>33</v>
      </c>
      <c r="L592" s="2" t="s">
        <v>61</v>
      </c>
      <c r="M592" s="2" t="s">
        <v>35</v>
      </c>
      <c r="N592" s="1">
        <v>42095</v>
      </c>
      <c r="O592" s="3">
        <v>54.52</v>
      </c>
      <c r="P592" s="3">
        <v>100.97</v>
      </c>
      <c r="Q592" s="3">
        <f t="shared" si="45"/>
        <v>46.449999999999996</v>
      </c>
      <c r="R592" s="2">
        <v>13</v>
      </c>
      <c r="S592" s="3">
        <f t="shared" si="46"/>
        <v>1312.61</v>
      </c>
      <c r="T592" s="4">
        <v>0.06</v>
      </c>
      <c r="U592" s="5">
        <f t="shared" si="47"/>
        <v>78.756599999999992</v>
      </c>
      <c r="V592" s="5">
        <f t="shared" si="48"/>
        <v>1241.0334</v>
      </c>
      <c r="W592" s="3">
        <v>7.18</v>
      </c>
      <c r="X592" s="6">
        <f t="shared" si="49"/>
        <v>1248.2134000000001</v>
      </c>
    </row>
    <row r="593" spans="1:24" x14ac:dyDescent="0.35">
      <c r="A593" t="s">
        <v>1278</v>
      </c>
      <c r="B593" s="1">
        <v>42098</v>
      </c>
      <c r="C593" s="2" t="s">
        <v>1279</v>
      </c>
      <c r="D593" s="2" t="s">
        <v>433</v>
      </c>
      <c r="E593" s="2" t="s">
        <v>27</v>
      </c>
      <c r="F593" s="2" t="s">
        <v>28</v>
      </c>
      <c r="G593" s="2" t="s">
        <v>93</v>
      </c>
      <c r="H593" s="2" t="s">
        <v>139</v>
      </c>
      <c r="I593" s="2" t="s">
        <v>31</v>
      </c>
      <c r="J593" s="2" t="s">
        <v>304</v>
      </c>
      <c r="K593" s="2" t="s">
        <v>33</v>
      </c>
      <c r="L593" s="2" t="s">
        <v>147</v>
      </c>
      <c r="M593" s="2" t="s">
        <v>148</v>
      </c>
      <c r="N593" s="1">
        <v>42099</v>
      </c>
      <c r="O593" s="3">
        <v>75</v>
      </c>
      <c r="P593" s="3">
        <v>120.97</v>
      </c>
      <c r="Q593" s="3">
        <f t="shared" si="45"/>
        <v>45.97</v>
      </c>
      <c r="R593" s="2">
        <v>38</v>
      </c>
      <c r="S593" s="3">
        <f t="shared" si="46"/>
        <v>4596.8599999999997</v>
      </c>
      <c r="T593" s="4">
        <v>0.09</v>
      </c>
      <c r="U593" s="5">
        <f t="shared" si="47"/>
        <v>413.71739999999994</v>
      </c>
      <c r="V593" s="5">
        <f t="shared" si="48"/>
        <v>4209.4426000000003</v>
      </c>
      <c r="W593" s="3">
        <v>26.3</v>
      </c>
      <c r="X593" s="6">
        <f t="shared" si="49"/>
        <v>4235.7426000000005</v>
      </c>
    </row>
    <row r="594" spans="1:24" x14ac:dyDescent="0.35">
      <c r="A594" t="s">
        <v>1280</v>
      </c>
      <c r="B594" s="1">
        <v>42098</v>
      </c>
      <c r="C594" s="2" t="s">
        <v>876</v>
      </c>
      <c r="D594" s="2" t="s">
        <v>158</v>
      </c>
      <c r="E594" s="2" t="s">
        <v>53</v>
      </c>
      <c r="F594" s="2" t="s">
        <v>54</v>
      </c>
      <c r="G594" s="2" t="s">
        <v>43</v>
      </c>
      <c r="H594" s="2" t="s">
        <v>55</v>
      </c>
      <c r="I594" s="2" t="s">
        <v>145</v>
      </c>
      <c r="J594" s="2" t="s">
        <v>116</v>
      </c>
      <c r="K594" s="2" t="s">
        <v>38</v>
      </c>
      <c r="L594" s="2" t="s">
        <v>39</v>
      </c>
      <c r="M594" s="2" t="s">
        <v>35</v>
      </c>
      <c r="N594" s="1">
        <v>42099</v>
      </c>
      <c r="O594" s="3">
        <v>2.59</v>
      </c>
      <c r="P594" s="3">
        <v>3.98</v>
      </c>
      <c r="Q594" s="3">
        <f t="shared" si="45"/>
        <v>1.3900000000000001</v>
      </c>
      <c r="R594" s="2">
        <v>2</v>
      </c>
      <c r="S594" s="3">
        <f t="shared" si="46"/>
        <v>7.96</v>
      </c>
      <c r="T594" s="4">
        <v>0.04</v>
      </c>
      <c r="U594" s="5">
        <f t="shared" si="47"/>
        <v>0.31840000000000002</v>
      </c>
      <c r="V594" s="5">
        <f t="shared" si="48"/>
        <v>10.611600000000001</v>
      </c>
      <c r="W594" s="3">
        <v>2.97</v>
      </c>
      <c r="X594" s="6">
        <f t="shared" si="49"/>
        <v>13.581600000000002</v>
      </c>
    </row>
    <row r="595" spans="1:24" x14ac:dyDescent="0.35">
      <c r="A595" t="s">
        <v>1281</v>
      </c>
      <c r="B595" s="1">
        <v>42102</v>
      </c>
      <c r="C595" s="2" t="s">
        <v>626</v>
      </c>
      <c r="D595" s="2" t="s">
        <v>73</v>
      </c>
      <c r="E595" s="2" t="s">
        <v>27</v>
      </c>
      <c r="F595" s="2" t="s">
        <v>28</v>
      </c>
      <c r="G595" s="2" t="s">
        <v>93</v>
      </c>
      <c r="H595" s="2" t="s">
        <v>74</v>
      </c>
      <c r="I595" s="2" t="s">
        <v>67</v>
      </c>
      <c r="J595" s="2" t="s">
        <v>183</v>
      </c>
      <c r="K595" s="2" t="s">
        <v>38</v>
      </c>
      <c r="L595" s="2" t="s">
        <v>61</v>
      </c>
      <c r="M595" s="2" t="s">
        <v>35</v>
      </c>
      <c r="N595" s="1">
        <v>42103</v>
      </c>
      <c r="O595" s="3">
        <v>3.37</v>
      </c>
      <c r="P595" s="3">
        <v>5.53</v>
      </c>
      <c r="Q595" s="3">
        <f t="shared" si="45"/>
        <v>2.16</v>
      </c>
      <c r="R595" s="2">
        <v>9</v>
      </c>
      <c r="S595" s="3">
        <f t="shared" si="46"/>
        <v>49.77</v>
      </c>
      <c r="T595" s="4">
        <v>0.09</v>
      </c>
      <c r="U595" s="5">
        <f t="shared" si="47"/>
        <v>4.4793000000000003</v>
      </c>
      <c r="V595" s="5">
        <f t="shared" si="48"/>
        <v>52.270700000000005</v>
      </c>
      <c r="W595" s="3">
        <v>6.98</v>
      </c>
      <c r="X595" s="6">
        <f t="shared" si="49"/>
        <v>59.250700000000009</v>
      </c>
    </row>
    <row r="596" spans="1:24" x14ac:dyDescent="0.35">
      <c r="A596" t="s">
        <v>1282</v>
      </c>
      <c r="B596" s="1">
        <v>42102</v>
      </c>
      <c r="C596" s="2" t="s">
        <v>1283</v>
      </c>
      <c r="D596" s="2" t="s">
        <v>978</v>
      </c>
      <c r="E596" s="2" t="s">
        <v>27</v>
      </c>
      <c r="F596" s="2" t="s">
        <v>28</v>
      </c>
      <c r="G596" s="2" t="s">
        <v>43</v>
      </c>
      <c r="H596" s="2" t="s">
        <v>44</v>
      </c>
      <c r="I596" s="2" t="s">
        <v>56</v>
      </c>
      <c r="J596" s="2" t="s">
        <v>223</v>
      </c>
      <c r="K596" s="2" t="s">
        <v>38</v>
      </c>
      <c r="L596" s="2" t="s">
        <v>39</v>
      </c>
      <c r="M596" s="2" t="s">
        <v>35</v>
      </c>
      <c r="N596" s="1">
        <v>42103</v>
      </c>
      <c r="O596" s="3">
        <v>3.48</v>
      </c>
      <c r="P596" s="3">
        <v>5.43</v>
      </c>
      <c r="Q596" s="3">
        <f t="shared" si="45"/>
        <v>1.9499999999999997</v>
      </c>
      <c r="R596" s="2">
        <v>13</v>
      </c>
      <c r="S596" s="3">
        <f t="shared" si="46"/>
        <v>70.59</v>
      </c>
      <c r="T596" s="4">
        <v>0.02</v>
      </c>
      <c r="U596" s="5">
        <f t="shared" si="47"/>
        <v>1.4118000000000002</v>
      </c>
      <c r="V596" s="5">
        <f t="shared" si="48"/>
        <v>70.128200000000007</v>
      </c>
      <c r="W596" s="3">
        <v>0.95</v>
      </c>
      <c r="X596" s="6">
        <f t="shared" si="49"/>
        <v>71.07820000000001</v>
      </c>
    </row>
    <row r="597" spans="1:24" x14ac:dyDescent="0.35">
      <c r="A597" t="s">
        <v>1284</v>
      </c>
      <c r="B597" s="1">
        <v>42104</v>
      </c>
      <c r="C597" s="2" t="s">
        <v>1285</v>
      </c>
      <c r="D597" s="2" t="s">
        <v>64</v>
      </c>
      <c r="E597" s="2" t="s">
        <v>27</v>
      </c>
      <c r="F597" s="2" t="s">
        <v>28</v>
      </c>
      <c r="G597" s="2" t="s">
        <v>65</v>
      </c>
      <c r="H597" s="2" t="s">
        <v>66</v>
      </c>
      <c r="I597" s="2" t="s">
        <v>145</v>
      </c>
      <c r="J597" s="2" t="s">
        <v>1286</v>
      </c>
      <c r="K597" s="2" t="s">
        <v>38</v>
      </c>
      <c r="L597" s="2" t="s">
        <v>61</v>
      </c>
      <c r="M597" s="2" t="s">
        <v>35</v>
      </c>
      <c r="N597" s="1">
        <v>42107</v>
      </c>
      <c r="O597" s="3">
        <v>3.53</v>
      </c>
      <c r="P597" s="3">
        <v>8.6199999999999992</v>
      </c>
      <c r="Q597" s="3">
        <f t="shared" si="45"/>
        <v>5.09</v>
      </c>
      <c r="R597" s="2">
        <v>50</v>
      </c>
      <c r="S597" s="3">
        <f t="shared" si="46"/>
        <v>430.99999999999994</v>
      </c>
      <c r="T597" s="4">
        <v>7.0000000000000007E-2</v>
      </c>
      <c r="U597" s="5">
        <f t="shared" si="47"/>
        <v>30.169999999999998</v>
      </c>
      <c r="V597" s="5">
        <f t="shared" si="48"/>
        <v>405.32999999999993</v>
      </c>
      <c r="W597" s="3">
        <v>4.5</v>
      </c>
      <c r="X597" s="6">
        <f t="shared" si="49"/>
        <v>409.82999999999993</v>
      </c>
    </row>
    <row r="598" spans="1:24" x14ac:dyDescent="0.35">
      <c r="A598" t="s">
        <v>1287</v>
      </c>
      <c r="B598" s="1">
        <v>42104</v>
      </c>
      <c r="C598" s="2" t="s">
        <v>1217</v>
      </c>
      <c r="D598" s="2" t="s">
        <v>587</v>
      </c>
      <c r="E598" s="2" t="s">
        <v>27</v>
      </c>
      <c r="F598" s="2" t="s">
        <v>28</v>
      </c>
      <c r="G598" s="2" t="s">
        <v>43</v>
      </c>
      <c r="H598" s="2" t="s">
        <v>107</v>
      </c>
      <c r="I598" s="2" t="s">
        <v>67</v>
      </c>
      <c r="J598" s="2" t="s">
        <v>77</v>
      </c>
      <c r="K598" s="2" t="s">
        <v>33</v>
      </c>
      <c r="L598" s="2" t="s">
        <v>61</v>
      </c>
      <c r="M598" s="2" t="s">
        <v>35</v>
      </c>
      <c r="N598" s="1">
        <v>42106</v>
      </c>
      <c r="O598" s="3">
        <v>6.39</v>
      </c>
      <c r="P598" s="3">
        <v>19.98</v>
      </c>
      <c r="Q598" s="3">
        <f t="shared" si="45"/>
        <v>13.59</v>
      </c>
      <c r="R598" s="2">
        <v>35</v>
      </c>
      <c r="S598" s="3">
        <f t="shared" si="46"/>
        <v>699.30000000000007</v>
      </c>
      <c r="T598" s="4">
        <v>0.1</v>
      </c>
      <c r="U598" s="5">
        <f t="shared" si="47"/>
        <v>69.930000000000007</v>
      </c>
      <c r="V598" s="5">
        <f t="shared" si="48"/>
        <v>633.37000000000012</v>
      </c>
      <c r="W598" s="3">
        <v>4</v>
      </c>
      <c r="X598" s="6">
        <f t="shared" si="49"/>
        <v>637.37000000000012</v>
      </c>
    </row>
    <row r="599" spans="1:24" x14ac:dyDescent="0.35">
      <c r="A599" t="s">
        <v>1288</v>
      </c>
      <c r="B599" s="1">
        <v>42104</v>
      </c>
      <c r="C599" s="2" t="s">
        <v>1289</v>
      </c>
      <c r="D599" s="2" t="s">
        <v>99</v>
      </c>
      <c r="E599" s="2" t="s">
        <v>27</v>
      </c>
      <c r="F599" s="2" t="s">
        <v>28</v>
      </c>
      <c r="G599" s="2" t="s">
        <v>29</v>
      </c>
      <c r="H599" s="2" t="s">
        <v>100</v>
      </c>
      <c r="I599" s="2" t="s">
        <v>67</v>
      </c>
      <c r="J599" s="2" t="s">
        <v>272</v>
      </c>
      <c r="K599" s="2" t="s">
        <v>38</v>
      </c>
      <c r="L599" s="2" t="s">
        <v>39</v>
      </c>
      <c r="M599" s="2" t="s">
        <v>35</v>
      </c>
      <c r="N599" s="1">
        <v>42105</v>
      </c>
      <c r="O599" s="3">
        <v>1.53</v>
      </c>
      <c r="P599" s="3">
        <v>2.78</v>
      </c>
      <c r="Q599" s="3">
        <f t="shared" si="45"/>
        <v>1.2499999999999998</v>
      </c>
      <c r="R599" s="2">
        <v>19</v>
      </c>
      <c r="S599" s="3">
        <f t="shared" si="46"/>
        <v>52.819999999999993</v>
      </c>
      <c r="T599" s="4">
        <v>0.06</v>
      </c>
      <c r="U599" s="5">
        <f t="shared" si="47"/>
        <v>3.1691999999999996</v>
      </c>
      <c r="V599" s="5">
        <f t="shared" si="48"/>
        <v>50.9908</v>
      </c>
      <c r="W599" s="3">
        <v>1.34</v>
      </c>
      <c r="X599" s="6">
        <f t="shared" si="49"/>
        <v>52.330800000000004</v>
      </c>
    </row>
    <row r="600" spans="1:24" x14ac:dyDescent="0.35">
      <c r="A600" t="s">
        <v>1290</v>
      </c>
      <c r="B600" s="1">
        <v>42105</v>
      </c>
      <c r="C600" s="2" t="s">
        <v>466</v>
      </c>
      <c r="D600" s="2" t="s">
        <v>64</v>
      </c>
      <c r="E600" s="2" t="s">
        <v>27</v>
      </c>
      <c r="F600" s="2" t="s">
        <v>28</v>
      </c>
      <c r="G600" s="2" t="s">
        <v>43</v>
      </c>
      <c r="H600" s="2" t="s">
        <v>66</v>
      </c>
      <c r="I600" s="2" t="s">
        <v>31</v>
      </c>
      <c r="J600" s="2" t="s">
        <v>397</v>
      </c>
      <c r="K600" s="2" t="s">
        <v>33</v>
      </c>
      <c r="L600" s="2" t="s">
        <v>61</v>
      </c>
      <c r="M600" s="2" t="s">
        <v>35</v>
      </c>
      <c r="N600" s="1">
        <v>42106</v>
      </c>
      <c r="O600" s="3">
        <v>10.07</v>
      </c>
      <c r="P600" s="3">
        <v>15.98</v>
      </c>
      <c r="Q600" s="3">
        <f t="shared" si="45"/>
        <v>5.91</v>
      </c>
      <c r="R600" s="2">
        <v>40</v>
      </c>
      <c r="S600" s="3">
        <f t="shared" si="46"/>
        <v>639.20000000000005</v>
      </c>
      <c r="T600" s="4">
        <v>0.01</v>
      </c>
      <c r="U600" s="5">
        <f t="shared" si="47"/>
        <v>6.3920000000000003</v>
      </c>
      <c r="V600" s="5">
        <f t="shared" si="48"/>
        <v>636.80799999999999</v>
      </c>
      <c r="W600" s="3">
        <v>4</v>
      </c>
      <c r="X600" s="6">
        <f t="shared" si="49"/>
        <v>640.80799999999999</v>
      </c>
    </row>
    <row r="601" spans="1:24" x14ac:dyDescent="0.35">
      <c r="A601" t="s">
        <v>1291</v>
      </c>
      <c r="B601" s="1">
        <v>42107</v>
      </c>
      <c r="C601" s="2" t="s">
        <v>1292</v>
      </c>
      <c r="D601" s="2" t="s">
        <v>1293</v>
      </c>
      <c r="E601" s="2" t="s">
        <v>27</v>
      </c>
      <c r="F601" s="2" t="s">
        <v>28</v>
      </c>
      <c r="G601" s="2" t="s">
        <v>29</v>
      </c>
      <c r="H601" s="2" t="s">
        <v>126</v>
      </c>
      <c r="I601" s="2" t="s">
        <v>145</v>
      </c>
      <c r="J601" s="2" t="s">
        <v>185</v>
      </c>
      <c r="K601" s="2" t="s">
        <v>38</v>
      </c>
      <c r="L601" s="2" t="s">
        <v>39</v>
      </c>
      <c r="M601" s="2" t="s">
        <v>35</v>
      </c>
      <c r="N601" s="1">
        <v>42108</v>
      </c>
      <c r="O601" s="3">
        <v>2.16</v>
      </c>
      <c r="P601" s="3">
        <v>3.85</v>
      </c>
      <c r="Q601" s="3">
        <f t="shared" si="45"/>
        <v>1.69</v>
      </c>
      <c r="R601" s="2">
        <v>42</v>
      </c>
      <c r="S601" s="3">
        <f t="shared" si="46"/>
        <v>161.70000000000002</v>
      </c>
      <c r="T601" s="4">
        <v>0.01</v>
      </c>
      <c r="U601" s="5">
        <f t="shared" si="47"/>
        <v>1.6170000000000002</v>
      </c>
      <c r="V601" s="5">
        <f t="shared" si="48"/>
        <v>160.78300000000002</v>
      </c>
      <c r="W601" s="3">
        <v>0.7</v>
      </c>
      <c r="X601" s="6">
        <f t="shared" si="49"/>
        <v>161.483</v>
      </c>
    </row>
    <row r="602" spans="1:24" x14ac:dyDescent="0.35">
      <c r="A602" t="s">
        <v>1294</v>
      </c>
      <c r="B602" s="1">
        <v>42112</v>
      </c>
      <c r="C602" s="2" t="s">
        <v>1007</v>
      </c>
      <c r="D602" s="2" t="s">
        <v>205</v>
      </c>
      <c r="E602" s="2" t="s">
        <v>53</v>
      </c>
      <c r="F602" s="2" t="s">
        <v>54</v>
      </c>
      <c r="G602" s="2" t="s">
        <v>29</v>
      </c>
      <c r="H602" s="2" t="s">
        <v>81</v>
      </c>
      <c r="I602" s="2" t="s">
        <v>31</v>
      </c>
      <c r="J602" s="2" t="s">
        <v>183</v>
      </c>
      <c r="K602" s="2" t="s">
        <v>38</v>
      </c>
      <c r="L602" s="2" t="s">
        <v>61</v>
      </c>
      <c r="M602" s="2" t="s">
        <v>35</v>
      </c>
      <c r="N602" s="1">
        <v>42113</v>
      </c>
      <c r="O602" s="3">
        <v>3.37</v>
      </c>
      <c r="P602" s="3">
        <v>5.53</v>
      </c>
      <c r="Q602" s="3">
        <f t="shared" si="45"/>
        <v>2.16</v>
      </c>
      <c r="R602" s="2">
        <v>30</v>
      </c>
      <c r="S602" s="3">
        <f t="shared" si="46"/>
        <v>165.9</v>
      </c>
      <c r="T602" s="4">
        <v>0.01</v>
      </c>
      <c r="U602" s="5">
        <f t="shared" si="47"/>
        <v>1.659</v>
      </c>
      <c r="V602" s="5">
        <f t="shared" si="48"/>
        <v>171.221</v>
      </c>
      <c r="W602" s="3">
        <v>6.98</v>
      </c>
      <c r="X602" s="6">
        <f t="shared" si="49"/>
        <v>178.20099999999999</v>
      </c>
    </row>
    <row r="603" spans="1:24" x14ac:dyDescent="0.35">
      <c r="A603" t="s">
        <v>1295</v>
      </c>
      <c r="B603" s="1">
        <v>42112</v>
      </c>
      <c r="C603" s="2" t="s">
        <v>945</v>
      </c>
      <c r="D603" s="2" t="s">
        <v>52</v>
      </c>
      <c r="E603" s="2" t="s">
        <v>53</v>
      </c>
      <c r="F603" s="2" t="s">
        <v>54</v>
      </c>
      <c r="G603" s="2" t="s">
        <v>29</v>
      </c>
      <c r="H603" s="2" t="s">
        <v>55</v>
      </c>
      <c r="I603" s="2" t="s">
        <v>31</v>
      </c>
      <c r="J603" s="2" t="s">
        <v>183</v>
      </c>
      <c r="K603" s="2" t="s">
        <v>38</v>
      </c>
      <c r="L603" s="2" t="s">
        <v>61</v>
      </c>
      <c r="M603" s="2" t="s">
        <v>35</v>
      </c>
      <c r="N603" s="1">
        <v>42113</v>
      </c>
      <c r="O603" s="3">
        <v>3.37</v>
      </c>
      <c r="P603" s="3">
        <v>5.53</v>
      </c>
      <c r="Q603" s="3">
        <f t="shared" si="45"/>
        <v>2.16</v>
      </c>
      <c r="R603" s="2">
        <v>27</v>
      </c>
      <c r="S603" s="3">
        <f t="shared" si="46"/>
        <v>149.31</v>
      </c>
      <c r="T603" s="4">
        <v>0.04</v>
      </c>
      <c r="U603" s="5">
        <f t="shared" si="47"/>
        <v>5.9724000000000004</v>
      </c>
      <c r="V603" s="5">
        <f t="shared" si="48"/>
        <v>150.3176</v>
      </c>
      <c r="W603" s="3">
        <v>6.98</v>
      </c>
      <c r="X603" s="6">
        <f t="shared" si="49"/>
        <v>157.29759999999999</v>
      </c>
    </row>
    <row r="604" spans="1:24" x14ac:dyDescent="0.35">
      <c r="A604" t="s">
        <v>1296</v>
      </c>
      <c r="B604" s="1">
        <v>42112</v>
      </c>
      <c r="C604" s="2" t="s">
        <v>1297</v>
      </c>
      <c r="D604" s="2" t="s">
        <v>1115</v>
      </c>
      <c r="E604" s="2" t="s">
        <v>27</v>
      </c>
      <c r="F604" s="2" t="s">
        <v>28</v>
      </c>
      <c r="G604" s="2" t="s">
        <v>43</v>
      </c>
      <c r="H604" s="2" t="s">
        <v>100</v>
      </c>
      <c r="I604" s="2" t="s">
        <v>31</v>
      </c>
      <c r="J604" s="2" t="s">
        <v>595</v>
      </c>
      <c r="K604" s="2" t="s">
        <v>38</v>
      </c>
      <c r="L604" s="2" t="s">
        <v>61</v>
      </c>
      <c r="M604" s="2" t="s">
        <v>35</v>
      </c>
      <c r="N604" s="1">
        <v>42112</v>
      </c>
      <c r="O604" s="3">
        <v>3.5</v>
      </c>
      <c r="P604" s="3">
        <v>5.74</v>
      </c>
      <c r="Q604" s="3">
        <f t="shared" si="45"/>
        <v>2.2400000000000002</v>
      </c>
      <c r="R604" s="2">
        <v>23</v>
      </c>
      <c r="S604" s="3">
        <f t="shared" si="46"/>
        <v>132.02000000000001</v>
      </c>
      <c r="T604" s="4">
        <v>0.06</v>
      </c>
      <c r="U604" s="5">
        <f t="shared" si="47"/>
        <v>7.9212000000000007</v>
      </c>
      <c r="V604" s="5">
        <f t="shared" si="48"/>
        <v>129.1088</v>
      </c>
      <c r="W604" s="3">
        <v>5.01</v>
      </c>
      <c r="X604" s="6">
        <f t="shared" si="49"/>
        <v>134.11879999999999</v>
      </c>
    </row>
    <row r="605" spans="1:24" x14ac:dyDescent="0.35">
      <c r="A605" t="s">
        <v>1298</v>
      </c>
      <c r="B605" s="1">
        <v>42113</v>
      </c>
      <c r="C605" s="2" t="s">
        <v>354</v>
      </c>
      <c r="D605" s="2" t="s">
        <v>271</v>
      </c>
      <c r="E605" s="2" t="s">
        <v>27</v>
      </c>
      <c r="F605" s="2" t="s">
        <v>28</v>
      </c>
      <c r="G605" s="2" t="s">
        <v>29</v>
      </c>
      <c r="H605" s="2" t="s">
        <v>30</v>
      </c>
      <c r="I605" s="2" t="s">
        <v>56</v>
      </c>
      <c r="J605" s="2" t="s">
        <v>77</v>
      </c>
      <c r="K605" s="2" t="s">
        <v>33</v>
      </c>
      <c r="L605" s="2" t="s">
        <v>61</v>
      </c>
      <c r="M605" s="2" t="s">
        <v>47</v>
      </c>
      <c r="N605" s="1">
        <v>42113</v>
      </c>
      <c r="O605" s="3">
        <v>6.39</v>
      </c>
      <c r="P605" s="3">
        <v>19.98</v>
      </c>
      <c r="Q605" s="3">
        <f t="shared" si="45"/>
        <v>13.59</v>
      </c>
      <c r="R605" s="2">
        <v>6</v>
      </c>
      <c r="S605" s="3">
        <f t="shared" si="46"/>
        <v>119.88</v>
      </c>
      <c r="T605" s="4">
        <v>0.08</v>
      </c>
      <c r="U605" s="5">
        <f t="shared" si="47"/>
        <v>9.5904000000000007</v>
      </c>
      <c r="V605" s="5">
        <f t="shared" si="48"/>
        <v>114.28959999999999</v>
      </c>
      <c r="W605" s="3">
        <v>4</v>
      </c>
      <c r="X605" s="6">
        <f t="shared" si="49"/>
        <v>118.28959999999999</v>
      </c>
    </row>
    <row r="606" spans="1:24" x14ac:dyDescent="0.35">
      <c r="A606" t="s">
        <v>1299</v>
      </c>
      <c r="B606" s="1">
        <v>42114</v>
      </c>
      <c r="C606" s="2" t="s">
        <v>1300</v>
      </c>
      <c r="D606" s="2" t="s">
        <v>492</v>
      </c>
      <c r="E606" s="2" t="s">
        <v>27</v>
      </c>
      <c r="F606" s="2" t="s">
        <v>28</v>
      </c>
      <c r="G606" s="2" t="s">
        <v>29</v>
      </c>
      <c r="H606" s="2" t="s">
        <v>66</v>
      </c>
      <c r="I606" s="2" t="s">
        <v>145</v>
      </c>
      <c r="J606" s="2" t="s">
        <v>49</v>
      </c>
      <c r="K606" s="2" t="s">
        <v>38</v>
      </c>
      <c r="L606" s="2" t="s">
        <v>39</v>
      </c>
      <c r="M606" s="2" t="s">
        <v>47</v>
      </c>
      <c r="N606" s="1">
        <v>42116</v>
      </c>
      <c r="O606" s="3">
        <v>2.98</v>
      </c>
      <c r="P606" s="3">
        <v>5.84</v>
      </c>
      <c r="Q606" s="3">
        <f t="shared" si="45"/>
        <v>2.86</v>
      </c>
      <c r="R606" s="2">
        <v>12</v>
      </c>
      <c r="S606" s="3">
        <f t="shared" si="46"/>
        <v>70.08</v>
      </c>
      <c r="T606" s="4">
        <v>0.02</v>
      </c>
      <c r="U606" s="5">
        <f t="shared" si="47"/>
        <v>1.4016</v>
      </c>
      <c r="V606" s="5">
        <f t="shared" si="48"/>
        <v>69.508399999999995</v>
      </c>
      <c r="W606" s="3">
        <v>0.83</v>
      </c>
      <c r="X606" s="6">
        <f t="shared" si="49"/>
        <v>70.338399999999993</v>
      </c>
    </row>
    <row r="607" spans="1:24" x14ac:dyDescent="0.35">
      <c r="A607" t="s">
        <v>1301</v>
      </c>
      <c r="B607" s="1">
        <v>42117</v>
      </c>
      <c r="C607" s="2" t="s">
        <v>486</v>
      </c>
      <c r="D607" s="2" t="s">
        <v>365</v>
      </c>
      <c r="E607" s="2" t="s">
        <v>27</v>
      </c>
      <c r="F607" s="2" t="s">
        <v>28</v>
      </c>
      <c r="G607" s="2" t="s">
        <v>43</v>
      </c>
      <c r="H607" s="2" t="s">
        <v>126</v>
      </c>
      <c r="I607" s="2" t="s">
        <v>145</v>
      </c>
      <c r="J607" s="2" t="s">
        <v>113</v>
      </c>
      <c r="K607" s="2" t="s">
        <v>33</v>
      </c>
      <c r="L607" s="2" t="s">
        <v>114</v>
      </c>
      <c r="M607" s="2" t="s">
        <v>35</v>
      </c>
      <c r="N607" s="1">
        <v>42117</v>
      </c>
      <c r="O607" s="3">
        <v>377.99</v>
      </c>
      <c r="P607" s="3">
        <v>599.99</v>
      </c>
      <c r="Q607" s="3">
        <f t="shared" si="45"/>
        <v>222</v>
      </c>
      <c r="R607" s="2">
        <v>50</v>
      </c>
      <c r="S607" s="3">
        <f t="shared" si="46"/>
        <v>29999.5</v>
      </c>
      <c r="T607" s="4">
        <v>0.09</v>
      </c>
      <c r="U607" s="5">
        <f t="shared" si="47"/>
        <v>2699.9549999999999</v>
      </c>
      <c r="V607" s="5">
        <f t="shared" si="48"/>
        <v>27324.035</v>
      </c>
      <c r="W607" s="3">
        <v>24.49</v>
      </c>
      <c r="X607" s="6">
        <f t="shared" si="49"/>
        <v>27348.525000000001</v>
      </c>
    </row>
    <row r="608" spans="1:24" x14ac:dyDescent="0.35">
      <c r="A608" t="s">
        <v>1302</v>
      </c>
      <c r="B608" s="1">
        <v>42118</v>
      </c>
      <c r="C608" s="2" t="s">
        <v>25</v>
      </c>
      <c r="D608" s="2" t="s">
        <v>26</v>
      </c>
      <c r="E608" s="2" t="s">
        <v>27</v>
      </c>
      <c r="F608" s="2" t="s">
        <v>28</v>
      </c>
      <c r="G608" s="2" t="s">
        <v>29</v>
      </c>
      <c r="H608" s="2" t="s">
        <v>30</v>
      </c>
      <c r="I608" s="2" t="s">
        <v>45</v>
      </c>
      <c r="J608" s="2" t="s">
        <v>482</v>
      </c>
      <c r="K608" s="2" t="s">
        <v>38</v>
      </c>
      <c r="L608" s="2" t="s">
        <v>39</v>
      </c>
      <c r="M608" s="2" t="s">
        <v>35</v>
      </c>
      <c r="N608" s="1">
        <v>42118</v>
      </c>
      <c r="O608" s="3">
        <v>1.76</v>
      </c>
      <c r="P608" s="3">
        <v>3.38</v>
      </c>
      <c r="Q608" s="3">
        <f t="shared" si="45"/>
        <v>1.6199999999999999</v>
      </c>
      <c r="R608" s="2">
        <v>31</v>
      </c>
      <c r="S608" s="3">
        <f t="shared" si="46"/>
        <v>104.78</v>
      </c>
      <c r="T608" s="4">
        <v>0.04</v>
      </c>
      <c r="U608" s="5">
        <f t="shared" si="47"/>
        <v>4.1912000000000003</v>
      </c>
      <c r="V608" s="5">
        <f t="shared" si="48"/>
        <v>101.4388</v>
      </c>
      <c r="W608" s="3">
        <v>0.85</v>
      </c>
      <c r="X608" s="6">
        <f t="shared" si="49"/>
        <v>102.28879999999999</v>
      </c>
    </row>
    <row r="609" spans="1:24" x14ac:dyDescent="0.35">
      <c r="A609" t="s">
        <v>1303</v>
      </c>
      <c r="B609" s="1">
        <v>42119</v>
      </c>
      <c r="C609" s="2" t="s">
        <v>1304</v>
      </c>
      <c r="D609" s="2" t="s">
        <v>164</v>
      </c>
      <c r="E609" s="2" t="s">
        <v>53</v>
      </c>
      <c r="F609" s="2" t="s">
        <v>54</v>
      </c>
      <c r="G609" s="2" t="s">
        <v>43</v>
      </c>
      <c r="H609" s="2" t="s">
        <v>55</v>
      </c>
      <c r="I609" s="2" t="s">
        <v>67</v>
      </c>
      <c r="J609" s="2" t="s">
        <v>146</v>
      </c>
      <c r="K609" s="2" t="s">
        <v>33</v>
      </c>
      <c r="L609" s="2" t="s">
        <v>114</v>
      </c>
      <c r="M609" s="2" t="s">
        <v>35</v>
      </c>
      <c r="N609" s="1">
        <v>42121</v>
      </c>
      <c r="O609" s="3">
        <v>216</v>
      </c>
      <c r="P609" s="3">
        <v>449.99</v>
      </c>
      <c r="Q609" s="3">
        <f t="shared" si="45"/>
        <v>233.99</v>
      </c>
      <c r="R609" s="2">
        <v>2</v>
      </c>
      <c r="S609" s="3">
        <f t="shared" si="46"/>
        <v>899.98</v>
      </c>
      <c r="T609" s="4">
        <v>0.08</v>
      </c>
      <c r="U609" s="5">
        <f t="shared" si="47"/>
        <v>71.998400000000004</v>
      </c>
      <c r="V609" s="5">
        <f t="shared" si="48"/>
        <v>852.47160000000008</v>
      </c>
      <c r="W609" s="3">
        <v>24.49</v>
      </c>
      <c r="X609" s="6">
        <f t="shared" si="49"/>
        <v>876.96160000000009</v>
      </c>
    </row>
    <row r="610" spans="1:24" x14ac:dyDescent="0.35">
      <c r="A610" t="s">
        <v>1305</v>
      </c>
      <c r="B610" s="1">
        <v>42120</v>
      </c>
      <c r="C610" s="2" t="s">
        <v>1306</v>
      </c>
      <c r="D610" s="2" t="s">
        <v>144</v>
      </c>
      <c r="E610" s="2" t="s">
        <v>53</v>
      </c>
      <c r="F610" s="2" t="s">
        <v>54</v>
      </c>
      <c r="G610" s="2" t="s">
        <v>93</v>
      </c>
      <c r="H610" s="2" t="s">
        <v>81</v>
      </c>
      <c r="I610" s="2" t="s">
        <v>67</v>
      </c>
      <c r="J610" s="2" t="s">
        <v>179</v>
      </c>
      <c r="K610" s="2" t="s">
        <v>38</v>
      </c>
      <c r="L610" s="2" t="s">
        <v>61</v>
      </c>
      <c r="M610" s="2" t="s">
        <v>35</v>
      </c>
      <c r="N610" s="1">
        <v>42122</v>
      </c>
      <c r="O610" s="3">
        <v>13.88</v>
      </c>
      <c r="P610" s="3">
        <v>22.38</v>
      </c>
      <c r="Q610" s="3">
        <f t="shared" si="45"/>
        <v>8.4999999999999982</v>
      </c>
      <c r="R610" s="2">
        <v>6</v>
      </c>
      <c r="S610" s="3">
        <f t="shared" si="46"/>
        <v>134.28</v>
      </c>
      <c r="T610" s="4">
        <v>0</v>
      </c>
      <c r="U610" s="5">
        <f t="shared" si="47"/>
        <v>0</v>
      </c>
      <c r="V610" s="5">
        <f t="shared" si="48"/>
        <v>149.38</v>
      </c>
      <c r="W610" s="3">
        <v>15.1</v>
      </c>
      <c r="X610" s="6">
        <f t="shared" si="49"/>
        <v>164.48</v>
      </c>
    </row>
    <row r="611" spans="1:24" x14ac:dyDescent="0.35">
      <c r="A611" t="s">
        <v>1307</v>
      </c>
      <c r="B611" s="1">
        <v>42122</v>
      </c>
      <c r="C611" s="2" t="s">
        <v>1308</v>
      </c>
      <c r="D611" s="2" t="s">
        <v>260</v>
      </c>
      <c r="E611" s="2" t="s">
        <v>53</v>
      </c>
      <c r="F611" s="2" t="s">
        <v>54</v>
      </c>
      <c r="G611" s="2" t="s">
        <v>93</v>
      </c>
      <c r="H611" s="2" t="s">
        <v>55</v>
      </c>
      <c r="I611" s="2" t="s">
        <v>45</v>
      </c>
      <c r="J611" s="2" t="s">
        <v>196</v>
      </c>
      <c r="K611" s="2" t="s">
        <v>38</v>
      </c>
      <c r="L611" s="2" t="s">
        <v>61</v>
      </c>
      <c r="M611" s="2" t="s">
        <v>47</v>
      </c>
      <c r="N611" s="1">
        <v>42124</v>
      </c>
      <c r="O611" s="3">
        <v>3.65</v>
      </c>
      <c r="P611" s="3">
        <v>5.98</v>
      </c>
      <c r="Q611" s="3">
        <f t="shared" si="45"/>
        <v>2.3300000000000005</v>
      </c>
      <c r="R611" s="2">
        <v>50</v>
      </c>
      <c r="S611" s="3">
        <f t="shared" si="46"/>
        <v>299</v>
      </c>
      <c r="T611" s="4">
        <v>0.09</v>
      </c>
      <c r="U611" s="5">
        <f t="shared" si="47"/>
        <v>26.91</v>
      </c>
      <c r="V611" s="5">
        <f t="shared" si="48"/>
        <v>273.58</v>
      </c>
      <c r="W611" s="3">
        <v>1.49</v>
      </c>
      <c r="X611" s="6">
        <f t="shared" si="49"/>
        <v>275.07</v>
      </c>
    </row>
    <row r="612" spans="1:24" x14ac:dyDescent="0.35">
      <c r="A612" t="s">
        <v>1309</v>
      </c>
      <c r="B612" s="1">
        <v>42122</v>
      </c>
      <c r="C612" s="2" t="s">
        <v>1310</v>
      </c>
      <c r="D612" s="2" t="s">
        <v>376</v>
      </c>
      <c r="E612" s="2" t="s">
        <v>53</v>
      </c>
      <c r="F612" s="2" t="s">
        <v>54</v>
      </c>
      <c r="G612" s="2" t="s">
        <v>29</v>
      </c>
      <c r="H612" s="2" t="s">
        <v>55</v>
      </c>
      <c r="I612" s="2" t="s">
        <v>56</v>
      </c>
      <c r="J612" s="2" t="s">
        <v>899</v>
      </c>
      <c r="K612" s="2" t="s">
        <v>33</v>
      </c>
      <c r="L612" s="2" t="s">
        <v>147</v>
      </c>
      <c r="M612" s="2" t="s">
        <v>148</v>
      </c>
      <c r="N612" s="1">
        <v>42125</v>
      </c>
      <c r="O612" s="3">
        <v>315.61</v>
      </c>
      <c r="P612" s="3">
        <v>500.97</v>
      </c>
      <c r="Q612" s="3">
        <f t="shared" si="45"/>
        <v>185.36</v>
      </c>
      <c r="R612" s="2">
        <v>44</v>
      </c>
      <c r="S612" s="3">
        <f t="shared" si="46"/>
        <v>22042.68</v>
      </c>
      <c r="T612" s="4">
        <v>0.09</v>
      </c>
      <c r="U612" s="5">
        <f t="shared" si="47"/>
        <v>1983.8411999999998</v>
      </c>
      <c r="V612" s="5">
        <f t="shared" si="48"/>
        <v>20128.138800000001</v>
      </c>
      <c r="W612" s="3">
        <v>69.3</v>
      </c>
      <c r="X612" s="6">
        <f t="shared" si="49"/>
        <v>20197.4388</v>
      </c>
    </row>
    <row r="613" spans="1:24" x14ac:dyDescent="0.35">
      <c r="A613" t="s">
        <v>1311</v>
      </c>
      <c r="B613" s="1">
        <v>42123</v>
      </c>
      <c r="C613" s="2" t="s">
        <v>1312</v>
      </c>
      <c r="D613" s="2" t="s">
        <v>271</v>
      </c>
      <c r="E613" s="2" t="s">
        <v>27</v>
      </c>
      <c r="F613" s="2" t="s">
        <v>28</v>
      </c>
      <c r="G613" s="2" t="s">
        <v>29</v>
      </c>
      <c r="H613" s="2" t="s">
        <v>30</v>
      </c>
      <c r="I613" s="2" t="s">
        <v>45</v>
      </c>
      <c r="J613" s="2" t="s">
        <v>979</v>
      </c>
      <c r="K613" s="2" t="s">
        <v>38</v>
      </c>
      <c r="L613" s="2" t="s">
        <v>61</v>
      </c>
      <c r="M613" s="2" t="s">
        <v>35</v>
      </c>
      <c r="N613" s="1">
        <v>42128</v>
      </c>
      <c r="O613" s="3">
        <v>1.84</v>
      </c>
      <c r="P613" s="3">
        <v>2.88</v>
      </c>
      <c r="Q613" s="3">
        <f t="shared" si="45"/>
        <v>1.0399999999999998</v>
      </c>
      <c r="R613" s="2">
        <v>29</v>
      </c>
      <c r="S613" s="3">
        <f t="shared" si="46"/>
        <v>83.52</v>
      </c>
      <c r="T613" s="4">
        <v>0.03</v>
      </c>
      <c r="U613" s="5">
        <f t="shared" si="47"/>
        <v>2.5055999999999998</v>
      </c>
      <c r="V613" s="5">
        <f t="shared" si="48"/>
        <v>82.00439999999999</v>
      </c>
      <c r="W613" s="3">
        <v>0.99</v>
      </c>
      <c r="X613" s="6">
        <f t="shared" si="49"/>
        <v>82.994399999999985</v>
      </c>
    </row>
    <row r="614" spans="1:24" x14ac:dyDescent="0.35">
      <c r="A614" t="s">
        <v>1313</v>
      </c>
      <c r="B614" s="1">
        <v>42124</v>
      </c>
      <c r="C614" s="2" t="s">
        <v>547</v>
      </c>
      <c r="D614" s="2" t="s">
        <v>205</v>
      </c>
      <c r="E614" s="2" t="s">
        <v>53</v>
      </c>
      <c r="F614" s="2" t="s">
        <v>54</v>
      </c>
      <c r="G614" s="2" t="s">
        <v>65</v>
      </c>
      <c r="H614" s="2" t="s">
        <v>81</v>
      </c>
      <c r="I614" s="2" t="s">
        <v>145</v>
      </c>
      <c r="J614" s="2" t="s">
        <v>120</v>
      </c>
      <c r="K614" s="2" t="s">
        <v>38</v>
      </c>
      <c r="L614" s="2" t="s">
        <v>61</v>
      </c>
      <c r="M614" s="2" t="s">
        <v>35</v>
      </c>
      <c r="N614" s="1">
        <v>42126</v>
      </c>
      <c r="O614" s="3">
        <v>2.2599999999999998</v>
      </c>
      <c r="P614" s="3">
        <v>3.58</v>
      </c>
      <c r="Q614" s="3">
        <f t="shared" si="45"/>
        <v>1.3200000000000003</v>
      </c>
      <c r="R614" s="2">
        <v>7</v>
      </c>
      <c r="S614" s="3">
        <f t="shared" si="46"/>
        <v>25.060000000000002</v>
      </c>
      <c r="T614" s="4">
        <v>0.09</v>
      </c>
      <c r="U614" s="5">
        <f t="shared" si="47"/>
        <v>2.2554000000000003</v>
      </c>
      <c r="V614" s="5">
        <f t="shared" si="48"/>
        <v>28.2746</v>
      </c>
      <c r="W614" s="3">
        <v>5.47</v>
      </c>
      <c r="X614" s="6">
        <f t="shared" si="49"/>
        <v>33.744599999999998</v>
      </c>
    </row>
    <row r="615" spans="1:24" x14ac:dyDescent="0.35">
      <c r="A615" t="s">
        <v>1314</v>
      </c>
      <c r="B615" s="1">
        <v>42125</v>
      </c>
      <c r="C615" s="2" t="s">
        <v>849</v>
      </c>
      <c r="D615" s="2" t="s">
        <v>850</v>
      </c>
      <c r="E615" s="2" t="s">
        <v>27</v>
      </c>
      <c r="F615" s="2" t="s">
        <v>28</v>
      </c>
      <c r="G615" s="2" t="s">
        <v>43</v>
      </c>
      <c r="H615" s="2" t="s">
        <v>139</v>
      </c>
      <c r="I615" s="2" t="s">
        <v>56</v>
      </c>
      <c r="J615" s="2" t="s">
        <v>1036</v>
      </c>
      <c r="K615" s="2" t="s">
        <v>38</v>
      </c>
      <c r="L615" s="2" t="s">
        <v>61</v>
      </c>
      <c r="M615" s="2" t="s">
        <v>35</v>
      </c>
      <c r="N615" s="1">
        <v>42126</v>
      </c>
      <c r="O615" s="3">
        <v>4.03</v>
      </c>
      <c r="P615" s="3">
        <v>9.3800000000000008</v>
      </c>
      <c r="Q615" s="3">
        <f t="shared" si="45"/>
        <v>5.3500000000000005</v>
      </c>
      <c r="R615" s="2">
        <v>31</v>
      </c>
      <c r="S615" s="3">
        <f t="shared" si="46"/>
        <v>290.78000000000003</v>
      </c>
      <c r="T615" s="4">
        <v>0.08</v>
      </c>
      <c r="U615" s="5">
        <f t="shared" si="47"/>
        <v>23.262400000000003</v>
      </c>
      <c r="V615" s="5">
        <f t="shared" si="48"/>
        <v>274.79759999999999</v>
      </c>
      <c r="W615" s="3">
        <v>7.28</v>
      </c>
      <c r="X615" s="6">
        <f t="shared" si="49"/>
        <v>282.07759999999996</v>
      </c>
    </row>
    <row r="616" spans="1:24" x14ac:dyDescent="0.35">
      <c r="A616" t="s">
        <v>1315</v>
      </c>
      <c r="B616" s="1">
        <v>42126</v>
      </c>
      <c r="C616" s="2" t="s">
        <v>1316</v>
      </c>
      <c r="D616" s="2" t="s">
        <v>389</v>
      </c>
      <c r="E616" s="2" t="s">
        <v>27</v>
      </c>
      <c r="F616" s="2" t="s">
        <v>28</v>
      </c>
      <c r="G616" s="2" t="s">
        <v>93</v>
      </c>
      <c r="H616" s="2" t="s">
        <v>390</v>
      </c>
      <c r="I616" s="2" t="s">
        <v>67</v>
      </c>
      <c r="J616" s="2" t="s">
        <v>345</v>
      </c>
      <c r="K616" s="2" t="s">
        <v>38</v>
      </c>
      <c r="L616" s="2" t="s">
        <v>34</v>
      </c>
      <c r="M616" s="2" t="s">
        <v>35</v>
      </c>
      <c r="N616" s="1">
        <v>42127</v>
      </c>
      <c r="O616" s="3">
        <v>3.42</v>
      </c>
      <c r="P616" s="3">
        <v>8.34</v>
      </c>
      <c r="Q616" s="3">
        <f t="shared" si="45"/>
        <v>4.92</v>
      </c>
      <c r="R616" s="2">
        <v>21</v>
      </c>
      <c r="S616" s="3">
        <f t="shared" si="46"/>
        <v>175.14</v>
      </c>
      <c r="T616" s="4">
        <v>0.03</v>
      </c>
      <c r="U616" s="5">
        <f t="shared" si="47"/>
        <v>5.2541999999999991</v>
      </c>
      <c r="V616" s="5">
        <f t="shared" si="48"/>
        <v>172.52579999999998</v>
      </c>
      <c r="W616" s="3">
        <v>2.64</v>
      </c>
      <c r="X616" s="6">
        <f t="shared" si="49"/>
        <v>175.16579999999996</v>
      </c>
    </row>
    <row r="617" spans="1:24" x14ac:dyDescent="0.35">
      <c r="A617" t="s">
        <v>1317</v>
      </c>
      <c r="B617" s="1">
        <v>42127</v>
      </c>
      <c r="C617" s="2" t="s">
        <v>821</v>
      </c>
      <c r="D617" s="2" t="s">
        <v>144</v>
      </c>
      <c r="E617" s="2" t="s">
        <v>53</v>
      </c>
      <c r="F617" s="2" t="s">
        <v>54</v>
      </c>
      <c r="G617" s="2" t="s">
        <v>29</v>
      </c>
      <c r="H617" s="2" t="s">
        <v>55</v>
      </c>
      <c r="I617" s="2" t="s">
        <v>67</v>
      </c>
      <c r="J617" s="2" t="s">
        <v>397</v>
      </c>
      <c r="K617" s="2" t="s">
        <v>33</v>
      </c>
      <c r="L617" s="2" t="s">
        <v>61</v>
      </c>
      <c r="M617" s="2" t="s">
        <v>35</v>
      </c>
      <c r="N617" s="1">
        <v>42129</v>
      </c>
      <c r="O617" s="3">
        <v>10.07</v>
      </c>
      <c r="P617" s="3">
        <v>15.98</v>
      </c>
      <c r="Q617" s="3">
        <f t="shared" si="45"/>
        <v>5.91</v>
      </c>
      <c r="R617" s="2">
        <v>26</v>
      </c>
      <c r="S617" s="3">
        <f t="shared" si="46"/>
        <v>415.48</v>
      </c>
      <c r="T617" s="4">
        <v>0.03</v>
      </c>
      <c r="U617" s="5">
        <f t="shared" si="47"/>
        <v>12.464399999999999</v>
      </c>
      <c r="V617" s="5">
        <f t="shared" si="48"/>
        <v>407.01560000000001</v>
      </c>
      <c r="W617" s="3">
        <v>4</v>
      </c>
      <c r="X617" s="6">
        <f t="shared" si="49"/>
        <v>411.01560000000001</v>
      </c>
    </row>
    <row r="618" spans="1:24" x14ac:dyDescent="0.35">
      <c r="A618" t="s">
        <v>1318</v>
      </c>
      <c r="B618" s="1">
        <v>42128</v>
      </c>
      <c r="C618" s="2" t="s">
        <v>1319</v>
      </c>
      <c r="D618" s="2" t="s">
        <v>1073</v>
      </c>
      <c r="E618" s="2" t="s">
        <v>27</v>
      </c>
      <c r="F618" s="2" t="s">
        <v>28</v>
      </c>
      <c r="G618" s="2" t="s">
        <v>29</v>
      </c>
      <c r="H618" s="2" t="s">
        <v>126</v>
      </c>
      <c r="I618" s="2" t="s">
        <v>145</v>
      </c>
      <c r="J618" s="2" t="s">
        <v>915</v>
      </c>
      <c r="K618" s="2" t="s">
        <v>38</v>
      </c>
      <c r="L618" s="2" t="s">
        <v>61</v>
      </c>
      <c r="M618" s="2" t="s">
        <v>35</v>
      </c>
      <c r="N618" s="1">
        <v>42129</v>
      </c>
      <c r="O618" s="3">
        <v>84.22</v>
      </c>
      <c r="P618" s="3">
        <v>210.55</v>
      </c>
      <c r="Q618" s="3">
        <f t="shared" si="45"/>
        <v>126.33000000000001</v>
      </c>
      <c r="R618" s="2">
        <v>18</v>
      </c>
      <c r="S618" s="3">
        <f t="shared" si="46"/>
        <v>3789.9</v>
      </c>
      <c r="T618" s="4">
        <v>0.05</v>
      </c>
      <c r="U618" s="5">
        <f t="shared" si="47"/>
        <v>189.495</v>
      </c>
      <c r="V618" s="5">
        <f t="shared" si="48"/>
        <v>3610.395</v>
      </c>
      <c r="W618" s="3">
        <v>9.99</v>
      </c>
      <c r="X618" s="6">
        <f t="shared" si="49"/>
        <v>3620.3849999999998</v>
      </c>
    </row>
    <row r="619" spans="1:24" x14ac:dyDescent="0.35">
      <c r="A619" t="s">
        <v>1320</v>
      </c>
      <c r="B619" s="1">
        <v>42130</v>
      </c>
      <c r="C619" s="2" t="s">
        <v>1321</v>
      </c>
      <c r="D619" s="2" t="s">
        <v>52</v>
      </c>
      <c r="E619" s="2" t="s">
        <v>53</v>
      </c>
      <c r="F619" s="2" t="s">
        <v>54</v>
      </c>
      <c r="G619" s="2" t="s">
        <v>93</v>
      </c>
      <c r="H619" s="2" t="s">
        <v>55</v>
      </c>
      <c r="I619" s="2" t="s">
        <v>45</v>
      </c>
      <c r="J619" s="2" t="s">
        <v>179</v>
      </c>
      <c r="K619" s="2" t="s">
        <v>38</v>
      </c>
      <c r="L619" s="2" t="s">
        <v>61</v>
      </c>
      <c r="M619" s="2" t="s">
        <v>35</v>
      </c>
      <c r="N619" s="1">
        <v>42132</v>
      </c>
      <c r="O619" s="3">
        <v>13.88</v>
      </c>
      <c r="P619" s="3">
        <v>22.38</v>
      </c>
      <c r="Q619" s="3">
        <f t="shared" si="45"/>
        <v>8.4999999999999982</v>
      </c>
      <c r="R619" s="2">
        <v>45</v>
      </c>
      <c r="S619" s="3">
        <f t="shared" si="46"/>
        <v>1007.0999999999999</v>
      </c>
      <c r="T619" s="4">
        <v>0.05</v>
      </c>
      <c r="U619" s="5">
        <f t="shared" si="47"/>
        <v>50.354999999999997</v>
      </c>
      <c r="V619" s="5">
        <f t="shared" si="48"/>
        <v>971.84499999999991</v>
      </c>
      <c r="W619" s="3">
        <v>15.1</v>
      </c>
      <c r="X619" s="6">
        <f t="shared" si="49"/>
        <v>986.94499999999994</v>
      </c>
    </row>
    <row r="620" spans="1:24" x14ac:dyDescent="0.35">
      <c r="A620" t="s">
        <v>1322</v>
      </c>
      <c r="B620" s="1">
        <v>42136</v>
      </c>
      <c r="C620" s="2" t="s">
        <v>340</v>
      </c>
      <c r="D620" s="2" t="s">
        <v>80</v>
      </c>
      <c r="E620" s="2" t="s">
        <v>53</v>
      </c>
      <c r="F620" s="2" t="s">
        <v>54</v>
      </c>
      <c r="G620" s="2" t="s">
        <v>29</v>
      </c>
      <c r="H620" s="2" t="s">
        <v>81</v>
      </c>
      <c r="I620" s="2" t="s">
        <v>145</v>
      </c>
      <c r="J620" s="2" t="s">
        <v>206</v>
      </c>
      <c r="K620" s="2" t="s">
        <v>38</v>
      </c>
      <c r="L620" s="2" t="s">
        <v>39</v>
      </c>
      <c r="M620" s="2" t="s">
        <v>35</v>
      </c>
      <c r="N620" s="1">
        <v>42138</v>
      </c>
      <c r="O620" s="3">
        <v>1.88</v>
      </c>
      <c r="P620" s="3">
        <v>3.14</v>
      </c>
      <c r="Q620" s="3">
        <f t="shared" si="45"/>
        <v>1.2600000000000002</v>
      </c>
      <c r="R620" s="2">
        <v>50</v>
      </c>
      <c r="S620" s="3">
        <f t="shared" si="46"/>
        <v>157</v>
      </c>
      <c r="T620" s="4">
        <v>0</v>
      </c>
      <c r="U620" s="5">
        <f t="shared" si="47"/>
        <v>0</v>
      </c>
      <c r="V620" s="5">
        <f t="shared" si="48"/>
        <v>158.13999999999999</v>
      </c>
      <c r="W620" s="3">
        <v>1.1399999999999999</v>
      </c>
      <c r="X620" s="6">
        <f t="shared" si="49"/>
        <v>159.27999999999997</v>
      </c>
    </row>
    <row r="621" spans="1:24" x14ac:dyDescent="0.35">
      <c r="A621" t="s">
        <v>1323</v>
      </c>
      <c r="B621" s="1">
        <v>42138</v>
      </c>
      <c r="C621" s="2" t="s">
        <v>1324</v>
      </c>
      <c r="D621" s="2" t="s">
        <v>522</v>
      </c>
      <c r="E621" s="2" t="s">
        <v>27</v>
      </c>
      <c r="F621" s="2" t="s">
        <v>28</v>
      </c>
      <c r="G621" s="2" t="s">
        <v>29</v>
      </c>
      <c r="H621" s="2" t="s">
        <v>299</v>
      </c>
      <c r="I621" s="2" t="s">
        <v>31</v>
      </c>
      <c r="J621" s="2" t="s">
        <v>188</v>
      </c>
      <c r="K621" s="2" t="s">
        <v>38</v>
      </c>
      <c r="L621" s="2" t="s">
        <v>39</v>
      </c>
      <c r="M621" s="2" t="s">
        <v>47</v>
      </c>
      <c r="N621" s="1">
        <v>42138</v>
      </c>
      <c r="O621" s="3">
        <v>0.24</v>
      </c>
      <c r="P621" s="3">
        <v>1.26</v>
      </c>
      <c r="Q621" s="3">
        <f t="shared" si="45"/>
        <v>1.02</v>
      </c>
      <c r="R621" s="2">
        <v>35</v>
      </c>
      <c r="S621" s="3">
        <f t="shared" si="46"/>
        <v>44.1</v>
      </c>
      <c r="T621" s="4">
        <v>0.06</v>
      </c>
      <c r="U621" s="5">
        <f t="shared" si="47"/>
        <v>2.6459999999999999</v>
      </c>
      <c r="V621" s="5">
        <f t="shared" si="48"/>
        <v>42.154000000000003</v>
      </c>
      <c r="W621" s="3">
        <v>0.7</v>
      </c>
      <c r="X621" s="6">
        <f t="shared" si="49"/>
        <v>42.854000000000006</v>
      </c>
    </row>
    <row r="622" spans="1:24" x14ac:dyDescent="0.35">
      <c r="A622" t="s">
        <v>1325</v>
      </c>
      <c r="B622" s="1">
        <v>42138</v>
      </c>
      <c r="C622" s="2" t="s">
        <v>1326</v>
      </c>
      <c r="D622" s="2" t="s">
        <v>803</v>
      </c>
      <c r="E622" s="2" t="s">
        <v>27</v>
      </c>
      <c r="F622" s="2" t="s">
        <v>28</v>
      </c>
      <c r="G622" s="2" t="s">
        <v>93</v>
      </c>
      <c r="H622" s="2" t="s">
        <v>390</v>
      </c>
      <c r="I622" s="2" t="s">
        <v>145</v>
      </c>
      <c r="J622" s="2" t="s">
        <v>493</v>
      </c>
      <c r="K622" s="2" t="s">
        <v>38</v>
      </c>
      <c r="L622" s="2" t="s">
        <v>61</v>
      </c>
      <c r="M622" s="2" t="s">
        <v>35</v>
      </c>
      <c r="N622" s="1">
        <v>42140</v>
      </c>
      <c r="O622" s="3">
        <v>178.83</v>
      </c>
      <c r="P622" s="3">
        <v>415.88</v>
      </c>
      <c r="Q622" s="3">
        <f t="shared" si="45"/>
        <v>237.04999999999998</v>
      </c>
      <c r="R622" s="2">
        <v>11</v>
      </c>
      <c r="S622" s="3">
        <f t="shared" si="46"/>
        <v>4574.68</v>
      </c>
      <c r="T622" s="4">
        <v>0.06</v>
      </c>
      <c r="U622" s="5">
        <f t="shared" si="47"/>
        <v>274.48079999999999</v>
      </c>
      <c r="V622" s="5">
        <f t="shared" si="48"/>
        <v>4311.5691999999999</v>
      </c>
      <c r="W622" s="3">
        <v>11.37</v>
      </c>
      <c r="X622" s="6">
        <f t="shared" si="49"/>
        <v>4322.9391999999998</v>
      </c>
    </row>
    <row r="623" spans="1:24" x14ac:dyDescent="0.35">
      <c r="A623" t="s">
        <v>1327</v>
      </c>
      <c r="B623" s="1">
        <v>42139</v>
      </c>
      <c r="C623" s="2" t="s">
        <v>1328</v>
      </c>
      <c r="D623" s="2" t="s">
        <v>1329</v>
      </c>
      <c r="E623" s="2" t="s">
        <v>27</v>
      </c>
      <c r="F623" s="2" t="s">
        <v>28</v>
      </c>
      <c r="G623" s="2" t="s">
        <v>93</v>
      </c>
      <c r="H623" s="2" t="s">
        <v>126</v>
      </c>
      <c r="I623" s="2" t="s">
        <v>145</v>
      </c>
      <c r="J623" s="2" t="s">
        <v>165</v>
      </c>
      <c r="K623" s="2" t="s">
        <v>38</v>
      </c>
      <c r="L623" s="2" t="s">
        <v>34</v>
      </c>
      <c r="M623" s="2" t="s">
        <v>35</v>
      </c>
      <c r="N623" s="1">
        <v>42141</v>
      </c>
      <c r="O623" s="3">
        <v>5.19</v>
      </c>
      <c r="P623" s="3">
        <v>12.98</v>
      </c>
      <c r="Q623" s="3">
        <f t="shared" si="45"/>
        <v>7.79</v>
      </c>
      <c r="R623" s="2">
        <v>23</v>
      </c>
      <c r="S623" s="3">
        <f t="shared" si="46"/>
        <v>298.54000000000002</v>
      </c>
      <c r="T623" s="4">
        <v>0.01</v>
      </c>
      <c r="U623" s="5">
        <f t="shared" si="47"/>
        <v>2.9854000000000003</v>
      </c>
      <c r="V623" s="5">
        <f t="shared" si="48"/>
        <v>298.69459999999998</v>
      </c>
      <c r="W623" s="3">
        <v>3.14</v>
      </c>
      <c r="X623" s="6">
        <f t="shared" si="49"/>
        <v>301.83459999999997</v>
      </c>
    </row>
    <row r="624" spans="1:24" x14ac:dyDescent="0.35">
      <c r="A624" t="s">
        <v>1330</v>
      </c>
      <c r="B624" s="1">
        <v>42141</v>
      </c>
      <c r="C624" s="2" t="s">
        <v>1331</v>
      </c>
      <c r="D624" s="2" t="s">
        <v>522</v>
      </c>
      <c r="E624" s="2" t="s">
        <v>27</v>
      </c>
      <c r="F624" s="2" t="s">
        <v>28</v>
      </c>
      <c r="G624" s="2" t="s">
        <v>43</v>
      </c>
      <c r="H624" s="2" t="s">
        <v>299</v>
      </c>
      <c r="I624" s="2" t="s">
        <v>145</v>
      </c>
      <c r="J624" s="2" t="s">
        <v>68</v>
      </c>
      <c r="K624" s="2" t="s">
        <v>38</v>
      </c>
      <c r="L624" s="2" t="s">
        <v>39</v>
      </c>
      <c r="M624" s="2" t="s">
        <v>35</v>
      </c>
      <c r="N624" s="1">
        <v>42142</v>
      </c>
      <c r="O624" s="3">
        <v>3.88</v>
      </c>
      <c r="P624" s="3">
        <v>6.47</v>
      </c>
      <c r="Q624" s="3">
        <f t="shared" si="45"/>
        <v>2.59</v>
      </c>
      <c r="R624" s="2">
        <v>7</v>
      </c>
      <c r="S624" s="3">
        <f t="shared" si="46"/>
        <v>45.29</v>
      </c>
      <c r="T624" s="4">
        <v>0.02</v>
      </c>
      <c r="U624" s="5">
        <f t="shared" si="47"/>
        <v>0.90580000000000005</v>
      </c>
      <c r="V624" s="5">
        <f t="shared" si="48"/>
        <v>45.604199999999999</v>
      </c>
      <c r="W624" s="3">
        <v>1.22</v>
      </c>
      <c r="X624" s="6">
        <f t="shared" si="49"/>
        <v>46.824199999999998</v>
      </c>
    </row>
    <row r="625" spans="1:24" x14ac:dyDescent="0.35">
      <c r="A625" t="s">
        <v>1332</v>
      </c>
      <c r="B625" s="1">
        <v>42141</v>
      </c>
      <c r="C625" s="2" t="s">
        <v>977</v>
      </c>
      <c r="D625" s="2" t="s">
        <v>978</v>
      </c>
      <c r="E625" s="2" t="s">
        <v>27</v>
      </c>
      <c r="F625" s="2" t="s">
        <v>28</v>
      </c>
      <c r="G625" s="2" t="s">
        <v>93</v>
      </c>
      <c r="H625" s="2" t="s">
        <v>44</v>
      </c>
      <c r="I625" s="2" t="s">
        <v>56</v>
      </c>
      <c r="J625" s="2" t="s">
        <v>467</v>
      </c>
      <c r="K625" s="2" t="s">
        <v>38</v>
      </c>
      <c r="L625" s="2" t="s">
        <v>61</v>
      </c>
      <c r="M625" s="2" t="s">
        <v>35</v>
      </c>
      <c r="N625" s="1">
        <v>42144</v>
      </c>
      <c r="O625" s="3">
        <v>12.39</v>
      </c>
      <c r="P625" s="3">
        <v>19.98</v>
      </c>
      <c r="Q625" s="3">
        <f t="shared" si="45"/>
        <v>7.59</v>
      </c>
      <c r="R625" s="2">
        <v>33</v>
      </c>
      <c r="S625" s="3">
        <f t="shared" si="46"/>
        <v>659.34</v>
      </c>
      <c r="T625" s="4">
        <v>0.09</v>
      </c>
      <c r="U625" s="5">
        <f t="shared" si="47"/>
        <v>59.340600000000002</v>
      </c>
      <c r="V625" s="5">
        <f t="shared" si="48"/>
        <v>605.76940000000002</v>
      </c>
      <c r="W625" s="3">
        <v>5.77</v>
      </c>
      <c r="X625" s="6">
        <f t="shared" si="49"/>
        <v>611.5394</v>
      </c>
    </row>
    <row r="626" spans="1:24" x14ac:dyDescent="0.35">
      <c r="A626" t="s">
        <v>1333</v>
      </c>
      <c r="B626" s="1">
        <v>42142</v>
      </c>
      <c r="C626" s="2" t="s">
        <v>1267</v>
      </c>
      <c r="D626" s="2" t="s">
        <v>52</v>
      </c>
      <c r="E626" s="2" t="s">
        <v>53</v>
      </c>
      <c r="F626" s="2" t="s">
        <v>54</v>
      </c>
      <c r="G626" s="2" t="s">
        <v>43</v>
      </c>
      <c r="H626" s="2" t="s">
        <v>55</v>
      </c>
      <c r="I626" s="2" t="s">
        <v>56</v>
      </c>
      <c r="J626" s="2" t="s">
        <v>310</v>
      </c>
      <c r="K626" s="2" t="s">
        <v>38</v>
      </c>
      <c r="L626" s="2" t="s">
        <v>61</v>
      </c>
      <c r="M626" s="2" t="s">
        <v>35</v>
      </c>
      <c r="N626" s="1">
        <v>42142</v>
      </c>
      <c r="O626" s="3">
        <v>1.19</v>
      </c>
      <c r="P626" s="3">
        <v>1.98</v>
      </c>
      <c r="Q626" s="3">
        <f t="shared" si="45"/>
        <v>0.79</v>
      </c>
      <c r="R626" s="2">
        <v>29</v>
      </c>
      <c r="S626" s="3">
        <f t="shared" si="46"/>
        <v>57.42</v>
      </c>
      <c r="T626" s="4">
        <v>0.09</v>
      </c>
      <c r="U626" s="5">
        <f t="shared" si="47"/>
        <v>5.1677999999999997</v>
      </c>
      <c r="V626" s="5">
        <f t="shared" si="48"/>
        <v>57.022199999999998</v>
      </c>
      <c r="W626" s="3">
        <v>4.7699999999999996</v>
      </c>
      <c r="X626" s="6">
        <f t="shared" si="49"/>
        <v>61.792199999999994</v>
      </c>
    </row>
    <row r="627" spans="1:24" x14ac:dyDescent="0.35">
      <c r="A627" t="s">
        <v>1334</v>
      </c>
      <c r="B627" s="1">
        <v>42142</v>
      </c>
      <c r="C627" s="2" t="s">
        <v>1335</v>
      </c>
      <c r="D627" s="2" t="s">
        <v>361</v>
      </c>
      <c r="E627" s="2" t="s">
        <v>27</v>
      </c>
      <c r="F627" s="2" t="s">
        <v>28</v>
      </c>
      <c r="G627" s="2" t="s">
        <v>29</v>
      </c>
      <c r="H627" s="2" t="s">
        <v>107</v>
      </c>
      <c r="I627" s="2" t="s">
        <v>45</v>
      </c>
      <c r="J627" s="2" t="s">
        <v>266</v>
      </c>
      <c r="K627" s="2" t="s">
        <v>33</v>
      </c>
      <c r="L627" s="2" t="s">
        <v>34</v>
      </c>
      <c r="M627" s="2" t="s">
        <v>35</v>
      </c>
      <c r="N627" s="1">
        <v>42149</v>
      </c>
      <c r="O627" s="3">
        <v>20.18</v>
      </c>
      <c r="P627" s="3">
        <v>35.409999999999997</v>
      </c>
      <c r="Q627" s="3">
        <f t="shared" si="45"/>
        <v>15.229999999999997</v>
      </c>
      <c r="R627" s="2">
        <v>1</v>
      </c>
      <c r="S627" s="3">
        <f t="shared" si="46"/>
        <v>35.409999999999997</v>
      </c>
      <c r="T627" s="4">
        <v>0.1</v>
      </c>
      <c r="U627" s="5">
        <f t="shared" si="47"/>
        <v>3.5409999999999999</v>
      </c>
      <c r="V627" s="5">
        <f t="shared" si="48"/>
        <v>33.858999999999995</v>
      </c>
      <c r="W627" s="3">
        <v>1.99</v>
      </c>
      <c r="X627" s="6">
        <f t="shared" si="49"/>
        <v>35.848999999999997</v>
      </c>
    </row>
    <row r="628" spans="1:24" x14ac:dyDescent="0.35">
      <c r="A628" t="s">
        <v>1336</v>
      </c>
      <c r="B628" s="1">
        <v>42143</v>
      </c>
      <c r="C628" s="2" t="s">
        <v>508</v>
      </c>
      <c r="D628" s="2" t="s">
        <v>87</v>
      </c>
      <c r="E628" s="2" t="s">
        <v>27</v>
      </c>
      <c r="F628" s="2" t="s">
        <v>28</v>
      </c>
      <c r="G628" s="2" t="s">
        <v>29</v>
      </c>
      <c r="H628" s="2" t="s">
        <v>30</v>
      </c>
      <c r="I628" s="2" t="s">
        <v>67</v>
      </c>
      <c r="J628" s="2" t="s">
        <v>75</v>
      </c>
      <c r="K628" s="2" t="s">
        <v>38</v>
      </c>
      <c r="L628" s="2" t="s">
        <v>61</v>
      </c>
      <c r="M628" s="2" t="s">
        <v>35</v>
      </c>
      <c r="N628" s="1">
        <v>42144</v>
      </c>
      <c r="O628" s="3">
        <v>1.84</v>
      </c>
      <c r="P628" s="3">
        <v>2.88</v>
      </c>
      <c r="Q628" s="3">
        <f t="shared" si="45"/>
        <v>1.0399999999999998</v>
      </c>
      <c r="R628" s="2">
        <v>16</v>
      </c>
      <c r="S628" s="3">
        <f t="shared" si="46"/>
        <v>46.08</v>
      </c>
      <c r="T628" s="4">
        <v>0.05</v>
      </c>
      <c r="U628" s="5">
        <f t="shared" si="47"/>
        <v>2.3039999999999998</v>
      </c>
      <c r="V628" s="5">
        <f t="shared" si="48"/>
        <v>45.265999999999998</v>
      </c>
      <c r="W628" s="3">
        <v>1.49</v>
      </c>
      <c r="X628" s="6">
        <f t="shared" si="49"/>
        <v>46.756</v>
      </c>
    </row>
    <row r="629" spans="1:24" x14ac:dyDescent="0.35">
      <c r="A629" t="s">
        <v>1337</v>
      </c>
      <c r="B629" s="1">
        <v>42144</v>
      </c>
      <c r="C629" s="2" t="s">
        <v>897</v>
      </c>
      <c r="D629" s="2" t="s">
        <v>260</v>
      </c>
      <c r="E629" s="2" t="s">
        <v>53</v>
      </c>
      <c r="F629" s="2" t="s">
        <v>54</v>
      </c>
      <c r="G629" s="2" t="s">
        <v>29</v>
      </c>
      <c r="H629" s="2" t="s">
        <v>55</v>
      </c>
      <c r="I629" s="2" t="s">
        <v>145</v>
      </c>
      <c r="J629" s="2" t="s">
        <v>75</v>
      </c>
      <c r="K629" s="2" t="s">
        <v>38</v>
      </c>
      <c r="L629" s="2" t="s">
        <v>61</v>
      </c>
      <c r="M629" s="2" t="s">
        <v>35</v>
      </c>
      <c r="N629" s="1">
        <v>42147</v>
      </c>
      <c r="O629" s="3">
        <v>1.84</v>
      </c>
      <c r="P629" s="3">
        <v>2.88</v>
      </c>
      <c r="Q629" s="3">
        <f t="shared" si="45"/>
        <v>1.0399999999999998</v>
      </c>
      <c r="R629" s="2">
        <v>26</v>
      </c>
      <c r="S629" s="3">
        <f t="shared" si="46"/>
        <v>74.88</v>
      </c>
      <c r="T629" s="4">
        <v>0.08</v>
      </c>
      <c r="U629" s="5">
        <f t="shared" si="47"/>
        <v>5.9904000000000002</v>
      </c>
      <c r="V629" s="5">
        <f t="shared" si="48"/>
        <v>70.379599999999996</v>
      </c>
      <c r="W629" s="3">
        <v>1.49</v>
      </c>
      <c r="X629" s="6">
        <f t="shared" si="49"/>
        <v>71.869599999999991</v>
      </c>
    </row>
    <row r="630" spans="1:24" x14ac:dyDescent="0.35">
      <c r="A630" t="s">
        <v>1338</v>
      </c>
      <c r="B630" s="1">
        <v>42144</v>
      </c>
      <c r="C630" s="2" t="s">
        <v>730</v>
      </c>
      <c r="D630" s="2" t="s">
        <v>182</v>
      </c>
      <c r="E630" s="2" t="s">
        <v>53</v>
      </c>
      <c r="F630" s="2" t="s">
        <v>54</v>
      </c>
      <c r="G630" s="2" t="s">
        <v>93</v>
      </c>
      <c r="H630" s="2" t="s">
        <v>55</v>
      </c>
      <c r="I630" s="2" t="s">
        <v>67</v>
      </c>
      <c r="J630" s="2" t="s">
        <v>266</v>
      </c>
      <c r="K630" s="2" t="s">
        <v>33</v>
      </c>
      <c r="L630" s="2" t="s">
        <v>34</v>
      </c>
      <c r="M630" s="2" t="s">
        <v>35</v>
      </c>
      <c r="N630" s="1">
        <v>42146</v>
      </c>
      <c r="O630" s="3">
        <v>20.18</v>
      </c>
      <c r="P630" s="3">
        <v>35.409999999999997</v>
      </c>
      <c r="Q630" s="3">
        <f t="shared" si="45"/>
        <v>15.229999999999997</v>
      </c>
      <c r="R630" s="2">
        <v>49</v>
      </c>
      <c r="S630" s="3">
        <f t="shared" si="46"/>
        <v>1735.09</v>
      </c>
      <c r="T630" s="4">
        <v>0.02</v>
      </c>
      <c r="U630" s="5">
        <f t="shared" si="47"/>
        <v>34.701799999999999</v>
      </c>
      <c r="V630" s="5">
        <f t="shared" si="48"/>
        <v>1702.3781999999999</v>
      </c>
      <c r="W630" s="3">
        <v>1.99</v>
      </c>
      <c r="X630" s="6">
        <f t="shared" si="49"/>
        <v>1704.3681999999999</v>
      </c>
    </row>
    <row r="631" spans="1:24" x14ac:dyDescent="0.35">
      <c r="A631" t="s">
        <v>1339</v>
      </c>
      <c r="B631" s="1">
        <v>42144</v>
      </c>
      <c r="C631" s="2" t="s">
        <v>1340</v>
      </c>
      <c r="D631" s="2" t="s">
        <v>371</v>
      </c>
      <c r="E631" s="2" t="s">
        <v>27</v>
      </c>
      <c r="F631" s="2" t="s">
        <v>28</v>
      </c>
      <c r="G631" s="2" t="s">
        <v>43</v>
      </c>
      <c r="H631" s="2" t="s">
        <v>290</v>
      </c>
      <c r="I631" s="2" t="s">
        <v>67</v>
      </c>
      <c r="J631" s="2" t="s">
        <v>362</v>
      </c>
      <c r="K631" s="2" t="s">
        <v>33</v>
      </c>
      <c r="L631" s="2" t="s">
        <v>61</v>
      </c>
      <c r="M631" s="2" t="s">
        <v>35</v>
      </c>
      <c r="N631" s="1">
        <v>42145</v>
      </c>
      <c r="O631" s="3">
        <v>81.59</v>
      </c>
      <c r="P631" s="3">
        <v>159.99</v>
      </c>
      <c r="Q631" s="3">
        <f t="shared" si="45"/>
        <v>78.400000000000006</v>
      </c>
      <c r="R631" s="2">
        <v>19</v>
      </c>
      <c r="S631" s="3">
        <f t="shared" si="46"/>
        <v>3039.8100000000004</v>
      </c>
      <c r="T631" s="4">
        <v>0.1</v>
      </c>
      <c r="U631" s="5">
        <f t="shared" si="47"/>
        <v>303.98100000000005</v>
      </c>
      <c r="V631" s="5">
        <f t="shared" si="48"/>
        <v>2741.3290000000002</v>
      </c>
      <c r="W631" s="3">
        <v>5.5</v>
      </c>
      <c r="X631" s="6">
        <f t="shared" si="49"/>
        <v>2746.8290000000002</v>
      </c>
    </row>
    <row r="632" spans="1:24" x14ac:dyDescent="0.35">
      <c r="A632" t="s">
        <v>1341</v>
      </c>
      <c r="B632" s="1">
        <v>42146</v>
      </c>
      <c r="C632" s="2" t="s">
        <v>378</v>
      </c>
      <c r="D632" s="2" t="s">
        <v>379</v>
      </c>
      <c r="E632" s="2" t="s">
        <v>27</v>
      </c>
      <c r="F632" s="2" t="s">
        <v>28</v>
      </c>
      <c r="G632" s="2" t="s">
        <v>29</v>
      </c>
      <c r="H632" s="2" t="s">
        <v>66</v>
      </c>
      <c r="I632" s="2" t="s">
        <v>67</v>
      </c>
      <c r="J632" s="2" t="s">
        <v>171</v>
      </c>
      <c r="K632" s="2" t="s">
        <v>38</v>
      </c>
      <c r="L632" s="2" t="s">
        <v>39</v>
      </c>
      <c r="M632" s="2" t="s">
        <v>35</v>
      </c>
      <c r="N632" s="1">
        <v>42148</v>
      </c>
      <c r="O632" s="3">
        <v>2.31</v>
      </c>
      <c r="P632" s="3">
        <v>3.78</v>
      </c>
      <c r="Q632" s="3">
        <f t="shared" si="45"/>
        <v>1.4699999999999998</v>
      </c>
      <c r="R632" s="2">
        <v>19</v>
      </c>
      <c r="S632" s="3">
        <f t="shared" si="46"/>
        <v>71.819999999999993</v>
      </c>
      <c r="T632" s="4">
        <v>0.03</v>
      </c>
      <c r="U632" s="5">
        <f t="shared" si="47"/>
        <v>2.1545999999999998</v>
      </c>
      <c r="V632" s="5">
        <f t="shared" si="48"/>
        <v>70.375399999999985</v>
      </c>
      <c r="W632" s="3">
        <v>0.71</v>
      </c>
      <c r="X632" s="6">
        <f t="shared" si="49"/>
        <v>71.085399999999979</v>
      </c>
    </row>
    <row r="633" spans="1:24" x14ac:dyDescent="0.35">
      <c r="A633" t="s">
        <v>1342</v>
      </c>
      <c r="B633" s="1">
        <v>42148</v>
      </c>
      <c r="C633" s="2" t="s">
        <v>1137</v>
      </c>
      <c r="D633" s="2" t="s">
        <v>193</v>
      </c>
      <c r="E633" s="2" t="s">
        <v>27</v>
      </c>
      <c r="F633" s="2" t="s">
        <v>28</v>
      </c>
      <c r="G633" s="2" t="s">
        <v>29</v>
      </c>
      <c r="H633" s="2" t="s">
        <v>30</v>
      </c>
      <c r="I633" s="2" t="s">
        <v>31</v>
      </c>
      <c r="J633" s="2" t="s">
        <v>308</v>
      </c>
      <c r="K633" s="2" t="s">
        <v>38</v>
      </c>
      <c r="L633" s="2" t="s">
        <v>39</v>
      </c>
      <c r="M633" s="2" t="s">
        <v>35</v>
      </c>
      <c r="N633" s="1">
        <v>42149</v>
      </c>
      <c r="O633" s="3">
        <v>0.9</v>
      </c>
      <c r="P633" s="3">
        <v>2.1</v>
      </c>
      <c r="Q633" s="3">
        <f t="shared" si="45"/>
        <v>1.2000000000000002</v>
      </c>
      <c r="R633" s="2">
        <v>17</v>
      </c>
      <c r="S633" s="3">
        <f t="shared" si="46"/>
        <v>35.700000000000003</v>
      </c>
      <c r="T633" s="4">
        <v>0.09</v>
      </c>
      <c r="U633" s="5">
        <f t="shared" si="47"/>
        <v>3.2130000000000001</v>
      </c>
      <c r="V633" s="5">
        <f t="shared" si="48"/>
        <v>33.187000000000005</v>
      </c>
      <c r="W633" s="3">
        <v>0.7</v>
      </c>
      <c r="X633" s="6">
        <f t="shared" si="49"/>
        <v>33.887000000000008</v>
      </c>
    </row>
    <row r="634" spans="1:24" x14ac:dyDescent="0.35">
      <c r="A634" t="s">
        <v>1343</v>
      </c>
      <c r="B634" s="1">
        <v>42148</v>
      </c>
      <c r="C634" s="2" t="s">
        <v>989</v>
      </c>
      <c r="D634" s="2" t="s">
        <v>52</v>
      </c>
      <c r="E634" s="2" t="s">
        <v>53</v>
      </c>
      <c r="F634" s="2" t="s">
        <v>54</v>
      </c>
      <c r="G634" s="2" t="s">
        <v>65</v>
      </c>
      <c r="H634" s="2" t="s">
        <v>55</v>
      </c>
      <c r="I634" s="2" t="s">
        <v>45</v>
      </c>
      <c r="J634" s="2" t="s">
        <v>438</v>
      </c>
      <c r="K634" s="2" t="s">
        <v>38</v>
      </c>
      <c r="L634" s="2" t="s">
        <v>39</v>
      </c>
      <c r="M634" s="2" t="s">
        <v>35</v>
      </c>
      <c r="N634" s="1">
        <v>42152</v>
      </c>
      <c r="O634" s="3">
        <v>3.75</v>
      </c>
      <c r="P634" s="3">
        <v>7.08</v>
      </c>
      <c r="Q634" s="3">
        <f t="shared" si="45"/>
        <v>3.33</v>
      </c>
      <c r="R634" s="2">
        <v>49</v>
      </c>
      <c r="S634" s="3">
        <f t="shared" si="46"/>
        <v>346.92</v>
      </c>
      <c r="T634" s="4">
        <v>0</v>
      </c>
      <c r="U634" s="5">
        <f t="shared" si="47"/>
        <v>0</v>
      </c>
      <c r="V634" s="5">
        <f t="shared" si="48"/>
        <v>349.27000000000004</v>
      </c>
      <c r="W634" s="3">
        <v>2.35</v>
      </c>
      <c r="X634" s="6">
        <f t="shared" si="49"/>
        <v>351.62000000000006</v>
      </c>
    </row>
    <row r="635" spans="1:24" x14ac:dyDescent="0.35">
      <c r="A635" t="s">
        <v>1344</v>
      </c>
      <c r="B635" s="1">
        <v>42150</v>
      </c>
      <c r="C635" s="2" t="s">
        <v>1345</v>
      </c>
      <c r="D635" s="2" t="s">
        <v>448</v>
      </c>
      <c r="E635" s="2" t="s">
        <v>53</v>
      </c>
      <c r="F635" s="2" t="s">
        <v>54</v>
      </c>
      <c r="G635" s="2" t="s">
        <v>29</v>
      </c>
      <c r="H635" s="2" t="s">
        <v>81</v>
      </c>
      <c r="I635" s="2" t="s">
        <v>67</v>
      </c>
      <c r="J635" s="2" t="s">
        <v>200</v>
      </c>
      <c r="K635" s="2" t="s">
        <v>38</v>
      </c>
      <c r="L635" s="2" t="s">
        <v>39</v>
      </c>
      <c r="M635" s="2" t="s">
        <v>35</v>
      </c>
      <c r="N635" s="1">
        <v>42152</v>
      </c>
      <c r="O635" s="3">
        <v>1.0900000000000001</v>
      </c>
      <c r="P635" s="3">
        <v>2.6</v>
      </c>
      <c r="Q635" s="3">
        <f t="shared" si="45"/>
        <v>1.51</v>
      </c>
      <c r="R635" s="2">
        <v>8</v>
      </c>
      <c r="S635" s="3">
        <f t="shared" si="46"/>
        <v>20.8</v>
      </c>
      <c r="T635" s="4">
        <v>0.04</v>
      </c>
      <c r="U635" s="5">
        <f t="shared" si="47"/>
        <v>0.83200000000000007</v>
      </c>
      <c r="V635" s="5">
        <f t="shared" si="48"/>
        <v>22.367999999999999</v>
      </c>
      <c r="W635" s="3">
        <v>2.4</v>
      </c>
      <c r="X635" s="6">
        <f t="shared" si="49"/>
        <v>24.767999999999997</v>
      </c>
    </row>
    <row r="636" spans="1:24" x14ac:dyDescent="0.35">
      <c r="A636" t="s">
        <v>1346</v>
      </c>
      <c r="B636" s="1">
        <v>42151</v>
      </c>
      <c r="C636" s="2" t="s">
        <v>394</v>
      </c>
      <c r="D636" s="2" t="s">
        <v>153</v>
      </c>
      <c r="E636" s="2" t="s">
        <v>27</v>
      </c>
      <c r="F636" s="2" t="s">
        <v>28</v>
      </c>
      <c r="G636" s="2" t="s">
        <v>43</v>
      </c>
      <c r="H636" s="2" t="s">
        <v>66</v>
      </c>
      <c r="I636" s="2" t="s">
        <v>56</v>
      </c>
      <c r="J636" s="2" t="s">
        <v>77</v>
      </c>
      <c r="K636" s="2" t="s">
        <v>33</v>
      </c>
      <c r="L636" s="2" t="s">
        <v>61</v>
      </c>
      <c r="M636" s="2" t="s">
        <v>35</v>
      </c>
      <c r="N636" s="1">
        <v>42153</v>
      </c>
      <c r="O636" s="3">
        <v>6.39</v>
      </c>
      <c r="P636" s="3">
        <v>19.98</v>
      </c>
      <c r="Q636" s="3">
        <f t="shared" si="45"/>
        <v>13.59</v>
      </c>
      <c r="R636" s="2">
        <v>7</v>
      </c>
      <c r="S636" s="3">
        <f t="shared" si="46"/>
        <v>139.86000000000001</v>
      </c>
      <c r="T636" s="4">
        <v>0.09</v>
      </c>
      <c r="U636" s="5">
        <f t="shared" si="47"/>
        <v>12.587400000000001</v>
      </c>
      <c r="V636" s="5">
        <f t="shared" si="48"/>
        <v>131.27260000000001</v>
      </c>
      <c r="W636" s="3">
        <v>4</v>
      </c>
      <c r="X636" s="6">
        <f t="shared" si="49"/>
        <v>135.27260000000001</v>
      </c>
    </row>
    <row r="637" spans="1:24" x14ac:dyDescent="0.35">
      <c r="A637" t="s">
        <v>1347</v>
      </c>
      <c r="B637" s="1">
        <v>42152</v>
      </c>
      <c r="C637" s="2" t="s">
        <v>410</v>
      </c>
      <c r="D637" s="2" t="s">
        <v>334</v>
      </c>
      <c r="E637" s="2" t="s">
        <v>27</v>
      </c>
      <c r="F637" s="2" t="s">
        <v>28</v>
      </c>
      <c r="G637" s="2" t="s">
        <v>29</v>
      </c>
      <c r="H637" s="2" t="s">
        <v>126</v>
      </c>
      <c r="I637" s="2" t="s">
        <v>56</v>
      </c>
      <c r="J637" s="2" t="s">
        <v>200</v>
      </c>
      <c r="K637" s="2" t="s">
        <v>38</v>
      </c>
      <c r="L637" s="2" t="s">
        <v>39</v>
      </c>
      <c r="M637" s="2" t="s">
        <v>47</v>
      </c>
      <c r="N637" s="1">
        <v>42153</v>
      </c>
      <c r="O637" s="3">
        <v>1.0900000000000001</v>
      </c>
      <c r="P637" s="3">
        <v>2.6</v>
      </c>
      <c r="Q637" s="3">
        <f t="shared" si="45"/>
        <v>1.51</v>
      </c>
      <c r="R637" s="2">
        <v>42</v>
      </c>
      <c r="S637" s="3">
        <f t="shared" si="46"/>
        <v>109.2</v>
      </c>
      <c r="T637" s="4">
        <v>0.05</v>
      </c>
      <c r="U637" s="5">
        <f t="shared" si="47"/>
        <v>5.4600000000000009</v>
      </c>
      <c r="V637" s="5">
        <f t="shared" si="48"/>
        <v>106.14000000000001</v>
      </c>
      <c r="W637" s="3">
        <v>2.4</v>
      </c>
      <c r="X637" s="6">
        <f t="shared" si="49"/>
        <v>108.54000000000002</v>
      </c>
    </row>
    <row r="638" spans="1:24" x14ac:dyDescent="0.35">
      <c r="A638" t="s">
        <v>1348</v>
      </c>
      <c r="B638" s="1">
        <v>42153</v>
      </c>
      <c r="C638" s="2" t="s">
        <v>1310</v>
      </c>
      <c r="D638" s="2" t="s">
        <v>376</v>
      </c>
      <c r="E638" s="2" t="s">
        <v>53</v>
      </c>
      <c r="F638" s="2" t="s">
        <v>54</v>
      </c>
      <c r="G638" s="2" t="s">
        <v>29</v>
      </c>
      <c r="H638" s="2" t="s">
        <v>55</v>
      </c>
      <c r="I638" s="2" t="s">
        <v>145</v>
      </c>
      <c r="J638" s="2" t="s">
        <v>979</v>
      </c>
      <c r="K638" s="2" t="s">
        <v>38</v>
      </c>
      <c r="L638" s="2" t="s">
        <v>61</v>
      </c>
      <c r="M638" s="2" t="s">
        <v>35</v>
      </c>
      <c r="N638" s="1">
        <v>42155</v>
      </c>
      <c r="O638" s="3">
        <v>1.84</v>
      </c>
      <c r="P638" s="3">
        <v>2.88</v>
      </c>
      <c r="Q638" s="3">
        <f t="shared" si="45"/>
        <v>1.0399999999999998</v>
      </c>
      <c r="R638" s="2">
        <v>24</v>
      </c>
      <c r="S638" s="3">
        <f t="shared" si="46"/>
        <v>69.12</v>
      </c>
      <c r="T638" s="4">
        <v>7.0000000000000007E-2</v>
      </c>
      <c r="U638" s="5">
        <f t="shared" si="47"/>
        <v>4.8384000000000009</v>
      </c>
      <c r="V638" s="5">
        <f t="shared" si="48"/>
        <v>65.271599999999992</v>
      </c>
      <c r="W638" s="3">
        <v>0.99</v>
      </c>
      <c r="X638" s="6">
        <f t="shared" si="49"/>
        <v>66.261599999999987</v>
      </c>
    </row>
    <row r="639" spans="1:24" x14ac:dyDescent="0.35">
      <c r="A639" t="s">
        <v>1349</v>
      </c>
      <c r="B639" s="1">
        <v>42155</v>
      </c>
      <c r="C639" s="2" t="s">
        <v>1350</v>
      </c>
      <c r="D639" s="2" t="s">
        <v>205</v>
      </c>
      <c r="E639" s="2" t="s">
        <v>53</v>
      </c>
      <c r="F639" s="2" t="s">
        <v>54</v>
      </c>
      <c r="G639" s="2" t="s">
        <v>29</v>
      </c>
      <c r="H639" s="2" t="s">
        <v>81</v>
      </c>
      <c r="I639" s="2" t="s">
        <v>56</v>
      </c>
      <c r="J639" s="2" t="s">
        <v>57</v>
      </c>
      <c r="K639" s="2" t="s">
        <v>33</v>
      </c>
      <c r="L639" s="2" t="s">
        <v>58</v>
      </c>
      <c r="M639" s="2" t="s">
        <v>47</v>
      </c>
      <c r="N639" s="1">
        <v>42157</v>
      </c>
      <c r="O639" s="3">
        <v>8.82</v>
      </c>
      <c r="P639" s="3">
        <v>20.99</v>
      </c>
      <c r="Q639" s="3">
        <f t="shared" si="45"/>
        <v>12.169999999999998</v>
      </c>
      <c r="R639" s="2">
        <v>18</v>
      </c>
      <c r="S639" s="3">
        <f t="shared" si="46"/>
        <v>377.82</v>
      </c>
      <c r="T639" s="4">
        <v>0</v>
      </c>
      <c r="U639" s="5">
        <f t="shared" si="47"/>
        <v>0</v>
      </c>
      <c r="V639" s="5">
        <f t="shared" si="48"/>
        <v>382.63</v>
      </c>
      <c r="W639" s="3">
        <v>4.8099999999999996</v>
      </c>
      <c r="X639" s="6">
        <f t="shared" si="49"/>
        <v>387.44</v>
      </c>
    </row>
    <row r="640" spans="1:24" x14ac:dyDescent="0.35">
      <c r="A640" t="s">
        <v>1351</v>
      </c>
      <c r="B640" s="1">
        <v>42155</v>
      </c>
      <c r="C640" s="2" t="s">
        <v>1112</v>
      </c>
      <c r="D640" s="2" t="s">
        <v>158</v>
      </c>
      <c r="E640" s="2" t="s">
        <v>53</v>
      </c>
      <c r="F640" s="2" t="s">
        <v>54</v>
      </c>
      <c r="G640" s="2" t="s">
        <v>65</v>
      </c>
      <c r="H640" s="2" t="s">
        <v>55</v>
      </c>
      <c r="I640" s="2" t="s">
        <v>31</v>
      </c>
      <c r="J640" s="2" t="s">
        <v>32</v>
      </c>
      <c r="K640" s="2" t="s">
        <v>33</v>
      </c>
      <c r="L640" s="2" t="s">
        <v>34</v>
      </c>
      <c r="M640" s="2" t="s">
        <v>35</v>
      </c>
      <c r="N640" s="1">
        <v>42156</v>
      </c>
      <c r="O640" s="3">
        <v>1.87</v>
      </c>
      <c r="P640" s="3">
        <v>8.1199999999999992</v>
      </c>
      <c r="Q640" s="3">
        <f t="shared" si="45"/>
        <v>6.2499999999999991</v>
      </c>
      <c r="R640" s="2">
        <v>3</v>
      </c>
      <c r="S640" s="3">
        <f t="shared" si="46"/>
        <v>24.36</v>
      </c>
      <c r="T640" s="4">
        <v>0.03</v>
      </c>
      <c r="U640" s="5">
        <f t="shared" si="47"/>
        <v>0.73080000000000001</v>
      </c>
      <c r="V640" s="5">
        <f t="shared" si="48"/>
        <v>26.459200000000003</v>
      </c>
      <c r="W640" s="3">
        <v>2.83</v>
      </c>
      <c r="X640" s="6">
        <f t="shared" si="49"/>
        <v>29.289200000000001</v>
      </c>
    </row>
    <row r="641" spans="1:24" x14ac:dyDescent="0.35">
      <c r="A641" t="s">
        <v>1352</v>
      </c>
      <c r="B641" s="1">
        <v>42155</v>
      </c>
      <c r="C641" s="2" t="s">
        <v>1353</v>
      </c>
      <c r="D641" s="2" t="s">
        <v>643</v>
      </c>
      <c r="E641" s="2" t="s">
        <v>27</v>
      </c>
      <c r="F641" s="2" t="s">
        <v>28</v>
      </c>
      <c r="G641" s="2" t="s">
        <v>93</v>
      </c>
      <c r="H641" s="2" t="s">
        <v>290</v>
      </c>
      <c r="I641" s="2" t="s">
        <v>45</v>
      </c>
      <c r="J641" s="2" t="s">
        <v>169</v>
      </c>
      <c r="K641" s="2" t="s">
        <v>38</v>
      </c>
      <c r="L641" s="2" t="s">
        <v>61</v>
      </c>
      <c r="M641" s="2" t="s">
        <v>35</v>
      </c>
      <c r="N641" s="1">
        <v>42160</v>
      </c>
      <c r="O641" s="3">
        <v>14.95</v>
      </c>
      <c r="P641" s="3">
        <v>34.76</v>
      </c>
      <c r="Q641" s="3">
        <f t="shared" si="45"/>
        <v>19.809999999999999</v>
      </c>
      <c r="R641" s="2">
        <v>43</v>
      </c>
      <c r="S641" s="3">
        <f t="shared" si="46"/>
        <v>1494.6799999999998</v>
      </c>
      <c r="T641" s="4">
        <v>0.08</v>
      </c>
      <c r="U641" s="5">
        <f t="shared" si="47"/>
        <v>119.57439999999998</v>
      </c>
      <c r="V641" s="5">
        <f t="shared" si="48"/>
        <v>1383.3255999999999</v>
      </c>
      <c r="W641" s="3">
        <v>8.2200000000000006</v>
      </c>
      <c r="X641" s="6">
        <f t="shared" si="49"/>
        <v>1391.5455999999999</v>
      </c>
    </row>
    <row r="642" spans="1:24" x14ac:dyDescent="0.35">
      <c r="A642" t="s">
        <v>1354</v>
      </c>
      <c r="B642" s="1">
        <v>42156</v>
      </c>
      <c r="C642" s="2" t="s">
        <v>1060</v>
      </c>
      <c r="D642" s="2" t="s">
        <v>240</v>
      </c>
      <c r="E642" s="2" t="s">
        <v>53</v>
      </c>
      <c r="F642" s="2" t="s">
        <v>54</v>
      </c>
      <c r="G642" s="2" t="s">
        <v>29</v>
      </c>
      <c r="H642" s="2" t="s">
        <v>55</v>
      </c>
      <c r="I642" s="2" t="s">
        <v>45</v>
      </c>
      <c r="J642" s="2" t="s">
        <v>194</v>
      </c>
      <c r="K642" s="2" t="s">
        <v>38</v>
      </c>
      <c r="L642" s="2" t="s">
        <v>34</v>
      </c>
      <c r="M642" s="2" t="s">
        <v>35</v>
      </c>
      <c r="N642" s="1">
        <v>42161</v>
      </c>
      <c r="O642" s="3">
        <v>4.1900000000000004</v>
      </c>
      <c r="P642" s="3">
        <v>10.23</v>
      </c>
      <c r="Q642" s="3">
        <f t="shared" si="45"/>
        <v>6.04</v>
      </c>
      <c r="R642" s="2">
        <v>35</v>
      </c>
      <c r="S642" s="3">
        <f t="shared" si="46"/>
        <v>358.05</v>
      </c>
      <c r="T642" s="4">
        <v>0.01</v>
      </c>
      <c r="U642" s="5">
        <f t="shared" si="47"/>
        <v>3.5805000000000002</v>
      </c>
      <c r="V642" s="5">
        <f t="shared" si="48"/>
        <v>359.14950000000005</v>
      </c>
      <c r="W642" s="3">
        <v>4.68</v>
      </c>
      <c r="X642" s="6">
        <f t="shared" si="49"/>
        <v>363.82950000000005</v>
      </c>
    </row>
    <row r="643" spans="1:24" x14ac:dyDescent="0.35">
      <c r="A643" t="s">
        <v>1355</v>
      </c>
      <c r="B643" s="1">
        <v>42163</v>
      </c>
      <c r="C643" s="2" t="s">
        <v>1356</v>
      </c>
      <c r="D643" s="2" t="s">
        <v>1357</v>
      </c>
      <c r="E643" s="2" t="s">
        <v>27</v>
      </c>
      <c r="F643" s="2" t="s">
        <v>28</v>
      </c>
      <c r="G643" s="2" t="s">
        <v>65</v>
      </c>
      <c r="H643" s="2" t="s">
        <v>126</v>
      </c>
      <c r="I643" s="2" t="s">
        <v>67</v>
      </c>
      <c r="J643" s="2" t="s">
        <v>88</v>
      </c>
      <c r="K643" s="2" t="s">
        <v>33</v>
      </c>
      <c r="L643" s="2" t="s">
        <v>61</v>
      </c>
      <c r="M643" s="2" t="s">
        <v>35</v>
      </c>
      <c r="N643" s="1">
        <v>42165</v>
      </c>
      <c r="O643" s="3">
        <v>62.4</v>
      </c>
      <c r="P643" s="3">
        <v>155.99</v>
      </c>
      <c r="Q643" s="3">
        <f t="shared" si="45"/>
        <v>93.59</v>
      </c>
      <c r="R643" s="2">
        <v>21</v>
      </c>
      <c r="S643" s="3">
        <f t="shared" si="46"/>
        <v>3275.79</v>
      </c>
      <c r="T643" s="4">
        <v>0.08</v>
      </c>
      <c r="U643" s="5">
        <f t="shared" si="47"/>
        <v>262.06319999999999</v>
      </c>
      <c r="V643" s="5">
        <f t="shared" si="48"/>
        <v>3021.8067999999998</v>
      </c>
      <c r="W643" s="3">
        <v>8.08</v>
      </c>
      <c r="X643" s="6">
        <f t="shared" si="49"/>
        <v>3029.8867999999998</v>
      </c>
    </row>
    <row r="644" spans="1:24" x14ac:dyDescent="0.35">
      <c r="A644" t="s">
        <v>1358</v>
      </c>
      <c r="B644" s="1">
        <v>42163</v>
      </c>
      <c r="C644" s="2" t="s">
        <v>394</v>
      </c>
      <c r="D644" s="2" t="s">
        <v>153</v>
      </c>
      <c r="E644" s="2" t="s">
        <v>27</v>
      </c>
      <c r="F644" s="2" t="s">
        <v>28</v>
      </c>
      <c r="G644" s="2" t="s">
        <v>93</v>
      </c>
      <c r="H644" s="2" t="s">
        <v>66</v>
      </c>
      <c r="I644" s="2" t="s">
        <v>56</v>
      </c>
      <c r="J644" s="2" t="s">
        <v>113</v>
      </c>
      <c r="K644" s="2" t="s">
        <v>33</v>
      </c>
      <c r="L644" s="2" t="s">
        <v>114</v>
      </c>
      <c r="M644" s="2" t="s">
        <v>35</v>
      </c>
      <c r="N644" s="1">
        <v>42164</v>
      </c>
      <c r="O644" s="3">
        <v>377.99</v>
      </c>
      <c r="P644" s="3">
        <v>599.99</v>
      </c>
      <c r="Q644" s="3">
        <f t="shared" si="45"/>
        <v>222</v>
      </c>
      <c r="R644" s="2">
        <v>41</v>
      </c>
      <c r="S644" s="3">
        <f t="shared" si="46"/>
        <v>24599.59</v>
      </c>
      <c r="T644" s="4">
        <v>0.09</v>
      </c>
      <c r="U644" s="5">
        <f t="shared" si="47"/>
        <v>2213.9630999999999</v>
      </c>
      <c r="V644" s="5">
        <f t="shared" si="48"/>
        <v>22410.116900000001</v>
      </c>
      <c r="W644" s="3">
        <v>24.49</v>
      </c>
      <c r="X644" s="6">
        <f t="shared" si="49"/>
        <v>22434.606900000002</v>
      </c>
    </row>
    <row r="645" spans="1:24" x14ac:dyDescent="0.35">
      <c r="A645" t="s">
        <v>1359</v>
      </c>
      <c r="B645" s="1">
        <v>42165</v>
      </c>
      <c r="C645" s="2" t="s">
        <v>1360</v>
      </c>
      <c r="D645" s="2" t="s">
        <v>1115</v>
      </c>
      <c r="E645" s="2" t="s">
        <v>27</v>
      </c>
      <c r="F645" s="2" t="s">
        <v>28</v>
      </c>
      <c r="G645" s="2" t="s">
        <v>29</v>
      </c>
      <c r="H645" s="2" t="s">
        <v>100</v>
      </c>
      <c r="I645" s="2" t="s">
        <v>67</v>
      </c>
      <c r="J645" s="2" t="s">
        <v>316</v>
      </c>
      <c r="K645" s="2" t="s">
        <v>38</v>
      </c>
      <c r="L645" s="2" t="s">
        <v>61</v>
      </c>
      <c r="M645" s="2" t="s">
        <v>35</v>
      </c>
      <c r="N645" s="1">
        <v>42167</v>
      </c>
      <c r="O645" s="3">
        <v>99.39</v>
      </c>
      <c r="P645" s="3">
        <v>162.93</v>
      </c>
      <c r="Q645" s="3">
        <f t="shared" ref="Q645:Q708" si="50">P645-O645</f>
        <v>63.540000000000006</v>
      </c>
      <c r="R645" s="2">
        <v>36</v>
      </c>
      <c r="S645" s="3">
        <f t="shared" ref="S645:S708" si="51">P645*R645</f>
        <v>5865.4800000000005</v>
      </c>
      <c r="T645" s="4">
        <v>0.09</v>
      </c>
      <c r="U645" s="5">
        <f t="shared" ref="U645:U708" si="52">S645*T645</f>
        <v>527.89319999999998</v>
      </c>
      <c r="V645" s="5">
        <f t="shared" ref="V645:V708" si="53">S645-U645+W645</f>
        <v>5357.5768000000007</v>
      </c>
      <c r="W645" s="3">
        <v>19.989999999999998</v>
      </c>
      <c r="X645" s="6">
        <f t="shared" ref="X645:X708" si="54">V645+W645</f>
        <v>5377.5668000000005</v>
      </c>
    </row>
    <row r="646" spans="1:24" x14ac:dyDescent="0.35">
      <c r="A646" t="s">
        <v>1361</v>
      </c>
      <c r="B646" s="1">
        <v>42165</v>
      </c>
      <c r="C646" s="2" t="s">
        <v>505</v>
      </c>
      <c r="D646" s="2" t="s">
        <v>182</v>
      </c>
      <c r="E646" s="2" t="s">
        <v>53</v>
      </c>
      <c r="F646" s="2" t="s">
        <v>54</v>
      </c>
      <c r="G646" s="2" t="s">
        <v>29</v>
      </c>
      <c r="H646" s="2" t="s">
        <v>55</v>
      </c>
      <c r="I646" s="2" t="s">
        <v>45</v>
      </c>
      <c r="J646" s="2" t="s">
        <v>368</v>
      </c>
      <c r="K646" s="2" t="s">
        <v>38</v>
      </c>
      <c r="L646" s="2" t="s">
        <v>61</v>
      </c>
      <c r="M646" s="2" t="s">
        <v>35</v>
      </c>
      <c r="N646" s="1">
        <v>42169</v>
      </c>
      <c r="O646" s="3">
        <v>3.52</v>
      </c>
      <c r="P646" s="3">
        <v>5.68</v>
      </c>
      <c r="Q646" s="3">
        <f t="shared" si="50"/>
        <v>2.1599999999999997</v>
      </c>
      <c r="R646" s="2">
        <v>8</v>
      </c>
      <c r="S646" s="3">
        <f t="shared" si="51"/>
        <v>45.44</v>
      </c>
      <c r="T646" s="4">
        <v>0.05</v>
      </c>
      <c r="U646" s="5">
        <f t="shared" si="52"/>
        <v>2.2719999999999998</v>
      </c>
      <c r="V646" s="5">
        <f t="shared" si="53"/>
        <v>44.558</v>
      </c>
      <c r="W646" s="3">
        <v>1.39</v>
      </c>
      <c r="X646" s="6">
        <f t="shared" si="54"/>
        <v>45.948</v>
      </c>
    </row>
    <row r="647" spans="1:24" x14ac:dyDescent="0.35">
      <c r="A647" t="s">
        <v>1362</v>
      </c>
      <c r="B647" s="1">
        <v>42166</v>
      </c>
      <c r="C647" s="2" t="s">
        <v>1363</v>
      </c>
      <c r="D647" s="2" t="s">
        <v>1329</v>
      </c>
      <c r="E647" s="2" t="s">
        <v>27</v>
      </c>
      <c r="F647" s="2" t="s">
        <v>28</v>
      </c>
      <c r="G647" s="2" t="s">
        <v>65</v>
      </c>
      <c r="H647" s="2" t="s">
        <v>126</v>
      </c>
      <c r="I647" s="2" t="s">
        <v>45</v>
      </c>
      <c r="J647" s="2" t="s">
        <v>731</v>
      </c>
      <c r="K647" s="2" t="s">
        <v>38</v>
      </c>
      <c r="L647" s="2" t="s">
        <v>34</v>
      </c>
      <c r="M647" s="2" t="s">
        <v>35</v>
      </c>
      <c r="N647" s="1">
        <v>42166</v>
      </c>
      <c r="O647" s="3">
        <v>3.51</v>
      </c>
      <c r="P647" s="3">
        <v>8.57</v>
      </c>
      <c r="Q647" s="3">
        <f t="shared" si="50"/>
        <v>5.0600000000000005</v>
      </c>
      <c r="R647" s="2">
        <v>22</v>
      </c>
      <c r="S647" s="3">
        <f t="shared" si="51"/>
        <v>188.54000000000002</v>
      </c>
      <c r="T647" s="4">
        <v>0.1</v>
      </c>
      <c r="U647" s="5">
        <f t="shared" si="52"/>
        <v>18.854000000000003</v>
      </c>
      <c r="V647" s="5">
        <f t="shared" si="53"/>
        <v>175.82599999999999</v>
      </c>
      <c r="W647" s="3">
        <v>6.14</v>
      </c>
      <c r="X647" s="6">
        <f t="shared" si="54"/>
        <v>181.96599999999998</v>
      </c>
    </row>
    <row r="648" spans="1:24" x14ac:dyDescent="0.35">
      <c r="A648" t="s">
        <v>1364</v>
      </c>
      <c r="B648" s="1">
        <v>42166</v>
      </c>
      <c r="C648" s="2" t="s">
        <v>1166</v>
      </c>
      <c r="D648" s="2" t="s">
        <v>42</v>
      </c>
      <c r="E648" s="2" t="s">
        <v>27</v>
      </c>
      <c r="F648" s="2" t="s">
        <v>28</v>
      </c>
      <c r="G648" s="2" t="s">
        <v>65</v>
      </c>
      <c r="H648" s="2" t="s">
        <v>44</v>
      </c>
      <c r="I648" s="2" t="s">
        <v>145</v>
      </c>
      <c r="J648" s="2" t="s">
        <v>755</v>
      </c>
      <c r="K648" s="2" t="s">
        <v>38</v>
      </c>
      <c r="L648" s="2" t="s">
        <v>39</v>
      </c>
      <c r="M648" s="2" t="s">
        <v>47</v>
      </c>
      <c r="N648" s="1">
        <v>42168</v>
      </c>
      <c r="O648" s="3">
        <v>0.93</v>
      </c>
      <c r="P648" s="3">
        <v>1.6</v>
      </c>
      <c r="Q648" s="3">
        <f t="shared" si="50"/>
        <v>0.67</v>
      </c>
      <c r="R648" s="2">
        <v>24</v>
      </c>
      <c r="S648" s="3">
        <f t="shared" si="51"/>
        <v>38.400000000000006</v>
      </c>
      <c r="T648" s="4">
        <v>0.04</v>
      </c>
      <c r="U648" s="5">
        <f t="shared" si="52"/>
        <v>1.5360000000000003</v>
      </c>
      <c r="V648" s="5">
        <f t="shared" si="53"/>
        <v>38.154000000000003</v>
      </c>
      <c r="W648" s="3">
        <v>1.29</v>
      </c>
      <c r="X648" s="6">
        <f t="shared" si="54"/>
        <v>39.444000000000003</v>
      </c>
    </row>
    <row r="649" spans="1:24" x14ac:dyDescent="0.35">
      <c r="A649" t="s">
        <v>1365</v>
      </c>
      <c r="B649" s="1">
        <v>42168</v>
      </c>
      <c r="C649" s="2" t="s">
        <v>554</v>
      </c>
      <c r="D649" s="2" t="s">
        <v>371</v>
      </c>
      <c r="E649" s="2" t="s">
        <v>27</v>
      </c>
      <c r="F649" s="2" t="s">
        <v>28</v>
      </c>
      <c r="G649" s="2" t="s">
        <v>29</v>
      </c>
      <c r="H649" s="2" t="s">
        <v>290</v>
      </c>
      <c r="I649" s="2" t="s">
        <v>56</v>
      </c>
      <c r="J649" s="2" t="s">
        <v>256</v>
      </c>
      <c r="K649" s="2" t="s">
        <v>248</v>
      </c>
      <c r="L649" s="2" t="s">
        <v>34</v>
      </c>
      <c r="M649" s="2" t="s">
        <v>35</v>
      </c>
      <c r="N649" s="1">
        <v>42171</v>
      </c>
      <c r="O649" s="3">
        <v>5.5</v>
      </c>
      <c r="P649" s="3">
        <v>12.22</v>
      </c>
      <c r="Q649" s="3">
        <f t="shared" si="50"/>
        <v>6.7200000000000006</v>
      </c>
      <c r="R649" s="2">
        <v>8</v>
      </c>
      <c r="S649" s="3">
        <f t="shared" si="51"/>
        <v>97.76</v>
      </c>
      <c r="T649" s="4">
        <v>0.1</v>
      </c>
      <c r="U649" s="5">
        <f t="shared" si="52"/>
        <v>9.7760000000000016</v>
      </c>
      <c r="V649" s="5">
        <f t="shared" si="53"/>
        <v>90.834000000000003</v>
      </c>
      <c r="W649" s="3">
        <v>2.85</v>
      </c>
      <c r="X649" s="6">
        <f t="shared" si="54"/>
        <v>93.683999999999997</v>
      </c>
    </row>
    <row r="650" spans="1:24" x14ac:dyDescent="0.35">
      <c r="A650" t="s">
        <v>1366</v>
      </c>
      <c r="B650" s="1">
        <v>42169</v>
      </c>
      <c r="C650" s="2" t="s">
        <v>1367</v>
      </c>
      <c r="D650" s="2" t="s">
        <v>52</v>
      </c>
      <c r="E650" s="2" t="s">
        <v>53</v>
      </c>
      <c r="F650" s="2" t="s">
        <v>54</v>
      </c>
      <c r="G650" s="2" t="s">
        <v>93</v>
      </c>
      <c r="H650" s="2" t="s">
        <v>55</v>
      </c>
      <c r="I650" s="2" t="s">
        <v>145</v>
      </c>
      <c r="J650" s="2" t="s">
        <v>70</v>
      </c>
      <c r="K650" s="2" t="s">
        <v>38</v>
      </c>
      <c r="L650" s="2" t="s">
        <v>39</v>
      </c>
      <c r="M650" s="2" t="s">
        <v>35</v>
      </c>
      <c r="N650" s="1">
        <v>42170</v>
      </c>
      <c r="O650" s="3">
        <v>1.31</v>
      </c>
      <c r="P650" s="3">
        <v>2.84</v>
      </c>
      <c r="Q650" s="3">
        <f t="shared" si="50"/>
        <v>1.5299999999999998</v>
      </c>
      <c r="R650" s="2">
        <v>23</v>
      </c>
      <c r="S650" s="3">
        <f t="shared" si="51"/>
        <v>65.319999999999993</v>
      </c>
      <c r="T650" s="4">
        <v>0.06</v>
      </c>
      <c r="U650" s="5">
        <f t="shared" si="52"/>
        <v>3.9191999999999996</v>
      </c>
      <c r="V650" s="5">
        <f t="shared" si="53"/>
        <v>62.330799999999996</v>
      </c>
      <c r="W650" s="3">
        <v>0.93</v>
      </c>
      <c r="X650" s="6">
        <f t="shared" si="54"/>
        <v>63.260799999999996</v>
      </c>
    </row>
    <row r="651" spans="1:24" x14ac:dyDescent="0.35">
      <c r="A651" t="s">
        <v>1368</v>
      </c>
      <c r="B651" s="1">
        <v>42175</v>
      </c>
      <c r="C651" s="2" t="s">
        <v>1369</v>
      </c>
      <c r="D651" s="2" t="s">
        <v>52</v>
      </c>
      <c r="E651" s="2" t="s">
        <v>53</v>
      </c>
      <c r="F651" s="2" t="s">
        <v>54</v>
      </c>
      <c r="G651" s="2" t="s">
        <v>43</v>
      </c>
      <c r="H651" s="2" t="s">
        <v>55</v>
      </c>
      <c r="I651" s="2" t="s">
        <v>56</v>
      </c>
      <c r="J651" s="2" t="s">
        <v>291</v>
      </c>
      <c r="K651" s="2" t="s">
        <v>38</v>
      </c>
      <c r="L651" s="2" t="s">
        <v>61</v>
      </c>
      <c r="M651" s="2" t="s">
        <v>35</v>
      </c>
      <c r="N651" s="1">
        <v>42177</v>
      </c>
      <c r="O651" s="3">
        <v>4.59</v>
      </c>
      <c r="P651" s="3">
        <v>7.28</v>
      </c>
      <c r="Q651" s="3">
        <f t="shared" si="50"/>
        <v>2.6900000000000004</v>
      </c>
      <c r="R651" s="2">
        <v>16</v>
      </c>
      <c r="S651" s="3">
        <f t="shared" si="51"/>
        <v>116.48</v>
      </c>
      <c r="T651" s="4">
        <v>7.0000000000000007E-2</v>
      </c>
      <c r="U651" s="5">
        <f t="shared" si="52"/>
        <v>8.1536000000000008</v>
      </c>
      <c r="V651" s="5">
        <f t="shared" si="53"/>
        <v>119.47640000000001</v>
      </c>
      <c r="W651" s="3">
        <v>11.15</v>
      </c>
      <c r="X651" s="6">
        <f t="shared" si="54"/>
        <v>130.62640000000002</v>
      </c>
    </row>
    <row r="652" spans="1:24" x14ac:dyDescent="0.35">
      <c r="A652" t="s">
        <v>1370</v>
      </c>
      <c r="B652" s="1">
        <v>42176</v>
      </c>
      <c r="C652" s="2" t="s">
        <v>1371</v>
      </c>
      <c r="D652" s="2" t="s">
        <v>415</v>
      </c>
      <c r="E652" s="2" t="s">
        <v>27</v>
      </c>
      <c r="F652" s="2" t="s">
        <v>28</v>
      </c>
      <c r="G652" s="2" t="s">
        <v>29</v>
      </c>
      <c r="H652" s="2" t="s">
        <v>107</v>
      </c>
      <c r="I652" s="2" t="s">
        <v>31</v>
      </c>
      <c r="J652" s="2" t="s">
        <v>464</v>
      </c>
      <c r="K652" s="2" t="s">
        <v>38</v>
      </c>
      <c r="L652" s="2" t="s">
        <v>61</v>
      </c>
      <c r="M652" s="2" t="s">
        <v>35</v>
      </c>
      <c r="N652" s="1">
        <v>42178</v>
      </c>
      <c r="O652" s="3">
        <v>2.25</v>
      </c>
      <c r="P652" s="3">
        <v>3.69</v>
      </c>
      <c r="Q652" s="3">
        <f t="shared" si="50"/>
        <v>1.44</v>
      </c>
      <c r="R652" s="2">
        <v>42</v>
      </c>
      <c r="S652" s="3">
        <f t="shared" si="51"/>
        <v>154.97999999999999</v>
      </c>
      <c r="T652" s="4">
        <v>0.06</v>
      </c>
      <c r="U652" s="5">
        <f t="shared" si="52"/>
        <v>9.2987999999999982</v>
      </c>
      <c r="V652" s="5">
        <f t="shared" si="53"/>
        <v>148.18119999999999</v>
      </c>
      <c r="W652" s="3">
        <v>2.5</v>
      </c>
      <c r="X652" s="6">
        <f t="shared" si="54"/>
        <v>150.68119999999999</v>
      </c>
    </row>
    <row r="653" spans="1:24" x14ac:dyDescent="0.35">
      <c r="A653" t="s">
        <v>1372</v>
      </c>
      <c r="B653" s="1">
        <v>42180</v>
      </c>
      <c r="C653" s="2" t="s">
        <v>1373</v>
      </c>
      <c r="D653" s="2" t="s">
        <v>458</v>
      </c>
      <c r="E653" s="2" t="s">
        <v>27</v>
      </c>
      <c r="F653" s="2" t="s">
        <v>28</v>
      </c>
      <c r="G653" s="2" t="s">
        <v>65</v>
      </c>
      <c r="H653" s="2" t="s">
        <v>30</v>
      </c>
      <c r="I653" s="2" t="s">
        <v>145</v>
      </c>
      <c r="J653" s="2" t="s">
        <v>154</v>
      </c>
      <c r="K653" s="2" t="s">
        <v>38</v>
      </c>
      <c r="L653" s="2" t="s">
        <v>61</v>
      </c>
      <c r="M653" s="2" t="s">
        <v>47</v>
      </c>
      <c r="N653" s="1">
        <v>42181</v>
      </c>
      <c r="O653" s="3">
        <v>1.18</v>
      </c>
      <c r="P653" s="3">
        <v>1.88</v>
      </c>
      <c r="Q653" s="3">
        <f t="shared" si="50"/>
        <v>0.7</v>
      </c>
      <c r="R653" s="2">
        <v>5</v>
      </c>
      <c r="S653" s="3">
        <f t="shared" si="51"/>
        <v>9.3999999999999986</v>
      </c>
      <c r="T653" s="4">
        <v>0.08</v>
      </c>
      <c r="U653" s="5">
        <f t="shared" si="52"/>
        <v>0.75199999999999989</v>
      </c>
      <c r="V653" s="5">
        <f t="shared" si="53"/>
        <v>10.137999999999998</v>
      </c>
      <c r="W653" s="3">
        <v>1.49</v>
      </c>
      <c r="X653" s="6">
        <f t="shared" si="54"/>
        <v>11.627999999999998</v>
      </c>
    </row>
    <row r="654" spans="1:24" x14ac:dyDescent="0.35">
      <c r="A654" t="s">
        <v>1374</v>
      </c>
      <c r="B654" s="1">
        <v>42182</v>
      </c>
      <c r="C654" s="2" t="s">
        <v>1375</v>
      </c>
      <c r="D654" s="2" t="s">
        <v>52</v>
      </c>
      <c r="E654" s="2" t="s">
        <v>53</v>
      </c>
      <c r="F654" s="2" t="s">
        <v>54</v>
      </c>
      <c r="G654" s="2" t="s">
        <v>29</v>
      </c>
      <c r="H654" s="2" t="s">
        <v>55</v>
      </c>
      <c r="I654" s="2" t="s">
        <v>31</v>
      </c>
      <c r="J654" s="2" t="s">
        <v>196</v>
      </c>
      <c r="K654" s="2" t="s">
        <v>38</v>
      </c>
      <c r="L654" s="2" t="s">
        <v>61</v>
      </c>
      <c r="M654" s="2" t="s">
        <v>35</v>
      </c>
      <c r="N654" s="1">
        <v>42184</v>
      </c>
      <c r="O654" s="3">
        <v>3.65</v>
      </c>
      <c r="P654" s="3">
        <v>5.98</v>
      </c>
      <c r="Q654" s="3">
        <f t="shared" si="50"/>
        <v>2.3300000000000005</v>
      </c>
      <c r="R654" s="2">
        <v>50</v>
      </c>
      <c r="S654" s="3">
        <f t="shared" si="51"/>
        <v>299</v>
      </c>
      <c r="T654" s="4">
        <v>0.02</v>
      </c>
      <c r="U654" s="5">
        <f t="shared" si="52"/>
        <v>5.98</v>
      </c>
      <c r="V654" s="5">
        <f t="shared" si="53"/>
        <v>294.51</v>
      </c>
      <c r="W654" s="3">
        <v>1.49</v>
      </c>
      <c r="X654" s="6">
        <f t="shared" si="54"/>
        <v>296</v>
      </c>
    </row>
    <row r="655" spans="1:24" x14ac:dyDescent="0.35">
      <c r="A655" t="s">
        <v>1376</v>
      </c>
      <c r="B655" s="1">
        <v>42182</v>
      </c>
      <c r="C655" s="2" t="s">
        <v>1377</v>
      </c>
      <c r="D655" s="2" t="s">
        <v>164</v>
      </c>
      <c r="E655" s="2" t="s">
        <v>53</v>
      </c>
      <c r="F655" s="2" t="s">
        <v>54</v>
      </c>
      <c r="G655" s="2" t="s">
        <v>29</v>
      </c>
      <c r="H655" s="2" t="s">
        <v>55</v>
      </c>
      <c r="I655" s="2" t="s">
        <v>145</v>
      </c>
      <c r="J655" s="2" t="s">
        <v>272</v>
      </c>
      <c r="K655" s="2" t="s">
        <v>38</v>
      </c>
      <c r="L655" s="2" t="s">
        <v>39</v>
      </c>
      <c r="M655" s="2" t="s">
        <v>35</v>
      </c>
      <c r="N655" s="1">
        <v>42182</v>
      </c>
      <c r="O655" s="3">
        <v>1.53</v>
      </c>
      <c r="P655" s="3">
        <v>2.78</v>
      </c>
      <c r="Q655" s="3">
        <f t="shared" si="50"/>
        <v>1.2499999999999998</v>
      </c>
      <c r="R655" s="2">
        <v>44</v>
      </c>
      <c r="S655" s="3">
        <f t="shared" si="51"/>
        <v>122.32</v>
      </c>
      <c r="T655" s="4">
        <v>7.0000000000000007E-2</v>
      </c>
      <c r="U655" s="5">
        <f t="shared" si="52"/>
        <v>8.5624000000000002</v>
      </c>
      <c r="V655" s="5">
        <f t="shared" si="53"/>
        <v>115.0976</v>
      </c>
      <c r="W655" s="3">
        <v>1.34</v>
      </c>
      <c r="X655" s="6">
        <f t="shared" si="54"/>
        <v>116.4376</v>
      </c>
    </row>
    <row r="656" spans="1:24" x14ac:dyDescent="0.35">
      <c r="A656" t="s">
        <v>1378</v>
      </c>
      <c r="B656" s="1">
        <v>42182</v>
      </c>
      <c r="C656" s="2" t="s">
        <v>1353</v>
      </c>
      <c r="D656" s="2" t="s">
        <v>643</v>
      </c>
      <c r="E656" s="2" t="s">
        <v>27</v>
      </c>
      <c r="F656" s="2" t="s">
        <v>28</v>
      </c>
      <c r="G656" s="2" t="s">
        <v>29</v>
      </c>
      <c r="H656" s="2" t="s">
        <v>290</v>
      </c>
      <c r="I656" s="2" t="s">
        <v>56</v>
      </c>
      <c r="J656" s="2" t="s">
        <v>601</v>
      </c>
      <c r="K656" s="2" t="s">
        <v>38</v>
      </c>
      <c r="L656" s="2" t="s">
        <v>61</v>
      </c>
      <c r="M656" s="2" t="s">
        <v>35</v>
      </c>
      <c r="N656" s="1">
        <v>42184</v>
      </c>
      <c r="O656" s="3">
        <v>2.1800000000000002</v>
      </c>
      <c r="P656" s="3">
        <v>3.52</v>
      </c>
      <c r="Q656" s="3">
        <f t="shared" si="50"/>
        <v>1.3399999999999999</v>
      </c>
      <c r="R656" s="2">
        <v>1</v>
      </c>
      <c r="S656" s="3">
        <f t="shared" si="51"/>
        <v>3.52</v>
      </c>
      <c r="T656" s="4">
        <v>0.04</v>
      </c>
      <c r="U656" s="5">
        <f t="shared" si="52"/>
        <v>0.14080000000000001</v>
      </c>
      <c r="V656" s="5">
        <f t="shared" si="53"/>
        <v>10.209199999999999</v>
      </c>
      <c r="W656" s="3">
        <v>6.83</v>
      </c>
      <c r="X656" s="6">
        <f t="shared" si="54"/>
        <v>17.039200000000001</v>
      </c>
    </row>
    <row r="657" spans="1:24" x14ac:dyDescent="0.35">
      <c r="A657" t="s">
        <v>1379</v>
      </c>
      <c r="B657" s="1">
        <v>42183</v>
      </c>
      <c r="C657" s="2" t="s">
        <v>772</v>
      </c>
      <c r="D657" s="2" t="s">
        <v>106</v>
      </c>
      <c r="E657" s="2" t="s">
        <v>27</v>
      </c>
      <c r="F657" s="2" t="s">
        <v>28</v>
      </c>
      <c r="G657" s="2" t="s">
        <v>43</v>
      </c>
      <c r="H657" s="2" t="s">
        <v>107</v>
      </c>
      <c r="I657" s="2" t="s">
        <v>31</v>
      </c>
      <c r="J657" s="2" t="s">
        <v>82</v>
      </c>
      <c r="K657" s="2" t="s">
        <v>38</v>
      </c>
      <c r="L657" s="2" t="s">
        <v>61</v>
      </c>
      <c r="M657" s="2" t="s">
        <v>47</v>
      </c>
      <c r="N657" s="1">
        <v>42185</v>
      </c>
      <c r="O657" s="3">
        <v>2.4500000000000002</v>
      </c>
      <c r="P657" s="3">
        <v>3.89</v>
      </c>
      <c r="Q657" s="3">
        <f t="shared" si="50"/>
        <v>1.44</v>
      </c>
      <c r="R657" s="2">
        <v>32</v>
      </c>
      <c r="S657" s="3">
        <f t="shared" si="51"/>
        <v>124.48</v>
      </c>
      <c r="T657" s="4">
        <v>0.1</v>
      </c>
      <c r="U657" s="5">
        <f t="shared" si="52"/>
        <v>12.448</v>
      </c>
      <c r="V657" s="5">
        <f t="shared" si="53"/>
        <v>119.04200000000002</v>
      </c>
      <c r="W657" s="3">
        <v>7.01</v>
      </c>
      <c r="X657" s="6">
        <f t="shared" si="54"/>
        <v>126.05200000000002</v>
      </c>
    </row>
    <row r="658" spans="1:24" x14ac:dyDescent="0.35">
      <c r="A658" t="s">
        <v>1380</v>
      </c>
      <c r="B658" s="1">
        <v>42183</v>
      </c>
      <c r="C658" s="2" t="s">
        <v>760</v>
      </c>
      <c r="D658" s="2" t="s">
        <v>433</v>
      </c>
      <c r="E658" s="2" t="s">
        <v>27</v>
      </c>
      <c r="F658" s="2" t="s">
        <v>28</v>
      </c>
      <c r="G658" s="2" t="s">
        <v>29</v>
      </c>
      <c r="H658" s="2" t="s">
        <v>139</v>
      </c>
      <c r="I658" s="2" t="s">
        <v>31</v>
      </c>
      <c r="J658" s="2" t="s">
        <v>75</v>
      </c>
      <c r="K658" s="2" t="s">
        <v>38</v>
      </c>
      <c r="L658" s="2" t="s">
        <v>61</v>
      </c>
      <c r="M658" s="2" t="s">
        <v>35</v>
      </c>
      <c r="N658" s="1">
        <v>42185</v>
      </c>
      <c r="O658" s="3">
        <v>1.84</v>
      </c>
      <c r="P658" s="3">
        <v>2.88</v>
      </c>
      <c r="Q658" s="3">
        <f t="shared" si="50"/>
        <v>1.0399999999999998</v>
      </c>
      <c r="R658" s="2">
        <v>25</v>
      </c>
      <c r="S658" s="3">
        <f t="shared" si="51"/>
        <v>72</v>
      </c>
      <c r="T658" s="4">
        <v>0.04</v>
      </c>
      <c r="U658" s="5">
        <f t="shared" si="52"/>
        <v>2.88</v>
      </c>
      <c r="V658" s="5">
        <f t="shared" si="53"/>
        <v>70.61</v>
      </c>
      <c r="W658" s="3">
        <v>1.49</v>
      </c>
      <c r="X658" s="6">
        <f t="shared" si="54"/>
        <v>72.099999999999994</v>
      </c>
    </row>
    <row r="659" spans="1:24" x14ac:dyDescent="0.35">
      <c r="A659" t="s">
        <v>1381</v>
      </c>
      <c r="B659" s="1">
        <v>42183</v>
      </c>
      <c r="C659" s="2" t="s">
        <v>1382</v>
      </c>
      <c r="D659" s="2" t="s">
        <v>365</v>
      </c>
      <c r="E659" s="2" t="s">
        <v>27</v>
      </c>
      <c r="F659" s="2" t="s">
        <v>28</v>
      </c>
      <c r="G659" s="2" t="s">
        <v>29</v>
      </c>
      <c r="H659" s="2" t="s">
        <v>126</v>
      </c>
      <c r="I659" s="2" t="s">
        <v>56</v>
      </c>
      <c r="J659" s="2" t="s">
        <v>556</v>
      </c>
      <c r="K659" s="2" t="s">
        <v>33</v>
      </c>
      <c r="L659" s="2" t="s">
        <v>61</v>
      </c>
      <c r="M659" s="2" t="s">
        <v>35</v>
      </c>
      <c r="N659" s="1">
        <v>42184</v>
      </c>
      <c r="O659" s="3">
        <v>6.51</v>
      </c>
      <c r="P659" s="3">
        <v>30.98</v>
      </c>
      <c r="Q659" s="3">
        <f t="shared" si="50"/>
        <v>24.47</v>
      </c>
      <c r="R659" s="2">
        <v>6</v>
      </c>
      <c r="S659" s="3">
        <f t="shared" si="51"/>
        <v>185.88</v>
      </c>
      <c r="T659" s="4">
        <v>0.01</v>
      </c>
      <c r="U659" s="5">
        <f t="shared" si="52"/>
        <v>1.8588</v>
      </c>
      <c r="V659" s="5">
        <f t="shared" si="53"/>
        <v>190.52119999999999</v>
      </c>
      <c r="W659" s="3">
        <v>6.5</v>
      </c>
      <c r="X659" s="6">
        <f t="shared" si="54"/>
        <v>197.02119999999999</v>
      </c>
    </row>
    <row r="660" spans="1:24" x14ac:dyDescent="0.35">
      <c r="A660" t="s">
        <v>1383</v>
      </c>
      <c r="B660" s="1">
        <v>42184</v>
      </c>
      <c r="C660" s="2" t="s">
        <v>1384</v>
      </c>
      <c r="D660" s="2" t="s">
        <v>1293</v>
      </c>
      <c r="E660" s="2" t="s">
        <v>27</v>
      </c>
      <c r="F660" s="2" t="s">
        <v>28</v>
      </c>
      <c r="G660" s="2" t="s">
        <v>93</v>
      </c>
      <c r="H660" s="2" t="s">
        <v>126</v>
      </c>
      <c r="I660" s="2" t="s">
        <v>45</v>
      </c>
      <c r="J660" s="2" t="s">
        <v>979</v>
      </c>
      <c r="K660" s="2" t="s">
        <v>38</v>
      </c>
      <c r="L660" s="2" t="s">
        <v>61</v>
      </c>
      <c r="M660" s="2" t="s">
        <v>35</v>
      </c>
      <c r="N660" s="1">
        <v>42188</v>
      </c>
      <c r="O660" s="3">
        <v>1.84</v>
      </c>
      <c r="P660" s="3">
        <v>2.88</v>
      </c>
      <c r="Q660" s="3">
        <f t="shared" si="50"/>
        <v>1.0399999999999998</v>
      </c>
      <c r="R660" s="2">
        <v>49</v>
      </c>
      <c r="S660" s="3">
        <f t="shared" si="51"/>
        <v>141.12</v>
      </c>
      <c r="T660" s="4">
        <v>0.01</v>
      </c>
      <c r="U660" s="5">
        <f t="shared" si="52"/>
        <v>1.4112</v>
      </c>
      <c r="V660" s="5">
        <f t="shared" si="53"/>
        <v>140.69880000000001</v>
      </c>
      <c r="W660" s="3">
        <v>0.99</v>
      </c>
      <c r="X660" s="6">
        <f t="shared" si="54"/>
        <v>141.68880000000001</v>
      </c>
    </row>
    <row r="661" spans="1:24" x14ac:dyDescent="0.35">
      <c r="A661" t="s">
        <v>1385</v>
      </c>
      <c r="B661" s="1">
        <v>42187</v>
      </c>
      <c r="C661" s="2" t="s">
        <v>1386</v>
      </c>
      <c r="D661" s="2" t="s">
        <v>426</v>
      </c>
      <c r="E661" s="2" t="s">
        <v>27</v>
      </c>
      <c r="F661" s="2" t="s">
        <v>28</v>
      </c>
      <c r="G661" s="2" t="s">
        <v>93</v>
      </c>
      <c r="H661" s="2" t="s">
        <v>139</v>
      </c>
      <c r="I661" s="2" t="s">
        <v>45</v>
      </c>
      <c r="J661" s="2" t="s">
        <v>256</v>
      </c>
      <c r="K661" s="2" t="s">
        <v>248</v>
      </c>
      <c r="L661" s="2" t="s">
        <v>34</v>
      </c>
      <c r="M661" s="2" t="s">
        <v>35</v>
      </c>
      <c r="N661" s="1">
        <v>42194</v>
      </c>
      <c r="O661" s="3">
        <v>5.5</v>
      </c>
      <c r="P661" s="3">
        <v>12.22</v>
      </c>
      <c r="Q661" s="3">
        <f t="shared" si="50"/>
        <v>6.7200000000000006</v>
      </c>
      <c r="R661" s="2">
        <v>46</v>
      </c>
      <c r="S661" s="3">
        <f t="shared" si="51"/>
        <v>562.12</v>
      </c>
      <c r="T661" s="4">
        <v>0.03</v>
      </c>
      <c r="U661" s="5">
        <f t="shared" si="52"/>
        <v>16.863599999999998</v>
      </c>
      <c r="V661" s="5">
        <f t="shared" si="53"/>
        <v>548.10640000000001</v>
      </c>
      <c r="W661" s="3">
        <v>2.85</v>
      </c>
      <c r="X661" s="6">
        <f t="shared" si="54"/>
        <v>550.95640000000003</v>
      </c>
    </row>
    <row r="662" spans="1:24" x14ac:dyDescent="0.35">
      <c r="A662" t="s">
        <v>1387</v>
      </c>
      <c r="B662" s="1">
        <v>42187</v>
      </c>
      <c r="C662" s="2" t="s">
        <v>1388</v>
      </c>
      <c r="D662" s="2" t="s">
        <v>106</v>
      </c>
      <c r="E662" s="2" t="s">
        <v>27</v>
      </c>
      <c r="F662" s="2" t="s">
        <v>28</v>
      </c>
      <c r="G662" s="2" t="s">
        <v>93</v>
      </c>
      <c r="H662" s="2" t="s">
        <v>107</v>
      </c>
      <c r="I662" s="2" t="s">
        <v>67</v>
      </c>
      <c r="J662" s="2" t="s">
        <v>212</v>
      </c>
      <c r="K662" s="2" t="s">
        <v>38</v>
      </c>
      <c r="L662" s="2" t="s">
        <v>39</v>
      </c>
      <c r="M662" s="2" t="s">
        <v>35</v>
      </c>
      <c r="N662" s="1">
        <v>42189</v>
      </c>
      <c r="O662" s="3">
        <v>11.11</v>
      </c>
      <c r="P662" s="3">
        <v>19.84</v>
      </c>
      <c r="Q662" s="3">
        <f t="shared" si="50"/>
        <v>8.73</v>
      </c>
      <c r="R662" s="2">
        <v>1</v>
      </c>
      <c r="S662" s="3">
        <f t="shared" si="51"/>
        <v>19.84</v>
      </c>
      <c r="T662" s="4">
        <v>0.05</v>
      </c>
      <c r="U662" s="5">
        <f t="shared" si="52"/>
        <v>0.99199999999999999</v>
      </c>
      <c r="V662" s="5">
        <f t="shared" si="53"/>
        <v>22.948</v>
      </c>
      <c r="W662" s="3">
        <v>4.0999999999999996</v>
      </c>
      <c r="X662" s="6">
        <f t="shared" si="54"/>
        <v>27.048000000000002</v>
      </c>
    </row>
    <row r="663" spans="1:24" x14ac:dyDescent="0.35">
      <c r="A663" t="s">
        <v>1389</v>
      </c>
      <c r="B663" s="1">
        <v>42189</v>
      </c>
      <c r="C663" s="2" t="s">
        <v>1390</v>
      </c>
      <c r="D663" s="2" t="s">
        <v>451</v>
      </c>
      <c r="E663" s="2" t="s">
        <v>27</v>
      </c>
      <c r="F663" s="2" t="s">
        <v>28</v>
      </c>
      <c r="G663" s="2" t="s">
        <v>29</v>
      </c>
      <c r="H663" s="2" t="s">
        <v>30</v>
      </c>
      <c r="I663" s="2" t="s">
        <v>56</v>
      </c>
      <c r="J663" s="2" t="s">
        <v>742</v>
      </c>
      <c r="K663" s="2" t="s">
        <v>248</v>
      </c>
      <c r="L663" s="2" t="s">
        <v>34</v>
      </c>
      <c r="M663" s="2" t="s">
        <v>35</v>
      </c>
      <c r="N663" s="1">
        <v>42189</v>
      </c>
      <c r="O663" s="3">
        <v>11.38</v>
      </c>
      <c r="P663" s="3">
        <v>18.649999999999999</v>
      </c>
      <c r="Q663" s="3">
        <f t="shared" si="50"/>
        <v>7.2699999999999978</v>
      </c>
      <c r="R663" s="2">
        <v>44</v>
      </c>
      <c r="S663" s="3">
        <f t="shared" si="51"/>
        <v>820.59999999999991</v>
      </c>
      <c r="T663" s="4">
        <v>0.03</v>
      </c>
      <c r="U663" s="5">
        <f t="shared" si="52"/>
        <v>24.617999999999995</v>
      </c>
      <c r="V663" s="5">
        <f t="shared" si="53"/>
        <v>799.75199999999995</v>
      </c>
      <c r="W663" s="3">
        <v>3.77</v>
      </c>
      <c r="X663" s="6">
        <f t="shared" si="54"/>
        <v>803.52199999999993</v>
      </c>
    </row>
    <row r="664" spans="1:24" x14ac:dyDescent="0.35">
      <c r="A664" t="s">
        <v>1391</v>
      </c>
      <c r="B664" s="1">
        <v>42189</v>
      </c>
      <c r="C664" s="2" t="s">
        <v>1345</v>
      </c>
      <c r="D664" s="2" t="s">
        <v>448</v>
      </c>
      <c r="E664" s="2" t="s">
        <v>53</v>
      </c>
      <c r="F664" s="2" t="s">
        <v>54</v>
      </c>
      <c r="G664" s="2" t="s">
        <v>29</v>
      </c>
      <c r="H664" s="2" t="s">
        <v>81</v>
      </c>
      <c r="I664" s="2" t="s">
        <v>145</v>
      </c>
      <c r="J664" s="2" t="s">
        <v>540</v>
      </c>
      <c r="K664" s="2" t="s">
        <v>38</v>
      </c>
      <c r="L664" s="2" t="s">
        <v>61</v>
      </c>
      <c r="M664" s="2" t="s">
        <v>35</v>
      </c>
      <c r="N664" s="1">
        <v>42190</v>
      </c>
      <c r="O664" s="3">
        <v>2.74</v>
      </c>
      <c r="P664" s="3">
        <v>4.49</v>
      </c>
      <c r="Q664" s="3">
        <f t="shared" si="50"/>
        <v>1.75</v>
      </c>
      <c r="R664" s="2">
        <v>15</v>
      </c>
      <c r="S664" s="3">
        <f t="shared" si="51"/>
        <v>67.350000000000009</v>
      </c>
      <c r="T664" s="4">
        <v>0.05</v>
      </c>
      <c r="U664" s="5">
        <f t="shared" si="52"/>
        <v>3.3675000000000006</v>
      </c>
      <c r="V664" s="5">
        <f t="shared" si="53"/>
        <v>65.472500000000011</v>
      </c>
      <c r="W664" s="3">
        <v>1.49</v>
      </c>
      <c r="X664" s="6">
        <f t="shared" si="54"/>
        <v>66.962500000000006</v>
      </c>
    </row>
    <row r="665" spans="1:24" x14ac:dyDescent="0.35">
      <c r="A665" t="s">
        <v>1392</v>
      </c>
      <c r="B665" s="1">
        <v>42190</v>
      </c>
      <c r="C665" s="2" t="s">
        <v>754</v>
      </c>
      <c r="D665" s="2" t="s">
        <v>26</v>
      </c>
      <c r="E665" s="2" t="s">
        <v>27</v>
      </c>
      <c r="F665" s="2" t="s">
        <v>28</v>
      </c>
      <c r="G665" s="2" t="s">
        <v>93</v>
      </c>
      <c r="H665" s="2" t="s">
        <v>30</v>
      </c>
      <c r="I665" s="2" t="s">
        <v>67</v>
      </c>
      <c r="J665" s="2" t="s">
        <v>57</v>
      </c>
      <c r="K665" s="2" t="s">
        <v>33</v>
      </c>
      <c r="L665" s="2" t="s">
        <v>58</v>
      </c>
      <c r="M665" s="2" t="s">
        <v>35</v>
      </c>
      <c r="N665" s="1">
        <v>42192</v>
      </c>
      <c r="O665" s="3">
        <v>8.82</v>
      </c>
      <c r="P665" s="3">
        <v>20.99</v>
      </c>
      <c r="Q665" s="3">
        <f t="shared" si="50"/>
        <v>12.169999999999998</v>
      </c>
      <c r="R665" s="2">
        <v>49</v>
      </c>
      <c r="S665" s="3">
        <f t="shared" si="51"/>
        <v>1028.51</v>
      </c>
      <c r="T665" s="4">
        <v>0.06</v>
      </c>
      <c r="U665" s="5">
        <f t="shared" si="52"/>
        <v>61.710599999999999</v>
      </c>
      <c r="V665" s="5">
        <f t="shared" si="53"/>
        <v>971.60939999999994</v>
      </c>
      <c r="W665" s="3">
        <v>4.8099999999999996</v>
      </c>
      <c r="X665" s="6">
        <f t="shared" si="54"/>
        <v>976.41939999999988</v>
      </c>
    </row>
    <row r="666" spans="1:24" x14ac:dyDescent="0.35">
      <c r="A666" t="s">
        <v>1393</v>
      </c>
      <c r="B666" s="1">
        <v>42194</v>
      </c>
      <c r="C666" s="2" t="s">
        <v>1258</v>
      </c>
      <c r="D666" s="2" t="s">
        <v>350</v>
      </c>
      <c r="E666" s="2" t="s">
        <v>27</v>
      </c>
      <c r="F666" s="2" t="s">
        <v>28</v>
      </c>
      <c r="G666" s="2" t="s">
        <v>93</v>
      </c>
      <c r="H666" s="2" t="s">
        <v>139</v>
      </c>
      <c r="I666" s="2" t="s">
        <v>56</v>
      </c>
      <c r="J666" s="2" t="s">
        <v>247</v>
      </c>
      <c r="K666" s="2" t="s">
        <v>248</v>
      </c>
      <c r="L666" s="2" t="s">
        <v>114</v>
      </c>
      <c r="M666" s="2" t="s">
        <v>35</v>
      </c>
      <c r="N666" s="1">
        <v>42195</v>
      </c>
      <c r="O666" s="3">
        <v>56.16</v>
      </c>
      <c r="P666" s="3">
        <v>136.97999999999999</v>
      </c>
      <c r="Q666" s="3">
        <f t="shared" si="50"/>
        <v>80.819999999999993</v>
      </c>
      <c r="R666" s="2">
        <v>7</v>
      </c>
      <c r="S666" s="3">
        <f t="shared" si="51"/>
        <v>958.8599999999999</v>
      </c>
      <c r="T666" s="4">
        <v>0.02</v>
      </c>
      <c r="U666" s="5">
        <f t="shared" si="52"/>
        <v>19.177199999999999</v>
      </c>
      <c r="V666" s="5">
        <f t="shared" si="53"/>
        <v>964.17279999999994</v>
      </c>
      <c r="W666" s="3">
        <v>24.49</v>
      </c>
      <c r="X666" s="6">
        <f t="shared" si="54"/>
        <v>988.66279999999995</v>
      </c>
    </row>
    <row r="667" spans="1:24" x14ac:dyDescent="0.35">
      <c r="A667" t="s">
        <v>1394</v>
      </c>
      <c r="B667" s="1">
        <v>42196</v>
      </c>
      <c r="C667" s="2" t="s">
        <v>1164</v>
      </c>
      <c r="D667" s="2" t="s">
        <v>389</v>
      </c>
      <c r="E667" s="2" t="s">
        <v>27</v>
      </c>
      <c r="F667" s="2" t="s">
        <v>28</v>
      </c>
      <c r="G667" s="2" t="s">
        <v>43</v>
      </c>
      <c r="H667" s="2" t="s">
        <v>390</v>
      </c>
      <c r="I667" s="2" t="s">
        <v>31</v>
      </c>
      <c r="J667" s="2" t="s">
        <v>1121</v>
      </c>
      <c r="K667" s="2" t="s">
        <v>38</v>
      </c>
      <c r="L667" s="2" t="s">
        <v>39</v>
      </c>
      <c r="M667" s="2" t="s">
        <v>35</v>
      </c>
      <c r="N667" s="1">
        <v>42198</v>
      </c>
      <c r="O667" s="3">
        <v>0.94</v>
      </c>
      <c r="P667" s="3">
        <v>1.88</v>
      </c>
      <c r="Q667" s="3">
        <f t="shared" si="50"/>
        <v>0.94</v>
      </c>
      <c r="R667" s="2">
        <v>22</v>
      </c>
      <c r="S667" s="3">
        <f t="shared" si="51"/>
        <v>41.36</v>
      </c>
      <c r="T667" s="4">
        <v>7.0000000000000007E-2</v>
      </c>
      <c r="U667" s="5">
        <f t="shared" si="52"/>
        <v>2.8952000000000004</v>
      </c>
      <c r="V667" s="5">
        <f t="shared" si="53"/>
        <v>39.254799999999996</v>
      </c>
      <c r="W667" s="3">
        <v>0.79</v>
      </c>
      <c r="X667" s="6">
        <f t="shared" si="54"/>
        <v>40.044799999999995</v>
      </c>
    </row>
    <row r="668" spans="1:24" x14ac:dyDescent="0.35">
      <c r="A668" t="s">
        <v>1395</v>
      </c>
      <c r="B668" s="1">
        <v>42197</v>
      </c>
      <c r="C668" s="2" t="s">
        <v>1396</v>
      </c>
      <c r="D668" s="2" t="s">
        <v>803</v>
      </c>
      <c r="E668" s="2" t="s">
        <v>27</v>
      </c>
      <c r="F668" s="2" t="s">
        <v>28</v>
      </c>
      <c r="G668" s="2" t="s">
        <v>93</v>
      </c>
      <c r="H668" s="2" t="s">
        <v>390</v>
      </c>
      <c r="I668" s="2" t="s">
        <v>45</v>
      </c>
      <c r="J668" s="2" t="s">
        <v>697</v>
      </c>
      <c r="K668" s="2" t="s">
        <v>38</v>
      </c>
      <c r="L668" s="2" t="s">
        <v>61</v>
      </c>
      <c r="M668" s="2" t="s">
        <v>35</v>
      </c>
      <c r="N668" s="1">
        <v>42199</v>
      </c>
      <c r="O668" s="3">
        <v>11.04</v>
      </c>
      <c r="P668" s="3">
        <v>16.98</v>
      </c>
      <c r="Q668" s="3">
        <f t="shared" si="50"/>
        <v>5.9400000000000013</v>
      </c>
      <c r="R668" s="2">
        <v>1</v>
      </c>
      <c r="S668" s="3">
        <f t="shared" si="51"/>
        <v>16.98</v>
      </c>
      <c r="T668" s="4">
        <v>0.03</v>
      </c>
      <c r="U668" s="5">
        <f t="shared" si="52"/>
        <v>0.50939999999999996</v>
      </c>
      <c r="V668" s="5">
        <f t="shared" si="53"/>
        <v>28.860600000000002</v>
      </c>
      <c r="W668" s="3">
        <v>12.39</v>
      </c>
      <c r="X668" s="6">
        <f t="shared" si="54"/>
        <v>41.250600000000006</v>
      </c>
    </row>
    <row r="669" spans="1:24" x14ac:dyDescent="0.35">
      <c r="A669" t="s">
        <v>1397</v>
      </c>
      <c r="B669" s="1">
        <v>42199</v>
      </c>
      <c r="C669" s="2" t="s">
        <v>473</v>
      </c>
      <c r="D669" s="2" t="s">
        <v>193</v>
      </c>
      <c r="E669" s="2" t="s">
        <v>27</v>
      </c>
      <c r="F669" s="2" t="s">
        <v>28</v>
      </c>
      <c r="G669" s="2" t="s">
        <v>43</v>
      </c>
      <c r="H669" s="2" t="s">
        <v>30</v>
      </c>
      <c r="I669" s="2" t="s">
        <v>45</v>
      </c>
      <c r="J669" s="2" t="s">
        <v>223</v>
      </c>
      <c r="K669" s="2" t="s">
        <v>38</v>
      </c>
      <c r="L669" s="2" t="s">
        <v>39</v>
      </c>
      <c r="M669" s="2" t="s">
        <v>47</v>
      </c>
      <c r="N669" s="1">
        <v>42204</v>
      </c>
      <c r="O669" s="3">
        <v>3.48</v>
      </c>
      <c r="P669" s="3">
        <v>5.43</v>
      </c>
      <c r="Q669" s="3">
        <f t="shared" si="50"/>
        <v>1.9499999999999997</v>
      </c>
      <c r="R669" s="2">
        <v>48</v>
      </c>
      <c r="S669" s="3">
        <f t="shared" si="51"/>
        <v>260.64</v>
      </c>
      <c r="T669" s="4">
        <v>0.05</v>
      </c>
      <c r="U669" s="5">
        <f t="shared" si="52"/>
        <v>13.032</v>
      </c>
      <c r="V669" s="5">
        <f t="shared" si="53"/>
        <v>248.55799999999996</v>
      </c>
      <c r="W669" s="3">
        <v>0.95</v>
      </c>
      <c r="X669" s="6">
        <f t="shared" si="54"/>
        <v>249.50799999999995</v>
      </c>
    </row>
    <row r="670" spans="1:24" x14ac:dyDescent="0.35">
      <c r="A670" t="s">
        <v>1398</v>
      </c>
      <c r="B670" s="1">
        <v>42200</v>
      </c>
      <c r="C670" s="2" t="s">
        <v>1399</v>
      </c>
      <c r="D670" s="2" t="s">
        <v>629</v>
      </c>
      <c r="E670" s="2" t="s">
        <v>27</v>
      </c>
      <c r="F670" s="2" t="s">
        <v>28</v>
      </c>
      <c r="G670" s="2" t="s">
        <v>65</v>
      </c>
      <c r="H670" s="2" t="s">
        <v>44</v>
      </c>
      <c r="I670" s="2" t="s">
        <v>45</v>
      </c>
      <c r="J670" s="2" t="s">
        <v>241</v>
      </c>
      <c r="K670" s="2" t="s">
        <v>38</v>
      </c>
      <c r="L670" s="2" t="s">
        <v>39</v>
      </c>
      <c r="M670" s="2" t="s">
        <v>35</v>
      </c>
      <c r="N670" s="1">
        <v>42204</v>
      </c>
      <c r="O670" s="3">
        <v>5.22</v>
      </c>
      <c r="P670" s="3">
        <v>9.85</v>
      </c>
      <c r="Q670" s="3">
        <f t="shared" si="50"/>
        <v>4.63</v>
      </c>
      <c r="R670" s="2">
        <v>21</v>
      </c>
      <c r="S670" s="3">
        <f t="shared" si="51"/>
        <v>206.85</v>
      </c>
      <c r="T670" s="4">
        <v>0.1</v>
      </c>
      <c r="U670" s="5">
        <f t="shared" si="52"/>
        <v>20.685000000000002</v>
      </c>
      <c r="V670" s="5">
        <f t="shared" si="53"/>
        <v>190.98499999999999</v>
      </c>
      <c r="W670" s="3">
        <v>4.82</v>
      </c>
      <c r="X670" s="6">
        <f t="shared" si="54"/>
        <v>195.80499999999998</v>
      </c>
    </row>
    <row r="671" spans="1:24" x14ac:dyDescent="0.35">
      <c r="A671" t="s">
        <v>1400</v>
      </c>
      <c r="B671" s="1">
        <v>42201</v>
      </c>
      <c r="C671" s="2" t="s">
        <v>897</v>
      </c>
      <c r="D671" s="2" t="s">
        <v>260</v>
      </c>
      <c r="E671" s="2" t="s">
        <v>53</v>
      </c>
      <c r="F671" s="2" t="s">
        <v>54</v>
      </c>
      <c r="G671" s="2" t="s">
        <v>29</v>
      </c>
      <c r="H671" s="2" t="s">
        <v>55</v>
      </c>
      <c r="I671" s="2" t="s">
        <v>45</v>
      </c>
      <c r="J671" s="2" t="s">
        <v>133</v>
      </c>
      <c r="K671" s="2" t="s">
        <v>38</v>
      </c>
      <c r="L671" s="2" t="s">
        <v>39</v>
      </c>
      <c r="M671" s="2" t="s">
        <v>35</v>
      </c>
      <c r="N671" s="1">
        <v>42205</v>
      </c>
      <c r="O671" s="3">
        <v>0.92</v>
      </c>
      <c r="P671" s="3">
        <v>1.81</v>
      </c>
      <c r="Q671" s="3">
        <f t="shared" si="50"/>
        <v>0.89</v>
      </c>
      <c r="R671" s="2">
        <v>48</v>
      </c>
      <c r="S671" s="3">
        <f t="shared" si="51"/>
        <v>86.88</v>
      </c>
      <c r="T671" s="4">
        <v>0.02</v>
      </c>
      <c r="U671" s="5">
        <f t="shared" si="52"/>
        <v>1.7376</v>
      </c>
      <c r="V671" s="5">
        <f t="shared" si="53"/>
        <v>86.702399999999997</v>
      </c>
      <c r="W671" s="3">
        <v>1.56</v>
      </c>
      <c r="X671" s="6">
        <f t="shared" si="54"/>
        <v>88.2624</v>
      </c>
    </row>
    <row r="672" spans="1:24" x14ac:dyDescent="0.35">
      <c r="A672" t="s">
        <v>1401</v>
      </c>
      <c r="B672" s="1">
        <v>42202</v>
      </c>
      <c r="C672" s="2" t="s">
        <v>1402</v>
      </c>
      <c r="D672" s="2" t="s">
        <v>1073</v>
      </c>
      <c r="E672" s="2" t="s">
        <v>27</v>
      </c>
      <c r="F672" s="2" t="s">
        <v>28</v>
      </c>
      <c r="G672" s="2" t="s">
        <v>43</v>
      </c>
      <c r="H672" s="2" t="s">
        <v>126</v>
      </c>
      <c r="I672" s="2" t="s">
        <v>145</v>
      </c>
      <c r="J672" s="2" t="s">
        <v>300</v>
      </c>
      <c r="K672" s="2" t="s">
        <v>38</v>
      </c>
      <c r="L672" s="2" t="s">
        <v>39</v>
      </c>
      <c r="M672" s="2" t="s">
        <v>35</v>
      </c>
      <c r="N672" s="1">
        <v>42202</v>
      </c>
      <c r="O672" s="3">
        <v>2.41</v>
      </c>
      <c r="P672" s="3">
        <v>3.71</v>
      </c>
      <c r="Q672" s="3">
        <f t="shared" si="50"/>
        <v>1.2999999999999998</v>
      </c>
      <c r="R672" s="2">
        <v>13</v>
      </c>
      <c r="S672" s="3">
        <f t="shared" si="51"/>
        <v>48.23</v>
      </c>
      <c r="T672" s="4">
        <v>0.06</v>
      </c>
      <c r="U672" s="5">
        <f t="shared" si="52"/>
        <v>2.8937999999999997</v>
      </c>
      <c r="V672" s="5">
        <f t="shared" si="53"/>
        <v>47.266199999999998</v>
      </c>
      <c r="W672" s="3">
        <v>1.93</v>
      </c>
      <c r="X672" s="6">
        <f t="shared" si="54"/>
        <v>49.196199999999997</v>
      </c>
    </row>
    <row r="673" spans="1:24" x14ac:dyDescent="0.35">
      <c r="A673" t="s">
        <v>1403</v>
      </c>
      <c r="B673" s="1">
        <v>42203</v>
      </c>
      <c r="C673" s="2" t="s">
        <v>666</v>
      </c>
      <c r="D673" s="2" t="s">
        <v>138</v>
      </c>
      <c r="E673" s="2" t="s">
        <v>27</v>
      </c>
      <c r="F673" s="2" t="s">
        <v>28</v>
      </c>
      <c r="G673" s="2" t="s">
        <v>29</v>
      </c>
      <c r="H673" s="2" t="s">
        <v>139</v>
      </c>
      <c r="I673" s="2" t="s">
        <v>145</v>
      </c>
      <c r="J673" s="2" t="s">
        <v>649</v>
      </c>
      <c r="K673" s="2" t="s">
        <v>38</v>
      </c>
      <c r="L673" s="2" t="s">
        <v>34</v>
      </c>
      <c r="M673" s="2" t="s">
        <v>35</v>
      </c>
      <c r="N673" s="1">
        <v>42205</v>
      </c>
      <c r="O673" s="3">
        <v>2.5</v>
      </c>
      <c r="P673" s="3">
        <v>5.68</v>
      </c>
      <c r="Q673" s="3">
        <f t="shared" si="50"/>
        <v>3.1799999999999997</v>
      </c>
      <c r="R673" s="2">
        <v>21</v>
      </c>
      <c r="S673" s="3">
        <f t="shared" si="51"/>
        <v>119.28</v>
      </c>
      <c r="T673" s="4">
        <v>7.0000000000000007E-2</v>
      </c>
      <c r="U673" s="5">
        <f t="shared" si="52"/>
        <v>8.3496000000000006</v>
      </c>
      <c r="V673" s="5">
        <f t="shared" si="53"/>
        <v>114.5304</v>
      </c>
      <c r="W673" s="3">
        <v>3.6</v>
      </c>
      <c r="X673" s="6">
        <f t="shared" si="54"/>
        <v>118.13039999999999</v>
      </c>
    </row>
    <row r="674" spans="1:24" x14ac:dyDescent="0.35">
      <c r="A674" t="s">
        <v>1404</v>
      </c>
      <c r="B674" s="1">
        <v>42203</v>
      </c>
      <c r="C674" s="2" t="s">
        <v>302</v>
      </c>
      <c r="D674" s="2" t="s">
        <v>303</v>
      </c>
      <c r="E674" s="2" t="s">
        <v>53</v>
      </c>
      <c r="F674" s="2" t="s">
        <v>54</v>
      </c>
      <c r="G674" s="2" t="s">
        <v>29</v>
      </c>
      <c r="H674" s="2" t="s">
        <v>81</v>
      </c>
      <c r="I674" s="2" t="s">
        <v>145</v>
      </c>
      <c r="J674" s="2" t="s">
        <v>120</v>
      </c>
      <c r="K674" s="2" t="s">
        <v>38</v>
      </c>
      <c r="L674" s="2" t="s">
        <v>61</v>
      </c>
      <c r="M674" s="2" t="s">
        <v>35</v>
      </c>
      <c r="N674" s="1">
        <v>42205</v>
      </c>
      <c r="O674" s="3">
        <v>2.2599999999999998</v>
      </c>
      <c r="P674" s="3">
        <v>3.58</v>
      </c>
      <c r="Q674" s="3">
        <f t="shared" si="50"/>
        <v>1.3200000000000003</v>
      </c>
      <c r="R674" s="2">
        <v>43</v>
      </c>
      <c r="S674" s="3">
        <f t="shared" si="51"/>
        <v>153.94</v>
      </c>
      <c r="T674" s="4">
        <v>0.08</v>
      </c>
      <c r="U674" s="5">
        <f t="shared" si="52"/>
        <v>12.315200000000001</v>
      </c>
      <c r="V674" s="5">
        <f t="shared" si="53"/>
        <v>147.09479999999999</v>
      </c>
      <c r="W674" s="3">
        <v>5.47</v>
      </c>
      <c r="X674" s="6">
        <f t="shared" si="54"/>
        <v>152.56479999999999</v>
      </c>
    </row>
    <row r="675" spans="1:24" x14ac:dyDescent="0.35">
      <c r="A675" t="s">
        <v>1405</v>
      </c>
      <c r="B675" s="1">
        <v>42204</v>
      </c>
      <c r="C675" s="2" t="s">
        <v>375</v>
      </c>
      <c r="D675" s="2" t="s">
        <v>376</v>
      </c>
      <c r="E675" s="2" t="s">
        <v>53</v>
      </c>
      <c r="F675" s="2" t="s">
        <v>54</v>
      </c>
      <c r="G675" s="2" t="s">
        <v>43</v>
      </c>
      <c r="H675" s="2" t="s">
        <v>55</v>
      </c>
      <c r="I675" s="2" t="s">
        <v>31</v>
      </c>
      <c r="J675" s="2" t="s">
        <v>595</v>
      </c>
      <c r="K675" s="2" t="s">
        <v>38</v>
      </c>
      <c r="L675" s="2" t="s">
        <v>61</v>
      </c>
      <c r="M675" s="2" t="s">
        <v>35</v>
      </c>
      <c r="N675" s="1">
        <v>42205</v>
      </c>
      <c r="O675" s="3">
        <v>3.5</v>
      </c>
      <c r="P675" s="3">
        <v>5.74</v>
      </c>
      <c r="Q675" s="3">
        <f t="shared" si="50"/>
        <v>2.2400000000000002</v>
      </c>
      <c r="R675" s="2">
        <v>41</v>
      </c>
      <c r="S675" s="3">
        <f t="shared" si="51"/>
        <v>235.34</v>
      </c>
      <c r="T675" s="4">
        <v>0.08</v>
      </c>
      <c r="U675" s="5">
        <f t="shared" si="52"/>
        <v>18.827200000000001</v>
      </c>
      <c r="V675" s="5">
        <f t="shared" si="53"/>
        <v>221.52279999999999</v>
      </c>
      <c r="W675" s="3">
        <v>5.01</v>
      </c>
      <c r="X675" s="6">
        <f t="shared" si="54"/>
        <v>226.53279999999998</v>
      </c>
    </row>
    <row r="676" spans="1:24" x14ac:dyDescent="0.35">
      <c r="A676" t="s">
        <v>1406</v>
      </c>
      <c r="B676" s="1">
        <v>42205</v>
      </c>
      <c r="C676" s="2" t="s">
        <v>620</v>
      </c>
      <c r="D676" s="2" t="s">
        <v>361</v>
      </c>
      <c r="E676" s="2" t="s">
        <v>27</v>
      </c>
      <c r="F676" s="2" t="s">
        <v>28</v>
      </c>
      <c r="G676" s="2" t="s">
        <v>65</v>
      </c>
      <c r="H676" s="2" t="s">
        <v>107</v>
      </c>
      <c r="I676" s="2" t="s">
        <v>67</v>
      </c>
      <c r="J676" s="2" t="s">
        <v>218</v>
      </c>
      <c r="K676" s="2" t="s">
        <v>38</v>
      </c>
      <c r="L676" s="2" t="s">
        <v>34</v>
      </c>
      <c r="M676" s="2" t="s">
        <v>35</v>
      </c>
      <c r="N676" s="1">
        <v>42208</v>
      </c>
      <c r="O676" s="3">
        <v>4.0999999999999996</v>
      </c>
      <c r="P676" s="3">
        <v>9.31</v>
      </c>
      <c r="Q676" s="3">
        <f t="shared" si="50"/>
        <v>5.2100000000000009</v>
      </c>
      <c r="R676" s="2">
        <v>26</v>
      </c>
      <c r="S676" s="3">
        <f t="shared" si="51"/>
        <v>242.06</v>
      </c>
      <c r="T676" s="4">
        <v>0.06</v>
      </c>
      <c r="U676" s="5">
        <f t="shared" si="52"/>
        <v>14.5236</v>
      </c>
      <c r="V676" s="5">
        <f t="shared" si="53"/>
        <v>231.5164</v>
      </c>
      <c r="W676" s="3">
        <v>3.98</v>
      </c>
      <c r="X676" s="6">
        <f t="shared" si="54"/>
        <v>235.49639999999999</v>
      </c>
    </row>
    <row r="677" spans="1:24" x14ac:dyDescent="0.35">
      <c r="A677" t="s">
        <v>1407</v>
      </c>
      <c r="B677" s="1">
        <v>42208</v>
      </c>
      <c r="C677" s="2" t="s">
        <v>1408</v>
      </c>
      <c r="D677" s="2" t="s">
        <v>230</v>
      </c>
      <c r="E677" s="2" t="s">
        <v>27</v>
      </c>
      <c r="F677" s="2" t="s">
        <v>28</v>
      </c>
      <c r="G677" s="2" t="s">
        <v>93</v>
      </c>
      <c r="H677" s="2" t="s">
        <v>30</v>
      </c>
      <c r="I677" s="2" t="s">
        <v>45</v>
      </c>
      <c r="J677" s="2" t="s">
        <v>264</v>
      </c>
      <c r="K677" s="2" t="s">
        <v>33</v>
      </c>
      <c r="L677" s="2" t="s">
        <v>61</v>
      </c>
      <c r="M677" s="2" t="s">
        <v>35</v>
      </c>
      <c r="N677" s="1">
        <v>42215</v>
      </c>
      <c r="O677" s="3">
        <v>32.020000000000003</v>
      </c>
      <c r="P677" s="3">
        <v>152.47999999999999</v>
      </c>
      <c r="Q677" s="3">
        <f t="shared" si="50"/>
        <v>120.45999999999998</v>
      </c>
      <c r="R677" s="2">
        <v>14</v>
      </c>
      <c r="S677" s="3">
        <f t="shared" si="51"/>
        <v>2134.7199999999998</v>
      </c>
      <c r="T677" s="4">
        <v>0.03</v>
      </c>
      <c r="U677" s="5">
        <f t="shared" si="52"/>
        <v>64.041599999999988</v>
      </c>
      <c r="V677" s="5">
        <f t="shared" si="53"/>
        <v>2074.6783999999998</v>
      </c>
      <c r="W677" s="3">
        <v>4</v>
      </c>
      <c r="X677" s="6">
        <f t="shared" si="54"/>
        <v>2078.6783999999998</v>
      </c>
    </row>
    <row r="678" spans="1:24" x14ac:dyDescent="0.35">
      <c r="A678" t="s">
        <v>1409</v>
      </c>
      <c r="B678" s="1">
        <v>42208</v>
      </c>
      <c r="C678" s="2" t="s">
        <v>1410</v>
      </c>
      <c r="D678" s="2" t="s">
        <v>193</v>
      </c>
      <c r="E678" s="2" t="s">
        <v>27</v>
      </c>
      <c r="F678" s="2" t="s">
        <v>28</v>
      </c>
      <c r="G678" s="2" t="s">
        <v>29</v>
      </c>
      <c r="H678" s="2" t="s">
        <v>30</v>
      </c>
      <c r="I678" s="2" t="s">
        <v>56</v>
      </c>
      <c r="J678" s="2" t="s">
        <v>46</v>
      </c>
      <c r="K678" s="2" t="s">
        <v>38</v>
      </c>
      <c r="L678" s="2" t="s">
        <v>39</v>
      </c>
      <c r="M678" s="2" t="s">
        <v>47</v>
      </c>
      <c r="N678" s="1">
        <v>42209</v>
      </c>
      <c r="O678" s="3">
        <v>3.32</v>
      </c>
      <c r="P678" s="3">
        <v>5.18</v>
      </c>
      <c r="Q678" s="3">
        <f t="shared" si="50"/>
        <v>1.8599999999999999</v>
      </c>
      <c r="R678" s="2">
        <v>1</v>
      </c>
      <c r="S678" s="3">
        <f t="shared" si="51"/>
        <v>5.18</v>
      </c>
      <c r="T678" s="4">
        <v>0</v>
      </c>
      <c r="U678" s="5">
        <f t="shared" si="52"/>
        <v>0</v>
      </c>
      <c r="V678" s="5">
        <f t="shared" si="53"/>
        <v>7.22</v>
      </c>
      <c r="W678" s="3">
        <v>2.04</v>
      </c>
      <c r="X678" s="6">
        <f t="shared" si="54"/>
        <v>9.26</v>
      </c>
    </row>
    <row r="679" spans="1:24" x14ac:dyDescent="0.35">
      <c r="A679" t="s">
        <v>1411</v>
      </c>
      <c r="B679" s="1">
        <v>42208</v>
      </c>
      <c r="C679" s="2" t="s">
        <v>502</v>
      </c>
      <c r="D679" s="2" t="s">
        <v>376</v>
      </c>
      <c r="E679" s="2" t="s">
        <v>53</v>
      </c>
      <c r="F679" s="2" t="s">
        <v>54</v>
      </c>
      <c r="G679" s="2" t="s">
        <v>65</v>
      </c>
      <c r="H679" s="2" t="s">
        <v>55</v>
      </c>
      <c r="I679" s="2" t="s">
        <v>67</v>
      </c>
      <c r="J679" s="2" t="s">
        <v>154</v>
      </c>
      <c r="K679" s="2" t="s">
        <v>38</v>
      </c>
      <c r="L679" s="2" t="s">
        <v>61</v>
      </c>
      <c r="M679" s="2" t="s">
        <v>35</v>
      </c>
      <c r="N679" s="1">
        <v>42209</v>
      </c>
      <c r="O679" s="3">
        <v>1.18</v>
      </c>
      <c r="P679" s="3">
        <v>1.88</v>
      </c>
      <c r="Q679" s="3">
        <f t="shared" si="50"/>
        <v>0.7</v>
      </c>
      <c r="R679" s="2">
        <v>8</v>
      </c>
      <c r="S679" s="3">
        <f t="shared" si="51"/>
        <v>15.04</v>
      </c>
      <c r="T679" s="4">
        <v>0.05</v>
      </c>
      <c r="U679" s="5">
        <f t="shared" si="52"/>
        <v>0.752</v>
      </c>
      <c r="V679" s="5">
        <f t="shared" si="53"/>
        <v>15.777999999999999</v>
      </c>
      <c r="W679" s="3">
        <v>1.49</v>
      </c>
      <c r="X679" s="6">
        <f t="shared" si="54"/>
        <v>17.267999999999997</v>
      </c>
    </row>
    <row r="680" spans="1:24" x14ac:dyDescent="0.35">
      <c r="A680" t="s">
        <v>1412</v>
      </c>
      <c r="B680" s="1">
        <v>42209</v>
      </c>
      <c r="C680" s="2" t="s">
        <v>1413</v>
      </c>
      <c r="D680" s="2" t="s">
        <v>330</v>
      </c>
      <c r="E680" s="2" t="s">
        <v>53</v>
      </c>
      <c r="F680" s="2" t="s">
        <v>54</v>
      </c>
      <c r="G680" s="2" t="s">
        <v>93</v>
      </c>
      <c r="H680" s="2" t="s">
        <v>55</v>
      </c>
      <c r="I680" s="2" t="s">
        <v>145</v>
      </c>
      <c r="J680" s="2" t="s">
        <v>310</v>
      </c>
      <c r="K680" s="2" t="s">
        <v>38</v>
      </c>
      <c r="L680" s="2" t="s">
        <v>61</v>
      </c>
      <c r="M680" s="2" t="s">
        <v>35</v>
      </c>
      <c r="N680" s="1">
        <v>42211</v>
      </c>
      <c r="O680" s="3">
        <v>1.19</v>
      </c>
      <c r="P680" s="3">
        <v>1.98</v>
      </c>
      <c r="Q680" s="3">
        <f t="shared" si="50"/>
        <v>0.79</v>
      </c>
      <c r="R680" s="2">
        <v>21</v>
      </c>
      <c r="S680" s="3">
        <f t="shared" si="51"/>
        <v>41.58</v>
      </c>
      <c r="T680" s="4">
        <v>0.01</v>
      </c>
      <c r="U680" s="5">
        <f t="shared" si="52"/>
        <v>0.4158</v>
      </c>
      <c r="V680" s="5">
        <f t="shared" si="53"/>
        <v>45.934200000000004</v>
      </c>
      <c r="W680" s="3">
        <v>4.7699999999999996</v>
      </c>
      <c r="X680" s="6">
        <f t="shared" si="54"/>
        <v>50.7042</v>
      </c>
    </row>
    <row r="681" spans="1:24" x14ac:dyDescent="0.35">
      <c r="A681" t="s">
        <v>1414</v>
      </c>
      <c r="B681" s="1">
        <v>42209</v>
      </c>
      <c r="C681" s="2" t="s">
        <v>961</v>
      </c>
      <c r="D681" s="2" t="s">
        <v>544</v>
      </c>
      <c r="E681" s="2" t="s">
        <v>27</v>
      </c>
      <c r="F681" s="2" t="s">
        <v>28</v>
      </c>
      <c r="G681" s="2" t="s">
        <v>29</v>
      </c>
      <c r="H681" s="2" t="s">
        <v>126</v>
      </c>
      <c r="I681" s="2" t="s">
        <v>145</v>
      </c>
      <c r="J681" s="2" t="s">
        <v>243</v>
      </c>
      <c r="K681" s="2" t="s">
        <v>38</v>
      </c>
      <c r="L681" s="2" t="s">
        <v>39</v>
      </c>
      <c r="M681" s="2" t="s">
        <v>35</v>
      </c>
      <c r="N681" s="1">
        <v>42211</v>
      </c>
      <c r="O681" s="3">
        <v>1.76</v>
      </c>
      <c r="P681" s="3">
        <v>2.94</v>
      </c>
      <c r="Q681" s="3">
        <f t="shared" si="50"/>
        <v>1.18</v>
      </c>
      <c r="R681" s="2">
        <v>35</v>
      </c>
      <c r="S681" s="3">
        <f t="shared" si="51"/>
        <v>102.89999999999999</v>
      </c>
      <c r="T681" s="4">
        <v>0.09</v>
      </c>
      <c r="U681" s="5">
        <f t="shared" si="52"/>
        <v>9.2609999999999992</v>
      </c>
      <c r="V681" s="5">
        <f t="shared" si="53"/>
        <v>94.448999999999998</v>
      </c>
      <c r="W681" s="3">
        <v>0.81</v>
      </c>
      <c r="X681" s="6">
        <f t="shared" si="54"/>
        <v>95.259</v>
      </c>
    </row>
    <row r="682" spans="1:24" x14ac:dyDescent="0.35">
      <c r="A682" t="s">
        <v>1415</v>
      </c>
      <c r="B682" s="1">
        <v>42210</v>
      </c>
      <c r="C682" s="2" t="s">
        <v>1306</v>
      </c>
      <c r="D682" s="2" t="s">
        <v>144</v>
      </c>
      <c r="E682" s="2" t="s">
        <v>53</v>
      </c>
      <c r="F682" s="2" t="s">
        <v>54</v>
      </c>
      <c r="G682" s="2" t="s">
        <v>93</v>
      </c>
      <c r="H682" s="2" t="s">
        <v>81</v>
      </c>
      <c r="I682" s="2" t="s">
        <v>67</v>
      </c>
      <c r="J682" s="2" t="s">
        <v>530</v>
      </c>
      <c r="K682" s="2" t="s">
        <v>38</v>
      </c>
      <c r="L682" s="2" t="s">
        <v>61</v>
      </c>
      <c r="M682" s="2" t="s">
        <v>35</v>
      </c>
      <c r="N682" s="1">
        <v>42213</v>
      </c>
      <c r="O682" s="3">
        <v>1.98</v>
      </c>
      <c r="P682" s="3">
        <v>3.15</v>
      </c>
      <c r="Q682" s="3">
        <f t="shared" si="50"/>
        <v>1.17</v>
      </c>
      <c r="R682" s="2">
        <v>17</v>
      </c>
      <c r="S682" s="3">
        <f t="shared" si="51"/>
        <v>53.55</v>
      </c>
      <c r="T682" s="4">
        <v>0.05</v>
      </c>
      <c r="U682" s="5">
        <f t="shared" si="52"/>
        <v>2.6775000000000002</v>
      </c>
      <c r="V682" s="5">
        <f t="shared" si="53"/>
        <v>51.362499999999997</v>
      </c>
      <c r="W682" s="3">
        <v>0.49</v>
      </c>
      <c r="X682" s="6">
        <f t="shared" si="54"/>
        <v>51.852499999999999</v>
      </c>
    </row>
    <row r="683" spans="1:24" x14ac:dyDescent="0.35">
      <c r="A683" t="s">
        <v>1416</v>
      </c>
      <c r="B683" s="1">
        <v>42211</v>
      </c>
      <c r="C683" s="2" t="s">
        <v>394</v>
      </c>
      <c r="D683" s="2" t="s">
        <v>153</v>
      </c>
      <c r="E683" s="2" t="s">
        <v>27</v>
      </c>
      <c r="F683" s="2" t="s">
        <v>28</v>
      </c>
      <c r="G683" s="2" t="s">
        <v>65</v>
      </c>
      <c r="H683" s="2" t="s">
        <v>66</v>
      </c>
      <c r="I683" s="2" t="s">
        <v>31</v>
      </c>
      <c r="J683" s="2" t="s">
        <v>291</v>
      </c>
      <c r="K683" s="2" t="s">
        <v>38</v>
      </c>
      <c r="L683" s="2" t="s">
        <v>61</v>
      </c>
      <c r="M683" s="2" t="s">
        <v>47</v>
      </c>
      <c r="N683" s="1">
        <v>42212</v>
      </c>
      <c r="O683" s="3">
        <v>4.59</v>
      </c>
      <c r="P683" s="3">
        <v>7.28</v>
      </c>
      <c r="Q683" s="3">
        <f t="shared" si="50"/>
        <v>2.6900000000000004</v>
      </c>
      <c r="R683" s="2">
        <v>20</v>
      </c>
      <c r="S683" s="3">
        <f t="shared" si="51"/>
        <v>145.6</v>
      </c>
      <c r="T683" s="4">
        <v>0.1</v>
      </c>
      <c r="U683" s="5">
        <f t="shared" si="52"/>
        <v>14.56</v>
      </c>
      <c r="V683" s="5">
        <f t="shared" si="53"/>
        <v>142.19</v>
      </c>
      <c r="W683" s="3">
        <v>11.15</v>
      </c>
      <c r="X683" s="6">
        <f t="shared" si="54"/>
        <v>153.34</v>
      </c>
    </row>
    <row r="684" spans="1:24" x14ac:dyDescent="0.35">
      <c r="A684" t="s">
        <v>1417</v>
      </c>
      <c r="B684" s="1">
        <v>42211</v>
      </c>
      <c r="C684" s="2" t="s">
        <v>1072</v>
      </c>
      <c r="D684" s="2" t="s">
        <v>1073</v>
      </c>
      <c r="E684" s="2" t="s">
        <v>27</v>
      </c>
      <c r="F684" s="2" t="s">
        <v>28</v>
      </c>
      <c r="G684" s="2" t="s">
        <v>29</v>
      </c>
      <c r="H684" s="2" t="s">
        <v>126</v>
      </c>
      <c r="I684" s="2" t="s">
        <v>145</v>
      </c>
      <c r="J684" s="2" t="s">
        <v>127</v>
      </c>
      <c r="K684" s="2" t="s">
        <v>38</v>
      </c>
      <c r="L684" s="2" t="s">
        <v>61</v>
      </c>
      <c r="M684" s="2" t="s">
        <v>35</v>
      </c>
      <c r="N684" s="1">
        <v>42211</v>
      </c>
      <c r="O684" s="3">
        <v>4.53</v>
      </c>
      <c r="P684" s="3">
        <v>7.3</v>
      </c>
      <c r="Q684" s="3">
        <f t="shared" si="50"/>
        <v>2.7699999999999996</v>
      </c>
      <c r="R684" s="2">
        <v>12</v>
      </c>
      <c r="S684" s="3">
        <f t="shared" si="51"/>
        <v>87.6</v>
      </c>
      <c r="T684" s="4">
        <v>0.03</v>
      </c>
      <c r="U684" s="5">
        <f t="shared" si="52"/>
        <v>2.6279999999999997</v>
      </c>
      <c r="V684" s="5">
        <f t="shared" si="53"/>
        <v>92.691999999999993</v>
      </c>
      <c r="W684" s="3">
        <v>7.72</v>
      </c>
      <c r="X684" s="6">
        <f t="shared" si="54"/>
        <v>100.41199999999999</v>
      </c>
    </row>
    <row r="685" spans="1:24" x14ac:dyDescent="0.35">
      <c r="A685" t="s">
        <v>1418</v>
      </c>
      <c r="B685" s="1">
        <v>42214</v>
      </c>
      <c r="C685" s="2" t="s">
        <v>1419</v>
      </c>
      <c r="D685" s="2" t="s">
        <v>52</v>
      </c>
      <c r="E685" s="2" t="s">
        <v>53</v>
      </c>
      <c r="F685" s="2" t="s">
        <v>54</v>
      </c>
      <c r="G685" s="2" t="s">
        <v>29</v>
      </c>
      <c r="H685" s="2" t="s">
        <v>55</v>
      </c>
      <c r="I685" s="2" t="s">
        <v>145</v>
      </c>
      <c r="J685" s="2" t="s">
        <v>272</v>
      </c>
      <c r="K685" s="2" t="s">
        <v>38</v>
      </c>
      <c r="L685" s="2" t="s">
        <v>39</v>
      </c>
      <c r="M685" s="2" t="s">
        <v>35</v>
      </c>
      <c r="N685" s="1">
        <v>42216</v>
      </c>
      <c r="O685" s="3">
        <v>1.53</v>
      </c>
      <c r="P685" s="3">
        <v>2.78</v>
      </c>
      <c r="Q685" s="3">
        <f t="shared" si="50"/>
        <v>1.2499999999999998</v>
      </c>
      <c r="R685" s="2">
        <v>38</v>
      </c>
      <c r="S685" s="3">
        <f t="shared" si="51"/>
        <v>105.63999999999999</v>
      </c>
      <c r="T685" s="4">
        <v>0.1</v>
      </c>
      <c r="U685" s="5">
        <f t="shared" si="52"/>
        <v>10.564</v>
      </c>
      <c r="V685" s="5">
        <f t="shared" si="53"/>
        <v>96.415999999999997</v>
      </c>
      <c r="W685" s="3">
        <v>1.34</v>
      </c>
      <c r="X685" s="6">
        <f t="shared" si="54"/>
        <v>97.756</v>
      </c>
    </row>
    <row r="686" spans="1:24" x14ac:dyDescent="0.35">
      <c r="A686" t="s">
        <v>1420</v>
      </c>
      <c r="B686" s="1">
        <v>42214</v>
      </c>
      <c r="C686" s="2" t="s">
        <v>1421</v>
      </c>
      <c r="D686" s="2" t="s">
        <v>221</v>
      </c>
      <c r="E686" s="2" t="s">
        <v>27</v>
      </c>
      <c r="F686" s="2" t="s">
        <v>28</v>
      </c>
      <c r="G686" s="2" t="s">
        <v>93</v>
      </c>
      <c r="H686" s="2" t="s">
        <v>66</v>
      </c>
      <c r="I686" s="2" t="s">
        <v>56</v>
      </c>
      <c r="J686" s="2" t="s">
        <v>323</v>
      </c>
      <c r="K686" s="2" t="s">
        <v>38</v>
      </c>
      <c r="L686" s="2" t="s">
        <v>61</v>
      </c>
      <c r="M686" s="2" t="s">
        <v>35</v>
      </c>
      <c r="N686" s="1">
        <v>42215</v>
      </c>
      <c r="O686" s="3">
        <v>54.29</v>
      </c>
      <c r="P686" s="3">
        <v>90.48</v>
      </c>
      <c r="Q686" s="3">
        <f t="shared" si="50"/>
        <v>36.190000000000005</v>
      </c>
      <c r="R686" s="2">
        <v>15</v>
      </c>
      <c r="S686" s="3">
        <f t="shared" si="51"/>
        <v>1357.2</v>
      </c>
      <c r="T686" s="4">
        <v>0.01</v>
      </c>
      <c r="U686" s="5">
        <f t="shared" si="52"/>
        <v>13.572000000000001</v>
      </c>
      <c r="V686" s="5">
        <f t="shared" si="53"/>
        <v>1363.6180000000002</v>
      </c>
      <c r="W686" s="3">
        <v>19.989999999999998</v>
      </c>
      <c r="X686" s="6">
        <f t="shared" si="54"/>
        <v>1383.6080000000002</v>
      </c>
    </row>
    <row r="687" spans="1:24" x14ac:dyDescent="0.35">
      <c r="A687" t="s">
        <v>1422</v>
      </c>
      <c r="B687" s="1">
        <v>42215</v>
      </c>
      <c r="C687" s="2" t="s">
        <v>1423</v>
      </c>
      <c r="D687" s="2" t="s">
        <v>365</v>
      </c>
      <c r="E687" s="2" t="s">
        <v>27</v>
      </c>
      <c r="F687" s="2" t="s">
        <v>28</v>
      </c>
      <c r="G687" s="2" t="s">
        <v>93</v>
      </c>
      <c r="H687" s="2" t="s">
        <v>126</v>
      </c>
      <c r="I687" s="2" t="s">
        <v>145</v>
      </c>
      <c r="J687" s="2" t="s">
        <v>236</v>
      </c>
      <c r="K687" s="2" t="s">
        <v>38</v>
      </c>
      <c r="L687" s="2" t="s">
        <v>61</v>
      </c>
      <c r="M687" s="2" t="s">
        <v>47</v>
      </c>
      <c r="N687" s="1">
        <v>42216</v>
      </c>
      <c r="O687" s="3">
        <v>2.29</v>
      </c>
      <c r="P687" s="3">
        <v>3.69</v>
      </c>
      <c r="Q687" s="3">
        <f t="shared" si="50"/>
        <v>1.4</v>
      </c>
      <c r="R687" s="2">
        <v>48</v>
      </c>
      <c r="S687" s="3">
        <f t="shared" si="51"/>
        <v>177.12</v>
      </c>
      <c r="T687" s="4">
        <v>0.1</v>
      </c>
      <c r="U687" s="5">
        <f t="shared" si="52"/>
        <v>17.712</v>
      </c>
      <c r="V687" s="5">
        <f t="shared" si="53"/>
        <v>159.90800000000002</v>
      </c>
      <c r="W687" s="3">
        <v>0.5</v>
      </c>
      <c r="X687" s="6">
        <f t="shared" si="54"/>
        <v>160.40800000000002</v>
      </c>
    </row>
    <row r="688" spans="1:24" x14ac:dyDescent="0.35">
      <c r="A688" t="s">
        <v>1424</v>
      </c>
      <c r="B688" s="1">
        <v>42215</v>
      </c>
      <c r="C688" s="2" t="s">
        <v>833</v>
      </c>
      <c r="D688" s="2" t="s">
        <v>426</v>
      </c>
      <c r="E688" s="2" t="s">
        <v>27</v>
      </c>
      <c r="F688" s="2" t="s">
        <v>28</v>
      </c>
      <c r="G688" s="2" t="s">
        <v>93</v>
      </c>
      <c r="H688" s="2" t="s">
        <v>139</v>
      </c>
      <c r="I688" s="2" t="s">
        <v>31</v>
      </c>
      <c r="J688" s="2" t="s">
        <v>283</v>
      </c>
      <c r="K688" s="2" t="s">
        <v>33</v>
      </c>
      <c r="L688" s="2" t="s">
        <v>61</v>
      </c>
      <c r="M688" s="2" t="s">
        <v>47</v>
      </c>
      <c r="N688" s="1">
        <v>42216</v>
      </c>
      <c r="O688" s="3">
        <v>14.7</v>
      </c>
      <c r="P688" s="3">
        <v>29.99</v>
      </c>
      <c r="Q688" s="3">
        <f t="shared" si="50"/>
        <v>15.29</v>
      </c>
      <c r="R688" s="2">
        <v>27</v>
      </c>
      <c r="S688" s="3">
        <f t="shared" si="51"/>
        <v>809.7299999999999</v>
      </c>
      <c r="T688" s="4">
        <v>0.05</v>
      </c>
      <c r="U688" s="5">
        <f t="shared" si="52"/>
        <v>40.486499999999999</v>
      </c>
      <c r="V688" s="5">
        <f t="shared" si="53"/>
        <v>774.74349999999993</v>
      </c>
      <c r="W688" s="3">
        <v>5.5</v>
      </c>
      <c r="X688" s="6">
        <f t="shared" si="54"/>
        <v>780.24349999999993</v>
      </c>
    </row>
    <row r="689" spans="1:24" x14ac:dyDescent="0.35">
      <c r="A689" t="s">
        <v>1425</v>
      </c>
      <c r="B689" s="1">
        <v>42217</v>
      </c>
      <c r="C689" s="2" t="s">
        <v>559</v>
      </c>
      <c r="D689" s="2" t="s">
        <v>430</v>
      </c>
      <c r="E689" s="2" t="s">
        <v>27</v>
      </c>
      <c r="F689" s="2" t="s">
        <v>28</v>
      </c>
      <c r="G689" s="2" t="s">
        <v>93</v>
      </c>
      <c r="H689" s="2" t="s">
        <v>30</v>
      </c>
      <c r="I689" s="2" t="s">
        <v>67</v>
      </c>
      <c r="J689" s="2" t="s">
        <v>202</v>
      </c>
      <c r="K689" s="2" t="s">
        <v>33</v>
      </c>
      <c r="L689" s="2" t="s">
        <v>61</v>
      </c>
      <c r="M689" s="2" t="s">
        <v>35</v>
      </c>
      <c r="N689" s="1">
        <v>42219</v>
      </c>
      <c r="O689" s="3">
        <v>42.11</v>
      </c>
      <c r="P689" s="3">
        <v>80.98</v>
      </c>
      <c r="Q689" s="3">
        <f t="shared" si="50"/>
        <v>38.870000000000005</v>
      </c>
      <c r="R689" s="2">
        <v>22</v>
      </c>
      <c r="S689" s="3">
        <f t="shared" si="51"/>
        <v>1781.5600000000002</v>
      </c>
      <c r="T689" s="4">
        <v>0.1</v>
      </c>
      <c r="U689" s="5">
        <f t="shared" si="52"/>
        <v>178.15600000000003</v>
      </c>
      <c r="V689" s="5">
        <f t="shared" si="53"/>
        <v>1610.5840000000003</v>
      </c>
      <c r="W689" s="3">
        <v>7.18</v>
      </c>
      <c r="X689" s="6">
        <f t="shared" si="54"/>
        <v>1617.7640000000004</v>
      </c>
    </row>
    <row r="690" spans="1:24" x14ac:dyDescent="0.35">
      <c r="A690" t="s">
        <v>1426</v>
      </c>
      <c r="B690" s="1">
        <v>42218</v>
      </c>
      <c r="C690" s="2" t="s">
        <v>1427</v>
      </c>
      <c r="D690" s="2" t="s">
        <v>1428</v>
      </c>
      <c r="E690" s="2" t="s">
        <v>27</v>
      </c>
      <c r="F690" s="2" t="s">
        <v>28</v>
      </c>
      <c r="G690" s="2" t="s">
        <v>93</v>
      </c>
      <c r="H690" s="2" t="s">
        <v>290</v>
      </c>
      <c r="I690" s="2" t="s">
        <v>56</v>
      </c>
      <c r="J690" s="2" t="s">
        <v>146</v>
      </c>
      <c r="K690" s="2" t="s">
        <v>33</v>
      </c>
      <c r="L690" s="2" t="s">
        <v>114</v>
      </c>
      <c r="M690" s="2" t="s">
        <v>35</v>
      </c>
      <c r="N690" s="1">
        <v>42220</v>
      </c>
      <c r="O690" s="3">
        <v>216</v>
      </c>
      <c r="P690" s="3">
        <v>449.99</v>
      </c>
      <c r="Q690" s="3">
        <f t="shared" si="50"/>
        <v>233.99</v>
      </c>
      <c r="R690" s="2">
        <v>29</v>
      </c>
      <c r="S690" s="3">
        <f t="shared" si="51"/>
        <v>13049.710000000001</v>
      </c>
      <c r="T690" s="4">
        <v>0</v>
      </c>
      <c r="U690" s="5">
        <f t="shared" si="52"/>
        <v>0</v>
      </c>
      <c r="V690" s="5">
        <f t="shared" si="53"/>
        <v>13074.2</v>
      </c>
      <c r="W690" s="3">
        <v>24.49</v>
      </c>
      <c r="X690" s="6">
        <f t="shared" si="54"/>
        <v>13098.69</v>
      </c>
    </row>
    <row r="691" spans="1:24" x14ac:dyDescent="0.35">
      <c r="A691" t="s">
        <v>1429</v>
      </c>
      <c r="B691" s="1">
        <v>42218</v>
      </c>
      <c r="C691" s="2" t="s">
        <v>1430</v>
      </c>
      <c r="D691" s="2" t="s">
        <v>144</v>
      </c>
      <c r="E691" s="2" t="s">
        <v>53</v>
      </c>
      <c r="F691" s="2" t="s">
        <v>54</v>
      </c>
      <c r="G691" s="2" t="s">
        <v>65</v>
      </c>
      <c r="H691" s="2" t="s">
        <v>55</v>
      </c>
      <c r="I691" s="2" t="s">
        <v>56</v>
      </c>
      <c r="J691" s="2" t="s">
        <v>467</v>
      </c>
      <c r="K691" s="2" t="s">
        <v>38</v>
      </c>
      <c r="L691" s="2" t="s">
        <v>61</v>
      </c>
      <c r="M691" s="2" t="s">
        <v>35</v>
      </c>
      <c r="N691" s="1">
        <v>42220</v>
      </c>
      <c r="O691" s="3">
        <v>12.39</v>
      </c>
      <c r="P691" s="3">
        <v>19.98</v>
      </c>
      <c r="Q691" s="3">
        <f t="shared" si="50"/>
        <v>7.59</v>
      </c>
      <c r="R691" s="2">
        <v>44</v>
      </c>
      <c r="S691" s="3">
        <f t="shared" si="51"/>
        <v>879.12</v>
      </c>
      <c r="T691" s="4">
        <v>7.0000000000000007E-2</v>
      </c>
      <c r="U691" s="5">
        <f t="shared" si="52"/>
        <v>61.538400000000003</v>
      </c>
      <c r="V691" s="5">
        <f t="shared" si="53"/>
        <v>823.35159999999996</v>
      </c>
      <c r="W691" s="3">
        <v>5.77</v>
      </c>
      <c r="X691" s="6">
        <f t="shared" si="54"/>
        <v>829.12159999999994</v>
      </c>
    </row>
    <row r="692" spans="1:24" x14ac:dyDescent="0.35">
      <c r="A692" t="s">
        <v>1431</v>
      </c>
      <c r="B692" s="1">
        <v>42219</v>
      </c>
      <c r="C692" s="2" t="s">
        <v>1176</v>
      </c>
      <c r="D692" s="2" t="s">
        <v>611</v>
      </c>
      <c r="E692" s="2" t="s">
        <v>27</v>
      </c>
      <c r="F692" s="2" t="s">
        <v>28</v>
      </c>
      <c r="G692" s="2" t="s">
        <v>29</v>
      </c>
      <c r="H692" s="2" t="s">
        <v>390</v>
      </c>
      <c r="I692" s="2" t="s">
        <v>45</v>
      </c>
      <c r="J692" s="2" t="s">
        <v>519</v>
      </c>
      <c r="K692" s="2" t="s">
        <v>38</v>
      </c>
      <c r="L692" s="2" t="s">
        <v>61</v>
      </c>
      <c r="M692" s="2" t="s">
        <v>35</v>
      </c>
      <c r="N692" s="1">
        <v>42224</v>
      </c>
      <c r="O692" s="3">
        <v>1.33</v>
      </c>
      <c r="P692" s="3">
        <v>2.08</v>
      </c>
      <c r="Q692" s="3">
        <f t="shared" si="50"/>
        <v>0.75</v>
      </c>
      <c r="R692" s="2">
        <v>20</v>
      </c>
      <c r="S692" s="3">
        <f t="shared" si="51"/>
        <v>41.6</v>
      </c>
      <c r="T692" s="4">
        <v>0.1</v>
      </c>
      <c r="U692" s="5">
        <f t="shared" si="52"/>
        <v>4.16</v>
      </c>
      <c r="V692" s="5">
        <f t="shared" si="53"/>
        <v>38.93</v>
      </c>
      <c r="W692" s="3">
        <v>1.49</v>
      </c>
      <c r="X692" s="6">
        <f t="shared" si="54"/>
        <v>40.42</v>
      </c>
    </row>
    <row r="693" spans="1:24" x14ac:dyDescent="0.35">
      <c r="A693" t="s">
        <v>1432</v>
      </c>
      <c r="B693" s="1">
        <v>42223</v>
      </c>
      <c r="C693" s="2" t="s">
        <v>1272</v>
      </c>
      <c r="D693" s="2" t="s">
        <v>764</v>
      </c>
      <c r="E693" s="2" t="s">
        <v>27</v>
      </c>
      <c r="F693" s="2" t="s">
        <v>28</v>
      </c>
      <c r="G693" s="2" t="s">
        <v>29</v>
      </c>
      <c r="H693" s="2" t="s">
        <v>299</v>
      </c>
      <c r="I693" s="2" t="s">
        <v>67</v>
      </c>
      <c r="J693" s="2" t="s">
        <v>116</v>
      </c>
      <c r="K693" s="2" t="s">
        <v>38</v>
      </c>
      <c r="L693" s="2" t="s">
        <v>39</v>
      </c>
      <c r="M693" s="2" t="s">
        <v>35</v>
      </c>
      <c r="N693" s="1">
        <v>42224</v>
      </c>
      <c r="O693" s="3">
        <v>2.59</v>
      </c>
      <c r="P693" s="3">
        <v>3.98</v>
      </c>
      <c r="Q693" s="3">
        <f t="shared" si="50"/>
        <v>1.3900000000000001</v>
      </c>
      <c r="R693" s="2">
        <v>16</v>
      </c>
      <c r="S693" s="3">
        <f t="shared" si="51"/>
        <v>63.68</v>
      </c>
      <c r="T693" s="4">
        <v>0.09</v>
      </c>
      <c r="U693" s="5">
        <f t="shared" si="52"/>
        <v>5.7311999999999994</v>
      </c>
      <c r="V693" s="5">
        <f t="shared" si="53"/>
        <v>60.918799999999997</v>
      </c>
      <c r="W693" s="3">
        <v>2.97</v>
      </c>
      <c r="X693" s="6">
        <f t="shared" si="54"/>
        <v>63.888799999999996</v>
      </c>
    </row>
    <row r="694" spans="1:24" x14ac:dyDescent="0.35">
      <c r="A694" t="s">
        <v>1433</v>
      </c>
      <c r="B694" s="1">
        <v>42224</v>
      </c>
      <c r="C694" s="2" t="s">
        <v>746</v>
      </c>
      <c r="D694" s="2" t="s">
        <v>580</v>
      </c>
      <c r="E694" s="2" t="s">
        <v>53</v>
      </c>
      <c r="F694" s="2" t="s">
        <v>54</v>
      </c>
      <c r="G694" s="2" t="s">
        <v>29</v>
      </c>
      <c r="H694" s="2" t="s">
        <v>81</v>
      </c>
      <c r="I694" s="2" t="s">
        <v>145</v>
      </c>
      <c r="J694" s="2" t="s">
        <v>94</v>
      </c>
      <c r="K694" s="2" t="s">
        <v>38</v>
      </c>
      <c r="L694" s="2" t="s">
        <v>61</v>
      </c>
      <c r="M694" s="2" t="s">
        <v>47</v>
      </c>
      <c r="N694" s="1">
        <v>42225</v>
      </c>
      <c r="O694" s="3">
        <v>5.33</v>
      </c>
      <c r="P694" s="3">
        <v>8.6</v>
      </c>
      <c r="Q694" s="3">
        <f t="shared" si="50"/>
        <v>3.2699999999999996</v>
      </c>
      <c r="R694" s="2">
        <v>15</v>
      </c>
      <c r="S694" s="3">
        <f t="shared" si="51"/>
        <v>129</v>
      </c>
      <c r="T694" s="4">
        <v>0.04</v>
      </c>
      <c r="U694" s="5">
        <f t="shared" si="52"/>
        <v>5.16</v>
      </c>
      <c r="V694" s="5">
        <f t="shared" si="53"/>
        <v>130.03</v>
      </c>
      <c r="W694" s="3">
        <v>6.19</v>
      </c>
      <c r="X694" s="6">
        <f t="shared" si="54"/>
        <v>136.22</v>
      </c>
    </row>
    <row r="695" spans="1:24" x14ac:dyDescent="0.35">
      <c r="A695" t="s">
        <v>1434</v>
      </c>
      <c r="B695" s="1">
        <v>42227</v>
      </c>
      <c r="C695" s="2" t="s">
        <v>995</v>
      </c>
      <c r="D695" s="2" t="s">
        <v>64</v>
      </c>
      <c r="E695" s="2" t="s">
        <v>27</v>
      </c>
      <c r="F695" s="2" t="s">
        <v>28</v>
      </c>
      <c r="G695" s="2" t="s">
        <v>65</v>
      </c>
      <c r="H695" s="2" t="s">
        <v>66</v>
      </c>
      <c r="I695" s="2" t="s">
        <v>145</v>
      </c>
      <c r="J695" s="2" t="s">
        <v>113</v>
      </c>
      <c r="K695" s="2" t="s">
        <v>33</v>
      </c>
      <c r="L695" s="2" t="s">
        <v>114</v>
      </c>
      <c r="M695" s="2" t="s">
        <v>35</v>
      </c>
      <c r="N695" s="1">
        <v>42228</v>
      </c>
      <c r="O695" s="3">
        <v>377.99</v>
      </c>
      <c r="P695" s="3">
        <v>599.99</v>
      </c>
      <c r="Q695" s="3">
        <f t="shared" si="50"/>
        <v>222</v>
      </c>
      <c r="R695" s="2">
        <v>46</v>
      </c>
      <c r="S695" s="3">
        <f t="shared" si="51"/>
        <v>27599.54</v>
      </c>
      <c r="T695" s="4">
        <v>7.0000000000000007E-2</v>
      </c>
      <c r="U695" s="5">
        <f t="shared" si="52"/>
        <v>1931.9678000000004</v>
      </c>
      <c r="V695" s="5">
        <f t="shared" si="53"/>
        <v>25692.062200000004</v>
      </c>
      <c r="W695" s="3">
        <v>24.49</v>
      </c>
      <c r="X695" s="6">
        <f t="shared" si="54"/>
        <v>25716.552200000006</v>
      </c>
    </row>
    <row r="696" spans="1:24" x14ac:dyDescent="0.35">
      <c r="A696" t="s">
        <v>1435</v>
      </c>
      <c r="B696" s="1">
        <v>42227</v>
      </c>
      <c r="C696" s="2" t="s">
        <v>1170</v>
      </c>
      <c r="D696" s="2" t="s">
        <v>215</v>
      </c>
      <c r="E696" s="2" t="s">
        <v>27</v>
      </c>
      <c r="F696" s="2" t="s">
        <v>28</v>
      </c>
      <c r="G696" s="2" t="s">
        <v>43</v>
      </c>
      <c r="H696" s="2" t="s">
        <v>100</v>
      </c>
      <c r="I696" s="2" t="s">
        <v>145</v>
      </c>
      <c r="J696" s="2" t="s">
        <v>243</v>
      </c>
      <c r="K696" s="2" t="s">
        <v>38</v>
      </c>
      <c r="L696" s="2" t="s">
        <v>39</v>
      </c>
      <c r="M696" s="2" t="s">
        <v>35</v>
      </c>
      <c r="N696" s="1">
        <v>42230</v>
      </c>
      <c r="O696" s="3">
        <v>1.76</v>
      </c>
      <c r="P696" s="3">
        <v>2.94</v>
      </c>
      <c r="Q696" s="3">
        <f t="shared" si="50"/>
        <v>1.18</v>
      </c>
      <c r="R696" s="2">
        <v>39</v>
      </c>
      <c r="S696" s="3">
        <f t="shared" si="51"/>
        <v>114.66</v>
      </c>
      <c r="T696" s="4">
        <v>0.04</v>
      </c>
      <c r="U696" s="5">
        <f t="shared" si="52"/>
        <v>4.5864000000000003</v>
      </c>
      <c r="V696" s="5">
        <f t="shared" si="53"/>
        <v>110.8836</v>
      </c>
      <c r="W696" s="3">
        <v>0.81</v>
      </c>
      <c r="X696" s="6">
        <f t="shared" si="54"/>
        <v>111.6936</v>
      </c>
    </row>
    <row r="697" spans="1:24" x14ac:dyDescent="0.35">
      <c r="A697" t="s">
        <v>1436</v>
      </c>
      <c r="B697" s="1">
        <v>42227</v>
      </c>
      <c r="C697" s="2" t="s">
        <v>1437</v>
      </c>
      <c r="D697" s="2" t="s">
        <v>371</v>
      </c>
      <c r="E697" s="2" t="s">
        <v>27</v>
      </c>
      <c r="F697" s="2" t="s">
        <v>28</v>
      </c>
      <c r="G697" s="2" t="s">
        <v>65</v>
      </c>
      <c r="H697" s="2" t="s">
        <v>290</v>
      </c>
      <c r="I697" s="2" t="s">
        <v>145</v>
      </c>
      <c r="J697" s="2" t="s">
        <v>397</v>
      </c>
      <c r="K697" s="2" t="s">
        <v>33</v>
      </c>
      <c r="L697" s="2" t="s">
        <v>61</v>
      </c>
      <c r="M697" s="2" t="s">
        <v>47</v>
      </c>
      <c r="N697" s="1">
        <v>42228</v>
      </c>
      <c r="O697" s="3">
        <v>10.07</v>
      </c>
      <c r="P697" s="3">
        <v>15.98</v>
      </c>
      <c r="Q697" s="3">
        <f t="shared" si="50"/>
        <v>5.91</v>
      </c>
      <c r="R697" s="2">
        <v>7</v>
      </c>
      <c r="S697" s="3">
        <f t="shared" si="51"/>
        <v>111.86</v>
      </c>
      <c r="T697" s="4">
        <v>0.04</v>
      </c>
      <c r="U697" s="5">
        <f t="shared" si="52"/>
        <v>4.4744000000000002</v>
      </c>
      <c r="V697" s="5">
        <f t="shared" si="53"/>
        <v>111.3856</v>
      </c>
      <c r="W697" s="3">
        <v>4</v>
      </c>
      <c r="X697" s="6">
        <f t="shared" si="54"/>
        <v>115.3856</v>
      </c>
    </row>
    <row r="698" spans="1:24" x14ac:dyDescent="0.35">
      <c r="A698" t="s">
        <v>1438</v>
      </c>
      <c r="B698" s="1">
        <v>42228</v>
      </c>
      <c r="C698" s="2" t="s">
        <v>414</v>
      </c>
      <c r="D698" s="2" t="s">
        <v>415</v>
      </c>
      <c r="E698" s="2" t="s">
        <v>27</v>
      </c>
      <c r="F698" s="2" t="s">
        <v>28</v>
      </c>
      <c r="G698" s="2" t="s">
        <v>29</v>
      </c>
      <c r="H698" s="2" t="s">
        <v>107</v>
      </c>
      <c r="I698" s="2" t="s">
        <v>56</v>
      </c>
      <c r="J698" s="2" t="s">
        <v>556</v>
      </c>
      <c r="K698" s="2" t="s">
        <v>33</v>
      </c>
      <c r="L698" s="2" t="s">
        <v>61</v>
      </c>
      <c r="M698" s="2" t="s">
        <v>35</v>
      </c>
      <c r="N698" s="1">
        <v>42231</v>
      </c>
      <c r="O698" s="3">
        <v>6.51</v>
      </c>
      <c r="P698" s="3">
        <v>30.98</v>
      </c>
      <c r="Q698" s="3">
        <f t="shared" si="50"/>
        <v>24.47</v>
      </c>
      <c r="R698" s="2">
        <v>8</v>
      </c>
      <c r="S698" s="3">
        <f t="shared" si="51"/>
        <v>247.84</v>
      </c>
      <c r="T698" s="4">
        <v>0.06</v>
      </c>
      <c r="U698" s="5">
        <f t="shared" si="52"/>
        <v>14.8704</v>
      </c>
      <c r="V698" s="5">
        <f t="shared" si="53"/>
        <v>239.46960000000001</v>
      </c>
      <c r="W698" s="3">
        <v>6.5</v>
      </c>
      <c r="X698" s="6">
        <f t="shared" si="54"/>
        <v>245.96960000000001</v>
      </c>
    </row>
    <row r="699" spans="1:24" x14ac:dyDescent="0.35">
      <c r="A699" t="s">
        <v>1439</v>
      </c>
      <c r="B699" s="1">
        <v>42230</v>
      </c>
      <c r="C699" s="2" t="s">
        <v>1440</v>
      </c>
      <c r="D699" s="2" t="s">
        <v>330</v>
      </c>
      <c r="E699" s="2" t="s">
        <v>53</v>
      </c>
      <c r="F699" s="2" t="s">
        <v>54</v>
      </c>
      <c r="G699" s="2" t="s">
        <v>29</v>
      </c>
      <c r="H699" s="2" t="s">
        <v>55</v>
      </c>
      <c r="I699" s="2" t="s">
        <v>31</v>
      </c>
      <c r="J699" s="2" t="s">
        <v>438</v>
      </c>
      <c r="K699" s="2" t="s">
        <v>38</v>
      </c>
      <c r="L699" s="2" t="s">
        <v>39</v>
      </c>
      <c r="M699" s="2" t="s">
        <v>35</v>
      </c>
      <c r="N699" s="1">
        <v>42232</v>
      </c>
      <c r="O699" s="3">
        <v>3.75</v>
      </c>
      <c r="P699" s="3">
        <v>7.08</v>
      </c>
      <c r="Q699" s="3">
        <f t="shared" si="50"/>
        <v>3.33</v>
      </c>
      <c r="R699" s="2">
        <v>48</v>
      </c>
      <c r="S699" s="3">
        <f t="shared" si="51"/>
        <v>339.84000000000003</v>
      </c>
      <c r="T699" s="4">
        <v>0.03</v>
      </c>
      <c r="U699" s="5">
        <f t="shared" si="52"/>
        <v>10.1952</v>
      </c>
      <c r="V699" s="5">
        <f t="shared" si="53"/>
        <v>331.99480000000005</v>
      </c>
      <c r="W699" s="3">
        <v>2.35</v>
      </c>
      <c r="X699" s="6">
        <f t="shared" si="54"/>
        <v>334.34480000000008</v>
      </c>
    </row>
    <row r="700" spans="1:24" x14ac:dyDescent="0.35">
      <c r="A700" t="s">
        <v>1441</v>
      </c>
      <c r="B700" s="1">
        <v>42231</v>
      </c>
      <c r="C700" s="2" t="s">
        <v>497</v>
      </c>
      <c r="D700" s="2" t="s">
        <v>492</v>
      </c>
      <c r="E700" s="2" t="s">
        <v>27</v>
      </c>
      <c r="F700" s="2" t="s">
        <v>28</v>
      </c>
      <c r="G700" s="2" t="s">
        <v>65</v>
      </c>
      <c r="H700" s="2" t="s">
        <v>66</v>
      </c>
      <c r="I700" s="2" t="s">
        <v>145</v>
      </c>
      <c r="J700" s="2" t="s">
        <v>595</v>
      </c>
      <c r="K700" s="2" t="s">
        <v>38</v>
      </c>
      <c r="L700" s="2" t="s">
        <v>61</v>
      </c>
      <c r="M700" s="2" t="s">
        <v>47</v>
      </c>
      <c r="N700" s="1">
        <v>42233</v>
      </c>
      <c r="O700" s="3">
        <v>3.5</v>
      </c>
      <c r="P700" s="3">
        <v>5.74</v>
      </c>
      <c r="Q700" s="3">
        <f t="shared" si="50"/>
        <v>2.2400000000000002</v>
      </c>
      <c r="R700" s="2">
        <v>32</v>
      </c>
      <c r="S700" s="3">
        <f t="shared" si="51"/>
        <v>183.68</v>
      </c>
      <c r="T700" s="4">
        <v>0.08</v>
      </c>
      <c r="U700" s="5">
        <f t="shared" si="52"/>
        <v>14.694400000000002</v>
      </c>
      <c r="V700" s="5">
        <f t="shared" si="53"/>
        <v>173.9956</v>
      </c>
      <c r="W700" s="3">
        <v>5.01</v>
      </c>
      <c r="X700" s="6">
        <f t="shared" si="54"/>
        <v>179.00559999999999</v>
      </c>
    </row>
    <row r="701" spans="1:24" x14ac:dyDescent="0.35">
      <c r="A701" t="s">
        <v>1442</v>
      </c>
      <c r="B701" s="1">
        <v>42237</v>
      </c>
      <c r="C701" s="2" t="s">
        <v>1427</v>
      </c>
      <c r="D701" s="2" t="s">
        <v>1428</v>
      </c>
      <c r="E701" s="2" t="s">
        <v>27</v>
      </c>
      <c r="F701" s="2" t="s">
        <v>28</v>
      </c>
      <c r="G701" s="2" t="s">
        <v>93</v>
      </c>
      <c r="H701" s="2" t="s">
        <v>290</v>
      </c>
      <c r="I701" s="2" t="s">
        <v>56</v>
      </c>
      <c r="J701" s="2" t="s">
        <v>601</v>
      </c>
      <c r="K701" s="2" t="s">
        <v>38</v>
      </c>
      <c r="L701" s="2" t="s">
        <v>61</v>
      </c>
      <c r="M701" s="2" t="s">
        <v>35</v>
      </c>
      <c r="N701" s="1">
        <v>42239</v>
      </c>
      <c r="O701" s="3">
        <v>2.1800000000000002</v>
      </c>
      <c r="P701" s="3">
        <v>3.52</v>
      </c>
      <c r="Q701" s="3">
        <f t="shared" si="50"/>
        <v>1.3399999999999999</v>
      </c>
      <c r="R701" s="2">
        <v>38</v>
      </c>
      <c r="S701" s="3">
        <f t="shared" si="51"/>
        <v>133.76</v>
      </c>
      <c r="T701" s="4">
        <v>0.09</v>
      </c>
      <c r="U701" s="5">
        <f t="shared" si="52"/>
        <v>12.038399999999999</v>
      </c>
      <c r="V701" s="5">
        <f t="shared" si="53"/>
        <v>128.55160000000001</v>
      </c>
      <c r="W701" s="3">
        <v>6.83</v>
      </c>
      <c r="X701" s="6">
        <f t="shared" si="54"/>
        <v>135.38160000000002</v>
      </c>
    </row>
    <row r="702" spans="1:24" x14ac:dyDescent="0.35">
      <c r="A702" t="s">
        <v>1443</v>
      </c>
      <c r="B702" s="1">
        <v>42238</v>
      </c>
      <c r="C702" s="2" t="s">
        <v>1396</v>
      </c>
      <c r="D702" s="2" t="s">
        <v>803</v>
      </c>
      <c r="E702" s="2" t="s">
        <v>27</v>
      </c>
      <c r="F702" s="2" t="s">
        <v>28</v>
      </c>
      <c r="G702" s="2" t="s">
        <v>93</v>
      </c>
      <c r="H702" s="2" t="s">
        <v>390</v>
      </c>
      <c r="I702" s="2" t="s">
        <v>45</v>
      </c>
      <c r="J702" s="2" t="s">
        <v>397</v>
      </c>
      <c r="K702" s="2" t="s">
        <v>33</v>
      </c>
      <c r="L702" s="2" t="s">
        <v>61</v>
      </c>
      <c r="M702" s="2" t="s">
        <v>35</v>
      </c>
      <c r="N702" s="1">
        <v>42243</v>
      </c>
      <c r="O702" s="3">
        <v>10.07</v>
      </c>
      <c r="P702" s="3">
        <v>15.98</v>
      </c>
      <c r="Q702" s="3">
        <f t="shared" si="50"/>
        <v>5.91</v>
      </c>
      <c r="R702" s="2">
        <v>6</v>
      </c>
      <c r="S702" s="3">
        <f t="shared" si="51"/>
        <v>95.88</v>
      </c>
      <c r="T702" s="4">
        <v>0.1</v>
      </c>
      <c r="U702" s="5">
        <f t="shared" si="52"/>
        <v>9.5879999999999992</v>
      </c>
      <c r="V702" s="5">
        <f t="shared" si="53"/>
        <v>90.292000000000002</v>
      </c>
      <c r="W702" s="3">
        <v>4</v>
      </c>
      <c r="X702" s="6">
        <f t="shared" si="54"/>
        <v>94.292000000000002</v>
      </c>
    </row>
    <row r="703" spans="1:24" x14ac:dyDescent="0.35">
      <c r="A703" t="s">
        <v>1444</v>
      </c>
      <c r="B703" s="1">
        <v>42239</v>
      </c>
      <c r="C703" s="2" t="s">
        <v>1445</v>
      </c>
      <c r="D703" s="2" t="s">
        <v>975</v>
      </c>
      <c r="E703" s="2" t="s">
        <v>53</v>
      </c>
      <c r="F703" s="2" t="s">
        <v>54</v>
      </c>
      <c r="G703" s="2" t="s">
        <v>43</v>
      </c>
      <c r="H703" s="2" t="s">
        <v>81</v>
      </c>
      <c r="I703" s="2" t="s">
        <v>45</v>
      </c>
      <c r="J703" s="2" t="s">
        <v>1286</v>
      </c>
      <c r="K703" s="2" t="s">
        <v>38</v>
      </c>
      <c r="L703" s="2" t="s">
        <v>61</v>
      </c>
      <c r="M703" s="2" t="s">
        <v>47</v>
      </c>
      <c r="N703" s="1">
        <v>42246</v>
      </c>
      <c r="O703" s="3">
        <v>3.53</v>
      </c>
      <c r="P703" s="3">
        <v>8.6199999999999992</v>
      </c>
      <c r="Q703" s="3">
        <f t="shared" si="50"/>
        <v>5.09</v>
      </c>
      <c r="R703" s="2">
        <v>8</v>
      </c>
      <c r="S703" s="3">
        <f t="shared" si="51"/>
        <v>68.959999999999994</v>
      </c>
      <c r="T703" s="4">
        <v>0</v>
      </c>
      <c r="U703" s="5">
        <f t="shared" si="52"/>
        <v>0</v>
      </c>
      <c r="V703" s="5">
        <f t="shared" si="53"/>
        <v>73.459999999999994</v>
      </c>
      <c r="W703" s="3">
        <v>4.5</v>
      </c>
      <c r="X703" s="6">
        <f t="shared" si="54"/>
        <v>77.959999999999994</v>
      </c>
    </row>
    <row r="704" spans="1:24" x14ac:dyDescent="0.35">
      <c r="A704" t="s">
        <v>1446</v>
      </c>
      <c r="B704" s="1">
        <v>42240</v>
      </c>
      <c r="C704" s="2" t="s">
        <v>239</v>
      </c>
      <c r="D704" s="2" t="s">
        <v>240</v>
      </c>
      <c r="E704" s="2" t="s">
        <v>53</v>
      </c>
      <c r="F704" s="2" t="s">
        <v>54</v>
      </c>
      <c r="G704" s="2" t="s">
        <v>43</v>
      </c>
      <c r="H704" s="2" t="s">
        <v>55</v>
      </c>
      <c r="I704" s="2" t="s">
        <v>145</v>
      </c>
      <c r="J704" s="2" t="s">
        <v>915</v>
      </c>
      <c r="K704" s="2" t="s">
        <v>38</v>
      </c>
      <c r="L704" s="2" t="s">
        <v>61</v>
      </c>
      <c r="M704" s="2" t="s">
        <v>47</v>
      </c>
      <c r="N704" s="1">
        <v>42241</v>
      </c>
      <c r="O704" s="3">
        <v>84.22</v>
      </c>
      <c r="P704" s="3">
        <v>210.55</v>
      </c>
      <c r="Q704" s="3">
        <f t="shared" si="50"/>
        <v>126.33000000000001</v>
      </c>
      <c r="R704" s="2">
        <v>2</v>
      </c>
      <c r="S704" s="3">
        <f t="shared" si="51"/>
        <v>421.1</v>
      </c>
      <c r="T704" s="4">
        <v>0.05</v>
      </c>
      <c r="U704" s="5">
        <f t="shared" si="52"/>
        <v>21.055000000000003</v>
      </c>
      <c r="V704" s="5">
        <f t="shared" si="53"/>
        <v>410.03500000000003</v>
      </c>
      <c r="W704" s="3">
        <v>9.99</v>
      </c>
      <c r="X704" s="6">
        <f t="shared" si="54"/>
        <v>420.02500000000003</v>
      </c>
    </row>
    <row r="705" spans="1:24" x14ac:dyDescent="0.35">
      <c r="A705" t="s">
        <v>1447</v>
      </c>
      <c r="B705" s="1">
        <v>42240</v>
      </c>
      <c r="C705" s="2" t="s">
        <v>1448</v>
      </c>
      <c r="D705" s="2" t="s">
        <v>246</v>
      </c>
      <c r="E705" s="2" t="s">
        <v>27</v>
      </c>
      <c r="F705" s="2" t="s">
        <v>28</v>
      </c>
      <c r="G705" s="2" t="s">
        <v>29</v>
      </c>
      <c r="H705" s="2" t="s">
        <v>107</v>
      </c>
      <c r="I705" s="2" t="s">
        <v>45</v>
      </c>
      <c r="J705" s="2" t="s">
        <v>947</v>
      </c>
      <c r="K705" s="2" t="s">
        <v>38</v>
      </c>
      <c r="L705" s="2" t="s">
        <v>39</v>
      </c>
      <c r="M705" s="2" t="s">
        <v>35</v>
      </c>
      <c r="N705" s="1">
        <v>42244</v>
      </c>
      <c r="O705" s="3">
        <v>1.0900000000000001</v>
      </c>
      <c r="P705" s="3">
        <v>1.82</v>
      </c>
      <c r="Q705" s="3">
        <f t="shared" si="50"/>
        <v>0.73</v>
      </c>
      <c r="R705" s="2">
        <v>42</v>
      </c>
      <c r="S705" s="3">
        <f t="shared" si="51"/>
        <v>76.44</v>
      </c>
      <c r="T705" s="4">
        <v>0.08</v>
      </c>
      <c r="U705" s="5">
        <f t="shared" si="52"/>
        <v>6.1151999999999997</v>
      </c>
      <c r="V705" s="5">
        <f t="shared" si="53"/>
        <v>71.324799999999996</v>
      </c>
      <c r="W705" s="3">
        <v>1</v>
      </c>
      <c r="X705" s="6">
        <f t="shared" si="54"/>
        <v>72.324799999999996</v>
      </c>
    </row>
    <row r="706" spans="1:24" x14ac:dyDescent="0.35">
      <c r="A706" t="s">
        <v>1449</v>
      </c>
      <c r="B706" s="1">
        <v>42240</v>
      </c>
      <c r="C706" s="2" t="s">
        <v>696</v>
      </c>
      <c r="D706" s="2" t="s">
        <v>686</v>
      </c>
      <c r="E706" s="2" t="s">
        <v>27</v>
      </c>
      <c r="F706" s="2" t="s">
        <v>28</v>
      </c>
      <c r="G706" s="2" t="s">
        <v>43</v>
      </c>
      <c r="H706" s="2" t="s">
        <v>299</v>
      </c>
      <c r="I706" s="2" t="s">
        <v>67</v>
      </c>
      <c r="J706" s="2" t="s">
        <v>703</v>
      </c>
      <c r="K706" s="2" t="s">
        <v>38</v>
      </c>
      <c r="L706" s="2" t="s">
        <v>34</v>
      </c>
      <c r="M706" s="2" t="s">
        <v>35</v>
      </c>
      <c r="N706" s="1">
        <v>42242</v>
      </c>
      <c r="O706" s="3">
        <v>16.8</v>
      </c>
      <c r="P706" s="3">
        <v>40.97</v>
      </c>
      <c r="Q706" s="3">
        <f t="shared" si="50"/>
        <v>24.169999999999998</v>
      </c>
      <c r="R706" s="2">
        <v>28</v>
      </c>
      <c r="S706" s="3">
        <f t="shared" si="51"/>
        <v>1147.1599999999999</v>
      </c>
      <c r="T706" s="4">
        <v>0.04</v>
      </c>
      <c r="U706" s="5">
        <f t="shared" si="52"/>
        <v>45.886399999999995</v>
      </c>
      <c r="V706" s="5">
        <f t="shared" si="53"/>
        <v>1110.2635999999998</v>
      </c>
      <c r="W706" s="3">
        <v>8.99</v>
      </c>
      <c r="X706" s="6">
        <f t="shared" si="54"/>
        <v>1119.2535999999998</v>
      </c>
    </row>
    <row r="707" spans="1:24" x14ac:dyDescent="0.35">
      <c r="A707" t="s">
        <v>1450</v>
      </c>
      <c r="B707" s="1">
        <v>42242</v>
      </c>
      <c r="C707" s="2" t="s">
        <v>392</v>
      </c>
      <c r="D707" s="2" t="s">
        <v>205</v>
      </c>
      <c r="E707" s="2" t="s">
        <v>53</v>
      </c>
      <c r="F707" s="2" t="s">
        <v>54</v>
      </c>
      <c r="G707" s="2" t="s">
        <v>29</v>
      </c>
      <c r="H707" s="2" t="s">
        <v>81</v>
      </c>
      <c r="I707" s="2" t="s">
        <v>31</v>
      </c>
      <c r="J707" s="2" t="s">
        <v>864</v>
      </c>
      <c r="K707" s="2" t="s">
        <v>38</v>
      </c>
      <c r="L707" s="2" t="s">
        <v>61</v>
      </c>
      <c r="M707" s="2" t="s">
        <v>35</v>
      </c>
      <c r="N707" s="1">
        <v>42244</v>
      </c>
      <c r="O707" s="3">
        <v>52.04</v>
      </c>
      <c r="P707" s="3">
        <v>83.93</v>
      </c>
      <c r="Q707" s="3">
        <f t="shared" si="50"/>
        <v>31.890000000000008</v>
      </c>
      <c r="R707" s="2">
        <v>3</v>
      </c>
      <c r="S707" s="3">
        <f t="shared" si="51"/>
        <v>251.79000000000002</v>
      </c>
      <c r="T707" s="4">
        <v>0</v>
      </c>
      <c r="U707" s="5">
        <f t="shared" si="52"/>
        <v>0</v>
      </c>
      <c r="V707" s="5">
        <f t="shared" si="53"/>
        <v>271.78000000000003</v>
      </c>
      <c r="W707" s="3">
        <v>19.989999999999998</v>
      </c>
      <c r="X707" s="6">
        <f t="shared" si="54"/>
        <v>291.77000000000004</v>
      </c>
    </row>
    <row r="708" spans="1:24" x14ac:dyDescent="0.35">
      <c r="A708" t="s">
        <v>1451</v>
      </c>
      <c r="B708" s="1">
        <v>42242</v>
      </c>
      <c r="C708" s="2" t="s">
        <v>364</v>
      </c>
      <c r="D708" s="2" t="s">
        <v>365</v>
      </c>
      <c r="E708" s="2" t="s">
        <v>27</v>
      </c>
      <c r="F708" s="2" t="s">
        <v>28</v>
      </c>
      <c r="G708" s="2" t="s">
        <v>29</v>
      </c>
      <c r="H708" s="2" t="s">
        <v>126</v>
      </c>
      <c r="I708" s="2" t="s">
        <v>56</v>
      </c>
      <c r="J708" s="2" t="s">
        <v>236</v>
      </c>
      <c r="K708" s="2" t="s">
        <v>38</v>
      </c>
      <c r="L708" s="2" t="s">
        <v>61</v>
      </c>
      <c r="M708" s="2" t="s">
        <v>35</v>
      </c>
      <c r="N708" s="1">
        <v>42243</v>
      </c>
      <c r="O708" s="3">
        <v>2.29</v>
      </c>
      <c r="P708" s="3">
        <v>3.69</v>
      </c>
      <c r="Q708" s="3">
        <f t="shared" si="50"/>
        <v>1.4</v>
      </c>
      <c r="R708" s="2">
        <v>39</v>
      </c>
      <c r="S708" s="3">
        <f t="shared" si="51"/>
        <v>143.91</v>
      </c>
      <c r="T708" s="4">
        <v>0.03</v>
      </c>
      <c r="U708" s="5">
        <f t="shared" si="52"/>
        <v>4.3172999999999995</v>
      </c>
      <c r="V708" s="5">
        <f t="shared" si="53"/>
        <v>140.09270000000001</v>
      </c>
      <c r="W708" s="3">
        <v>0.5</v>
      </c>
      <c r="X708" s="6">
        <f t="shared" si="54"/>
        <v>140.59270000000001</v>
      </c>
    </row>
    <row r="709" spans="1:24" x14ac:dyDescent="0.35">
      <c r="A709" t="s">
        <v>1452</v>
      </c>
      <c r="B709" s="1">
        <v>42243</v>
      </c>
      <c r="C709" s="2" t="s">
        <v>1423</v>
      </c>
      <c r="D709" s="2" t="s">
        <v>365</v>
      </c>
      <c r="E709" s="2" t="s">
        <v>27</v>
      </c>
      <c r="F709" s="2" t="s">
        <v>28</v>
      </c>
      <c r="G709" s="2" t="s">
        <v>29</v>
      </c>
      <c r="H709" s="2" t="s">
        <v>126</v>
      </c>
      <c r="I709" s="2" t="s">
        <v>145</v>
      </c>
      <c r="J709" s="2" t="s">
        <v>165</v>
      </c>
      <c r="K709" s="2" t="s">
        <v>38</v>
      </c>
      <c r="L709" s="2" t="s">
        <v>34</v>
      </c>
      <c r="M709" s="2" t="s">
        <v>47</v>
      </c>
      <c r="N709" s="1">
        <v>42244</v>
      </c>
      <c r="O709" s="3">
        <v>5.19</v>
      </c>
      <c r="P709" s="3">
        <v>12.98</v>
      </c>
      <c r="Q709" s="3">
        <f t="shared" ref="Q709:Q772" si="55">P709-O709</f>
        <v>7.79</v>
      </c>
      <c r="R709" s="2">
        <v>42</v>
      </c>
      <c r="S709" s="3">
        <f t="shared" ref="S709:S772" si="56">P709*R709</f>
        <v>545.16</v>
      </c>
      <c r="T709" s="4">
        <v>0.05</v>
      </c>
      <c r="U709" s="5">
        <f t="shared" ref="U709:U772" si="57">S709*T709</f>
        <v>27.257999999999999</v>
      </c>
      <c r="V709" s="5">
        <f t="shared" ref="V709:V772" si="58">S709-U709+W709</f>
        <v>521.04199999999992</v>
      </c>
      <c r="W709" s="3">
        <v>3.14</v>
      </c>
      <c r="X709" s="6">
        <f t="shared" ref="X709:X772" si="59">V709+W709</f>
        <v>524.1819999999999</v>
      </c>
    </row>
    <row r="710" spans="1:24" x14ac:dyDescent="0.35">
      <c r="A710" t="s">
        <v>1453</v>
      </c>
      <c r="B710" s="1">
        <v>42244</v>
      </c>
      <c r="C710" s="2" t="s">
        <v>735</v>
      </c>
      <c r="D710" s="2" t="s">
        <v>371</v>
      </c>
      <c r="E710" s="2" t="s">
        <v>27</v>
      </c>
      <c r="F710" s="2" t="s">
        <v>28</v>
      </c>
      <c r="G710" s="2" t="s">
        <v>43</v>
      </c>
      <c r="H710" s="2" t="s">
        <v>290</v>
      </c>
      <c r="I710" s="2" t="s">
        <v>67</v>
      </c>
      <c r="J710" s="2" t="s">
        <v>571</v>
      </c>
      <c r="K710" s="2" t="s">
        <v>38</v>
      </c>
      <c r="L710" s="2" t="s">
        <v>61</v>
      </c>
      <c r="M710" s="2" t="s">
        <v>35</v>
      </c>
      <c r="N710" s="1">
        <v>42246</v>
      </c>
      <c r="O710" s="3">
        <v>1.94</v>
      </c>
      <c r="P710" s="3">
        <v>3.08</v>
      </c>
      <c r="Q710" s="3">
        <f t="shared" si="55"/>
        <v>1.1400000000000001</v>
      </c>
      <c r="R710" s="2">
        <v>6</v>
      </c>
      <c r="S710" s="3">
        <f t="shared" si="56"/>
        <v>18.48</v>
      </c>
      <c r="T710" s="4">
        <v>0.02</v>
      </c>
      <c r="U710" s="5">
        <f t="shared" si="57"/>
        <v>0.36960000000000004</v>
      </c>
      <c r="V710" s="5">
        <f t="shared" si="58"/>
        <v>19.1004</v>
      </c>
      <c r="W710" s="3">
        <v>0.99</v>
      </c>
      <c r="X710" s="6">
        <f t="shared" si="59"/>
        <v>20.090399999999999</v>
      </c>
    </row>
    <row r="711" spans="1:24" x14ac:dyDescent="0.35">
      <c r="A711" t="s">
        <v>1454</v>
      </c>
      <c r="B711" s="1">
        <v>42246</v>
      </c>
      <c r="C711" s="2" t="s">
        <v>1455</v>
      </c>
      <c r="D711" s="2" t="s">
        <v>1456</v>
      </c>
      <c r="E711" s="2" t="s">
        <v>27</v>
      </c>
      <c r="F711" s="2" t="s">
        <v>28</v>
      </c>
      <c r="G711" s="2" t="s">
        <v>29</v>
      </c>
      <c r="H711" s="2" t="s">
        <v>299</v>
      </c>
      <c r="I711" s="2" t="s">
        <v>31</v>
      </c>
      <c r="J711" s="2" t="s">
        <v>675</v>
      </c>
      <c r="K711" s="2" t="s">
        <v>33</v>
      </c>
      <c r="L711" s="2" t="s">
        <v>61</v>
      </c>
      <c r="M711" s="2" t="s">
        <v>35</v>
      </c>
      <c r="N711" s="1">
        <v>42248</v>
      </c>
      <c r="O711" s="3">
        <v>41.28</v>
      </c>
      <c r="P711" s="3">
        <v>95.99</v>
      </c>
      <c r="Q711" s="3">
        <f t="shared" si="55"/>
        <v>54.709999999999994</v>
      </c>
      <c r="R711" s="2">
        <v>26</v>
      </c>
      <c r="S711" s="3">
        <f t="shared" si="56"/>
        <v>2495.7399999999998</v>
      </c>
      <c r="T711" s="4">
        <v>0.02</v>
      </c>
      <c r="U711" s="5">
        <f t="shared" si="57"/>
        <v>49.9148</v>
      </c>
      <c r="V711" s="5">
        <f t="shared" si="58"/>
        <v>2454.8151999999995</v>
      </c>
      <c r="W711" s="3">
        <v>8.99</v>
      </c>
      <c r="X711" s="6">
        <f t="shared" si="59"/>
        <v>2463.8051999999993</v>
      </c>
    </row>
    <row r="712" spans="1:24" x14ac:dyDescent="0.35">
      <c r="A712" t="s">
        <v>1457</v>
      </c>
      <c r="B712" s="1">
        <v>42247</v>
      </c>
      <c r="C712" s="2" t="s">
        <v>251</v>
      </c>
      <c r="D712" s="2" t="s">
        <v>64</v>
      </c>
      <c r="E712" s="2" t="s">
        <v>27</v>
      </c>
      <c r="F712" s="2" t="s">
        <v>28</v>
      </c>
      <c r="G712" s="2" t="s">
        <v>65</v>
      </c>
      <c r="H712" s="2" t="s">
        <v>66</v>
      </c>
      <c r="I712" s="2" t="s">
        <v>45</v>
      </c>
      <c r="J712" s="2" t="s">
        <v>60</v>
      </c>
      <c r="K712" s="2" t="s">
        <v>38</v>
      </c>
      <c r="L712" s="2" t="s">
        <v>61</v>
      </c>
      <c r="M712" s="2" t="s">
        <v>35</v>
      </c>
      <c r="N712" s="1">
        <v>42247</v>
      </c>
      <c r="O712" s="3">
        <v>3.4</v>
      </c>
      <c r="P712" s="3">
        <v>5.4</v>
      </c>
      <c r="Q712" s="3">
        <f t="shared" si="55"/>
        <v>2.0000000000000004</v>
      </c>
      <c r="R712" s="2">
        <v>14</v>
      </c>
      <c r="S712" s="3">
        <f t="shared" si="56"/>
        <v>75.600000000000009</v>
      </c>
      <c r="T712" s="4">
        <v>0.02</v>
      </c>
      <c r="U712" s="5">
        <f t="shared" si="57"/>
        <v>1.5120000000000002</v>
      </c>
      <c r="V712" s="5">
        <f t="shared" si="58"/>
        <v>81.868000000000009</v>
      </c>
      <c r="W712" s="3">
        <v>7.78</v>
      </c>
      <c r="X712" s="6">
        <f t="shared" si="59"/>
        <v>89.64800000000001</v>
      </c>
    </row>
    <row r="713" spans="1:24" x14ac:dyDescent="0.35">
      <c r="A713" t="s">
        <v>1458</v>
      </c>
      <c r="B713" s="1">
        <v>42247</v>
      </c>
      <c r="C713" s="2" t="s">
        <v>1459</v>
      </c>
      <c r="D713" s="2" t="s">
        <v>580</v>
      </c>
      <c r="E713" s="2" t="s">
        <v>53</v>
      </c>
      <c r="F713" s="2" t="s">
        <v>54</v>
      </c>
      <c r="G713" s="2" t="s">
        <v>93</v>
      </c>
      <c r="H713" s="2" t="s">
        <v>81</v>
      </c>
      <c r="I713" s="2" t="s">
        <v>67</v>
      </c>
      <c r="J713" s="2" t="s">
        <v>253</v>
      </c>
      <c r="K713" s="2" t="s">
        <v>38</v>
      </c>
      <c r="L713" s="2" t="s">
        <v>61</v>
      </c>
      <c r="M713" s="2" t="s">
        <v>35</v>
      </c>
      <c r="N713" s="1">
        <v>42248</v>
      </c>
      <c r="O713" s="3">
        <v>4.46</v>
      </c>
      <c r="P713" s="3">
        <v>10.89</v>
      </c>
      <c r="Q713" s="3">
        <f t="shared" si="55"/>
        <v>6.4300000000000006</v>
      </c>
      <c r="R713" s="2">
        <v>50</v>
      </c>
      <c r="S713" s="3">
        <f t="shared" si="56"/>
        <v>544.5</v>
      </c>
      <c r="T713" s="4">
        <v>0.09</v>
      </c>
      <c r="U713" s="5">
        <f t="shared" si="57"/>
        <v>49.004999999999995</v>
      </c>
      <c r="V713" s="5">
        <f t="shared" si="58"/>
        <v>499.995</v>
      </c>
      <c r="W713" s="3">
        <v>4.5</v>
      </c>
      <c r="X713" s="6">
        <f t="shared" si="59"/>
        <v>504.495</v>
      </c>
    </row>
    <row r="714" spans="1:24" x14ac:dyDescent="0.35">
      <c r="A714" t="s">
        <v>1460</v>
      </c>
      <c r="B714" s="1">
        <v>42249</v>
      </c>
      <c r="C714" s="2" t="s">
        <v>1066</v>
      </c>
      <c r="D714" s="2" t="s">
        <v>119</v>
      </c>
      <c r="E714" s="2" t="s">
        <v>27</v>
      </c>
      <c r="F714" s="2" t="s">
        <v>28</v>
      </c>
      <c r="G714" s="2" t="s">
        <v>93</v>
      </c>
      <c r="H714" s="2" t="s">
        <v>30</v>
      </c>
      <c r="I714" s="2" t="s">
        <v>31</v>
      </c>
      <c r="J714" s="2" t="s">
        <v>474</v>
      </c>
      <c r="K714" s="2" t="s">
        <v>33</v>
      </c>
      <c r="L714" s="2" t="s">
        <v>61</v>
      </c>
      <c r="M714" s="2" t="s">
        <v>35</v>
      </c>
      <c r="N714" s="1">
        <v>42252</v>
      </c>
      <c r="O714" s="3">
        <v>60.59</v>
      </c>
      <c r="P714" s="3">
        <v>100.98</v>
      </c>
      <c r="Q714" s="3">
        <f t="shared" si="55"/>
        <v>40.39</v>
      </c>
      <c r="R714" s="2">
        <v>9</v>
      </c>
      <c r="S714" s="3">
        <f t="shared" si="56"/>
        <v>908.82</v>
      </c>
      <c r="T714" s="4">
        <v>0.1</v>
      </c>
      <c r="U714" s="5">
        <f t="shared" si="57"/>
        <v>90.882000000000005</v>
      </c>
      <c r="V714" s="5">
        <f t="shared" si="58"/>
        <v>825.11800000000005</v>
      </c>
      <c r="W714" s="3">
        <v>7.18</v>
      </c>
      <c r="X714" s="6">
        <f t="shared" si="59"/>
        <v>832.298</v>
      </c>
    </row>
    <row r="715" spans="1:24" x14ac:dyDescent="0.35">
      <c r="A715" t="s">
        <v>1461</v>
      </c>
      <c r="B715" s="1">
        <v>42249</v>
      </c>
      <c r="C715" s="2" t="s">
        <v>685</v>
      </c>
      <c r="D715" s="2" t="s">
        <v>686</v>
      </c>
      <c r="E715" s="2" t="s">
        <v>27</v>
      </c>
      <c r="F715" s="2" t="s">
        <v>28</v>
      </c>
      <c r="G715" s="2" t="s">
        <v>29</v>
      </c>
      <c r="H715" s="2" t="s">
        <v>299</v>
      </c>
      <c r="I715" s="2" t="s">
        <v>31</v>
      </c>
      <c r="J715" s="2" t="s">
        <v>459</v>
      </c>
      <c r="K715" s="2" t="s">
        <v>33</v>
      </c>
      <c r="L715" s="2" t="s">
        <v>61</v>
      </c>
      <c r="M715" s="2" t="s">
        <v>35</v>
      </c>
      <c r="N715" s="1">
        <v>42251</v>
      </c>
      <c r="O715" s="3">
        <v>156.5</v>
      </c>
      <c r="P715" s="3">
        <v>300.97000000000003</v>
      </c>
      <c r="Q715" s="3">
        <f t="shared" si="55"/>
        <v>144.47000000000003</v>
      </c>
      <c r="R715" s="2">
        <v>20</v>
      </c>
      <c r="S715" s="3">
        <f t="shared" si="56"/>
        <v>6019.4000000000005</v>
      </c>
      <c r="T715" s="4">
        <v>0.05</v>
      </c>
      <c r="U715" s="5">
        <f t="shared" si="57"/>
        <v>300.97000000000003</v>
      </c>
      <c r="V715" s="5">
        <f t="shared" si="58"/>
        <v>5725.6100000000006</v>
      </c>
      <c r="W715" s="3">
        <v>7.18</v>
      </c>
      <c r="X715" s="6">
        <f t="shared" si="59"/>
        <v>5732.7900000000009</v>
      </c>
    </row>
    <row r="716" spans="1:24" x14ac:dyDescent="0.35">
      <c r="A716" t="s">
        <v>1462</v>
      </c>
      <c r="B716" s="1">
        <v>42250</v>
      </c>
      <c r="C716" s="2" t="s">
        <v>639</v>
      </c>
      <c r="D716" s="2" t="s">
        <v>640</v>
      </c>
      <c r="E716" s="2" t="s">
        <v>27</v>
      </c>
      <c r="F716" s="2" t="s">
        <v>28</v>
      </c>
      <c r="G716" s="2" t="s">
        <v>29</v>
      </c>
      <c r="H716" s="2" t="s">
        <v>139</v>
      </c>
      <c r="I716" s="2" t="s">
        <v>45</v>
      </c>
      <c r="J716" s="2" t="s">
        <v>253</v>
      </c>
      <c r="K716" s="2" t="s">
        <v>38</v>
      </c>
      <c r="L716" s="2" t="s">
        <v>61</v>
      </c>
      <c r="M716" s="2" t="s">
        <v>35</v>
      </c>
      <c r="N716" s="1">
        <v>42254</v>
      </c>
      <c r="O716" s="3">
        <v>4.46</v>
      </c>
      <c r="P716" s="3">
        <v>10.89</v>
      </c>
      <c r="Q716" s="3">
        <f t="shared" si="55"/>
        <v>6.4300000000000006</v>
      </c>
      <c r="R716" s="2">
        <v>3</v>
      </c>
      <c r="S716" s="3">
        <f t="shared" si="56"/>
        <v>32.67</v>
      </c>
      <c r="T716" s="4">
        <v>0.08</v>
      </c>
      <c r="U716" s="5">
        <f t="shared" si="57"/>
        <v>2.6136000000000004</v>
      </c>
      <c r="V716" s="5">
        <f t="shared" si="58"/>
        <v>34.556399999999996</v>
      </c>
      <c r="W716" s="3">
        <v>4.5</v>
      </c>
      <c r="X716" s="6">
        <f t="shared" si="59"/>
        <v>39.056399999999996</v>
      </c>
    </row>
    <row r="717" spans="1:24" x14ac:dyDescent="0.35">
      <c r="A717" t="s">
        <v>1463</v>
      </c>
      <c r="B717" s="1">
        <v>42251</v>
      </c>
      <c r="C717" s="2" t="s">
        <v>1464</v>
      </c>
      <c r="D717" s="2" t="s">
        <v>1010</v>
      </c>
      <c r="E717" s="2" t="s">
        <v>27</v>
      </c>
      <c r="F717" s="2" t="s">
        <v>28</v>
      </c>
      <c r="G717" s="2" t="s">
        <v>43</v>
      </c>
      <c r="H717" s="2" t="s">
        <v>66</v>
      </c>
      <c r="I717" s="2" t="s">
        <v>31</v>
      </c>
      <c r="J717" s="2" t="s">
        <v>455</v>
      </c>
      <c r="K717" s="2" t="s">
        <v>38</v>
      </c>
      <c r="L717" s="2" t="s">
        <v>61</v>
      </c>
      <c r="M717" s="2" t="s">
        <v>35</v>
      </c>
      <c r="N717" s="1">
        <v>42254</v>
      </c>
      <c r="O717" s="3">
        <v>3.84</v>
      </c>
      <c r="P717" s="3">
        <v>6.3</v>
      </c>
      <c r="Q717" s="3">
        <f t="shared" si="55"/>
        <v>2.46</v>
      </c>
      <c r="R717" s="2">
        <v>40</v>
      </c>
      <c r="S717" s="3">
        <f t="shared" si="56"/>
        <v>252</v>
      </c>
      <c r="T717" s="4">
        <v>0.04</v>
      </c>
      <c r="U717" s="5">
        <f t="shared" si="57"/>
        <v>10.08</v>
      </c>
      <c r="V717" s="5">
        <f t="shared" si="58"/>
        <v>242.42</v>
      </c>
      <c r="W717" s="3">
        <v>0.5</v>
      </c>
      <c r="X717" s="6">
        <f t="shared" si="59"/>
        <v>242.92</v>
      </c>
    </row>
    <row r="718" spans="1:24" x14ac:dyDescent="0.35">
      <c r="A718" t="s">
        <v>1465</v>
      </c>
      <c r="B718" s="1">
        <v>42251</v>
      </c>
      <c r="C718" s="2" t="s">
        <v>1466</v>
      </c>
      <c r="D718" s="2" t="s">
        <v>52</v>
      </c>
      <c r="E718" s="2" t="s">
        <v>53</v>
      </c>
      <c r="F718" s="2" t="s">
        <v>54</v>
      </c>
      <c r="G718" s="2" t="s">
        <v>65</v>
      </c>
      <c r="H718" s="2" t="s">
        <v>55</v>
      </c>
      <c r="I718" s="2" t="s">
        <v>31</v>
      </c>
      <c r="J718" s="2" t="s">
        <v>304</v>
      </c>
      <c r="K718" s="2" t="s">
        <v>33</v>
      </c>
      <c r="L718" s="2" t="s">
        <v>147</v>
      </c>
      <c r="M718" s="2" t="s">
        <v>148</v>
      </c>
      <c r="N718" s="1">
        <v>42253</v>
      </c>
      <c r="O718" s="3">
        <v>75</v>
      </c>
      <c r="P718" s="3">
        <v>120.97</v>
      </c>
      <c r="Q718" s="3">
        <f t="shared" si="55"/>
        <v>45.97</v>
      </c>
      <c r="R718" s="2">
        <v>46</v>
      </c>
      <c r="S718" s="3">
        <f t="shared" si="56"/>
        <v>5564.62</v>
      </c>
      <c r="T718" s="4">
        <v>7.0000000000000007E-2</v>
      </c>
      <c r="U718" s="5">
        <f t="shared" si="57"/>
        <v>389.52340000000004</v>
      </c>
      <c r="V718" s="5">
        <f t="shared" si="58"/>
        <v>5201.3966</v>
      </c>
      <c r="W718" s="3">
        <v>26.3</v>
      </c>
      <c r="X718" s="6">
        <f t="shared" si="59"/>
        <v>5227.6966000000002</v>
      </c>
    </row>
    <row r="719" spans="1:24" x14ac:dyDescent="0.35">
      <c r="A719" t="s">
        <v>1467</v>
      </c>
      <c r="B719" s="1">
        <v>42253</v>
      </c>
      <c r="C719" s="2" t="s">
        <v>432</v>
      </c>
      <c r="D719" s="2" t="s">
        <v>433</v>
      </c>
      <c r="E719" s="2" t="s">
        <v>27</v>
      </c>
      <c r="F719" s="2" t="s">
        <v>28</v>
      </c>
      <c r="G719" s="2" t="s">
        <v>29</v>
      </c>
      <c r="H719" s="2" t="s">
        <v>139</v>
      </c>
      <c r="I719" s="2" t="s">
        <v>67</v>
      </c>
      <c r="J719" s="2" t="s">
        <v>474</v>
      </c>
      <c r="K719" s="2" t="s">
        <v>33</v>
      </c>
      <c r="L719" s="2" t="s">
        <v>61</v>
      </c>
      <c r="M719" s="2" t="s">
        <v>35</v>
      </c>
      <c r="N719" s="1">
        <v>42254</v>
      </c>
      <c r="O719" s="3">
        <v>60.59</v>
      </c>
      <c r="P719" s="3">
        <v>100.98</v>
      </c>
      <c r="Q719" s="3">
        <f t="shared" si="55"/>
        <v>40.39</v>
      </c>
      <c r="R719" s="2">
        <v>44</v>
      </c>
      <c r="S719" s="3">
        <f t="shared" si="56"/>
        <v>4443.12</v>
      </c>
      <c r="T719" s="4">
        <v>0.09</v>
      </c>
      <c r="U719" s="5">
        <f t="shared" si="57"/>
        <v>399.88079999999997</v>
      </c>
      <c r="V719" s="5">
        <f t="shared" si="58"/>
        <v>4050.4191999999998</v>
      </c>
      <c r="W719" s="3">
        <v>7.18</v>
      </c>
      <c r="X719" s="6">
        <f t="shared" si="59"/>
        <v>4057.5991999999997</v>
      </c>
    </row>
    <row r="720" spans="1:24" x14ac:dyDescent="0.35">
      <c r="A720" t="s">
        <v>1468</v>
      </c>
      <c r="B720" s="1">
        <v>42254</v>
      </c>
      <c r="C720" s="2" t="s">
        <v>1469</v>
      </c>
      <c r="D720" s="2" t="s">
        <v>522</v>
      </c>
      <c r="E720" s="2" t="s">
        <v>27</v>
      </c>
      <c r="F720" s="2" t="s">
        <v>28</v>
      </c>
      <c r="G720" s="2" t="s">
        <v>43</v>
      </c>
      <c r="H720" s="2" t="s">
        <v>299</v>
      </c>
      <c r="I720" s="2" t="s">
        <v>145</v>
      </c>
      <c r="J720" s="2" t="s">
        <v>400</v>
      </c>
      <c r="K720" s="2" t="s">
        <v>38</v>
      </c>
      <c r="L720" s="2" t="s">
        <v>34</v>
      </c>
      <c r="M720" s="2" t="s">
        <v>35</v>
      </c>
      <c r="N720" s="1">
        <v>42256</v>
      </c>
      <c r="O720" s="3">
        <v>4.79</v>
      </c>
      <c r="P720" s="3">
        <v>11.97</v>
      </c>
      <c r="Q720" s="3">
        <f t="shared" si="55"/>
        <v>7.1800000000000006</v>
      </c>
      <c r="R720" s="2">
        <v>48</v>
      </c>
      <c r="S720" s="3">
        <f t="shared" si="56"/>
        <v>574.56000000000006</v>
      </c>
      <c r="T720" s="4">
        <v>0.02</v>
      </c>
      <c r="U720" s="5">
        <f t="shared" si="57"/>
        <v>11.491200000000001</v>
      </c>
      <c r="V720" s="5">
        <f t="shared" si="58"/>
        <v>568.87879999999996</v>
      </c>
      <c r="W720" s="3">
        <v>5.81</v>
      </c>
      <c r="X720" s="6">
        <f t="shared" si="59"/>
        <v>574.6887999999999</v>
      </c>
    </row>
    <row r="721" spans="1:24" x14ac:dyDescent="0.35">
      <c r="A721" t="s">
        <v>1470</v>
      </c>
      <c r="B721" s="1">
        <v>42255</v>
      </c>
      <c r="C721" s="2" t="s">
        <v>491</v>
      </c>
      <c r="D721" s="2" t="s">
        <v>492</v>
      </c>
      <c r="E721" s="2" t="s">
        <v>27</v>
      </c>
      <c r="F721" s="2" t="s">
        <v>28</v>
      </c>
      <c r="G721" s="2" t="s">
        <v>29</v>
      </c>
      <c r="H721" s="2" t="s">
        <v>66</v>
      </c>
      <c r="I721" s="2" t="s">
        <v>145</v>
      </c>
      <c r="J721" s="2" t="s">
        <v>46</v>
      </c>
      <c r="K721" s="2" t="s">
        <v>38</v>
      </c>
      <c r="L721" s="2" t="s">
        <v>39</v>
      </c>
      <c r="M721" s="2" t="s">
        <v>35</v>
      </c>
      <c r="N721" s="1">
        <v>42257</v>
      </c>
      <c r="O721" s="3">
        <v>3.32</v>
      </c>
      <c r="P721" s="3">
        <v>5.18</v>
      </c>
      <c r="Q721" s="3">
        <f t="shared" si="55"/>
        <v>1.8599999999999999</v>
      </c>
      <c r="R721" s="2">
        <v>20</v>
      </c>
      <c r="S721" s="3">
        <f t="shared" si="56"/>
        <v>103.6</v>
      </c>
      <c r="T721" s="4">
        <v>0.06</v>
      </c>
      <c r="U721" s="5">
        <f t="shared" si="57"/>
        <v>6.2159999999999993</v>
      </c>
      <c r="V721" s="5">
        <f t="shared" si="58"/>
        <v>99.424000000000007</v>
      </c>
      <c r="W721" s="3">
        <v>2.04</v>
      </c>
      <c r="X721" s="6">
        <f t="shared" si="59"/>
        <v>101.46400000000001</v>
      </c>
    </row>
    <row r="722" spans="1:24" x14ac:dyDescent="0.35">
      <c r="A722" t="s">
        <v>1471</v>
      </c>
      <c r="B722" s="1">
        <v>42255</v>
      </c>
      <c r="C722" s="2" t="s">
        <v>375</v>
      </c>
      <c r="D722" s="2" t="s">
        <v>376</v>
      </c>
      <c r="E722" s="2" t="s">
        <v>53</v>
      </c>
      <c r="F722" s="2" t="s">
        <v>54</v>
      </c>
      <c r="G722" s="2" t="s">
        <v>43</v>
      </c>
      <c r="H722" s="2" t="s">
        <v>55</v>
      </c>
      <c r="I722" s="2" t="s">
        <v>145</v>
      </c>
      <c r="J722" s="2" t="s">
        <v>188</v>
      </c>
      <c r="K722" s="2" t="s">
        <v>38</v>
      </c>
      <c r="L722" s="2" t="s">
        <v>39</v>
      </c>
      <c r="M722" s="2" t="s">
        <v>35</v>
      </c>
      <c r="N722" s="1">
        <v>42257</v>
      </c>
      <c r="O722" s="3">
        <v>0.24</v>
      </c>
      <c r="P722" s="3">
        <v>1.26</v>
      </c>
      <c r="Q722" s="3">
        <f t="shared" si="55"/>
        <v>1.02</v>
      </c>
      <c r="R722" s="2">
        <v>31</v>
      </c>
      <c r="S722" s="3">
        <f t="shared" si="56"/>
        <v>39.06</v>
      </c>
      <c r="T722" s="4">
        <v>0.06</v>
      </c>
      <c r="U722" s="5">
        <f t="shared" si="57"/>
        <v>2.3435999999999999</v>
      </c>
      <c r="V722" s="5">
        <f t="shared" si="58"/>
        <v>37.416400000000003</v>
      </c>
      <c r="W722" s="3">
        <v>0.7</v>
      </c>
      <c r="X722" s="6">
        <f t="shared" si="59"/>
        <v>38.116400000000006</v>
      </c>
    </row>
    <row r="723" spans="1:24" x14ac:dyDescent="0.35">
      <c r="A723" t="s">
        <v>1472</v>
      </c>
      <c r="B723" s="1">
        <v>42257</v>
      </c>
      <c r="C723" s="2" t="s">
        <v>972</v>
      </c>
      <c r="D723" s="2" t="s">
        <v>914</v>
      </c>
      <c r="E723" s="2" t="s">
        <v>27</v>
      </c>
      <c r="F723" s="2" t="s">
        <v>28</v>
      </c>
      <c r="G723" s="2" t="s">
        <v>29</v>
      </c>
      <c r="H723" s="2" t="s">
        <v>390</v>
      </c>
      <c r="I723" s="2" t="s">
        <v>67</v>
      </c>
      <c r="J723" s="2" t="s">
        <v>464</v>
      </c>
      <c r="K723" s="2" t="s">
        <v>38</v>
      </c>
      <c r="L723" s="2" t="s">
        <v>61</v>
      </c>
      <c r="M723" s="2" t="s">
        <v>47</v>
      </c>
      <c r="N723" s="1">
        <v>42258</v>
      </c>
      <c r="O723" s="3">
        <v>2.25</v>
      </c>
      <c r="P723" s="3">
        <v>3.69</v>
      </c>
      <c r="Q723" s="3">
        <f t="shared" si="55"/>
        <v>1.44</v>
      </c>
      <c r="R723" s="2">
        <v>23</v>
      </c>
      <c r="S723" s="3">
        <f t="shared" si="56"/>
        <v>84.87</v>
      </c>
      <c r="T723" s="4">
        <v>0.02</v>
      </c>
      <c r="U723" s="5">
        <f t="shared" si="57"/>
        <v>1.6974</v>
      </c>
      <c r="V723" s="5">
        <f t="shared" si="58"/>
        <v>85.672600000000003</v>
      </c>
      <c r="W723" s="3">
        <v>2.5</v>
      </c>
      <c r="X723" s="6">
        <f t="shared" si="59"/>
        <v>88.172600000000003</v>
      </c>
    </row>
    <row r="724" spans="1:24" x14ac:dyDescent="0.35">
      <c r="A724" t="s">
        <v>1473</v>
      </c>
      <c r="B724" s="1">
        <v>42258</v>
      </c>
      <c r="C724" s="2" t="s">
        <v>1474</v>
      </c>
      <c r="D724" s="2" t="s">
        <v>643</v>
      </c>
      <c r="E724" s="2" t="s">
        <v>27</v>
      </c>
      <c r="F724" s="2" t="s">
        <v>28</v>
      </c>
      <c r="G724" s="2" t="s">
        <v>65</v>
      </c>
      <c r="H724" s="2" t="s">
        <v>290</v>
      </c>
      <c r="I724" s="2" t="s">
        <v>56</v>
      </c>
      <c r="J724" s="2" t="s">
        <v>243</v>
      </c>
      <c r="K724" s="2" t="s">
        <v>38</v>
      </c>
      <c r="L724" s="2" t="s">
        <v>39</v>
      </c>
      <c r="M724" s="2" t="s">
        <v>47</v>
      </c>
      <c r="N724" s="1">
        <v>42258</v>
      </c>
      <c r="O724" s="3">
        <v>1.76</v>
      </c>
      <c r="P724" s="3">
        <v>2.94</v>
      </c>
      <c r="Q724" s="3">
        <f t="shared" si="55"/>
        <v>1.18</v>
      </c>
      <c r="R724" s="2">
        <v>47</v>
      </c>
      <c r="S724" s="3">
        <f t="shared" si="56"/>
        <v>138.18</v>
      </c>
      <c r="T724" s="4">
        <v>0.04</v>
      </c>
      <c r="U724" s="5">
        <f t="shared" si="57"/>
        <v>5.5272000000000006</v>
      </c>
      <c r="V724" s="5">
        <f t="shared" si="58"/>
        <v>133.46280000000002</v>
      </c>
      <c r="W724" s="3">
        <v>0.81</v>
      </c>
      <c r="X724" s="6">
        <f t="shared" si="59"/>
        <v>134.27280000000002</v>
      </c>
    </row>
    <row r="725" spans="1:24" x14ac:dyDescent="0.35">
      <c r="A725" t="s">
        <v>1475</v>
      </c>
      <c r="B725" s="1">
        <v>42259</v>
      </c>
      <c r="C725" s="2" t="s">
        <v>854</v>
      </c>
      <c r="D725" s="2" t="s">
        <v>158</v>
      </c>
      <c r="E725" s="2" t="s">
        <v>53</v>
      </c>
      <c r="F725" s="2" t="s">
        <v>54</v>
      </c>
      <c r="G725" s="2" t="s">
        <v>43</v>
      </c>
      <c r="H725" s="2" t="s">
        <v>55</v>
      </c>
      <c r="I725" s="2" t="s">
        <v>56</v>
      </c>
      <c r="J725" s="2" t="s">
        <v>122</v>
      </c>
      <c r="K725" s="2" t="s">
        <v>38</v>
      </c>
      <c r="L725" s="2" t="s">
        <v>39</v>
      </c>
      <c r="M725" s="2" t="s">
        <v>35</v>
      </c>
      <c r="N725" s="1">
        <v>42260</v>
      </c>
      <c r="O725" s="3">
        <v>0.87</v>
      </c>
      <c r="P725" s="3">
        <v>1.81</v>
      </c>
      <c r="Q725" s="3">
        <f t="shared" si="55"/>
        <v>0.94000000000000006</v>
      </c>
      <c r="R725" s="2">
        <v>6</v>
      </c>
      <c r="S725" s="3">
        <f t="shared" si="56"/>
        <v>10.86</v>
      </c>
      <c r="T725" s="4">
        <v>7.0000000000000007E-2</v>
      </c>
      <c r="U725" s="5">
        <f t="shared" si="57"/>
        <v>0.76019999999999999</v>
      </c>
      <c r="V725" s="5">
        <f t="shared" si="58"/>
        <v>10.8498</v>
      </c>
      <c r="W725" s="3">
        <v>0.75</v>
      </c>
      <c r="X725" s="6">
        <f t="shared" si="59"/>
        <v>11.5998</v>
      </c>
    </row>
    <row r="726" spans="1:24" x14ac:dyDescent="0.35">
      <c r="A726" t="s">
        <v>1476</v>
      </c>
      <c r="B726" s="1">
        <v>42262</v>
      </c>
      <c r="C726" s="2" t="s">
        <v>1477</v>
      </c>
      <c r="D726" s="2" t="s">
        <v>433</v>
      </c>
      <c r="E726" s="2" t="s">
        <v>27</v>
      </c>
      <c r="F726" s="2" t="s">
        <v>28</v>
      </c>
      <c r="G726" s="2" t="s">
        <v>29</v>
      </c>
      <c r="H726" s="2" t="s">
        <v>139</v>
      </c>
      <c r="I726" s="2" t="s">
        <v>67</v>
      </c>
      <c r="J726" s="2" t="s">
        <v>161</v>
      </c>
      <c r="K726" s="2" t="s">
        <v>38</v>
      </c>
      <c r="L726" s="2" t="s">
        <v>39</v>
      </c>
      <c r="M726" s="2" t="s">
        <v>35</v>
      </c>
      <c r="N726" s="1">
        <v>42264</v>
      </c>
      <c r="O726" s="3">
        <v>0.93</v>
      </c>
      <c r="P726" s="3">
        <v>1.48</v>
      </c>
      <c r="Q726" s="3">
        <f t="shared" si="55"/>
        <v>0.54999999999999993</v>
      </c>
      <c r="R726" s="2">
        <v>1</v>
      </c>
      <c r="S726" s="3">
        <f t="shared" si="56"/>
        <v>1.48</v>
      </c>
      <c r="T726" s="4">
        <v>0.01</v>
      </c>
      <c r="U726" s="5">
        <f t="shared" si="57"/>
        <v>1.4800000000000001E-2</v>
      </c>
      <c r="V726" s="5">
        <f t="shared" si="58"/>
        <v>2.1652</v>
      </c>
      <c r="W726" s="3">
        <v>0.7</v>
      </c>
      <c r="X726" s="6">
        <f t="shared" si="59"/>
        <v>2.8651999999999997</v>
      </c>
    </row>
    <row r="727" spans="1:24" x14ac:dyDescent="0.35">
      <c r="A727" t="s">
        <v>1478</v>
      </c>
      <c r="B727" s="1">
        <v>42263</v>
      </c>
      <c r="C727" s="2" t="s">
        <v>532</v>
      </c>
      <c r="D727" s="2" t="s">
        <v>119</v>
      </c>
      <c r="E727" s="2" t="s">
        <v>27</v>
      </c>
      <c r="F727" s="2" t="s">
        <v>28</v>
      </c>
      <c r="G727" s="2" t="s">
        <v>29</v>
      </c>
      <c r="H727" s="2" t="s">
        <v>30</v>
      </c>
      <c r="I727" s="2" t="s">
        <v>45</v>
      </c>
      <c r="J727" s="2" t="s">
        <v>731</v>
      </c>
      <c r="K727" s="2" t="s">
        <v>38</v>
      </c>
      <c r="L727" s="2" t="s">
        <v>34</v>
      </c>
      <c r="M727" s="2" t="s">
        <v>47</v>
      </c>
      <c r="N727" s="1">
        <v>42268</v>
      </c>
      <c r="O727" s="3">
        <v>3.51</v>
      </c>
      <c r="P727" s="3">
        <v>8.57</v>
      </c>
      <c r="Q727" s="3">
        <f t="shared" si="55"/>
        <v>5.0600000000000005</v>
      </c>
      <c r="R727" s="2">
        <v>49</v>
      </c>
      <c r="S727" s="3">
        <f t="shared" si="56"/>
        <v>419.93</v>
      </c>
      <c r="T727" s="4">
        <v>0.01</v>
      </c>
      <c r="U727" s="5">
        <f t="shared" si="57"/>
        <v>4.1993</v>
      </c>
      <c r="V727" s="5">
        <f t="shared" si="58"/>
        <v>421.8707</v>
      </c>
      <c r="W727" s="3">
        <v>6.14</v>
      </c>
      <c r="X727" s="6">
        <f t="shared" si="59"/>
        <v>428.01069999999999</v>
      </c>
    </row>
    <row r="728" spans="1:24" x14ac:dyDescent="0.35">
      <c r="A728" t="s">
        <v>1479</v>
      </c>
      <c r="B728" s="1">
        <v>42264</v>
      </c>
      <c r="C728" s="2" t="s">
        <v>1469</v>
      </c>
      <c r="D728" s="2" t="s">
        <v>522</v>
      </c>
      <c r="E728" s="2" t="s">
        <v>27</v>
      </c>
      <c r="F728" s="2" t="s">
        <v>28</v>
      </c>
      <c r="G728" s="2" t="s">
        <v>43</v>
      </c>
      <c r="H728" s="2" t="s">
        <v>299</v>
      </c>
      <c r="I728" s="2" t="s">
        <v>56</v>
      </c>
      <c r="J728" s="2" t="s">
        <v>358</v>
      </c>
      <c r="K728" s="2" t="s">
        <v>38</v>
      </c>
      <c r="L728" s="2" t="s">
        <v>39</v>
      </c>
      <c r="M728" s="2" t="s">
        <v>35</v>
      </c>
      <c r="N728" s="1">
        <v>42264</v>
      </c>
      <c r="O728" s="3">
        <v>1.82</v>
      </c>
      <c r="P728" s="3">
        <v>2.98</v>
      </c>
      <c r="Q728" s="3">
        <f t="shared" si="55"/>
        <v>1.1599999999999999</v>
      </c>
      <c r="R728" s="2">
        <v>3</v>
      </c>
      <c r="S728" s="3">
        <f t="shared" si="56"/>
        <v>8.94</v>
      </c>
      <c r="T728" s="4">
        <v>0.04</v>
      </c>
      <c r="U728" s="5">
        <f t="shared" si="57"/>
        <v>0.35759999999999997</v>
      </c>
      <c r="V728" s="5">
        <f t="shared" si="58"/>
        <v>10.1624</v>
      </c>
      <c r="W728" s="3">
        <v>1.58</v>
      </c>
      <c r="X728" s="6">
        <f t="shared" si="59"/>
        <v>11.7424</v>
      </c>
    </row>
    <row r="729" spans="1:24" x14ac:dyDescent="0.35">
      <c r="A729" t="s">
        <v>1480</v>
      </c>
      <c r="B729" s="1">
        <v>42272</v>
      </c>
      <c r="C729" s="2" t="s">
        <v>529</v>
      </c>
      <c r="D729" s="2" t="s">
        <v>164</v>
      </c>
      <c r="E729" s="2" t="s">
        <v>53</v>
      </c>
      <c r="F729" s="2" t="s">
        <v>54</v>
      </c>
      <c r="G729" s="2" t="s">
        <v>93</v>
      </c>
      <c r="H729" s="2" t="s">
        <v>55</v>
      </c>
      <c r="I729" s="2" t="s">
        <v>56</v>
      </c>
      <c r="J729" s="2" t="s">
        <v>443</v>
      </c>
      <c r="K729" s="2" t="s">
        <v>38</v>
      </c>
      <c r="L729" s="2" t="s">
        <v>61</v>
      </c>
      <c r="M729" s="2" t="s">
        <v>35</v>
      </c>
      <c r="N729" s="1">
        <v>42273</v>
      </c>
      <c r="O729" s="3">
        <v>13.64</v>
      </c>
      <c r="P729" s="3">
        <v>20.98</v>
      </c>
      <c r="Q729" s="3">
        <f t="shared" si="55"/>
        <v>7.34</v>
      </c>
      <c r="R729" s="2">
        <v>10</v>
      </c>
      <c r="S729" s="3">
        <f t="shared" si="56"/>
        <v>209.8</v>
      </c>
      <c r="T729" s="4">
        <v>0.06</v>
      </c>
      <c r="U729" s="5">
        <f t="shared" si="57"/>
        <v>12.588000000000001</v>
      </c>
      <c r="V729" s="5">
        <f t="shared" si="58"/>
        <v>198.70200000000003</v>
      </c>
      <c r="W729" s="3">
        <v>1.49</v>
      </c>
      <c r="X729" s="6">
        <f t="shared" si="59"/>
        <v>200.19200000000004</v>
      </c>
    </row>
    <row r="730" spans="1:24" x14ac:dyDescent="0.35">
      <c r="A730" t="s">
        <v>1481</v>
      </c>
      <c r="B730" s="1">
        <v>42272</v>
      </c>
      <c r="C730" s="2" t="s">
        <v>1482</v>
      </c>
      <c r="D730" s="2" t="s">
        <v>158</v>
      </c>
      <c r="E730" s="2" t="s">
        <v>53</v>
      </c>
      <c r="F730" s="2" t="s">
        <v>54</v>
      </c>
      <c r="G730" s="2" t="s">
        <v>29</v>
      </c>
      <c r="H730" s="2" t="s">
        <v>55</v>
      </c>
      <c r="I730" s="2" t="s">
        <v>67</v>
      </c>
      <c r="J730" s="2" t="s">
        <v>601</v>
      </c>
      <c r="K730" s="2" t="s">
        <v>38</v>
      </c>
      <c r="L730" s="2" t="s">
        <v>61</v>
      </c>
      <c r="M730" s="2" t="s">
        <v>35</v>
      </c>
      <c r="N730" s="1">
        <v>42274</v>
      </c>
      <c r="O730" s="3">
        <v>2.1800000000000002</v>
      </c>
      <c r="P730" s="3">
        <v>3.52</v>
      </c>
      <c r="Q730" s="3">
        <f t="shared" si="55"/>
        <v>1.3399999999999999</v>
      </c>
      <c r="R730" s="2">
        <v>13</v>
      </c>
      <c r="S730" s="3">
        <f t="shared" si="56"/>
        <v>45.76</v>
      </c>
      <c r="T730" s="4">
        <v>0.08</v>
      </c>
      <c r="U730" s="5">
        <f t="shared" si="57"/>
        <v>3.6608000000000001</v>
      </c>
      <c r="V730" s="5">
        <f t="shared" si="58"/>
        <v>48.929199999999994</v>
      </c>
      <c r="W730" s="3">
        <v>6.83</v>
      </c>
      <c r="X730" s="6">
        <f t="shared" si="59"/>
        <v>55.759199999999993</v>
      </c>
    </row>
    <row r="731" spans="1:24" x14ac:dyDescent="0.35">
      <c r="A731" t="s">
        <v>1483</v>
      </c>
      <c r="B731" s="1">
        <v>42273</v>
      </c>
      <c r="C731" s="2" t="s">
        <v>838</v>
      </c>
      <c r="D731" s="2" t="s">
        <v>271</v>
      </c>
      <c r="E731" s="2" t="s">
        <v>27</v>
      </c>
      <c r="F731" s="2" t="s">
        <v>28</v>
      </c>
      <c r="G731" s="2" t="s">
        <v>29</v>
      </c>
      <c r="H731" s="2" t="s">
        <v>30</v>
      </c>
      <c r="I731" s="2" t="s">
        <v>145</v>
      </c>
      <c r="J731" s="2" t="s">
        <v>60</v>
      </c>
      <c r="K731" s="2" t="s">
        <v>38</v>
      </c>
      <c r="L731" s="2" t="s">
        <v>61</v>
      </c>
      <c r="M731" s="2" t="s">
        <v>35</v>
      </c>
      <c r="N731" s="1">
        <v>42275</v>
      </c>
      <c r="O731" s="3">
        <v>3.4</v>
      </c>
      <c r="P731" s="3">
        <v>5.4</v>
      </c>
      <c r="Q731" s="3">
        <f t="shared" si="55"/>
        <v>2.0000000000000004</v>
      </c>
      <c r="R731" s="2">
        <v>10</v>
      </c>
      <c r="S731" s="3">
        <f t="shared" si="56"/>
        <v>54</v>
      </c>
      <c r="T731" s="4">
        <v>0.04</v>
      </c>
      <c r="U731" s="5">
        <f t="shared" si="57"/>
        <v>2.16</v>
      </c>
      <c r="V731" s="5">
        <f t="shared" si="58"/>
        <v>59.620000000000005</v>
      </c>
      <c r="W731" s="3">
        <v>7.78</v>
      </c>
      <c r="X731" s="6">
        <f t="shared" si="59"/>
        <v>67.400000000000006</v>
      </c>
    </row>
    <row r="732" spans="1:24" x14ac:dyDescent="0.35">
      <c r="A732" t="s">
        <v>1484</v>
      </c>
      <c r="B732" s="1">
        <v>42274</v>
      </c>
      <c r="C732" s="2" t="s">
        <v>1485</v>
      </c>
      <c r="D732" s="2" t="s">
        <v>271</v>
      </c>
      <c r="E732" s="2" t="s">
        <v>27</v>
      </c>
      <c r="F732" s="2" t="s">
        <v>28</v>
      </c>
      <c r="G732" s="2" t="s">
        <v>43</v>
      </c>
      <c r="H732" s="2" t="s">
        <v>30</v>
      </c>
      <c r="I732" s="2" t="s">
        <v>56</v>
      </c>
      <c r="J732" s="2" t="s">
        <v>467</v>
      </c>
      <c r="K732" s="2" t="s">
        <v>38</v>
      </c>
      <c r="L732" s="2" t="s">
        <v>61</v>
      </c>
      <c r="M732" s="2" t="s">
        <v>35</v>
      </c>
      <c r="N732" s="1">
        <v>42276</v>
      </c>
      <c r="O732" s="3">
        <v>12.39</v>
      </c>
      <c r="P732" s="3">
        <v>19.98</v>
      </c>
      <c r="Q732" s="3">
        <f t="shared" si="55"/>
        <v>7.59</v>
      </c>
      <c r="R732" s="2">
        <v>20</v>
      </c>
      <c r="S732" s="3">
        <f t="shared" si="56"/>
        <v>399.6</v>
      </c>
      <c r="T732" s="4">
        <v>0.05</v>
      </c>
      <c r="U732" s="5">
        <f t="shared" si="57"/>
        <v>19.980000000000004</v>
      </c>
      <c r="V732" s="5">
        <f t="shared" si="58"/>
        <v>385.39</v>
      </c>
      <c r="W732" s="3">
        <v>5.77</v>
      </c>
      <c r="X732" s="6">
        <f t="shared" si="59"/>
        <v>391.15999999999997</v>
      </c>
    </row>
    <row r="733" spans="1:24" x14ac:dyDescent="0.35">
      <c r="A733" t="s">
        <v>1486</v>
      </c>
      <c r="B733" s="1">
        <v>42274</v>
      </c>
      <c r="C733" s="2" t="s">
        <v>1274</v>
      </c>
      <c r="D733" s="2" t="s">
        <v>330</v>
      </c>
      <c r="E733" s="2" t="s">
        <v>53</v>
      </c>
      <c r="F733" s="2" t="s">
        <v>54</v>
      </c>
      <c r="G733" s="2" t="s">
        <v>29</v>
      </c>
      <c r="H733" s="2" t="s">
        <v>81</v>
      </c>
      <c r="I733" s="2" t="s">
        <v>45</v>
      </c>
      <c r="J733" s="2" t="s">
        <v>467</v>
      </c>
      <c r="K733" s="2" t="s">
        <v>38</v>
      </c>
      <c r="L733" s="2" t="s">
        <v>61</v>
      </c>
      <c r="M733" s="2" t="s">
        <v>35</v>
      </c>
      <c r="N733" s="1">
        <v>42274</v>
      </c>
      <c r="O733" s="3">
        <v>12.39</v>
      </c>
      <c r="P733" s="3">
        <v>19.98</v>
      </c>
      <c r="Q733" s="3">
        <f t="shared" si="55"/>
        <v>7.59</v>
      </c>
      <c r="R733" s="2">
        <v>34</v>
      </c>
      <c r="S733" s="3">
        <f t="shared" si="56"/>
        <v>679.32</v>
      </c>
      <c r="T733" s="4">
        <v>0.06</v>
      </c>
      <c r="U733" s="5">
        <f t="shared" si="57"/>
        <v>40.7592</v>
      </c>
      <c r="V733" s="5">
        <f t="shared" si="58"/>
        <v>644.33080000000007</v>
      </c>
      <c r="W733" s="3">
        <v>5.77</v>
      </c>
      <c r="X733" s="6">
        <f t="shared" si="59"/>
        <v>650.10080000000005</v>
      </c>
    </row>
    <row r="734" spans="1:24" x14ac:dyDescent="0.35">
      <c r="A734" t="s">
        <v>1487</v>
      </c>
      <c r="B734" s="1">
        <v>42275</v>
      </c>
      <c r="C734" s="2" t="s">
        <v>1488</v>
      </c>
      <c r="D734" s="2" t="s">
        <v>193</v>
      </c>
      <c r="E734" s="2" t="s">
        <v>27</v>
      </c>
      <c r="F734" s="2" t="s">
        <v>28</v>
      </c>
      <c r="G734" s="2" t="s">
        <v>93</v>
      </c>
      <c r="H734" s="2" t="s">
        <v>30</v>
      </c>
      <c r="I734" s="2" t="s">
        <v>56</v>
      </c>
      <c r="J734" s="2" t="s">
        <v>438</v>
      </c>
      <c r="K734" s="2" t="s">
        <v>38</v>
      </c>
      <c r="L734" s="2" t="s">
        <v>39</v>
      </c>
      <c r="M734" s="2" t="s">
        <v>35</v>
      </c>
      <c r="N734" s="1">
        <v>42277</v>
      </c>
      <c r="O734" s="3">
        <v>3.75</v>
      </c>
      <c r="P734" s="3">
        <v>7.08</v>
      </c>
      <c r="Q734" s="3">
        <f t="shared" si="55"/>
        <v>3.33</v>
      </c>
      <c r="R734" s="2">
        <v>37</v>
      </c>
      <c r="S734" s="3">
        <f t="shared" si="56"/>
        <v>261.95999999999998</v>
      </c>
      <c r="T734" s="4">
        <v>0.08</v>
      </c>
      <c r="U734" s="5">
        <f t="shared" si="57"/>
        <v>20.956799999999998</v>
      </c>
      <c r="V734" s="5">
        <f t="shared" si="58"/>
        <v>243.35319999999999</v>
      </c>
      <c r="W734" s="3">
        <v>2.35</v>
      </c>
      <c r="X734" s="6">
        <f t="shared" si="59"/>
        <v>245.70319999999998</v>
      </c>
    </row>
    <row r="735" spans="1:24" x14ac:dyDescent="0.35">
      <c r="A735" t="s">
        <v>1489</v>
      </c>
      <c r="B735" s="1">
        <v>42276</v>
      </c>
      <c r="C735" s="2" t="s">
        <v>210</v>
      </c>
      <c r="D735" s="2" t="s">
        <v>164</v>
      </c>
      <c r="E735" s="2" t="s">
        <v>53</v>
      </c>
      <c r="F735" s="2" t="s">
        <v>54</v>
      </c>
      <c r="G735" s="2" t="s">
        <v>43</v>
      </c>
      <c r="H735" s="2" t="s">
        <v>55</v>
      </c>
      <c r="I735" s="2" t="s">
        <v>31</v>
      </c>
      <c r="J735" s="2" t="s">
        <v>595</v>
      </c>
      <c r="K735" s="2" t="s">
        <v>38</v>
      </c>
      <c r="L735" s="2" t="s">
        <v>61</v>
      </c>
      <c r="M735" s="2" t="s">
        <v>47</v>
      </c>
      <c r="N735" s="1">
        <v>42277</v>
      </c>
      <c r="O735" s="3">
        <v>3.5</v>
      </c>
      <c r="P735" s="3">
        <v>5.74</v>
      </c>
      <c r="Q735" s="3">
        <f t="shared" si="55"/>
        <v>2.2400000000000002</v>
      </c>
      <c r="R735" s="2">
        <v>26</v>
      </c>
      <c r="S735" s="3">
        <f t="shared" si="56"/>
        <v>149.24</v>
      </c>
      <c r="T735" s="4">
        <v>0.03</v>
      </c>
      <c r="U735" s="5">
        <f t="shared" si="57"/>
        <v>4.4771999999999998</v>
      </c>
      <c r="V735" s="5">
        <f t="shared" si="58"/>
        <v>149.77279999999999</v>
      </c>
      <c r="W735" s="3">
        <v>5.01</v>
      </c>
      <c r="X735" s="6">
        <f t="shared" si="59"/>
        <v>154.78279999999998</v>
      </c>
    </row>
    <row r="736" spans="1:24" x14ac:dyDescent="0.35">
      <c r="A736" t="s">
        <v>1490</v>
      </c>
      <c r="B736" s="1">
        <v>42278</v>
      </c>
      <c r="C736" s="2" t="s">
        <v>1491</v>
      </c>
      <c r="D736" s="2" t="s">
        <v>371</v>
      </c>
      <c r="E736" s="2" t="s">
        <v>27</v>
      </c>
      <c r="F736" s="2" t="s">
        <v>28</v>
      </c>
      <c r="G736" s="2" t="s">
        <v>29</v>
      </c>
      <c r="H736" s="2" t="s">
        <v>290</v>
      </c>
      <c r="I736" s="2" t="s">
        <v>45</v>
      </c>
      <c r="J736" s="2" t="s">
        <v>895</v>
      </c>
      <c r="K736" s="2" t="s">
        <v>38</v>
      </c>
      <c r="L736" s="2" t="s">
        <v>39</v>
      </c>
      <c r="M736" s="2" t="s">
        <v>35</v>
      </c>
      <c r="N736" s="1">
        <v>42287</v>
      </c>
      <c r="O736" s="3">
        <v>1.05</v>
      </c>
      <c r="P736" s="3">
        <v>1.95</v>
      </c>
      <c r="Q736" s="3">
        <f t="shared" si="55"/>
        <v>0.89999999999999991</v>
      </c>
      <c r="R736" s="2">
        <v>4</v>
      </c>
      <c r="S736" s="3">
        <f t="shared" si="56"/>
        <v>7.8</v>
      </c>
      <c r="T736" s="4">
        <v>0.09</v>
      </c>
      <c r="U736" s="5">
        <f t="shared" si="57"/>
        <v>0.70199999999999996</v>
      </c>
      <c r="V736" s="5">
        <f t="shared" si="58"/>
        <v>8.7279999999999998</v>
      </c>
      <c r="W736" s="3">
        <v>1.63</v>
      </c>
      <c r="X736" s="6">
        <f t="shared" si="59"/>
        <v>10.358000000000001</v>
      </c>
    </row>
    <row r="737" spans="1:24" x14ac:dyDescent="0.35">
      <c r="A737" t="s">
        <v>1492</v>
      </c>
      <c r="B737" s="1">
        <v>42286</v>
      </c>
      <c r="C737" s="2" t="s">
        <v>1493</v>
      </c>
      <c r="D737" s="2" t="s">
        <v>119</v>
      </c>
      <c r="E737" s="2" t="s">
        <v>27</v>
      </c>
      <c r="F737" s="2" t="s">
        <v>28</v>
      </c>
      <c r="G737" s="2" t="s">
        <v>65</v>
      </c>
      <c r="H737" s="2" t="s">
        <v>30</v>
      </c>
      <c r="I737" s="2" t="s">
        <v>145</v>
      </c>
      <c r="J737" s="2" t="s">
        <v>899</v>
      </c>
      <c r="K737" s="2" t="s">
        <v>33</v>
      </c>
      <c r="L737" s="2" t="s">
        <v>147</v>
      </c>
      <c r="M737" s="2" t="s">
        <v>148</v>
      </c>
      <c r="N737" s="1">
        <v>42288</v>
      </c>
      <c r="O737" s="3">
        <v>315.61</v>
      </c>
      <c r="P737" s="3">
        <v>500.97</v>
      </c>
      <c r="Q737" s="3">
        <f t="shared" si="55"/>
        <v>185.36</v>
      </c>
      <c r="R737" s="2">
        <v>25</v>
      </c>
      <c r="S737" s="3">
        <f t="shared" si="56"/>
        <v>12524.25</v>
      </c>
      <c r="T737" s="4">
        <v>0.02</v>
      </c>
      <c r="U737" s="5">
        <f t="shared" si="57"/>
        <v>250.48500000000001</v>
      </c>
      <c r="V737" s="5">
        <f t="shared" si="58"/>
        <v>12343.064999999999</v>
      </c>
      <c r="W737" s="3">
        <v>69.3</v>
      </c>
      <c r="X737" s="6">
        <f t="shared" si="59"/>
        <v>12412.364999999998</v>
      </c>
    </row>
    <row r="738" spans="1:24" x14ac:dyDescent="0.35">
      <c r="A738" t="s">
        <v>1494</v>
      </c>
      <c r="B738" s="1">
        <v>42289</v>
      </c>
      <c r="C738" s="2" t="s">
        <v>225</v>
      </c>
      <c r="D738" s="2" t="s">
        <v>153</v>
      </c>
      <c r="E738" s="2" t="s">
        <v>27</v>
      </c>
      <c r="F738" s="2" t="s">
        <v>28</v>
      </c>
      <c r="G738" s="2" t="s">
        <v>29</v>
      </c>
      <c r="H738" s="2" t="s">
        <v>66</v>
      </c>
      <c r="I738" s="2" t="s">
        <v>145</v>
      </c>
      <c r="J738" s="2" t="s">
        <v>154</v>
      </c>
      <c r="K738" s="2" t="s">
        <v>38</v>
      </c>
      <c r="L738" s="2" t="s">
        <v>61</v>
      </c>
      <c r="M738" s="2" t="s">
        <v>35</v>
      </c>
      <c r="N738" s="1">
        <v>42291</v>
      </c>
      <c r="O738" s="3">
        <v>1.18</v>
      </c>
      <c r="P738" s="3">
        <v>1.88</v>
      </c>
      <c r="Q738" s="3">
        <f t="shared" si="55"/>
        <v>0.7</v>
      </c>
      <c r="R738" s="2">
        <v>29</v>
      </c>
      <c r="S738" s="3">
        <f t="shared" si="56"/>
        <v>54.519999999999996</v>
      </c>
      <c r="T738" s="4">
        <v>0.1</v>
      </c>
      <c r="U738" s="5">
        <f t="shared" si="57"/>
        <v>5.452</v>
      </c>
      <c r="V738" s="5">
        <f t="shared" si="58"/>
        <v>50.558</v>
      </c>
      <c r="W738" s="3">
        <v>1.49</v>
      </c>
      <c r="X738" s="6">
        <f t="shared" si="59"/>
        <v>52.048000000000002</v>
      </c>
    </row>
    <row r="739" spans="1:24" x14ac:dyDescent="0.35">
      <c r="A739" t="s">
        <v>1495</v>
      </c>
      <c r="B739" s="1">
        <v>42290</v>
      </c>
      <c r="C739" s="2" t="s">
        <v>936</v>
      </c>
      <c r="D739" s="2" t="s">
        <v>937</v>
      </c>
      <c r="E739" s="2" t="s">
        <v>27</v>
      </c>
      <c r="F739" s="2" t="s">
        <v>28</v>
      </c>
      <c r="G739" s="2" t="s">
        <v>43</v>
      </c>
      <c r="H739" s="2" t="s">
        <v>74</v>
      </c>
      <c r="I739" s="2" t="s">
        <v>45</v>
      </c>
      <c r="J739" s="2" t="s">
        <v>146</v>
      </c>
      <c r="K739" s="2" t="s">
        <v>33</v>
      </c>
      <c r="L739" s="2" t="s">
        <v>147</v>
      </c>
      <c r="M739" s="2" t="s">
        <v>148</v>
      </c>
      <c r="N739" s="1">
        <v>42292</v>
      </c>
      <c r="O739" s="3">
        <v>278.99</v>
      </c>
      <c r="P739" s="3">
        <v>449.99</v>
      </c>
      <c r="Q739" s="3">
        <f t="shared" si="55"/>
        <v>171</v>
      </c>
      <c r="R739" s="2">
        <v>47</v>
      </c>
      <c r="S739" s="3">
        <f t="shared" si="56"/>
        <v>21149.53</v>
      </c>
      <c r="T739" s="4">
        <v>0.02</v>
      </c>
      <c r="U739" s="5">
        <f t="shared" si="57"/>
        <v>422.99059999999997</v>
      </c>
      <c r="V739" s="5">
        <f t="shared" si="58"/>
        <v>20775.539399999998</v>
      </c>
      <c r="W739" s="3">
        <v>49</v>
      </c>
      <c r="X739" s="6">
        <f t="shared" si="59"/>
        <v>20824.539399999998</v>
      </c>
    </row>
    <row r="740" spans="1:24" x14ac:dyDescent="0.35">
      <c r="A740" t="s">
        <v>1496</v>
      </c>
      <c r="B740" s="1">
        <v>42292</v>
      </c>
      <c r="C740" s="2" t="s">
        <v>1497</v>
      </c>
      <c r="D740" s="2" t="s">
        <v>52</v>
      </c>
      <c r="E740" s="2" t="s">
        <v>53</v>
      </c>
      <c r="F740" s="2" t="s">
        <v>54</v>
      </c>
      <c r="G740" s="2" t="s">
        <v>43</v>
      </c>
      <c r="H740" s="2" t="s">
        <v>55</v>
      </c>
      <c r="I740" s="2" t="s">
        <v>67</v>
      </c>
      <c r="J740" s="2" t="s">
        <v>60</v>
      </c>
      <c r="K740" s="2" t="s">
        <v>38</v>
      </c>
      <c r="L740" s="2" t="s">
        <v>61</v>
      </c>
      <c r="M740" s="2" t="s">
        <v>35</v>
      </c>
      <c r="N740" s="1">
        <v>42293</v>
      </c>
      <c r="O740" s="3">
        <v>3.4</v>
      </c>
      <c r="P740" s="3">
        <v>5.4</v>
      </c>
      <c r="Q740" s="3">
        <f t="shared" si="55"/>
        <v>2.0000000000000004</v>
      </c>
      <c r="R740" s="2">
        <v>8</v>
      </c>
      <c r="S740" s="3">
        <f t="shared" si="56"/>
        <v>43.2</v>
      </c>
      <c r="T740" s="4">
        <v>0</v>
      </c>
      <c r="U740" s="5">
        <f t="shared" si="57"/>
        <v>0</v>
      </c>
      <c r="V740" s="5">
        <f t="shared" si="58"/>
        <v>50.980000000000004</v>
      </c>
      <c r="W740" s="3">
        <v>7.78</v>
      </c>
      <c r="X740" s="6">
        <f t="shared" si="59"/>
        <v>58.760000000000005</v>
      </c>
    </row>
    <row r="741" spans="1:24" x14ac:dyDescent="0.35">
      <c r="A741" t="s">
        <v>1498</v>
      </c>
      <c r="B741" s="1">
        <v>42297</v>
      </c>
      <c r="C741" s="2" t="s">
        <v>1499</v>
      </c>
      <c r="D741" s="2" t="s">
        <v>643</v>
      </c>
      <c r="E741" s="2" t="s">
        <v>27</v>
      </c>
      <c r="F741" s="2" t="s">
        <v>28</v>
      </c>
      <c r="G741" s="2" t="s">
        <v>93</v>
      </c>
      <c r="H741" s="2" t="s">
        <v>290</v>
      </c>
      <c r="I741" s="2" t="s">
        <v>45</v>
      </c>
      <c r="J741" s="2" t="s">
        <v>310</v>
      </c>
      <c r="K741" s="2" t="s">
        <v>38</v>
      </c>
      <c r="L741" s="2" t="s">
        <v>61</v>
      </c>
      <c r="M741" s="2" t="s">
        <v>35</v>
      </c>
      <c r="N741" s="1">
        <v>42301</v>
      </c>
      <c r="O741" s="3">
        <v>1.19</v>
      </c>
      <c r="P741" s="3">
        <v>1.98</v>
      </c>
      <c r="Q741" s="3">
        <f t="shared" si="55"/>
        <v>0.79</v>
      </c>
      <c r="R741" s="2">
        <v>4</v>
      </c>
      <c r="S741" s="3">
        <f t="shared" si="56"/>
        <v>7.92</v>
      </c>
      <c r="T741" s="4">
        <v>0.08</v>
      </c>
      <c r="U741" s="5">
        <f t="shared" si="57"/>
        <v>0.63360000000000005</v>
      </c>
      <c r="V741" s="5">
        <f t="shared" si="58"/>
        <v>12.0564</v>
      </c>
      <c r="W741" s="3">
        <v>4.7699999999999996</v>
      </c>
      <c r="X741" s="6">
        <f t="shared" si="59"/>
        <v>16.8264</v>
      </c>
    </row>
    <row r="742" spans="1:24" x14ac:dyDescent="0.35">
      <c r="A742" t="s">
        <v>1500</v>
      </c>
      <c r="B742" s="1">
        <v>42298</v>
      </c>
      <c r="C742" s="2" t="s">
        <v>461</v>
      </c>
      <c r="D742" s="2" t="s">
        <v>462</v>
      </c>
      <c r="E742" s="2" t="s">
        <v>27</v>
      </c>
      <c r="F742" s="2" t="s">
        <v>28</v>
      </c>
      <c r="G742" s="2" t="s">
        <v>93</v>
      </c>
      <c r="H742" s="2" t="s">
        <v>107</v>
      </c>
      <c r="I742" s="2" t="s">
        <v>31</v>
      </c>
      <c r="J742" s="2" t="s">
        <v>891</v>
      </c>
      <c r="K742" s="2" t="s">
        <v>38</v>
      </c>
      <c r="L742" s="2" t="s">
        <v>39</v>
      </c>
      <c r="M742" s="2" t="s">
        <v>47</v>
      </c>
      <c r="N742" s="1">
        <v>42300</v>
      </c>
      <c r="O742" s="3">
        <v>2.13</v>
      </c>
      <c r="P742" s="3">
        <v>3.49</v>
      </c>
      <c r="Q742" s="3">
        <f t="shared" si="55"/>
        <v>1.3600000000000003</v>
      </c>
      <c r="R742" s="2">
        <v>3</v>
      </c>
      <c r="S742" s="3">
        <f t="shared" si="56"/>
        <v>10.47</v>
      </c>
      <c r="T742" s="4">
        <v>0.01</v>
      </c>
      <c r="U742" s="5">
        <f t="shared" si="57"/>
        <v>0.10470000000000002</v>
      </c>
      <c r="V742" s="5">
        <f t="shared" si="58"/>
        <v>11.125300000000001</v>
      </c>
      <c r="W742" s="3">
        <v>0.76</v>
      </c>
      <c r="X742" s="6">
        <f t="shared" si="59"/>
        <v>11.885300000000001</v>
      </c>
    </row>
    <row r="743" spans="1:24" x14ac:dyDescent="0.35">
      <c r="A743" t="s">
        <v>1501</v>
      </c>
      <c r="B743" s="1">
        <v>42298</v>
      </c>
      <c r="C743" s="2" t="s">
        <v>1502</v>
      </c>
      <c r="D743" s="2" t="s">
        <v>1119</v>
      </c>
      <c r="E743" s="2" t="s">
        <v>27</v>
      </c>
      <c r="F743" s="2" t="s">
        <v>28</v>
      </c>
      <c r="G743" s="2" t="s">
        <v>29</v>
      </c>
      <c r="H743" s="2" t="s">
        <v>299</v>
      </c>
      <c r="I743" s="2" t="s">
        <v>145</v>
      </c>
      <c r="J743" s="2" t="s">
        <v>154</v>
      </c>
      <c r="K743" s="2" t="s">
        <v>38</v>
      </c>
      <c r="L743" s="2" t="s">
        <v>61</v>
      </c>
      <c r="M743" s="2" t="s">
        <v>35</v>
      </c>
      <c r="N743" s="1">
        <v>42300</v>
      </c>
      <c r="O743" s="3">
        <v>1.18</v>
      </c>
      <c r="P743" s="3">
        <v>1.88</v>
      </c>
      <c r="Q743" s="3">
        <f t="shared" si="55"/>
        <v>0.7</v>
      </c>
      <c r="R743" s="2">
        <v>6</v>
      </c>
      <c r="S743" s="3">
        <f t="shared" si="56"/>
        <v>11.28</v>
      </c>
      <c r="T743" s="4">
        <v>7.0000000000000007E-2</v>
      </c>
      <c r="U743" s="5">
        <f t="shared" si="57"/>
        <v>0.78960000000000008</v>
      </c>
      <c r="V743" s="5">
        <f t="shared" si="58"/>
        <v>11.980399999999999</v>
      </c>
      <c r="W743" s="3">
        <v>1.49</v>
      </c>
      <c r="X743" s="6">
        <f t="shared" si="59"/>
        <v>13.4704</v>
      </c>
    </row>
    <row r="744" spans="1:24" x14ac:dyDescent="0.35">
      <c r="A744" t="s">
        <v>1503</v>
      </c>
      <c r="B744" s="1">
        <v>42301</v>
      </c>
      <c r="C744" s="2" t="s">
        <v>204</v>
      </c>
      <c r="D744" s="2" t="s">
        <v>205</v>
      </c>
      <c r="E744" s="2" t="s">
        <v>53</v>
      </c>
      <c r="F744" s="2" t="s">
        <v>54</v>
      </c>
      <c r="G744" s="2" t="s">
        <v>65</v>
      </c>
      <c r="H744" s="2" t="s">
        <v>81</v>
      </c>
      <c r="I744" s="2" t="s">
        <v>67</v>
      </c>
      <c r="J744" s="2" t="s">
        <v>127</v>
      </c>
      <c r="K744" s="2" t="s">
        <v>38</v>
      </c>
      <c r="L744" s="2" t="s">
        <v>61</v>
      </c>
      <c r="M744" s="2" t="s">
        <v>35</v>
      </c>
      <c r="N744" s="1">
        <v>42303</v>
      </c>
      <c r="O744" s="3">
        <v>4.53</v>
      </c>
      <c r="P744" s="3">
        <v>7.3</v>
      </c>
      <c r="Q744" s="3">
        <f t="shared" si="55"/>
        <v>2.7699999999999996</v>
      </c>
      <c r="R744" s="2">
        <v>34</v>
      </c>
      <c r="S744" s="3">
        <f t="shared" si="56"/>
        <v>248.2</v>
      </c>
      <c r="T744" s="4">
        <v>0.03</v>
      </c>
      <c r="U744" s="5">
        <f t="shared" si="57"/>
        <v>7.4459999999999997</v>
      </c>
      <c r="V744" s="5">
        <f t="shared" si="58"/>
        <v>248.47399999999999</v>
      </c>
      <c r="W744" s="3">
        <v>7.72</v>
      </c>
      <c r="X744" s="6">
        <f t="shared" si="59"/>
        <v>256.19400000000002</v>
      </c>
    </row>
    <row r="745" spans="1:24" x14ac:dyDescent="0.35">
      <c r="A745" t="s">
        <v>1504</v>
      </c>
      <c r="B745" s="1">
        <v>42301</v>
      </c>
      <c r="C745" s="2" t="s">
        <v>1505</v>
      </c>
      <c r="D745" s="2" t="s">
        <v>426</v>
      </c>
      <c r="E745" s="2" t="s">
        <v>27</v>
      </c>
      <c r="F745" s="2" t="s">
        <v>28</v>
      </c>
      <c r="G745" s="2" t="s">
        <v>43</v>
      </c>
      <c r="H745" s="2" t="s">
        <v>139</v>
      </c>
      <c r="I745" s="2" t="s">
        <v>145</v>
      </c>
      <c r="J745" s="2" t="s">
        <v>464</v>
      </c>
      <c r="K745" s="2" t="s">
        <v>38</v>
      </c>
      <c r="L745" s="2" t="s">
        <v>61</v>
      </c>
      <c r="M745" s="2" t="s">
        <v>35</v>
      </c>
      <c r="N745" s="1">
        <v>42303</v>
      </c>
      <c r="O745" s="3">
        <v>2.25</v>
      </c>
      <c r="P745" s="3">
        <v>3.69</v>
      </c>
      <c r="Q745" s="3">
        <f t="shared" si="55"/>
        <v>1.44</v>
      </c>
      <c r="R745" s="2">
        <v>47</v>
      </c>
      <c r="S745" s="3">
        <f t="shared" si="56"/>
        <v>173.43</v>
      </c>
      <c r="T745" s="4">
        <v>0</v>
      </c>
      <c r="U745" s="5">
        <f t="shared" si="57"/>
        <v>0</v>
      </c>
      <c r="V745" s="5">
        <f t="shared" si="58"/>
        <v>175.93</v>
      </c>
      <c r="W745" s="3">
        <v>2.5</v>
      </c>
      <c r="X745" s="6">
        <f t="shared" si="59"/>
        <v>178.43</v>
      </c>
    </row>
    <row r="746" spans="1:24" x14ac:dyDescent="0.35">
      <c r="A746" t="s">
        <v>1506</v>
      </c>
      <c r="B746" s="1">
        <v>42305</v>
      </c>
      <c r="C746" s="2" t="s">
        <v>399</v>
      </c>
      <c r="D746" s="2" t="s">
        <v>303</v>
      </c>
      <c r="E746" s="2" t="s">
        <v>53</v>
      </c>
      <c r="F746" s="2" t="s">
        <v>54</v>
      </c>
      <c r="G746" s="2" t="s">
        <v>29</v>
      </c>
      <c r="H746" s="2" t="s">
        <v>81</v>
      </c>
      <c r="I746" s="2" t="s">
        <v>56</v>
      </c>
      <c r="J746" s="2" t="s">
        <v>523</v>
      </c>
      <c r="K746" s="2" t="s">
        <v>33</v>
      </c>
      <c r="L746" s="2" t="s">
        <v>58</v>
      </c>
      <c r="M746" s="2" t="s">
        <v>35</v>
      </c>
      <c r="N746" s="1">
        <v>42307</v>
      </c>
      <c r="O746" s="3">
        <v>7.92</v>
      </c>
      <c r="P746" s="3">
        <v>12.99</v>
      </c>
      <c r="Q746" s="3">
        <f t="shared" si="55"/>
        <v>5.07</v>
      </c>
      <c r="R746" s="2">
        <v>46</v>
      </c>
      <c r="S746" s="3">
        <f t="shared" si="56"/>
        <v>597.54</v>
      </c>
      <c r="T746" s="4">
        <v>0.01</v>
      </c>
      <c r="U746" s="5">
        <f t="shared" si="57"/>
        <v>5.9753999999999996</v>
      </c>
      <c r="V746" s="5">
        <f t="shared" si="58"/>
        <v>601.00459999999998</v>
      </c>
      <c r="W746" s="3">
        <v>9.44</v>
      </c>
      <c r="X746" s="6">
        <f t="shared" si="59"/>
        <v>610.44460000000004</v>
      </c>
    </row>
    <row r="747" spans="1:24" x14ac:dyDescent="0.35">
      <c r="A747" t="s">
        <v>1507</v>
      </c>
      <c r="B747" s="1">
        <v>42308</v>
      </c>
      <c r="C747" s="2" t="s">
        <v>1508</v>
      </c>
      <c r="D747" s="2" t="s">
        <v>64</v>
      </c>
      <c r="E747" s="2" t="s">
        <v>27</v>
      </c>
      <c r="F747" s="2" t="s">
        <v>28</v>
      </c>
      <c r="G747" s="2" t="s">
        <v>93</v>
      </c>
      <c r="H747" s="2" t="s">
        <v>66</v>
      </c>
      <c r="I747" s="2" t="s">
        <v>145</v>
      </c>
      <c r="J747" s="2" t="s">
        <v>493</v>
      </c>
      <c r="K747" s="2" t="s">
        <v>38</v>
      </c>
      <c r="L747" s="2" t="s">
        <v>61</v>
      </c>
      <c r="M747" s="2" t="s">
        <v>35</v>
      </c>
      <c r="N747" s="1">
        <v>42308</v>
      </c>
      <c r="O747" s="3">
        <v>178.83</v>
      </c>
      <c r="P747" s="3">
        <v>415.88</v>
      </c>
      <c r="Q747" s="3">
        <f t="shared" si="55"/>
        <v>237.04999999999998</v>
      </c>
      <c r="R747" s="2">
        <v>21</v>
      </c>
      <c r="S747" s="3">
        <f t="shared" si="56"/>
        <v>8733.48</v>
      </c>
      <c r="T747" s="4">
        <v>0.09</v>
      </c>
      <c r="U747" s="5">
        <f t="shared" si="57"/>
        <v>786.01319999999998</v>
      </c>
      <c r="V747" s="5">
        <f t="shared" si="58"/>
        <v>7958.8367999999991</v>
      </c>
      <c r="W747" s="3">
        <v>11.37</v>
      </c>
      <c r="X747" s="6">
        <f t="shared" si="59"/>
        <v>7970.206799999999</v>
      </c>
    </row>
    <row r="748" spans="1:24" x14ac:dyDescent="0.35">
      <c r="A748" t="s">
        <v>1509</v>
      </c>
      <c r="B748" s="1">
        <v>42308</v>
      </c>
      <c r="C748" s="2" t="s">
        <v>1510</v>
      </c>
      <c r="D748" s="2" t="s">
        <v>1134</v>
      </c>
      <c r="E748" s="2" t="s">
        <v>27</v>
      </c>
      <c r="F748" s="2" t="s">
        <v>28</v>
      </c>
      <c r="G748" s="2" t="s">
        <v>29</v>
      </c>
      <c r="H748" s="2" t="s">
        <v>390</v>
      </c>
      <c r="I748" s="2" t="s">
        <v>145</v>
      </c>
      <c r="J748" s="2" t="s">
        <v>459</v>
      </c>
      <c r="K748" s="2" t="s">
        <v>33</v>
      </c>
      <c r="L748" s="2" t="s">
        <v>61</v>
      </c>
      <c r="M748" s="2" t="s">
        <v>35</v>
      </c>
      <c r="N748" s="1">
        <v>42309</v>
      </c>
      <c r="O748" s="3">
        <v>156.5</v>
      </c>
      <c r="P748" s="3">
        <v>300.97000000000003</v>
      </c>
      <c r="Q748" s="3">
        <f t="shared" si="55"/>
        <v>144.47000000000003</v>
      </c>
      <c r="R748" s="2">
        <v>23</v>
      </c>
      <c r="S748" s="3">
        <f t="shared" si="56"/>
        <v>6922.31</v>
      </c>
      <c r="T748" s="4">
        <v>0.06</v>
      </c>
      <c r="U748" s="5">
        <f t="shared" si="57"/>
        <v>415.33859999999999</v>
      </c>
      <c r="V748" s="5">
        <f t="shared" si="58"/>
        <v>6514.1514000000006</v>
      </c>
      <c r="W748" s="3">
        <v>7.18</v>
      </c>
      <c r="X748" s="6">
        <f t="shared" si="59"/>
        <v>6521.3314000000009</v>
      </c>
    </row>
    <row r="749" spans="1:24" x14ac:dyDescent="0.35">
      <c r="A749" t="s">
        <v>1511</v>
      </c>
      <c r="B749" s="1">
        <v>42314</v>
      </c>
      <c r="C749" s="2" t="s">
        <v>259</v>
      </c>
      <c r="D749" s="2" t="s">
        <v>260</v>
      </c>
      <c r="E749" s="2" t="s">
        <v>53</v>
      </c>
      <c r="F749" s="2" t="s">
        <v>54</v>
      </c>
      <c r="G749" s="2" t="s">
        <v>29</v>
      </c>
      <c r="H749" s="2" t="s">
        <v>55</v>
      </c>
      <c r="I749" s="2" t="s">
        <v>145</v>
      </c>
      <c r="J749" s="2" t="s">
        <v>283</v>
      </c>
      <c r="K749" s="2" t="s">
        <v>33</v>
      </c>
      <c r="L749" s="2" t="s">
        <v>61</v>
      </c>
      <c r="M749" s="2" t="s">
        <v>47</v>
      </c>
      <c r="N749" s="1">
        <v>42314</v>
      </c>
      <c r="O749" s="3">
        <v>14.7</v>
      </c>
      <c r="P749" s="3">
        <v>29.99</v>
      </c>
      <c r="Q749" s="3">
        <f t="shared" si="55"/>
        <v>15.29</v>
      </c>
      <c r="R749" s="2">
        <v>20</v>
      </c>
      <c r="S749" s="3">
        <f t="shared" si="56"/>
        <v>599.79999999999995</v>
      </c>
      <c r="T749" s="4">
        <v>0.04</v>
      </c>
      <c r="U749" s="5">
        <f t="shared" si="57"/>
        <v>23.991999999999997</v>
      </c>
      <c r="V749" s="5">
        <f t="shared" si="58"/>
        <v>581.30799999999999</v>
      </c>
      <c r="W749" s="3">
        <v>5.5</v>
      </c>
      <c r="X749" s="6">
        <f t="shared" si="59"/>
        <v>586.80799999999999</v>
      </c>
    </row>
    <row r="750" spans="1:24" x14ac:dyDescent="0.35">
      <c r="A750" t="s">
        <v>1512</v>
      </c>
      <c r="B750" s="1">
        <v>42314</v>
      </c>
      <c r="C750" s="2" t="s">
        <v>525</v>
      </c>
      <c r="D750" s="2" t="s">
        <v>153</v>
      </c>
      <c r="E750" s="2" t="s">
        <v>27</v>
      </c>
      <c r="F750" s="2" t="s">
        <v>28</v>
      </c>
      <c r="G750" s="2" t="s">
        <v>43</v>
      </c>
      <c r="H750" s="2" t="s">
        <v>66</v>
      </c>
      <c r="I750" s="2" t="s">
        <v>45</v>
      </c>
      <c r="J750" s="2" t="s">
        <v>323</v>
      </c>
      <c r="K750" s="2" t="s">
        <v>38</v>
      </c>
      <c r="L750" s="2" t="s">
        <v>61</v>
      </c>
      <c r="M750" s="2" t="s">
        <v>35</v>
      </c>
      <c r="N750" s="1">
        <v>42321</v>
      </c>
      <c r="O750" s="3">
        <v>54.29</v>
      </c>
      <c r="P750" s="3">
        <v>90.48</v>
      </c>
      <c r="Q750" s="3">
        <f t="shared" si="55"/>
        <v>36.190000000000005</v>
      </c>
      <c r="R750" s="2">
        <v>49</v>
      </c>
      <c r="S750" s="3">
        <f t="shared" si="56"/>
        <v>4433.5200000000004</v>
      </c>
      <c r="T750" s="4">
        <v>0.05</v>
      </c>
      <c r="U750" s="5">
        <f t="shared" si="57"/>
        <v>221.67600000000004</v>
      </c>
      <c r="V750" s="5">
        <f t="shared" si="58"/>
        <v>4231.8339999999998</v>
      </c>
      <c r="W750" s="3">
        <v>19.989999999999998</v>
      </c>
      <c r="X750" s="6">
        <f t="shared" si="59"/>
        <v>4251.8239999999996</v>
      </c>
    </row>
    <row r="751" spans="1:24" x14ac:dyDescent="0.35">
      <c r="A751" t="s">
        <v>1513</v>
      </c>
      <c r="B751" s="1">
        <v>42315</v>
      </c>
      <c r="C751" s="2" t="s">
        <v>1310</v>
      </c>
      <c r="D751" s="2" t="s">
        <v>376</v>
      </c>
      <c r="E751" s="2" t="s">
        <v>53</v>
      </c>
      <c r="F751" s="2" t="s">
        <v>54</v>
      </c>
      <c r="G751" s="2" t="s">
        <v>29</v>
      </c>
      <c r="H751" s="2" t="s">
        <v>55</v>
      </c>
      <c r="I751" s="2" t="s">
        <v>67</v>
      </c>
      <c r="J751" s="2" t="s">
        <v>37</v>
      </c>
      <c r="K751" s="2" t="s">
        <v>38</v>
      </c>
      <c r="L751" s="2" t="s">
        <v>39</v>
      </c>
      <c r="M751" s="2" t="s">
        <v>35</v>
      </c>
      <c r="N751" s="1">
        <v>42316</v>
      </c>
      <c r="O751" s="3">
        <v>3.47</v>
      </c>
      <c r="P751" s="3">
        <v>6.68</v>
      </c>
      <c r="Q751" s="3">
        <f t="shared" si="55"/>
        <v>3.2099999999999995</v>
      </c>
      <c r="R751" s="2">
        <v>12</v>
      </c>
      <c r="S751" s="3">
        <f t="shared" si="56"/>
        <v>80.16</v>
      </c>
      <c r="T751" s="4">
        <v>0.06</v>
      </c>
      <c r="U751" s="5">
        <f t="shared" si="57"/>
        <v>4.8095999999999997</v>
      </c>
      <c r="V751" s="5">
        <f t="shared" si="58"/>
        <v>76.850399999999993</v>
      </c>
      <c r="W751" s="3">
        <v>1.5</v>
      </c>
      <c r="X751" s="6">
        <f t="shared" si="59"/>
        <v>78.350399999999993</v>
      </c>
    </row>
    <row r="752" spans="1:24" x14ac:dyDescent="0.35">
      <c r="A752" t="s">
        <v>1514</v>
      </c>
      <c r="B752" s="1">
        <v>42318</v>
      </c>
      <c r="C752" s="2" t="s">
        <v>726</v>
      </c>
      <c r="D752" s="2" t="s">
        <v>99</v>
      </c>
      <c r="E752" s="2" t="s">
        <v>27</v>
      </c>
      <c r="F752" s="2" t="s">
        <v>28</v>
      </c>
      <c r="G752" s="2" t="s">
        <v>29</v>
      </c>
      <c r="H752" s="2" t="s">
        <v>100</v>
      </c>
      <c r="I752" s="2" t="s">
        <v>45</v>
      </c>
      <c r="J752" s="2" t="s">
        <v>161</v>
      </c>
      <c r="K752" s="2" t="s">
        <v>38</v>
      </c>
      <c r="L752" s="2" t="s">
        <v>39</v>
      </c>
      <c r="M752" s="2" t="s">
        <v>35</v>
      </c>
      <c r="N752" s="1">
        <v>42322</v>
      </c>
      <c r="O752" s="3">
        <v>0.93</v>
      </c>
      <c r="P752" s="3">
        <v>1.48</v>
      </c>
      <c r="Q752" s="3">
        <f t="shared" si="55"/>
        <v>0.54999999999999993</v>
      </c>
      <c r="R752" s="2">
        <v>19</v>
      </c>
      <c r="S752" s="3">
        <f t="shared" si="56"/>
        <v>28.12</v>
      </c>
      <c r="T752" s="4">
        <v>0</v>
      </c>
      <c r="U752" s="5">
        <f t="shared" si="57"/>
        <v>0</v>
      </c>
      <c r="V752" s="5">
        <f t="shared" si="58"/>
        <v>28.82</v>
      </c>
      <c r="W752" s="3">
        <v>0.7</v>
      </c>
      <c r="X752" s="6">
        <f t="shared" si="59"/>
        <v>29.52</v>
      </c>
    </row>
    <row r="753" spans="1:24" x14ac:dyDescent="0.35">
      <c r="A753" t="s">
        <v>1515</v>
      </c>
      <c r="B753" s="1">
        <v>42318</v>
      </c>
      <c r="C753" s="2" t="s">
        <v>1312</v>
      </c>
      <c r="D753" s="2" t="s">
        <v>271</v>
      </c>
      <c r="E753" s="2" t="s">
        <v>27</v>
      </c>
      <c r="F753" s="2" t="s">
        <v>28</v>
      </c>
      <c r="G753" s="2" t="s">
        <v>29</v>
      </c>
      <c r="H753" s="2" t="s">
        <v>30</v>
      </c>
      <c r="I753" s="2" t="s">
        <v>31</v>
      </c>
      <c r="J753" s="2" t="s">
        <v>1036</v>
      </c>
      <c r="K753" s="2" t="s">
        <v>38</v>
      </c>
      <c r="L753" s="2" t="s">
        <v>61</v>
      </c>
      <c r="M753" s="2" t="s">
        <v>35</v>
      </c>
      <c r="N753" s="1">
        <v>42318</v>
      </c>
      <c r="O753" s="3">
        <v>4.03</v>
      </c>
      <c r="P753" s="3">
        <v>9.3800000000000008</v>
      </c>
      <c r="Q753" s="3">
        <f t="shared" si="55"/>
        <v>5.3500000000000005</v>
      </c>
      <c r="R753" s="2">
        <v>24</v>
      </c>
      <c r="S753" s="3">
        <f t="shared" si="56"/>
        <v>225.12</v>
      </c>
      <c r="T753" s="4">
        <v>0.05</v>
      </c>
      <c r="U753" s="5">
        <f t="shared" si="57"/>
        <v>11.256</v>
      </c>
      <c r="V753" s="5">
        <f t="shared" si="58"/>
        <v>221.14400000000001</v>
      </c>
      <c r="W753" s="3">
        <v>7.28</v>
      </c>
      <c r="X753" s="6">
        <f t="shared" si="59"/>
        <v>228.42400000000001</v>
      </c>
    </row>
    <row r="754" spans="1:24" x14ac:dyDescent="0.35">
      <c r="A754" t="s">
        <v>1516</v>
      </c>
      <c r="B754" s="1">
        <v>42319</v>
      </c>
      <c r="C754" s="2" t="s">
        <v>214</v>
      </c>
      <c r="D754" s="2" t="s">
        <v>215</v>
      </c>
      <c r="E754" s="2" t="s">
        <v>27</v>
      </c>
      <c r="F754" s="2" t="s">
        <v>28</v>
      </c>
      <c r="G754" s="2" t="s">
        <v>93</v>
      </c>
      <c r="H754" s="2" t="s">
        <v>100</v>
      </c>
      <c r="I754" s="2" t="s">
        <v>145</v>
      </c>
      <c r="J754" s="2" t="s">
        <v>386</v>
      </c>
      <c r="K754" s="2" t="s">
        <v>38</v>
      </c>
      <c r="L754" s="2" t="s">
        <v>61</v>
      </c>
      <c r="M754" s="2" t="s">
        <v>35</v>
      </c>
      <c r="N754" s="1">
        <v>42321</v>
      </c>
      <c r="O754" s="3">
        <v>1.59</v>
      </c>
      <c r="P754" s="3">
        <v>2.61</v>
      </c>
      <c r="Q754" s="3">
        <f t="shared" si="55"/>
        <v>1.0199999999999998</v>
      </c>
      <c r="R754" s="2">
        <v>40</v>
      </c>
      <c r="S754" s="3">
        <f t="shared" si="56"/>
        <v>104.39999999999999</v>
      </c>
      <c r="T754" s="4">
        <v>0.03</v>
      </c>
      <c r="U754" s="5">
        <f t="shared" si="57"/>
        <v>3.1319999999999997</v>
      </c>
      <c r="V754" s="5">
        <f t="shared" si="58"/>
        <v>101.76799999999999</v>
      </c>
      <c r="W754" s="3">
        <v>0.5</v>
      </c>
      <c r="X754" s="6">
        <f t="shared" si="59"/>
        <v>102.26799999999999</v>
      </c>
    </row>
    <row r="755" spans="1:24" x14ac:dyDescent="0.35">
      <c r="A755" t="s">
        <v>1517</v>
      </c>
      <c r="B755" s="1">
        <v>42320</v>
      </c>
      <c r="C755" s="2" t="s">
        <v>210</v>
      </c>
      <c r="D755" s="2" t="s">
        <v>164</v>
      </c>
      <c r="E755" s="2" t="s">
        <v>53</v>
      </c>
      <c r="F755" s="2" t="s">
        <v>54</v>
      </c>
      <c r="G755" s="2" t="s">
        <v>43</v>
      </c>
      <c r="H755" s="2" t="s">
        <v>55</v>
      </c>
      <c r="I755" s="2" t="s">
        <v>56</v>
      </c>
      <c r="J755" s="2" t="s">
        <v>194</v>
      </c>
      <c r="K755" s="2" t="s">
        <v>38</v>
      </c>
      <c r="L755" s="2" t="s">
        <v>34</v>
      </c>
      <c r="M755" s="2" t="s">
        <v>35</v>
      </c>
      <c r="N755" s="1">
        <v>42322</v>
      </c>
      <c r="O755" s="3">
        <v>4.1900000000000004</v>
      </c>
      <c r="P755" s="3">
        <v>10.23</v>
      </c>
      <c r="Q755" s="3">
        <f t="shared" si="55"/>
        <v>6.04</v>
      </c>
      <c r="R755" s="2">
        <v>46</v>
      </c>
      <c r="S755" s="3">
        <f t="shared" si="56"/>
        <v>470.58000000000004</v>
      </c>
      <c r="T755" s="4">
        <v>0.08</v>
      </c>
      <c r="U755" s="5">
        <f t="shared" si="57"/>
        <v>37.646400000000007</v>
      </c>
      <c r="V755" s="5">
        <f t="shared" si="58"/>
        <v>437.61360000000002</v>
      </c>
      <c r="W755" s="3">
        <v>4.68</v>
      </c>
      <c r="X755" s="6">
        <f t="shared" si="59"/>
        <v>442.29360000000003</v>
      </c>
    </row>
    <row r="756" spans="1:24" x14ac:dyDescent="0.35">
      <c r="A756" t="s">
        <v>1518</v>
      </c>
      <c r="B756" s="1">
        <v>42323</v>
      </c>
      <c r="C756" s="2" t="s">
        <v>1519</v>
      </c>
      <c r="D756" s="2" t="s">
        <v>1520</v>
      </c>
      <c r="E756" s="2" t="s">
        <v>53</v>
      </c>
      <c r="F756" s="2" t="s">
        <v>54</v>
      </c>
      <c r="G756" s="2" t="s">
        <v>29</v>
      </c>
      <c r="H756" s="2" t="s">
        <v>81</v>
      </c>
      <c r="I756" s="2" t="s">
        <v>45</v>
      </c>
      <c r="J756" s="2" t="s">
        <v>1521</v>
      </c>
      <c r="K756" s="2" t="s">
        <v>38</v>
      </c>
      <c r="L756" s="2" t="s">
        <v>39</v>
      </c>
      <c r="M756" s="2" t="s">
        <v>35</v>
      </c>
      <c r="N756" s="1">
        <v>42332</v>
      </c>
      <c r="O756" s="3">
        <v>3.95</v>
      </c>
      <c r="P756" s="3">
        <v>6.08</v>
      </c>
      <c r="Q756" s="3">
        <f t="shared" si="55"/>
        <v>2.13</v>
      </c>
      <c r="R756" s="2">
        <v>41</v>
      </c>
      <c r="S756" s="3">
        <f t="shared" si="56"/>
        <v>249.28</v>
      </c>
      <c r="T756" s="4">
        <v>0.03</v>
      </c>
      <c r="U756" s="5">
        <f t="shared" si="57"/>
        <v>7.4783999999999997</v>
      </c>
      <c r="V756" s="5">
        <f t="shared" si="58"/>
        <v>243.6216</v>
      </c>
      <c r="W756" s="3">
        <v>1.82</v>
      </c>
      <c r="X756" s="6">
        <f t="shared" si="59"/>
        <v>245.44159999999999</v>
      </c>
    </row>
    <row r="757" spans="1:24" x14ac:dyDescent="0.35">
      <c r="A757" t="s">
        <v>1522</v>
      </c>
      <c r="B757" s="1">
        <v>42324</v>
      </c>
      <c r="C757" s="2" t="s">
        <v>429</v>
      </c>
      <c r="D757" s="2" t="s">
        <v>430</v>
      </c>
      <c r="E757" s="2" t="s">
        <v>27</v>
      </c>
      <c r="F757" s="2" t="s">
        <v>28</v>
      </c>
      <c r="G757" s="2" t="s">
        <v>65</v>
      </c>
      <c r="H757" s="2" t="s">
        <v>30</v>
      </c>
      <c r="I757" s="2" t="s">
        <v>67</v>
      </c>
      <c r="J757" s="2" t="s">
        <v>68</v>
      </c>
      <c r="K757" s="2" t="s">
        <v>38</v>
      </c>
      <c r="L757" s="2" t="s">
        <v>39</v>
      </c>
      <c r="M757" s="2" t="s">
        <v>35</v>
      </c>
      <c r="N757" s="1">
        <v>42325</v>
      </c>
      <c r="O757" s="3">
        <v>3.88</v>
      </c>
      <c r="P757" s="3">
        <v>6.47</v>
      </c>
      <c r="Q757" s="3">
        <f t="shared" si="55"/>
        <v>2.59</v>
      </c>
      <c r="R757" s="2">
        <v>22</v>
      </c>
      <c r="S757" s="3">
        <f t="shared" si="56"/>
        <v>142.34</v>
      </c>
      <c r="T757" s="4">
        <v>0.04</v>
      </c>
      <c r="U757" s="5">
        <f t="shared" si="57"/>
        <v>5.6936</v>
      </c>
      <c r="V757" s="5">
        <f t="shared" si="58"/>
        <v>137.8664</v>
      </c>
      <c r="W757" s="3">
        <v>1.22</v>
      </c>
      <c r="X757" s="6">
        <f t="shared" si="59"/>
        <v>139.0864</v>
      </c>
    </row>
    <row r="758" spans="1:24" x14ac:dyDescent="0.35">
      <c r="A758" t="s">
        <v>1523</v>
      </c>
      <c r="B758" s="1">
        <v>42325</v>
      </c>
      <c r="C758" s="2" t="s">
        <v>1524</v>
      </c>
      <c r="D758" s="2" t="s">
        <v>42</v>
      </c>
      <c r="E758" s="2" t="s">
        <v>27</v>
      </c>
      <c r="F758" s="2" t="s">
        <v>28</v>
      </c>
      <c r="G758" s="2" t="s">
        <v>43</v>
      </c>
      <c r="H758" s="2" t="s">
        <v>44</v>
      </c>
      <c r="I758" s="2" t="s">
        <v>67</v>
      </c>
      <c r="J758" s="2" t="s">
        <v>194</v>
      </c>
      <c r="K758" s="2" t="s">
        <v>38</v>
      </c>
      <c r="L758" s="2" t="s">
        <v>34</v>
      </c>
      <c r="M758" s="2" t="s">
        <v>35</v>
      </c>
      <c r="N758" s="1">
        <v>42327</v>
      </c>
      <c r="O758" s="3">
        <v>4.1900000000000004</v>
      </c>
      <c r="P758" s="3">
        <v>10.23</v>
      </c>
      <c r="Q758" s="3">
        <f t="shared" si="55"/>
        <v>6.04</v>
      </c>
      <c r="R758" s="2">
        <v>16</v>
      </c>
      <c r="S758" s="3">
        <f t="shared" si="56"/>
        <v>163.68</v>
      </c>
      <c r="T758" s="4">
        <v>0.02</v>
      </c>
      <c r="U758" s="5">
        <f t="shared" si="57"/>
        <v>3.2736000000000001</v>
      </c>
      <c r="V758" s="5">
        <f t="shared" si="58"/>
        <v>165.08640000000003</v>
      </c>
      <c r="W758" s="3">
        <v>4.68</v>
      </c>
      <c r="X758" s="6">
        <f t="shared" si="59"/>
        <v>169.76640000000003</v>
      </c>
    </row>
    <row r="759" spans="1:24" x14ac:dyDescent="0.35">
      <c r="A759" t="s">
        <v>1525</v>
      </c>
      <c r="B759" s="1">
        <v>42325</v>
      </c>
      <c r="C759" s="2" t="s">
        <v>1505</v>
      </c>
      <c r="D759" s="2" t="s">
        <v>426</v>
      </c>
      <c r="E759" s="2" t="s">
        <v>27</v>
      </c>
      <c r="F759" s="2" t="s">
        <v>28</v>
      </c>
      <c r="G759" s="2" t="s">
        <v>43</v>
      </c>
      <c r="H759" s="2" t="s">
        <v>139</v>
      </c>
      <c r="I759" s="2" t="s">
        <v>45</v>
      </c>
      <c r="J759" s="2" t="s">
        <v>253</v>
      </c>
      <c r="K759" s="2" t="s">
        <v>38</v>
      </c>
      <c r="L759" s="2" t="s">
        <v>61</v>
      </c>
      <c r="M759" s="2" t="s">
        <v>35</v>
      </c>
      <c r="N759" s="1">
        <v>42332</v>
      </c>
      <c r="O759" s="3">
        <v>4.46</v>
      </c>
      <c r="P759" s="3">
        <v>10.89</v>
      </c>
      <c r="Q759" s="3">
        <f t="shared" si="55"/>
        <v>6.4300000000000006</v>
      </c>
      <c r="R759" s="2">
        <v>10</v>
      </c>
      <c r="S759" s="3">
        <f t="shared" si="56"/>
        <v>108.9</v>
      </c>
      <c r="T759" s="4">
        <v>0.1</v>
      </c>
      <c r="U759" s="5">
        <f t="shared" si="57"/>
        <v>10.89</v>
      </c>
      <c r="V759" s="5">
        <f t="shared" si="58"/>
        <v>102.51</v>
      </c>
      <c r="W759" s="3">
        <v>4.5</v>
      </c>
      <c r="X759" s="6">
        <f t="shared" si="59"/>
        <v>107.01</v>
      </c>
    </row>
    <row r="760" spans="1:24" x14ac:dyDescent="0.35">
      <c r="A760" t="s">
        <v>1526</v>
      </c>
      <c r="B760" s="1">
        <v>42328</v>
      </c>
      <c r="C760" s="2" t="s">
        <v>1423</v>
      </c>
      <c r="D760" s="2" t="s">
        <v>365</v>
      </c>
      <c r="E760" s="2" t="s">
        <v>27</v>
      </c>
      <c r="F760" s="2" t="s">
        <v>28</v>
      </c>
      <c r="G760" s="2" t="s">
        <v>93</v>
      </c>
      <c r="H760" s="2" t="s">
        <v>126</v>
      </c>
      <c r="I760" s="2" t="s">
        <v>145</v>
      </c>
      <c r="J760" s="2" t="s">
        <v>571</v>
      </c>
      <c r="K760" s="2" t="s">
        <v>38</v>
      </c>
      <c r="L760" s="2" t="s">
        <v>61</v>
      </c>
      <c r="M760" s="2" t="s">
        <v>35</v>
      </c>
      <c r="N760" s="1">
        <v>42330</v>
      </c>
      <c r="O760" s="3">
        <v>1.94</v>
      </c>
      <c r="P760" s="3">
        <v>3.08</v>
      </c>
      <c r="Q760" s="3">
        <f t="shared" si="55"/>
        <v>1.1400000000000001</v>
      </c>
      <c r="R760" s="2">
        <v>11</v>
      </c>
      <c r="S760" s="3">
        <f t="shared" si="56"/>
        <v>33.880000000000003</v>
      </c>
      <c r="T760" s="4">
        <v>0.09</v>
      </c>
      <c r="U760" s="5">
        <f t="shared" si="57"/>
        <v>3.0491999999999999</v>
      </c>
      <c r="V760" s="5">
        <f t="shared" si="58"/>
        <v>31.820800000000002</v>
      </c>
      <c r="W760" s="3">
        <v>0.99</v>
      </c>
      <c r="X760" s="6">
        <f t="shared" si="59"/>
        <v>32.8108</v>
      </c>
    </row>
    <row r="761" spans="1:24" x14ac:dyDescent="0.35">
      <c r="A761" t="s">
        <v>1527</v>
      </c>
      <c r="B761" s="1">
        <v>42330</v>
      </c>
      <c r="C761" s="2" t="s">
        <v>1174</v>
      </c>
      <c r="D761" s="2" t="s">
        <v>271</v>
      </c>
      <c r="E761" s="2" t="s">
        <v>27</v>
      </c>
      <c r="F761" s="2" t="s">
        <v>28</v>
      </c>
      <c r="G761" s="2" t="s">
        <v>29</v>
      </c>
      <c r="H761" s="2" t="s">
        <v>30</v>
      </c>
      <c r="I761" s="2" t="s">
        <v>31</v>
      </c>
      <c r="J761" s="2" t="s">
        <v>272</v>
      </c>
      <c r="K761" s="2" t="s">
        <v>38</v>
      </c>
      <c r="L761" s="2" t="s">
        <v>39</v>
      </c>
      <c r="M761" s="2" t="s">
        <v>35</v>
      </c>
      <c r="N761" s="1">
        <v>42331</v>
      </c>
      <c r="O761" s="3">
        <v>1.53</v>
      </c>
      <c r="P761" s="3">
        <v>2.78</v>
      </c>
      <c r="Q761" s="3">
        <f t="shared" si="55"/>
        <v>1.2499999999999998</v>
      </c>
      <c r="R761" s="2">
        <v>21</v>
      </c>
      <c r="S761" s="3">
        <f t="shared" si="56"/>
        <v>58.379999999999995</v>
      </c>
      <c r="T761" s="4">
        <v>0.06</v>
      </c>
      <c r="U761" s="5">
        <f t="shared" si="57"/>
        <v>3.5027999999999997</v>
      </c>
      <c r="V761" s="5">
        <f t="shared" si="58"/>
        <v>56.217199999999998</v>
      </c>
      <c r="W761" s="3">
        <v>1.34</v>
      </c>
      <c r="X761" s="6">
        <f t="shared" si="59"/>
        <v>57.557200000000002</v>
      </c>
    </row>
    <row r="762" spans="1:24" x14ac:dyDescent="0.35">
      <c r="A762" t="s">
        <v>1528</v>
      </c>
      <c r="B762" s="1">
        <v>42332</v>
      </c>
      <c r="C762" s="2" t="s">
        <v>767</v>
      </c>
      <c r="D762" s="2" t="s">
        <v>580</v>
      </c>
      <c r="E762" s="2" t="s">
        <v>53</v>
      </c>
      <c r="F762" s="2" t="s">
        <v>54</v>
      </c>
      <c r="G762" s="2" t="s">
        <v>43</v>
      </c>
      <c r="H762" s="2" t="s">
        <v>81</v>
      </c>
      <c r="I762" s="2" t="s">
        <v>45</v>
      </c>
      <c r="J762" s="2" t="s">
        <v>264</v>
      </c>
      <c r="K762" s="2" t="s">
        <v>33</v>
      </c>
      <c r="L762" s="2" t="s">
        <v>61</v>
      </c>
      <c r="M762" s="2" t="s">
        <v>35</v>
      </c>
      <c r="N762" s="1">
        <v>42332</v>
      </c>
      <c r="O762" s="3">
        <v>39.64</v>
      </c>
      <c r="P762" s="3">
        <v>152.47999999999999</v>
      </c>
      <c r="Q762" s="3">
        <f t="shared" si="55"/>
        <v>112.83999999999999</v>
      </c>
      <c r="R762" s="2">
        <v>17</v>
      </c>
      <c r="S762" s="3">
        <f t="shared" si="56"/>
        <v>2592.16</v>
      </c>
      <c r="T762" s="4">
        <v>0.04</v>
      </c>
      <c r="U762" s="5">
        <f t="shared" si="57"/>
        <v>103.68639999999999</v>
      </c>
      <c r="V762" s="5">
        <f t="shared" si="58"/>
        <v>2494.9735999999998</v>
      </c>
      <c r="W762" s="3">
        <v>6.5</v>
      </c>
      <c r="X762" s="6">
        <f t="shared" si="59"/>
        <v>2501.4735999999998</v>
      </c>
    </row>
    <row r="763" spans="1:24" x14ac:dyDescent="0.35">
      <c r="A763" t="s">
        <v>1529</v>
      </c>
      <c r="B763" s="1">
        <v>42336</v>
      </c>
      <c r="C763" s="2" t="s">
        <v>1530</v>
      </c>
      <c r="D763" s="2" t="s">
        <v>513</v>
      </c>
      <c r="E763" s="2" t="s">
        <v>27</v>
      </c>
      <c r="F763" s="2" t="s">
        <v>28</v>
      </c>
      <c r="G763" s="2" t="s">
        <v>43</v>
      </c>
      <c r="H763" s="2" t="s">
        <v>299</v>
      </c>
      <c r="I763" s="2" t="s">
        <v>67</v>
      </c>
      <c r="J763" s="2" t="s">
        <v>68</v>
      </c>
      <c r="K763" s="2" t="s">
        <v>38</v>
      </c>
      <c r="L763" s="2" t="s">
        <v>39</v>
      </c>
      <c r="M763" s="2" t="s">
        <v>35</v>
      </c>
      <c r="N763" s="1">
        <v>42338</v>
      </c>
      <c r="O763" s="3">
        <v>3.88</v>
      </c>
      <c r="P763" s="3">
        <v>6.47</v>
      </c>
      <c r="Q763" s="3">
        <f t="shared" si="55"/>
        <v>2.59</v>
      </c>
      <c r="R763" s="2">
        <v>16</v>
      </c>
      <c r="S763" s="3">
        <f t="shared" si="56"/>
        <v>103.52</v>
      </c>
      <c r="T763" s="4">
        <v>0.01</v>
      </c>
      <c r="U763" s="5">
        <f t="shared" si="57"/>
        <v>1.0351999999999999</v>
      </c>
      <c r="V763" s="5">
        <f t="shared" si="58"/>
        <v>103.70479999999999</v>
      </c>
      <c r="W763" s="3">
        <v>1.22</v>
      </c>
      <c r="X763" s="6">
        <f t="shared" si="59"/>
        <v>104.92479999999999</v>
      </c>
    </row>
    <row r="764" spans="1:24" x14ac:dyDescent="0.35">
      <c r="A764" t="s">
        <v>1531</v>
      </c>
      <c r="B764" s="1">
        <v>42336</v>
      </c>
      <c r="C764" s="2" t="s">
        <v>1232</v>
      </c>
      <c r="D764" s="2" t="s">
        <v>492</v>
      </c>
      <c r="E764" s="2" t="s">
        <v>27</v>
      </c>
      <c r="F764" s="2" t="s">
        <v>28</v>
      </c>
      <c r="G764" s="2" t="s">
        <v>29</v>
      </c>
      <c r="H764" s="2" t="s">
        <v>66</v>
      </c>
      <c r="I764" s="2" t="s">
        <v>67</v>
      </c>
      <c r="J764" s="2" t="s">
        <v>116</v>
      </c>
      <c r="K764" s="2" t="s">
        <v>38</v>
      </c>
      <c r="L764" s="2" t="s">
        <v>39</v>
      </c>
      <c r="M764" s="2" t="s">
        <v>35</v>
      </c>
      <c r="N764" s="1">
        <v>42339</v>
      </c>
      <c r="O764" s="3">
        <v>2.59</v>
      </c>
      <c r="P764" s="3">
        <v>3.98</v>
      </c>
      <c r="Q764" s="3">
        <f t="shared" si="55"/>
        <v>1.3900000000000001</v>
      </c>
      <c r="R764" s="2">
        <v>11</v>
      </c>
      <c r="S764" s="3">
        <f t="shared" si="56"/>
        <v>43.78</v>
      </c>
      <c r="T764" s="4">
        <v>7.0000000000000007E-2</v>
      </c>
      <c r="U764" s="5">
        <f t="shared" si="57"/>
        <v>3.0646000000000004</v>
      </c>
      <c r="V764" s="5">
        <f t="shared" si="58"/>
        <v>43.685400000000001</v>
      </c>
      <c r="W764" s="3">
        <v>2.97</v>
      </c>
      <c r="X764" s="6">
        <f t="shared" si="59"/>
        <v>46.6554</v>
      </c>
    </row>
    <row r="765" spans="1:24" x14ac:dyDescent="0.35">
      <c r="A765" t="s">
        <v>1532</v>
      </c>
      <c r="B765" s="1">
        <v>42338</v>
      </c>
      <c r="C765" s="2" t="s">
        <v>683</v>
      </c>
      <c r="D765" s="2" t="s">
        <v>566</v>
      </c>
      <c r="E765" s="2" t="s">
        <v>53</v>
      </c>
      <c r="F765" s="2" t="s">
        <v>54</v>
      </c>
      <c r="G765" s="2" t="s">
        <v>29</v>
      </c>
      <c r="H765" s="2" t="s">
        <v>81</v>
      </c>
      <c r="I765" s="2" t="s">
        <v>145</v>
      </c>
      <c r="J765" s="2" t="s">
        <v>338</v>
      </c>
      <c r="K765" s="2" t="s">
        <v>38</v>
      </c>
      <c r="L765" s="2" t="s">
        <v>61</v>
      </c>
      <c r="M765" s="2" t="s">
        <v>35</v>
      </c>
      <c r="N765" s="1">
        <v>42339</v>
      </c>
      <c r="O765" s="3">
        <v>36.020000000000003</v>
      </c>
      <c r="P765" s="3">
        <v>58.1</v>
      </c>
      <c r="Q765" s="3">
        <f t="shared" si="55"/>
        <v>22.08</v>
      </c>
      <c r="R765" s="2">
        <v>27</v>
      </c>
      <c r="S765" s="3">
        <f t="shared" si="56"/>
        <v>1568.7</v>
      </c>
      <c r="T765" s="4">
        <v>7.0000000000000007E-2</v>
      </c>
      <c r="U765" s="5">
        <f t="shared" si="57"/>
        <v>109.80900000000001</v>
      </c>
      <c r="V765" s="5">
        <f t="shared" si="58"/>
        <v>1460.3810000000001</v>
      </c>
      <c r="W765" s="3">
        <v>1.49</v>
      </c>
      <c r="X765" s="6">
        <f t="shared" si="59"/>
        <v>1461.8710000000001</v>
      </c>
    </row>
    <row r="766" spans="1:24" x14ac:dyDescent="0.35">
      <c r="A766" t="s">
        <v>1533</v>
      </c>
      <c r="B766" s="1">
        <v>42338</v>
      </c>
      <c r="C766" s="2" t="s">
        <v>1534</v>
      </c>
      <c r="D766" s="2" t="s">
        <v>694</v>
      </c>
      <c r="E766" s="2" t="s">
        <v>27</v>
      </c>
      <c r="F766" s="2" t="s">
        <v>28</v>
      </c>
      <c r="G766" s="2" t="s">
        <v>29</v>
      </c>
      <c r="H766" s="2" t="s">
        <v>66</v>
      </c>
      <c r="I766" s="2" t="s">
        <v>56</v>
      </c>
      <c r="J766" s="2" t="s">
        <v>237</v>
      </c>
      <c r="K766" s="2" t="s">
        <v>38</v>
      </c>
      <c r="L766" s="2" t="s">
        <v>39</v>
      </c>
      <c r="M766" s="2" t="s">
        <v>35</v>
      </c>
      <c r="N766" s="1">
        <v>42339</v>
      </c>
      <c r="O766" s="3">
        <v>4.37</v>
      </c>
      <c r="P766" s="3">
        <v>9.11</v>
      </c>
      <c r="Q766" s="3">
        <f t="shared" si="55"/>
        <v>4.7399999999999993</v>
      </c>
      <c r="R766" s="2">
        <v>30</v>
      </c>
      <c r="S766" s="3">
        <f t="shared" si="56"/>
        <v>273.29999999999995</v>
      </c>
      <c r="T766" s="4">
        <v>0.03</v>
      </c>
      <c r="U766" s="5">
        <f t="shared" si="57"/>
        <v>8.1989999999999981</v>
      </c>
      <c r="V766" s="5">
        <f t="shared" si="58"/>
        <v>267.35099999999994</v>
      </c>
      <c r="W766" s="3">
        <v>2.25</v>
      </c>
      <c r="X766" s="6">
        <f t="shared" si="59"/>
        <v>269.60099999999994</v>
      </c>
    </row>
    <row r="767" spans="1:24" x14ac:dyDescent="0.35">
      <c r="A767" t="s">
        <v>1535</v>
      </c>
      <c r="B767" s="1">
        <v>42342</v>
      </c>
      <c r="C767" s="2" t="s">
        <v>953</v>
      </c>
      <c r="D767" s="2" t="s">
        <v>132</v>
      </c>
      <c r="E767" s="2" t="s">
        <v>27</v>
      </c>
      <c r="F767" s="2" t="s">
        <v>28</v>
      </c>
      <c r="G767" s="2" t="s">
        <v>43</v>
      </c>
      <c r="H767" s="2" t="s">
        <v>44</v>
      </c>
      <c r="I767" s="2" t="s">
        <v>145</v>
      </c>
      <c r="J767" s="2" t="s">
        <v>979</v>
      </c>
      <c r="K767" s="2" t="s">
        <v>38</v>
      </c>
      <c r="L767" s="2" t="s">
        <v>61</v>
      </c>
      <c r="M767" s="2" t="s">
        <v>35</v>
      </c>
      <c r="N767" s="1">
        <v>42343</v>
      </c>
      <c r="O767" s="3">
        <v>1.84</v>
      </c>
      <c r="P767" s="3">
        <v>2.88</v>
      </c>
      <c r="Q767" s="3">
        <f t="shared" si="55"/>
        <v>1.0399999999999998</v>
      </c>
      <c r="R767" s="2">
        <v>28</v>
      </c>
      <c r="S767" s="3">
        <f t="shared" si="56"/>
        <v>80.64</v>
      </c>
      <c r="T767" s="4">
        <v>0.1</v>
      </c>
      <c r="U767" s="5">
        <f t="shared" si="57"/>
        <v>8.0640000000000001</v>
      </c>
      <c r="V767" s="5">
        <f t="shared" si="58"/>
        <v>73.565999999999988</v>
      </c>
      <c r="W767" s="3">
        <v>0.99</v>
      </c>
      <c r="X767" s="6">
        <f t="shared" si="59"/>
        <v>74.555999999999983</v>
      </c>
    </row>
    <row r="768" spans="1:24" x14ac:dyDescent="0.35">
      <c r="A768" t="s">
        <v>1536</v>
      </c>
      <c r="B768" s="1">
        <v>42344</v>
      </c>
      <c r="C768" s="2" t="s">
        <v>1265</v>
      </c>
      <c r="D768" s="2" t="s">
        <v>361</v>
      </c>
      <c r="E768" s="2" t="s">
        <v>27</v>
      </c>
      <c r="F768" s="2" t="s">
        <v>28</v>
      </c>
      <c r="G768" s="2" t="s">
        <v>29</v>
      </c>
      <c r="H768" s="2" t="s">
        <v>107</v>
      </c>
      <c r="I768" s="2" t="s">
        <v>45</v>
      </c>
      <c r="J768" s="2" t="s">
        <v>272</v>
      </c>
      <c r="K768" s="2" t="s">
        <v>38</v>
      </c>
      <c r="L768" s="2" t="s">
        <v>39</v>
      </c>
      <c r="M768" s="2" t="s">
        <v>35</v>
      </c>
      <c r="N768" s="1">
        <v>42346</v>
      </c>
      <c r="O768" s="3">
        <v>1.17</v>
      </c>
      <c r="P768" s="3">
        <v>2.78</v>
      </c>
      <c r="Q768" s="3">
        <f t="shared" si="55"/>
        <v>1.6099999999999999</v>
      </c>
      <c r="R768" s="2">
        <v>39</v>
      </c>
      <c r="S768" s="3">
        <f t="shared" si="56"/>
        <v>108.41999999999999</v>
      </c>
      <c r="T768" s="4">
        <v>0.05</v>
      </c>
      <c r="U768" s="5">
        <f t="shared" si="57"/>
        <v>5.4209999999999994</v>
      </c>
      <c r="V768" s="5">
        <f t="shared" si="58"/>
        <v>104.199</v>
      </c>
      <c r="W768" s="3">
        <v>1.2</v>
      </c>
      <c r="X768" s="6">
        <f t="shared" si="59"/>
        <v>105.399</v>
      </c>
    </row>
    <row r="769" spans="1:24" x14ac:dyDescent="0.35">
      <c r="A769" t="s">
        <v>1537</v>
      </c>
      <c r="B769" s="1">
        <v>42344</v>
      </c>
      <c r="C769" s="2" t="s">
        <v>1538</v>
      </c>
      <c r="D769" s="2" t="s">
        <v>371</v>
      </c>
      <c r="E769" s="2" t="s">
        <v>27</v>
      </c>
      <c r="F769" s="2" t="s">
        <v>28</v>
      </c>
      <c r="G769" s="2" t="s">
        <v>29</v>
      </c>
      <c r="H769" s="2" t="s">
        <v>290</v>
      </c>
      <c r="I769" s="2" t="s">
        <v>56</v>
      </c>
      <c r="J769" s="2" t="s">
        <v>154</v>
      </c>
      <c r="K769" s="2" t="s">
        <v>38</v>
      </c>
      <c r="L769" s="2" t="s">
        <v>61</v>
      </c>
      <c r="M769" s="2" t="s">
        <v>35</v>
      </c>
      <c r="N769" s="1">
        <v>42345</v>
      </c>
      <c r="O769" s="3">
        <v>1.18</v>
      </c>
      <c r="P769" s="3">
        <v>1.88</v>
      </c>
      <c r="Q769" s="3">
        <f t="shared" si="55"/>
        <v>0.7</v>
      </c>
      <c r="R769" s="2">
        <v>20</v>
      </c>
      <c r="S769" s="3">
        <f t="shared" si="56"/>
        <v>37.599999999999994</v>
      </c>
      <c r="T769" s="4">
        <v>7.0000000000000007E-2</v>
      </c>
      <c r="U769" s="5">
        <f t="shared" si="57"/>
        <v>2.6319999999999997</v>
      </c>
      <c r="V769" s="5">
        <f t="shared" si="58"/>
        <v>36.457999999999998</v>
      </c>
      <c r="W769" s="3">
        <v>1.49</v>
      </c>
      <c r="X769" s="6">
        <f t="shared" si="59"/>
        <v>37.948</v>
      </c>
    </row>
    <row r="770" spans="1:24" x14ac:dyDescent="0.35">
      <c r="A770" t="s">
        <v>1539</v>
      </c>
      <c r="B770" s="1">
        <v>42346</v>
      </c>
      <c r="C770" s="2" t="s">
        <v>604</v>
      </c>
      <c r="D770" s="2" t="s">
        <v>87</v>
      </c>
      <c r="E770" s="2" t="s">
        <v>27</v>
      </c>
      <c r="F770" s="2" t="s">
        <v>28</v>
      </c>
      <c r="G770" s="2" t="s">
        <v>29</v>
      </c>
      <c r="H770" s="2" t="s">
        <v>30</v>
      </c>
      <c r="I770" s="2" t="s">
        <v>45</v>
      </c>
      <c r="J770" s="2" t="s">
        <v>141</v>
      </c>
      <c r="K770" s="2" t="s">
        <v>38</v>
      </c>
      <c r="L770" s="2" t="s">
        <v>39</v>
      </c>
      <c r="M770" s="2" t="s">
        <v>35</v>
      </c>
      <c r="N770" s="1">
        <v>42350</v>
      </c>
      <c r="O770" s="3">
        <v>1.6</v>
      </c>
      <c r="P770" s="3">
        <v>2.62</v>
      </c>
      <c r="Q770" s="3">
        <f t="shared" si="55"/>
        <v>1.02</v>
      </c>
      <c r="R770" s="2">
        <v>26</v>
      </c>
      <c r="S770" s="3">
        <f t="shared" si="56"/>
        <v>68.12</v>
      </c>
      <c r="T770" s="4">
        <v>0.08</v>
      </c>
      <c r="U770" s="5">
        <f t="shared" si="57"/>
        <v>5.4496000000000002</v>
      </c>
      <c r="V770" s="5">
        <f t="shared" si="58"/>
        <v>63.470399999999998</v>
      </c>
      <c r="W770" s="3">
        <v>0.8</v>
      </c>
      <c r="X770" s="6">
        <f t="shared" si="59"/>
        <v>64.270399999999995</v>
      </c>
    </row>
    <row r="771" spans="1:24" x14ac:dyDescent="0.35">
      <c r="A771" t="s">
        <v>1540</v>
      </c>
      <c r="B771" s="1">
        <v>42347</v>
      </c>
      <c r="C771" s="2" t="s">
        <v>373</v>
      </c>
      <c r="D771" s="2" t="s">
        <v>260</v>
      </c>
      <c r="E771" s="2" t="s">
        <v>53</v>
      </c>
      <c r="F771" s="2" t="s">
        <v>54</v>
      </c>
      <c r="G771" s="2" t="s">
        <v>29</v>
      </c>
      <c r="H771" s="2" t="s">
        <v>55</v>
      </c>
      <c r="I771" s="2" t="s">
        <v>145</v>
      </c>
      <c r="J771" s="2" t="s">
        <v>200</v>
      </c>
      <c r="K771" s="2" t="s">
        <v>38</v>
      </c>
      <c r="L771" s="2" t="s">
        <v>39</v>
      </c>
      <c r="M771" s="2" t="s">
        <v>35</v>
      </c>
      <c r="N771" s="1">
        <v>42347</v>
      </c>
      <c r="O771" s="3">
        <v>1.0900000000000001</v>
      </c>
      <c r="P771" s="3">
        <v>2.6</v>
      </c>
      <c r="Q771" s="3">
        <f t="shared" si="55"/>
        <v>1.51</v>
      </c>
      <c r="R771" s="2">
        <v>14</v>
      </c>
      <c r="S771" s="3">
        <f t="shared" si="56"/>
        <v>36.4</v>
      </c>
      <c r="T771" s="4">
        <v>0.08</v>
      </c>
      <c r="U771" s="5">
        <f t="shared" si="57"/>
        <v>2.9119999999999999</v>
      </c>
      <c r="V771" s="5">
        <f t="shared" si="58"/>
        <v>35.887999999999998</v>
      </c>
      <c r="W771" s="3">
        <v>2.4</v>
      </c>
      <c r="X771" s="6">
        <f t="shared" si="59"/>
        <v>38.287999999999997</v>
      </c>
    </row>
    <row r="772" spans="1:24" x14ac:dyDescent="0.35">
      <c r="A772" t="s">
        <v>1541</v>
      </c>
      <c r="B772" s="1">
        <v>42347</v>
      </c>
      <c r="C772" s="2" t="s">
        <v>259</v>
      </c>
      <c r="D772" s="2" t="s">
        <v>260</v>
      </c>
      <c r="E772" s="2" t="s">
        <v>53</v>
      </c>
      <c r="F772" s="2" t="s">
        <v>54</v>
      </c>
      <c r="G772" s="2" t="s">
        <v>93</v>
      </c>
      <c r="H772" s="2" t="s">
        <v>55</v>
      </c>
      <c r="I772" s="2" t="s">
        <v>31</v>
      </c>
      <c r="J772" s="2" t="s">
        <v>1542</v>
      </c>
      <c r="K772" s="2" t="s">
        <v>38</v>
      </c>
      <c r="L772" s="2" t="s">
        <v>39</v>
      </c>
      <c r="M772" s="2" t="s">
        <v>47</v>
      </c>
      <c r="N772" s="1">
        <v>42348</v>
      </c>
      <c r="O772" s="3">
        <v>0.32</v>
      </c>
      <c r="P772" s="3">
        <v>1.68</v>
      </c>
      <c r="Q772" s="3">
        <f t="shared" si="55"/>
        <v>1.3599999999999999</v>
      </c>
      <c r="R772" s="2">
        <v>6</v>
      </c>
      <c r="S772" s="3">
        <f t="shared" si="56"/>
        <v>10.08</v>
      </c>
      <c r="T772" s="4">
        <v>0.05</v>
      </c>
      <c r="U772" s="5">
        <f t="shared" si="57"/>
        <v>0.504</v>
      </c>
      <c r="V772" s="5">
        <f t="shared" si="58"/>
        <v>10.596</v>
      </c>
      <c r="W772" s="3">
        <v>1.02</v>
      </c>
      <c r="X772" s="6">
        <f t="shared" si="59"/>
        <v>11.616</v>
      </c>
    </row>
    <row r="773" spans="1:24" x14ac:dyDescent="0.35">
      <c r="A773" t="s">
        <v>1543</v>
      </c>
      <c r="B773" s="1">
        <v>42348</v>
      </c>
      <c r="C773" s="2" t="s">
        <v>1211</v>
      </c>
      <c r="D773" s="2" t="s">
        <v>686</v>
      </c>
      <c r="E773" s="2" t="s">
        <v>27</v>
      </c>
      <c r="F773" s="2" t="s">
        <v>28</v>
      </c>
      <c r="G773" s="2" t="s">
        <v>29</v>
      </c>
      <c r="H773" s="2" t="s">
        <v>299</v>
      </c>
      <c r="I773" s="2" t="s">
        <v>67</v>
      </c>
      <c r="J773" s="2" t="s">
        <v>459</v>
      </c>
      <c r="K773" s="2" t="s">
        <v>33</v>
      </c>
      <c r="L773" s="2" t="s">
        <v>61</v>
      </c>
      <c r="M773" s="2" t="s">
        <v>47</v>
      </c>
      <c r="N773" s="1">
        <v>42350</v>
      </c>
      <c r="O773" s="3">
        <v>156.5</v>
      </c>
      <c r="P773" s="3">
        <v>300.97000000000003</v>
      </c>
      <c r="Q773" s="3">
        <f t="shared" ref="Q773:Q836" si="60">P773-O773</f>
        <v>144.47000000000003</v>
      </c>
      <c r="R773" s="2">
        <v>8</v>
      </c>
      <c r="S773" s="3">
        <f t="shared" ref="S773:S836" si="61">P773*R773</f>
        <v>2407.7600000000002</v>
      </c>
      <c r="T773" s="4">
        <v>0.05</v>
      </c>
      <c r="U773" s="5">
        <f t="shared" ref="U773:U836" si="62">S773*T773</f>
        <v>120.38800000000002</v>
      </c>
      <c r="V773" s="5">
        <f t="shared" ref="V773:V836" si="63">S773-U773+W773</f>
        <v>2294.5520000000001</v>
      </c>
      <c r="W773" s="3">
        <v>7.18</v>
      </c>
      <c r="X773" s="6">
        <f t="shared" ref="X773:X836" si="64">V773+W773</f>
        <v>2301.732</v>
      </c>
    </row>
    <row r="774" spans="1:24" x14ac:dyDescent="0.35">
      <c r="A774" t="s">
        <v>1544</v>
      </c>
      <c r="B774" s="1">
        <v>42354</v>
      </c>
      <c r="C774" s="2" t="s">
        <v>1166</v>
      </c>
      <c r="D774" s="2" t="s">
        <v>42</v>
      </c>
      <c r="E774" s="2" t="s">
        <v>27</v>
      </c>
      <c r="F774" s="2" t="s">
        <v>28</v>
      </c>
      <c r="G774" s="2" t="s">
        <v>65</v>
      </c>
      <c r="H774" s="2" t="s">
        <v>44</v>
      </c>
      <c r="I774" s="2" t="s">
        <v>31</v>
      </c>
      <c r="J774" s="2" t="s">
        <v>316</v>
      </c>
      <c r="K774" s="2" t="s">
        <v>38</v>
      </c>
      <c r="L774" s="2" t="s">
        <v>61</v>
      </c>
      <c r="M774" s="2" t="s">
        <v>35</v>
      </c>
      <c r="N774" s="1">
        <v>42355</v>
      </c>
      <c r="O774" s="3">
        <v>99.39</v>
      </c>
      <c r="P774" s="3">
        <v>162.93</v>
      </c>
      <c r="Q774" s="3">
        <f t="shared" si="60"/>
        <v>63.540000000000006</v>
      </c>
      <c r="R774" s="2">
        <v>41</v>
      </c>
      <c r="S774" s="3">
        <f t="shared" si="61"/>
        <v>6680.13</v>
      </c>
      <c r="T774" s="4">
        <v>0.01</v>
      </c>
      <c r="U774" s="5">
        <f t="shared" si="62"/>
        <v>66.801299999999998</v>
      </c>
      <c r="V774" s="5">
        <f t="shared" si="63"/>
        <v>6633.3186999999998</v>
      </c>
      <c r="W774" s="3">
        <v>19.989999999999998</v>
      </c>
      <c r="X774" s="6">
        <f t="shared" si="64"/>
        <v>6653.3086999999996</v>
      </c>
    </row>
    <row r="775" spans="1:24" x14ac:dyDescent="0.35">
      <c r="A775" t="s">
        <v>1545</v>
      </c>
      <c r="B775" s="1">
        <v>42357</v>
      </c>
      <c r="C775" s="2" t="s">
        <v>312</v>
      </c>
      <c r="D775" s="2" t="s">
        <v>303</v>
      </c>
      <c r="E775" s="2" t="s">
        <v>53</v>
      </c>
      <c r="F775" s="2" t="s">
        <v>54</v>
      </c>
      <c r="G775" s="2" t="s">
        <v>93</v>
      </c>
      <c r="H775" s="2" t="s">
        <v>81</v>
      </c>
      <c r="I775" s="2" t="s">
        <v>56</v>
      </c>
      <c r="J775" s="2" t="s">
        <v>46</v>
      </c>
      <c r="K775" s="2" t="s">
        <v>38</v>
      </c>
      <c r="L775" s="2" t="s">
        <v>39</v>
      </c>
      <c r="M775" s="2" t="s">
        <v>35</v>
      </c>
      <c r="N775" s="1">
        <v>42359</v>
      </c>
      <c r="O775" s="3">
        <v>3.32</v>
      </c>
      <c r="P775" s="3">
        <v>5.18</v>
      </c>
      <c r="Q775" s="3">
        <f t="shared" si="60"/>
        <v>1.8599999999999999</v>
      </c>
      <c r="R775" s="2">
        <v>25</v>
      </c>
      <c r="S775" s="3">
        <f t="shared" si="61"/>
        <v>129.5</v>
      </c>
      <c r="T775" s="4">
        <v>0.1</v>
      </c>
      <c r="U775" s="5">
        <f t="shared" si="62"/>
        <v>12.950000000000001</v>
      </c>
      <c r="V775" s="5">
        <f t="shared" si="63"/>
        <v>118.59</v>
      </c>
      <c r="W775" s="3">
        <v>2.04</v>
      </c>
      <c r="X775" s="6">
        <f t="shared" si="64"/>
        <v>120.63000000000001</v>
      </c>
    </row>
    <row r="776" spans="1:24" x14ac:dyDescent="0.35">
      <c r="A776" t="s">
        <v>1546</v>
      </c>
      <c r="B776" s="1">
        <v>42357</v>
      </c>
      <c r="C776" s="2" t="s">
        <v>1139</v>
      </c>
      <c r="D776" s="2" t="s">
        <v>125</v>
      </c>
      <c r="E776" s="2" t="s">
        <v>27</v>
      </c>
      <c r="F776" s="2" t="s">
        <v>28</v>
      </c>
      <c r="G776" s="2" t="s">
        <v>29</v>
      </c>
      <c r="H776" s="2" t="s">
        <v>126</v>
      </c>
      <c r="I776" s="2" t="s">
        <v>67</v>
      </c>
      <c r="J776" s="2" t="s">
        <v>253</v>
      </c>
      <c r="K776" s="2" t="s">
        <v>38</v>
      </c>
      <c r="L776" s="2" t="s">
        <v>61</v>
      </c>
      <c r="M776" s="2" t="s">
        <v>35</v>
      </c>
      <c r="N776" s="1">
        <v>42359</v>
      </c>
      <c r="O776" s="3">
        <v>4.46</v>
      </c>
      <c r="P776" s="3">
        <v>10.89</v>
      </c>
      <c r="Q776" s="3">
        <f t="shared" si="60"/>
        <v>6.4300000000000006</v>
      </c>
      <c r="R776" s="2">
        <v>30</v>
      </c>
      <c r="S776" s="3">
        <f t="shared" si="61"/>
        <v>326.70000000000005</v>
      </c>
      <c r="T776" s="4">
        <v>0.08</v>
      </c>
      <c r="U776" s="5">
        <f t="shared" si="62"/>
        <v>26.136000000000003</v>
      </c>
      <c r="V776" s="5">
        <f t="shared" si="63"/>
        <v>305.06400000000002</v>
      </c>
      <c r="W776" s="3">
        <v>4.5</v>
      </c>
      <c r="X776" s="6">
        <f t="shared" si="64"/>
        <v>309.56400000000002</v>
      </c>
    </row>
    <row r="777" spans="1:24" x14ac:dyDescent="0.35">
      <c r="A777" t="s">
        <v>1547</v>
      </c>
      <c r="B777" s="1">
        <v>42360</v>
      </c>
      <c r="C777" s="2" t="s">
        <v>626</v>
      </c>
      <c r="D777" s="2" t="s">
        <v>73</v>
      </c>
      <c r="E777" s="2" t="s">
        <v>27</v>
      </c>
      <c r="F777" s="2" t="s">
        <v>28</v>
      </c>
      <c r="G777" s="2" t="s">
        <v>93</v>
      </c>
      <c r="H777" s="2" t="s">
        <v>74</v>
      </c>
      <c r="I777" s="2" t="s">
        <v>56</v>
      </c>
      <c r="J777" s="2" t="s">
        <v>159</v>
      </c>
      <c r="K777" s="2" t="s">
        <v>33</v>
      </c>
      <c r="L777" s="2" t="s">
        <v>61</v>
      </c>
      <c r="M777" s="2" t="s">
        <v>35</v>
      </c>
      <c r="N777" s="1">
        <v>42362</v>
      </c>
      <c r="O777" s="3">
        <v>19.78</v>
      </c>
      <c r="P777" s="3">
        <v>45.99</v>
      </c>
      <c r="Q777" s="3">
        <f t="shared" si="60"/>
        <v>26.21</v>
      </c>
      <c r="R777" s="2">
        <v>11</v>
      </c>
      <c r="S777" s="3">
        <f t="shared" si="61"/>
        <v>505.89000000000004</v>
      </c>
      <c r="T777" s="4">
        <v>7.0000000000000007E-2</v>
      </c>
      <c r="U777" s="5">
        <f t="shared" si="62"/>
        <v>35.412300000000009</v>
      </c>
      <c r="V777" s="5">
        <f t="shared" si="63"/>
        <v>475.46770000000004</v>
      </c>
      <c r="W777" s="3">
        <v>4.99</v>
      </c>
      <c r="X777" s="6">
        <f t="shared" si="64"/>
        <v>480.45770000000005</v>
      </c>
    </row>
    <row r="778" spans="1:24" x14ac:dyDescent="0.35">
      <c r="A778" t="s">
        <v>1548</v>
      </c>
      <c r="B778" s="1">
        <v>42362</v>
      </c>
      <c r="C778" s="2" t="s">
        <v>744</v>
      </c>
      <c r="D778" s="2" t="s">
        <v>42</v>
      </c>
      <c r="E778" s="2" t="s">
        <v>27</v>
      </c>
      <c r="F778" s="2" t="s">
        <v>28</v>
      </c>
      <c r="G778" s="2" t="s">
        <v>29</v>
      </c>
      <c r="H778" s="2" t="s">
        <v>44</v>
      </c>
      <c r="I778" s="2" t="s">
        <v>67</v>
      </c>
      <c r="J778" s="2" t="s">
        <v>154</v>
      </c>
      <c r="K778" s="2" t="s">
        <v>38</v>
      </c>
      <c r="L778" s="2" t="s">
        <v>61</v>
      </c>
      <c r="M778" s="2" t="s">
        <v>35</v>
      </c>
      <c r="N778" s="1">
        <v>42364</v>
      </c>
      <c r="O778" s="3">
        <v>1.18</v>
      </c>
      <c r="P778" s="3">
        <v>1.88</v>
      </c>
      <c r="Q778" s="3">
        <f t="shared" si="60"/>
        <v>0.7</v>
      </c>
      <c r="R778" s="2">
        <v>39</v>
      </c>
      <c r="S778" s="3">
        <f t="shared" si="61"/>
        <v>73.319999999999993</v>
      </c>
      <c r="T778" s="4">
        <v>7.0000000000000007E-2</v>
      </c>
      <c r="U778" s="5">
        <f t="shared" si="62"/>
        <v>5.1323999999999996</v>
      </c>
      <c r="V778" s="5">
        <f t="shared" si="63"/>
        <v>69.677599999999984</v>
      </c>
      <c r="W778" s="3">
        <v>1.49</v>
      </c>
      <c r="X778" s="6">
        <f t="shared" si="64"/>
        <v>71.167599999999979</v>
      </c>
    </row>
    <row r="779" spans="1:24" x14ac:dyDescent="0.35">
      <c r="A779" t="s">
        <v>1549</v>
      </c>
      <c r="B779" s="1">
        <v>42363</v>
      </c>
      <c r="C779" s="2" t="s">
        <v>1001</v>
      </c>
      <c r="D779" s="2" t="s">
        <v>513</v>
      </c>
      <c r="E779" s="2" t="s">
        <v>27</v>
      </c>
      <c r="F779" s="2" t="s">
        <v>28</v>
      </c>
      <c r="G779" s="2" t="s">
        <v>29</v>
      </c>
      <c r="H779" s="2" t="s">
        <v>299</v>
      </c>
      <c r="I779" s="2" t="s">
        <v>45</v>
      </c>
      <c r="J779" s="2" t="s">
        <v>113</v>
      </c>
      <c r="K779" s="2" t="s">
        <v>33</v>
      </c>
      <c r="L779" s="2" t="s">
        <v>114</v>
      </c>
      <c r="M779" s="2" t="s">
        <v>35</v>
      </c>
      <c r="N779" s="1">
        <v>42370</v>
      </c>
      <c r="O779" s="3">
        <v>377.99</v>
      </c>
      <c r="P779" s="3">
        <v>599.99</v>
      </c>
      <c r="Q779" s="3">
        <f t="shared" si="60"/>
        <v>222</v>
      </c>
      <c r="R779" s="2">
        <v>17</v>
      </c>
      <c r="S779" s="3">
        <f t="shared" si="61"/>
        <v>10199.83</v>
      </c>
      <c r="T779" s="4">
        <v>0.08</v>
      </c>
      <c r="U779" s="5">
        <f t="shared" si="62"/>
        <v>815.9864</v>
      </c>
      <c r="V779" s="5">
        <f t="shared" si="63"/>
        <v>9408.3335999999999</v>
      </c>
      <c r="W779" s="3">
        <v>24.49</v>
      </c>
      <c r="X779" s="6">
        <f t="shared" si="64"/>
        <v>9432.8235999999997</v>
      </c>
    </row>
    <row r="780" spans="1:24" x14ac:dyDescent="0.35">
      <c r="A780" t="s">
        <v>1550</v>
      </c>
      <c r="B780" s="1">
        <v>42363</v>
      </c>
      <c r="C780" s="2" t="s">
        <v>559</v>
      </c>
      <c r="D780" s="2" t="s">
        <v>430</v>
      </c>
      <c r="E780" s="2" t="s">
        <v>27</v>
      </c>
      <c r="F780" s="2" t="s">
        <v>28</v>
      </c>
      <c r="G780" s="2" t="s">
        <v>29</v>
      </c>
      <c r="H780" s="2" t="s">
        <v>30</v>
      </c>
      <c r="I780" s="2" t="s">
        <v>145</v>
      </c>
      <c r="J780" s="2" t="s">
        <v>319</v>
      </c>
      <c r="K780" s="2" t="s">
        <v>38</v>
      </c>
      <c r="L780" s="2" t="s">
        <v>39</v>
      </c>
      <c r="M780" s="2" t="s">
        <v>35</v>
      </c>
      <c r="N780" s="1">
        <v>42364</v>
      </c>
      <c r="O780" s="3">
        <v>1.0900000000000001</v>
      </c>
      <c r="P780" s="3">
        <v>1.68</v>
      </c>
      <c r="Q780" s="3">
        <f t="shared" si="60"/>
        <v>0.58999999999999986</v>
      </c>
      <c r="R780" s="2">
        <v>24</v>
      </c>
      <c r="S780" s="3">
        <f t="shared" si="61"/>
        <v>40.32</v>
      </c>
      <c r="T780" s="4">
        <v>0.05</v>
      </c>
      <c r="U780" s="5">
        <f t="shared" si="62"/>
        <v>2.016</v>
      </c>
      <c r="V780" s="5">
        <f t="shared" si="63"/>
        <v>39.304000000000002</v>
      </c>
      <c r="W780" s="3">
        <v>1</v>
      </c>
      <c r="X780" s="6">
        <f t="shared" si="64"/>
        <v>40.304000000000002</v>
      </c>
    </row>
    <row r="781" spans="1:24" x14ac:dyDescent="0.35">
      <c r="A781" t="s">
        <v>1551</v>
      </c>
      <c r="B781" s="1">
        <v>42366</v>
      </c>
      <c r="C781" s="2" t="s">
        <v>1552</v>
      </c>
      <c r="D781" s="2" t="s">
        <v>975</v>
      </c>
      <c r="E781" s="2" t="s">
        <v>53</v>
      </c>
      <c r="F781" s="2" t="s">
        <v>54</v>
      </c>
      <c r="G781" s="2" t="s">
        <v>93</v>
      </c>
      <c r="H781" s="2" t="s">
        <v>81</v>
      </c>
      <c r="I781" s="2" t="s">
        <v>145</v>
      </c>
      <c r="J781" s="2" t="s">
        <v>57</v>
      </c>
      <c r="K781" s="2" t="s">
        <v>33</v>
      </c>
      <c r="L781" s="2" t="s">
        <v>58</v>
      </c>
      <c r="M781" s="2" t="s">
        <v>35</v>
      </c>
      <c r="N781" s="1">
        <v>42367</v>
      </c>
      <c r="O781" s="3">
        <v>8.82</v>
      </c>
      <c r="P781" s="3">
        <v>20.99</v>
      </c>
      <c r="Q781" s="3">
        <f t="shared" si="60"/>
        <v>12.169999999999998</v>
      </c>
      <c r="R781" s="2">
        <v>30</v>
      </c>
      <c r="S781" s="3">
        <f t="shared" si="61"/>
        <v>629.69999999999993</v>
      </c>
      <c r="T781" s="4">
        <v>0.03</v>
      </c>
      <c r="U781" s="5">
        <f t="shared" si="62"/>
        <v>18.890999999999998</v>
      </c>
      <c r="V781" s="5">
        <f t="shared" si="63"/>
        <v>615.61899999999991</v>
      </c>
      <c r="W781" s="3">
        <v>4.8099999999999996</v>
      </c>
      <c r="X781" s="6">
        <f t="shared" si="64"/>
        <v>620.42899999999986</v>
      </c>
    </row>
    <row r="782" spans="1:24" x14ac:dyDescent="0.35">
      <c r="A782" t="s">
        <v>1553</v>
      </c>
      <c r="B782" s="1">
        <v>42366</v>
      </c>
      <c r="C782" s="2" t="s">
        <v>939</v>
      </c>
      <c r="D782" s="2" t="s">
        <v>458</v>
      </c>
      <c r="E782" s="2" t="s">
        <v>27</v>
      </c>
      <c r="F782" s="2" t="s">
        <v>28</v>
      </c>
      <c r="G782" s="2" t="s">
        <v>43</v>
      </c>
      <c r="H782" s="2" t="s">
        <v>30</v>
      </c>
      <c r="I782" s="2" t="s">
        <v>67</v>
      </c>
      <c r="J782" s="2" t="s">
        <v>154</v>
      </c>
      <c r="K782" s="2" t="s">
        <v>38</v>
      </c>
      <c r="L782" s="2" t="s">
        <v>61</v>
      </c>
      <c r="M782" s="2" t="s">
        <v>35</v>
      </c>
      <c r="N782" s="1">
        <v>42368</v>
      </c>
      <c r="O782" s="3">
        <v>1.18</v>
      </c>
      <c r="P782" s="3">
        <v>1.88</v>
      </c>
      <c r="Q782" s="3">
        <f t="shared" si="60"/>
        <v>0.7</v>
      </c>
      <c r="R782" s="2">
        <v>1</v>
      </c>
      <c r="S782" s="3">
        <f t="shared" si="61"/>
        <v>1.88</v>
      </c>
      <c r="T782" s="4">
        <v>0.09</v>
      </c>
      <c r="U782" s="5">
        <f t="shared" si="62"/>
        <v>0.16919999999999999</v>
      </c>
      <c r="V782" s="5">
        <f t="shared" si="63"/>
        <v>3.2008000000000001</v>
      </c>
      <c r="W782" s="3">
        <v>1.49</v>
      </c>
      <c r="X782" s="6">
        <f t="shared" si="64"/>
        <v>4.6908000000000003</v>
      </c>
    </row>
    <row r="783" spans="1:24" x14ac:dyDescent="0.35">
      <c r="A783" t="s">
        <v>1554</v>
      </c>
      <c r="B783" s="1">
        <v>42366</v>
      </c>
      <c r="C783" s="2" t="s">
        <v>251</v>
      </c>
      <c r="D783" s="2" t="s">
        <v>64</v>
      </c>
      <c r="E783" s="2" t="s">
        <v>27</v>
      </c>
      <c r="F783" s="2" t="s">
        <v>28</v>
      </c>
      <c r="G783" s="2" t="s">
        <v>29</v>
      </c>
      <c r="H783" s="2" t="s">
        <v>66</v>
      </c>
      <c r="I783" s="2" t="s">
        <v>45</v>
      </c>
      <c r="J783" s="2" t="s">
        <v>703</v>
      </c>
      <c r="K783" s="2" t="s">
        <v>38</v>
      </c>
      <c r="L783" s="2" t="s">
        <v>34</v>
      </c>
      <c r="M783" s="2" t="s">
        <v>47</v>
      </c>
      <c r="N783" s="1">
        <v>42373</v>
      </c>
      <c r="O783" s="3">
        <v>16.8</v>
      </c>
      <c r="P783" s="3">
        <v>40.97</v>
      </c>
      <c r="Q783" s="3">
        <f t="shared" si="60"/>
        <v>24.169999999999998</v>
      </c>
      <c r="R783" s="2">
        <v>49</v>
      </c>
      <c r="S783" s="3">
        <f t="shared" si="61"/>
        <v>2007.53</v>
      </c>
      <c r="T783" s="4">
        <v>0.1</v>
      </c>
      <c r="U783" s="5">
        <f t="shared" si="62"/>
        <v>200.75300000000001</v>
      </c>
      <c r="V783" s="5">
        <f t="shared" si="63"/>
        <v>1815.7670000000001</v>
      </c>
      <c r="W783" s="3">
        <v>8.99</v>
      </c>
      <c r="X783" s="6">
        <f t="shared" si="64"/>
        <v>1824.7570000000001</v>
      </c>
    </row>
    <row r="784" spans="1:24" x14ac:dyDescent="0.35">
      <c r="A784" t="s">
        <v>1555</v>
      </c>
      <c r="B784" s="1">
        <v>42371</v>
      </c>
      <c r="C784" s="2" t="s">
        <v>1556</v>
      </c>
      <c r="D784" s="2" t="s">
        <v>99</v>
      </c>
      <c r="E784" s="2" t="s">
        <v>27</v>
      </c>
      <c r="F784" s="2" t="s">
        <v>28</v>
      </c>
      <c r="G784" s="2" t="s">
        <v>29</v>
      </c>
      <c r="H784" s="2" t="s">
        <v>100</v>
      </c>
      <c r="I784" s="2" t="s">
        <v>56</v>
      </c>
      <c r="J784" s="2" t="s">
        <v>283</v>
      </c>
      <c r="K784" s="2" t="s">
        <v>33</v>
      </c>
      <c r="L784" s="2" t="s">
        <v>61</v>
      </c>
      <c r="M784" s="2" t="s">
        <v>35</v>
      </c>
      <c r="N784" s="1">
        <v>42372</v>
      </c>
      <c r="O784" s="3">
        <v>14.7</v>
      </c>
      <c r="P784" s="3">
        <v>29.99</v>
      </c>
      <c r="Q784" s="3">
        <f t="shared" si="60"/>
        <v>15.29</v>
      </c>
      <c r="R784" s="2">
        <v>14</v>
      </c>
      <c r="S784" s="3">
        <f t="shared" si="61"/>
        <v>419.85999999999996</v>
      </c>
      <c r="T784" s="4">
        <v>0.04</v>
      </c>
      <c r="U784" s="5">
        <f t="shared" si="62"/>
        <v>16.7944</v>
      </c>
      <c r="V784" s="5">
        <f t="shared" si="63"/>
        <v>408.56559999999996</v>
      </c>
      <c r="W784" s="3">
        <v>5.5</v>
      </c>
      <c r="X784" s="6">
        <f t="shared" si="64"/>
        <v>414.06559999999996</v>
      </c>
    </row>
    <row r="785" spans="1:24" x14ac:dyDescent="0.35">
      <c r="A785" t="s">
        <v>1557</v>
      </c>
      <c r="B785" s="1">
        <v>42378</v>
      </c>
      <c r="C785" s="2" t="s">
        <v>1139</v>
      </c>
      <c r="D785" s="2" t="s">
        <v>125</v>
      </c>
      <c r="E785" s="2" t="s">
        <v>27</v>
      </c>
      <c r="F785" s="2" t="s">
        <v>28</v>
      </c>
      <c r="G785" s="2" t="s">
        <v>93</v>
      </c>
      <c r="H785" s="2" t="s">
        <v>126</v>
      </c>
      <c r="I785" s="2" t="s">
        <v>145</v>
      </c>
      <c r="J785" s="2" t="s">
        <v>37</v>
      </c>
      <c r="K785" s="2" t="s">
        <v>38</v>
      </c>
      <c r="L785" s="2" t="s">
        <v>39</v>
      </c>
      <c r="M785" s="2" t="s">
        <v>35</v>
      </c>
      <c r="N785" s="1">
        <v>42380</v>
      </c>
      <c r="O785" s="3">
        <v>3.47</v>
      </c>
      <c r="P785" s="3">
        <v>6.68</v>
      </c>
      <c r="Q785" s="3">
        <f t="shared" si="60"/>
        <v>3.2099999999999995</v>
      </c>
      <c r="R785" s="2">
        <v>10</v>
      </c>
      <c r="S785" s="3">
        <f t="shared" si="61"/>
        <v>66.8</v>
      </c>
      <c r="T785" s="4">
        <v>0.08</v>
      </c>
      <c r="U785" s="5">
        <f t="shared" si="62"/>
        <v>5.3440000000000003</v>
      </c>
      <c r="V785" s="5">
        <f t="shared" si="63"/>
        <v>62.955999999999996</v>
      </c>
      <c r="W785" s="3">
        <v>1.5</v>
      </c>
      <c r="X785" s="6">
        <f t="shared" si="64"/>
        <v>64.455999999999989</v>
      </c>
    </row>
    <row r="786" spans="1:24" x14ac:dyDescent="0.35">
      <c r="A786" t="s">
        <v>1558</v>
      </c>
      <c r="B786" s="1">
        <v>42381</v>
      </c>
      <c r="C786" s="2" t="s">
        <v>1176</v>
      </c>
      <c r="D786" s="2" t="s">
        <v>611</v>
      </c>
      <c r="E786" s="2" t="s">
        <v>27</v>
      </c>
      <c r="F786" s="2" t="s">
        <v>28</v>
      </c>
      <c r="G786" s="2" t="s">
        <v>93</v>
      </c>
      <c r="H786" s="2" t="s">
        <v>390</v>
      </c>
      <c r="I786" s="2" t="s">
        <v>145</v>
      </c>
      <c r="J786" s="2" t="s">
        <v>443</v>
      </c>
      <c r="K786" s="2" t="s">
        <v>38</v>
      </c>
      <c r="L786" s="2" t="s">
        <v>61</v>
      </c>
      <c r="M786" s="2" t="s">
        <v>35</v>
      </c>
      <c r="N786" s="1">
        <v>42383</v>
      </c>
      <c r="O786" s="3">
        <v>13.64</v>
      </c>
      <c r="P786" s="3">
        <v>20.98</v>
      </c>
      <c r="Q786" s="3">
        <f t="shared" si="60"/>
        <v>7.34</v>
      </c>
      <c r="R786" s="2">
        <v>34</v>
      </c>
      <c r="S786" s="3">
        <f t="shared" si="61"/>
        <v>713.32</v>
      </c>
      <c r="T786" s="4">
        <v>7.0000000000000007E-2</v>
      </c>
      <c r="U786" s="5">
        <f t="shared" si="62"/>
        <v>49.932400000000008</v>
      </c>
      <c r="V786" s="5">
        <f t="shared" si="63"/>
        <v>664.87760000000003</v>
      </c>
      <c r="W786" s="3">
        <v>1.49</v>
      </c>
      <c r="X786" s="6">
        <f t="shared" si="64"/>
        <v>666.36760000000004</v>
      </c>
    </row>
    <row r="787" spans="1:24" x14ac:dyDescent="0.35">
      <c r="A787" t="s">
        <v>1559</v>
      </c>
      <c r="B787" s="1">
        <v>42386</v>
      </c>
      <c r="C787" s="2" t="s">
        <v>1474</v>
      </c>
      <c r="D787" s="2" t="s">
        <v>643</v>
      </c>
      <c r="E787" s="2" t="s">
        <v>27</v>
      </c>
      <c r="F787" s="2" t="s">
        <v>28</v>
      </c>
      <c r="G787" s="2" t="s">
        <v>65</v>
      </c>
      <c r="H787" s="2" t="s">
        <v>290</v>
      </c>
      <c r="I787" s="2" t="s">
        <v>31</v>
      </c>
      <c r="J787" s="2" t="s">
        <v>32</v>
      </c>
      <c r="K787" s="2" t="s">
        <v>33</v>
      </c>
      <c r="L787" s="2" t="s">
        <v>34</v>
      </c>
      <c r="M787" s="2" t="s">
        <v>35</v>
      </c>
      <c r="N787" s="1">
        <v>42386</v>
      </c>
      <c r="O787" s="3">
        <v>1.87</v>
      </c>
      <c r="P787" s="3">
        <v>8.1199999999999992</v>
      </c>
      <c r="Q787" s="3">
        <f t="shared" si="60"/>
        <v>6.2499999999999991</v>
      </c>
      <c r="R787" s="2">
        <v>36</v>
      </c>
      <c r="S787" s="3">
        <f t="shared" si="61"/>
        <v>292.32</v>
      </c>
      <c r="T787" s="4">
        <v>0.1</v>
      </c>
      <c r="U787" s="5">
        <f t="shared" si="62"/>
        <v>29.231999999999999</v>
      </c>
      <c r="V787" s="5">
        <f t="shared" si="63"/>
        <v>265.91799999999995</v>
      </c>
      <c r="W787" s="3">
        <v>2.83</v>
      </c>
      <c r="X787" s="6">
        <f t="shared" si="64"/>
        <v>268.74799999999993</v>
      </c>
    </row>
    <row r="788" spans="1:24" x14ac:dyDescent="0.35">
      <c r="A788" t="s">
        <v>1560</v>
      </c>
      <c r="B788" s="1">
        <v>42386</v>
      </c>
      <c r="C788" s="2" t="s">
        <v>1488</v>
      </c>
      <c r="D788" s="2" t="s">
        <v>193</v>
      </c>
      <c r="E788" s="2" t="s">
        <v>27</v>
      </c>
      <c r="F788" s="2" t="s">
        <v>28</v>
      </c>
      <c r="G788" s="2" t="s">
        <v>93</v>
      </c>
      <c r="H788" s="2" t="s">
        <v>30</v>
      </c>
      <c r="I788" s="2" t="s">
        <v>31</v>
      </c>
      <c r="J788" s="2" t="s">
        <v>400</v>
      </c>
      <c r="K788" s="2" t="s">
        <v>38</v>
      </c>
      <c r="L788" s="2" t="s">
        <v>34</v>
      </c>
      <c r="M788" s="2" t="s">
        <v>35</v>
      </c>
      <c r="N788" s="1">
        <v>42388</v>
      </c>
      <c r="O788" s="3">
        <v>4.79</v>
      </c>
      <c r="P788" s="3">
        <v>11.97</v>
      </c>
      <c r="Q788" s="3">
        <f t="shared" si="60"/>
        <v>7.1800000000000006</v>
      </c>
      <c r="R788" s="2">
        <v>28</v>
      </c>
      <c r="S788" s="3">
        <f t="shared" si="61"/>
        <v>335.16</v>
      </c>
      <c r="T788" s="4">
        <v>0.03</v>
      </c>
      <c r="U788" s="5">
        <f t="shared" si="62"/>
        <v>10.0548</v>
      </c>
      <c r="V788" s="5">
        <f t="shared" si="63"/>
        <v>330.91520000000003</v>
      </c>
      <c r="W788" s="3">
        <v>5.81</v>
      </c>
      <c r="X788" s="6">
        <f t="shared" si="64"/>
        <v>336.72520000000003</v>
      </c>
    </row>
    <row r="789" spans="1:24" x14ac:dyDescent="0.35">
      <c r="A789" t="s">
        <v>1561</v>
      </c>
      <c r="B789" s="1">
        <v>42387</v>
      </c>
      <c r="C789" s="2" t="s">
        <v>1248</v>
      </c>
      <c r="D789" s="2" t="s">
        <v>462</v>
      </c>
      <c r="E789" s="2" t="s">
        <v>27</v>
      </c>
      <c r="F789" s="2" t="s">
        <v>28</v>
      </c>
      <c r="G789" s="2" t="s">
        <v>93</v>
      </c>
      <c r="H789" s="2" t="s">
        <v>107</v>
      </c>
      <c r="I789" s="2" t="s">
        <v>56</v>
      </c>
      <c r="J789" s="2" t="s">
        <v>397</v>
      </c>
      <c r="K789" s="2" t="s">
        <v>33</v>
      </c>
      <c r="L789" s="2" t="s">
        <v>61</v>
      </c>
      <c r="M789" s="2" t="s">
        <v>35</v>
      </c>
      <c r="N789" s="1">
        <v>42389</v>
      </c>
      <c r="O789" s="3">
        <v>8.31</v>
      </c>
      <c r="P789" s="3">
        <v>15.98</v>
      </c>
      <c r="Q789" s="3">
        <f t="shared" si="60"/>
        <v>7.67</v>
      </c>
      <c r="R789" s="2">
        <v>4</v>
      </c>
      <c r="S789" s="3">
        <f t="shared" si="61"/>
        <v>63.92</v>
      </c>
      <c r="T789" s="4">
        <v>0.09</v>
      </c>
      <c r="U789" s="5">
        <f t="shared" si="62"/>
        <v>5.7527999999999997</v>
      </c>
      <c r="V789" s="5">
        <f t="shared" si="63"/>
        <v>64.667200000000008</v>
      </c>
      <c r="W789" s="3">
        <v>6.5</v>
      </c>
      <c r="X789" s="6">
        <f t="shared" si="64"/>
        <v>71.167200000000008</v>
      </c>
    </row>
    <row r="790" spans="1:24" x14ac:dyDescent="0.35">
      <c r="A790" t="s">
        <v>1562</v>
      </c>
      <c r="B790" s="1">
        <v>42388</v>
      </c>
      <c r="C790" s="2" t="s">
        <v>688</v>
      </c>
      <c r="D790" s="2" t="s">
        <v>42</v>
      </c>
      <c r="E790" s="2" t="s">
        <v>27</v>
      </c>
      <c r="F790" s="2" t="s">
        <v>28</v>
      </c>
      <c r="G790" s="2" t="s">
        <v>29</v>
      </c>
      <c r="H790" s="2" t="s">
        <v>44</v>
      </c>
      <c r="I790" s="2" t="s">
        <v>145</v>
      </c>
      <c r="J790" s="2" t="s">
        <v>253</v>
      </c>
      <c r="K790" s="2" t="s">
        <v>38</v>
      </c>
      <c r="L790" s="2" t="s">
        <v>61</v>
      </c>
      <c r="M790" s="2" t="s">
        <v>35</v>
      </c>
      <c r="N790" s="1">
        <v>42388</v>
      </c>
      <c r="O790" s="3">
        <v>4.46</v>
      </c>
      <c r="P790" s="3">
        <v>10.89</v>
      </c>
      <c r="Q790" s="3">
        <f t="shared" si="60"/>
        <v>6.4300000000000006</v>
      </c>
      <c r="R790" s="2">
        <v>25</v>
      </c>
      <c r="S790" s="3">
        <f t="shared" si="61"/>
        <v>272.25</v>
      </c>
      <c r="T790" s="4">
        <v>0.03</v>
      </c>
      <c r="U790" s="5">
        <f t="shared" si="62"/>
        <v>8.1675000000000004</v>
      </c>
      <c r="V790" s="5">
        <f t="shared" si="63"/>
        <v>268.58249999999998</v>
      </c>
      <c r="W790" s="3">
        <v>4.5</v>
      </c>
      <c r="X790" s="6">
        <f t="shared" si="64"/>
        <v>273.08249999999998</v>
      </c>
    </row>
    <row r="791" spans="1:24" x14ac:dyDescent="0.35">
      <c r="A791" t="s">
        <v>1563</v>
      </c>
      <c r="B791" s="1">
        <v>42388</v>
      </c>
      <c r="C791" s="2" t="s">
        <v>1564</v>
      </c>
      <c r="D791" s="2" t="s">
        <v>365</v>
      </c>
      <c r="E791" s="2" t="s">
        <v>27</v>
      </c>
      <c r="F791" s="2" t="s">
        <v>28</v>
      </c>
      <c r="G791" s="2" t="s">
        <v>65</v>
      </c>
      <c r="H791" s="2" t="s">
        <v>126</v>
      </c>
      <c r="I791" s="2" t="s">
        <v>67</v>
      </c>
      <c r="J791" s="2" t="s">
        <v>109</v>
      </c>
      <c r="K791" s="2" t="s">
        <v>38</v>
      </c>
      <c r="L791" s="2" t="s">
        <v>34</v>
      </c>
      <c r="M791" s="2" t="s">
        <v>35</v>
      </c>
      <c r="N791" s="1">
        <v>42388</v>
      </c>
      <c r="O791" s="3">
        <v>0.94</v>
      </c>
      <c r="P791" s="3">
        <v>2.08</v>
      </c>
      <c r="Q791" s="3">
        <f t="shared" si="60"/>
        <v>1.1400000000000001</v>
      </c>
      <c r="R791" s="2">
        <v>33</v>
      </c>
      <c r="S791" s="3">
        <f t="shared" si="61"/>
        <v>68.64</v>
      </c>
      <c r="T791" s="4">
        <v>0.05</v>
      </c>
      <c r="U791" s="5">
        <f t="shared" si="62"/>
        <v>3.4320000000000004</v>
      </c>
      <c r="V791" s="5">
        <f t="shared" si="63"/>
        <v>67.768000000000001</v>
      </c>
      <c r="W791" s="3">
        <v>2.56</v>
      </c>
      <c r="X791" s="6">
        <f t="shared" si="64"/>
        <v>70.328000000000003</v>
      </c>
    </row>
    <row r="792" spans="1:24" x14ac:dyDescent="0.35">
      <c r="A792" t="s">
        <v>1565</v>
      </c>
      <c r="B792" s="1">
        <v>42388</v>
      </c>
      <c r="C792" s="2" t="s">
        <v>1566</v>
      </c>
      <c r="D792" s="2" t="s">
        <v>451</v>
      </c>
      <c r="E792" s="2" t="s">
        <v>27</v>
      </c>
      <c r="F792" s="2" t="s">
        <v>28</v>
      </c>
      <c r="G792" s="2" t="s">
        <v>29</v>
      </c>
      <c r="H792" s="2" t="s">
        <v>30</v>
      </c>
      <c r="I792" s="2" t="s">
        <v>67</v>
      </c>
      <c r="J792" s="2" t="s">
        <v>459</v>
      </c>
      <c r="K792" s="2" t="s">
        <v>33</v>
      </c>
      <c r="L792" s="2" t="s">
        <v>61</v>
      </c>
      <c r="M792" s="2" t="s">
        <v>35</v>
      </c>
      <c r="N792" s="1">
        <v>42388</v>
      </c>
      <c r="O792" s="3">
        <v>156.5</v>
      </c>
      <c r="P792" s="3">
        <v>300.97000000000003</v>
      </c>
      <c r="Q792" s="3">
        <f t="shared" si="60"/>
        <v>144.47000000000003</v>
      </c>
      <c r="R792" s="2">
        <v>43</v>
      </c>
      <c r="S792" s="3">
        <f t="shared" si="61"/>
        <v>12941.710000000001</v>
      </c>
      <c r="T792" s="4">
        <v>0.08</v>
      </c>
      <c r="U792" s="5">
        <f t="shared" si="62"/>
        <v>1035.3368</v>
      </c>
      <c r="V792" s="5">
        <f t="shared" si="63"/>
        <v>11913.553200000002</v>
      </c>
      <c r="W792" s="3">
        <v>7.18</v>
      </c>
      <c r="X792" s="6">
        <f t="shared" si="64"/>
        <v>11920.733200000002</v>
      </c>
    </row>
    <row r="793" spans="1:24" x14ac:dyDescent="0.35">
      <c r="A793" t="s">
        <v>1567</v>
      </c>
      <c r="B793" s="1">
        <v>42393</v>
      </c>
      <c r="C793" s="2" t="s">
        <v>1568</v>
      </c>
      <c r="D793" s="2" t="s">
        <v>99</v>
      </c>
      <c r="E793" s="2" t="s">
        <v>27</v>
      </c>
      <c r="F793" s="2" t="s">
        <v>28</v>
      </c>
      <c r="G793" s="2" t="s">
        <v>93</v>
      </c>
      <c r="H793" s="2" t="s">
        <v>100</v>
      </c>
      <c r="I793" s="2" t="s">
        <v>67</v>
      </c>
      <c r="J793" s="2" t="s">
        <v>165</v>
      </c>
      <c r="K793" s="2" t="s">
        <v>38</v>
      </c>
      <c r="L793" s="2" t="s">
        <v>34</v>
      </c>
      <c r="M793" s="2" t="s">
        <v>35</v>
      </c>
      <c r="N793" s="1">
        <v>42394</v>
      </c>
      <c r="O793" s="3">
        <v>5.19</v>
      </c>
      <c r="P793" s="3">
        <v>12.98</v>
      </c>
      <c r="Q793" s="3">
        <f t="shared" si="60"/>
        <v>7.79</v>
      </c>
      <c r="R793" s="2">
        <v>50</v>
      </c>
      <c r="S793" s="3">
        <f t="shared" si="61"/>
        <v>649</v>
      </c>
      <c r="T793" s="4">
        <v>0.08</v>
      </c>
      <c r="U793" s="5">
        <f t="shared" si="62"/>
        <v>51.92</v>
      </c>
      <c r="V793" s="5">
        <f t="shared" si="63"/>
        <v>600.22</v>
      </c>
      <c r="W793" s="3">
        <v>3.14</v>
      </c>
      <c r="X793" s="6">
        <f t="shared" si="64"/>
        <v>603.36</v>
      </c>
    </row>
    <row r="794" spans="1:24" x14ac:dyDescent="0.35">
      <c r="A794" t="s">
        <v>1569</v>
      </c>
      <c r="B794" s="1">
        <v>42395</v>
      </c>
      <c r="C794" s="2" t="s">
        <v>515</v>
      </c>
      <c r="D794" s="2" t="s">
        <v>119</v>
      </c>
      <c r="E794" s="2" t="s">
        <v>27</v>
      </c>
      <c r="F794" s="2" t="s">
        <v>28</v>
      </c>
      <c r="G794" s="2" t="s">
        <v>29</v>
      </c>
      <c r="H794" s="2" t="s">
        <v>30</v>
      </c>
      <c r="I794" s="2" t="s">
        <v>145</v>
      </c>
      <c r="J794" s="2" t="s">
        <v>300</v>
      </c>
      <c r="K794" s="2" t="s">
        <v>38</v>
      </c>
      <c r="L794" s="2" t="s">
        <v>39</v>
      </c>
      <c r="M794" s="2" t="s">
        <v>47</v>
      </c>
      <c r="N794" s="1">
        <v>42397</v>
      </c>
      <c r="O794" s="3">
        <v>2.41</v>
      </c>
      <c r="P794" s="3">
        <v>3.71</v>
      </c>
      <c r="Q794" s="3">
        <f t="shared" si="60"/>
        <v>1.2999999999999998</v>
      </c>
      <c r="R794" s="2">
        <v>16</v>
      </c>
      <c r="S794" s="3">
        <f t="shared" si="61"/>
        <v>59.36</v>
      </c>
      <c r="T794" s="4">
        <v>0.1</v>
      </c>
      <c r="U794" s="5">
        <f t="shared" si="62"/>
        <v>5.9359999999999999</v>
      </c>
      <c r="V794" s="5">
        <f t="shared" si="63"/>
        <v>55.353999999999999</v>
      </c>
      <c r="W794" s="3">
        <v>1.93</v>
      </c>
      <c r="X794" s="6">
        <f t="shared" si="64"/>
        <v>57.283999999999999</v>
      </c>
    </row>
    <row r="795" spans="1:24" x14ac:dyDescent="0.35">
      <c r="A795" t="s">
        <v>1570</v>
      </c>
      <c r="B795" s="1">
        <v>42397</v>
      </c>
      <c r="C795" s="2" t="s">
        <v>1571</v>
      </c>
      <c r="D795" s="2" t="s">
        <v>587</v>
      </c>
      <c r="E795" s="2" t="s">
        <v>27</v>
      </c>
      <c r="F795" s="2" t="s">
        <v>28</v>
      </c>
      <c r="G795" s="2" t="s">
        <v>93</v>
      </c>
      <c r="H795" s="2" t="s">
        <v>107</v>
      </c>
      <c r="I795" s="2" t="s">
        <v>31</v>
      </c>
      <c r="J795" s="2" t="s">
        <v>264</v>
      </c>
      <c r="K795" s="2" t="s">
        <v>33</v>
      </c>
      <c r="L795" s="2" t="s">
        <v>61</v>
      </c>
      <c r="M795" s="2" t="s">
        <v>35</v>
      </c>
      <c r="N795" s="1">
        <v>42398</v>
      </c>
      <c r="O795" s="3">
        <v>39.64</v>
      </c>
      <c r="P795" s="3">
        <v>152.47999999999999</v>
      </c>
      <c r="Q795" s="3">
        <f t="shared" si="60"/>
        <v>112.83999999999999</v>
      </c>
      <c r="R795" s="2">
        <v>27</v>
      </c>
      <c r="S795" s="3">
        <f t="shared" si="61"/>
        <v>4116.96</v>
      </c>
      <c r="T795" s="4">
        <v>0.1</v>
      </c>
      <c r="U795" s="5">
        <f t="shared" si="62"/>
        <v>411.69600000000003</v>
      </c>
      <c r="V795" s="5">
        <f t="shared" si="63"/>
        <v>3711.7640000000001</v>
      </c>
      <c r="W795" s="3">
        <v>6.5</v>
      </c>
      <c r="X795" s="6">
        <f t="shared" si="64"/>
        <v>3718.2640000000001</v>
      </c>
    </row>
    <row r="796" spans="1:24" x14ac:dyDescent="0.35">
      <c r="A796" t="s">
        <v>1572</v>
      </c>
      <c r="B796" s="1">
        <v>42397</v>
      </c>
      <c r="C796" s="2" t="s">
        <v>1573</v>
      </c>
      <c r="D796" s="2" t="s">
        <v>492</v>
      </c>
      <c r="E796" s="2" t="s">
        <v>27</v>
      </c>
      <c r="F796" s="2" t="s">
        <v>28</v>
      </c>
      <c r="G796" s="2" t="s">
        <v>93</v>
      </c>
      <c r="H796" s="2" t="s">
        <v>66</v>
      </c>
      <c r="I796" s="2" t="s">
        <v>67</v>
      </c>
      <c r="J796" s="2" t="s">
        <v>116</v>
      </c>
      <c r="K796" s="2" t="s">
        <v>38</v>
      </c>
      <c r="L796" s="2" t="s">
        <v>39</v>
      </c>
      <c r="M796" s="2" t="s">
        <v>35</v>
      </c>
      <c r="N796" s="1">
        <v>42399</v>
      </c>
      <c r="O796" s="3">
        <v>2.59</v>
      </c>
      <c r="P796" s="3">
        <v>3.98</v>
      </c>
      <c r="Q796" s="3">
        <f t="shared" si="60"/>
        <v>1.3900000000000001</v>
      </c>
      <c r="R796" s="2">
        <v>41</v>
      </c>
      <c r="S796" s="3">
        <f t="shared" si="61"/>
        <v>163.18</v>
      </c>
      <c r="T796" s="4">
        <v>0.1</v>
      </c>
      <c r="U796" s="5">
        <f t="shared" si="62"/>
        <v>16.318000000000001</v>
      </c>
      <c r="V796" s="5">
        <f t="shared" si="63"/>
        <v>149.83199999999999</v>
      </c>
      <c r="W796" s="3">
        <v>2.97</v>
      </c>
      <c r="X796" s="6">
        <f t="shared" si="64"/>
        <v>152.80199999999999</v>
      </c>
    </row>
    <row r="797" spans="1:24" x14ac:dyDescent="0.35">
      <c r="A797" t="s">
        <v>1574</v>
      </c>
      <c r="B797" s="1">
        <v>42398</v>
      </c>
      <c r="C797" s="2" t="s">
        <v>1396</v>
      </c>
      <c r="D797" s="2" t="s">
        <v>803</v>
      </c>
      <c r="E797" s="2" t="s">
        <v>27</v>
      </c>
      <c r="F797" s="2" t="s">
        <v>28</v>
      </c>
      <c r="G797" s="2" t="s">
        <v>93</v>
      </c>
      <c r="H797" s="2" t="s">
        <v>390</v>
      </c>
      <c r="I797" s="2" t="s">
        <v>56</v>
      </c>
      <c r="J797" s="2" t="s">
        <v>272</v>
      </c>
      <c r="K797" s="2" t="s">
        <v>38</v>
      </c>
      <c r="L797" s="2" t="s">
        <v>39</v>
      </c>
      <c r="M797" s="2" t="s">
        <v>35</v>
      </c>
      <c r="N797" s="1">
        <v>42400</v>
      </c>
      <c r="O797" s="3">
        <v>1.53</v>
      </c>
      <c r="P797" s="3">
        <v>2.78</v>
      </c>
      <c r="Q797" s="3">
        <f t="shared" si="60"/>
        <v>1.2499999999999998</v>
      </c>
      <c r="R797" s="2">
        <v>38</v>
      </c>
      <c r="S797" s="3">
        <f t="shared" si="61"/>
        <v>105.63999999999999</v>
      </c>
      <c r="T797" s="4">
        <v>0</v>
      </c>
      <c r="U797" s="5">
        <f t="shared" si="62"/>
        <v>0</v>
      </c>
      <c r="V797" s="5">
        <f t="shared" si="63"/>
        <v>106.97999999999999</v>
      </c>
      <c r="W797" s="3">
        <v>1.34</v>
      </c>
      <c r="X797" s="6">
        <f t="shared" si="64"/>
        <v>108.32</v>
      </c>
    </row>
    <row r="798" spans="1:24" x14ac:dyDescent="0.35">
      <c r="A798" t="s">
        <v>1575</v>
      </c>
      <c r="B798" s="1">
        <v>42401</v>
      </c>
      <c r="C798" s="2" t="s">
        <v>1576</v>
      </c>
      <c r="D798" s="2" t="s">
        <v>182</v>
      </c>
      <c r="E798" s="2" t="s">
        <v>53</v>
      </c>
      <c r="F798" s="2" t="s">
        <v>54</v>
      </c>
      <c r="G798" s="2" t="s">
        <v>65</v>
      </c>
      <c r="H798" s="2" t="s">
        <v>55</v>
      </c>
      <c r="I798" s="2" t="s">
        <v>145</v>
      </c>
      <c r="J798" s="2" t="s">
        <v>310</v>
      </c>
      <c r="K798" s="2" t="s">
        <v>38</v>
      </c>
      <c r="L798" s="2" t="s">
        <v>61</v>
      </c>
      <c r="M798" s="2" t="s">
        <v>35</v>
      </c>
      <c r="N798" s="1">
        <v>42402</v>
      </c>
      <c r="O798" s="3">
        <v>1.19</v>
      </c>
      <c r="P798" s="3">
        <v>1.98</v>
      </c>
      <c r="Q798" s="3">
        <f t="shared" si="60"/>
        <v>0.79</v>
      </c>
      <c r="R798" s="2">
        <v>12</v>
      </c>
      <c r="S798" s="3">
        <f t="shared" si="61"/>
        <v>23.759999999999998</v>
      </c>
      <c r="T798" s="4">
        <v>7.0000000000000007E-2</v>
      </c>
      <c r="U798" s="5">
        <f t="shared" si="62"/>
        <v>1.6632</v>
      </c>
      <c r="V798" s="5">
        <f t="shared" si="63"/>
        <v>26.866799999999998</v>
      </c>
      <c r="W798" s="3">
        <v>4.7699999999999996</v>
      </c>
      <c r="X798" s="6">
        <f t="shared" si="64"/>
        <v>31.636799999999997</v>
      </c>
    </row>
    <row r="799" spans="1:24" x14ac:dyDescent="0.35">
      <c r="A799" t="s">
        <v>1577</v>
      </c>
      <c r="B799" s="1">
        <v>42403</v>
      </c>
      <c r="C799" s="2" t="s">
        <v>632</v>
      </c>
      <c r="D799" s="2" t="s">
        <v>92</v>
      </c>
      <c r="E799" s="2" t="s">
        <v>53</v>
      </c>
      <c r="F799" s="2" t="s">
        <v>54</v>
      </c>
      <c r="G799" s="2" t="s">
        <v>43</v>
      </c>
      <c r="H799" s="2" t="s">
        <v>81</v>
      </c>
      <c r="I799" s="2" t="s">
        <v>45</v>
      </c>
      <c r="J799" s="2" t="s">
        <v>1521</v>
      </c>
      <c r="K799" s="2" t="s">
        <v>38</v>
      </c>
      <c r="L799" s="2" t="s">
        <v>39</v>
      </c>
      <c r="M799" s="2" t="s">
        <v>35</v>
      </c>
      <c r="N799" s="1">
        <v>42405</v>
      </c>
      <c r="O799" s="3">
        <v>3.95</v>
      </c>
      <c r="P799" s="3">
        <v>6.08</v>
      </c>
      <c r="Q799" s="3">
        <f t="shared" si="60"/>
        <v>2.13</v>
      </c>
      <c r="R799" s="2">
        <v>42</v>
      </c>
      <c r="S799" s="3">
        <f t="shared" si="61"/>
        <v>255.36</v>
      </c>
      <c r="T799" s="4">
        <v>0.09</v>
      </c>
      <c r="U799" s="5">
        <f t="shared" si="62"/>
        <v>22.982400000000002</v>
      </c>
      <c r="V799" s="5">
        <f t="shared" si="63"/>
        <v>234.19759999999999</v>
      </c>
      <c r="W799" s="3">
        <v>1.82</v>
      </c>
      <c r="X799" s="6">
        <f t="shared" si="64"/>
        <v>236.01759999999999</v>
      </c>
    </row>
    <row r="800" spans="1:24" x14ac:dyDescent="0.35">
      <c r="A800" t="s">
        <v>1578</v>
      </c>
      <c r="B800" s="1">
        <v>42404</v>
      </c>
      <c r="C800" s="2" t="s">
        <v>41</v>
      </c>
      <c r="D800" s="2" t="s">
        <v>42</v>
      </c>
      <c r="E800" s="2" t="s">
        <v>27</v>
      </c>
      <c r="F800" s="2" t="s">
        <v>28</v>
      </c>
      <c r="G800" s="2" t="s">
        <v>43</v>
      </c>
      <c r="H800" s="2" t="s">
        <v>44</v>
      </c>
      <c r="I800" s="2" t="s">
        <v>56</v>
      </c>
      <c r="J800" s="2" t="s">
        <v>703</v>
      </c>
      <c r="K800" s="2" t="s">
        <v>38</v>
      </c>
      <c r="L800" s="2" t="s">
        <v>34</v>
      </c>
      <c r="M800" s="2" t="s">
        <v>47</v>
      </c>
      <c r="N800" s="1">
        <v>42405</v>
      </c>
      <c r="O800" s="3">
        <v>16.8</v>
      </c>
      <c r="P800" s="3">
        <v>40.97</v>
      </c>
      <c r="Q800" s="3">
        <f t="shared" si="60"/>
        <v>24.169999999999998</v>
      </c>
      <c r="R800" s="2">
        <v>49</v>
      </c>
      <c r="S800" s="3">
        <f t="shared" si="61"/>
        <v>2007.53</v>
      </c>
      <c r="T800" s="4">
        <v>0.04</v>
      </c>
      <c r="U800" s="5">
        <f t="shared" si="62"/>
        <v>80.301199999999994</v>
      </c>
      <c r="V800" s="5">
        <f t="shared" si="63"/>
        <v>1936.2187999999999</v>
      </c>
      <c r="W800" s="3">
        <v>8.99</v>
      </c>
      <c r="X800" s="6">
        <f t="shared" si="64"/>
        <v>1945.2087999999999</v>
      </c>
    </row>
    <row r="801" spans="1:24" x14ac:dyDescent="0.35">
      <c r="A801" t="s">
        <v>1579</v>
      </c>
      <c r="B801" s="1">
        <v>42408</v>
      </c>
      <c r="C801" s="2" t="s">
        <v>1143</v>
      </c>
      <c r="D801" s="2" t="s">
        <v>205</v>
      </c>
      <c r="E801" s="2" t="s">
        <v>53</v>
      </c>
      <c r="F801" s="2" t="s">
        <v>54</v>
      </c>
      <c r="G801" s="2" t="s">
        <v>93</v>
      </c>
      <c r="H801" s="2" t="s">
        <v>81</v>
      </c>
      <c r="I801" s="2" t="s">
        <v>31</v>
      </c>
      <c r="J801" s="2" t="s">
        <v>427</v>
      </c>
      <c r="K801" s="2" t="s">
        <v>38</v>
      </c>
      <c r="L801" s="2" t="s">
        <v>39</v>
      </c>
      <c r="M801" s="2" t="s">
        <v>35</v>
      </c>
      <c r="N801" s="1">
        <v>42409</v>
      </c>
      <c r="O801" s="3">
        <v>21.56</v>
      </c>
      <c r="P801" s="3">
        <v>36.549999999999997</v>
      </c>
      <c r="Q801" s="3">
        <f t="shared" si="60"/>
        <v>14.989999999999998</v>
      </c>
      <c r="R801" s="2">
        <v>6</v>
      </c>
      <c r="S801" s="3">
        <f t="shared" si="61"/>
        <v>219.29999999999998</v>
      </c>
      <c r="T801" s="4">
        <v>0.01</v>
      </c>
      <c r="U801" s="5">
        <f t="shared" si="62"/>
        <v>2.1930000000000001</v>
      </c>
      <c r="V801" s="5">
        <f t="shared" si="63"/>
        <v>230.99699999999996</v>
      </c>
      <c r="W801" s="3">
        <v>13.89</v>
      </c>
      <c r="X801" s="6">
        <f t="shared" si="64"/>
        <v>244.88699999999994</v>
      </c>
    </row>
    <row r="802" spans="1:24" x14ac:dyDescent="0.35">
      <c r="A802" t="s">
        <v>1580</v>
      </c>
      <c r="B802" s="1">
        <v>42409</v>
      </c>
      <c r="C802" s="2" t="s">
        <v>440</v>
      </c>
      <c r="D802" s="2" t="s">
        <v>199</v>
      </c>
      <c r="E802" s="2" t="s">
        <v>27</v>
      </c>
      <c r="F802" s="2" t="s">
        <v>28</v>
      </c>
      <c r="G802" s="2" t="s">
        <v>29</v>
      </c>
      <c r="H802" s="2" t="s">
        <v>126</v>
      </c>
      <c r="I802" s="2" t="s">
        <v>45</v>
      </c>
      <c r="J802" s="2" t="s">
        <v>116</v>
      </c>
      <c r="K802" s="2" t="s">
        <v>38</v>
      </c>
      <c r="L802" s="2" t="s">
        <v>39</v>
      </c>
      <c r="M802" s="2" t="s">
        <v>35</v>
      </c>
      <c r="N802" s="1">
        <v>42414</v>
      </c>
      <c r="O802" s="3">
        <v>2.59</v>
      </c>
      <c r="P802" s="3">
        <v>3.98</v>
      </c>
      <c r="Q802" s="3">
        <f t="shared" si="60"/>
        <v>1.3900000000000001</v>
      </c>
      <c r="R802" s="2">
        <v>50</v>
      </c>
      <c r="S802" s="3">
        <f t="shared" si="61"/>
        <v>199</v>
      </c>
      <c r="T802" s="4">
        <v>0.08</v>
      </c>
      <c r="U802" s="5">
        <f t="shared" si="62"/>
        <v>15.92</v>
      </c>
      <c r="V802" s="5">
        <f t="shared" si="63"/>
        <v>186.05</v>
      </c>
      <c r="W802" s="3">
        <v>2.97</v>
      </c>
      <c r="X802" s="6">
        <f t="shared" si="64"/>
        <v>189.02</v>
      </c>
    </row>
    <row r="803" spans="1:24" x14ac:dyDescent="0.35">
      <c r="A803" t="s">
        <v>1581</v>
      </c>
      <c r="B803" s="1">
        <v>42410</v>
      </c>
      <c r="C803" s="2" t="s">
        <v>440</v>
      </c>
      <c r="D803" s="2" t="s">
        <v>199</v>
      </c>
      <c r="E803" s="2" t="s">
        <v>27</v>
      </c>
      <c r="F803" s="2" t="s">
        <v>28</v>
      </c>
      <c r="G803" s="2" t="s">
        <v>29</v>
      </c>
      <c r="H803" s="2" t="s">
        <v>126</v>
      </c>
      <c r="I803" s="2" t="s">
        <v>31</v>
      </c>
      <c r="J803" s="2" t="s">
        <v>212</v>
      </c>
      <c r="K803" s="2" t="s">
        <v>38</v>
      </c>
      <c r="L803" s="2" t="s">
        <v>39</v>
      </c>
      <c r="M803" s="2" t="s">
        <v>35</v>
      </c>
      <c r="N803" s="1">
        <v>42411</v>
      </c>
      <c r="O803" s="3">
        <v>11.11</v>
      </c>
      <c r="P803" s="3">
        <v>19.84</v>
      </c>
      <c r="Q803" s="3">
        <f t="shared" si="60"/>
        <v>8.73</v>
      </c>
      <c r="R803" s="2">
        <v>10</v>
      </c>
      <c r="S803" s="3">
        <f t="shared" si="61"/>
        <v>198.4</v>
      </c>
      <c r="T803" s="4">
        <v>0.05</v>
      </c>
      <c r="U803" s="5">
        <f t="shared" si="62"/>
        <v>9.9200000000000017</v>
      </c>
      <c r="V803" s="5">
        <f t="shared" si="63"/>
        <v>192.58</v>
      </c>
      <c r="W803" s="3">
        <v>4.0999999999999996</v>
      </c>
      <c r="X803" s="6">
        <f t="shared" si="64"/>
        <v>196.68</v>
      </c>
    </row>
    <row r="804" spans="1:24" x14ac:dyDescent="0.35">
      <c r="A804" t="s">
        <v>1582</v>
      </c>
      <c r="B804" s="1">
        <v>42411</v>
      </c>
      <c r="C804" s="2" t="s">
        <v>881</v>
      </c>
      <c r="D804" s="2" t="s">
        <v>672</v>
      </c>
      <c r="E804" s="2" t="s">
        <v>27</v>
      </c>
      <c r="F804" s="2" t="s">
        <v>28</v>
      </c>
      <c r="G804" s="2" t="s">
        <v>65</v>
      </c>
      <c r="H804" s="2" t="s">
        <v>390</v>
      </c>
      <c r="I804" s="2" t="s">
        <v>31</v>
      </c>
      <c r="J804" s="2" t="s">
        <v>675</v>
      </c>
      <c r="K804" s="2" t="s">
        <v>33</v>
      </c>
      <c r="L804" s="2" t="s">
        <v>61</v>
      </c>
      <c r="M804" s="2" t="s">
        <v>35</v>
      </c>
      <c r="N804" s="1">
        <v>42413</v>
      </c>
      <c r="O804" s="3">
        <v>41.28</v>
      </c>
      <c r="P804" s="3">
        <v>95.99</v>
      </c>
      <c r="Q804" s="3">
        <f t="shared" si="60"/>
        <v>54.709999999999994</v>
      </c>
      <c r="R804" s="2">
        <v>14</v>
      </c>
      <c r="S804" s="3">
        <f t="shared" si="61"/>
        <v>1343.86</v>
      </c>
      <c r="T804" s="4">
        <v>0.04</v>
      </c>
      <c r="U804" s="5">
        <f t="shared" si="62"/>
        <v>53.754399999999997</v>
      </c>
      <c r="V804" s="5">
        <f t="shared" si="63"/>
        <v>1299.0955999999999</v>
      </c>
      <c r="W804" s="3">
        <v>8.99</v>
      </c>
      <c r="X804" s="6">
        <f t="shared" si="64"/>
        <v>1308.0855999999999</v>
      </c>
    </row>
    <row r="805" spans="1:24" x14ac:dyDescent="0.35">
      <c r="A805" t="s">
        <v>1583</v>
      </c>
      <c r="B805" s="1">
        <v>42411</v>
      </c>
      <c r="C805" s="2" t="s">
        <v>1499</v>
      </c>
      <c r="D805" s="2" t="s">
        <v>643</v>
      </c>
      <c r="E805" s="2" t="s">
        <v>27</v>
      </c>
      <c r="F805" s="2" t="s">
        <v>28</v>
      </c>
      <c r="G805" s="2" t="s">
        <v>93</v>
      </c>
      <c r="H805" s="2" t="s">
        <v>290</v>
      </c>
      <c r="I805" s="2" t="s">
        <v>45</v>
      </c>
      <c r="J805" s="2" t="s">
        <v>316</v>
      </c>
      <c r="K805" s="2" t="s">
        <v>38</v>
      </c>
      <c r="L805" s="2" t="s">
        <v>61</v>
      </c>
      <c r="M805" s="2" t="s">
        <v>35</v>
      </c>
      <c r="N805" s="1">
        <v>42420</v>
      </c>
      <c r="O805" s="3">
        <v>99.39</v>
      </c>
      <c r="P805" s="3">
        <v>162.93</v>
      </c>
      <c r="Q805" s="3">
        <f t="shared" si="60"/>
        <v>63.540000000000006</v>
      </c>
      <c r="R805" s="2">
        <v>22</v>
      </c>
      <c r="S805" s="3">
        <f t="shared" si="61"/>
        <v>3584.46</v>
      </c>
      <c r="T805" s="4">
        <v>7.0000000000000007E-2</v>
      </c>
      <c r="U805" s="5">
        <f t="shared" si="62"/>
        <v>250.91220000000001</v>
      </c>
      <c r="V805" s="5">
        <f t="shared" si="63"/>
        <v>3353.5377999999996</v>
      </c>
      <c r="W805" s="3">
        <v>19.989999999999998</v>
      </c>
      <c r="X805" s="6">
        <f t="shared" si="64"/>
        <v>3373.5277999999994</v>
      </c>
    </row>
    <row r="806" spans="1:24" x14ac:dyDescent="0.35">
      <c r="A806" t="s">
        <v>1584</v>
      </c>
      <c r="B806" s="1">
        <v>42413</v>
      </c>
      <c r="C806" s="2" t="s">
        <v>1055</v>
      </c>
      <c r="D806" s="2" t="s">
        <v>322</v>
      </c>
      <c r="E806" s="2" t="s">
        <v>27</v>
      </c>
      <c r="F806" s="2" t="s">
        <v>28</v>
      </c>
      <c r="G806" s="2" t="s">
        <v>65</v>
      </c>
      <c r="H806" s="2" t="s">
        <v>299</v>
      </c>
      <c r="I806" s="2" t="s">
        <v>145</v>
      </c>
      <c r="J806" s="2" t="s">
        <v>256</v>
      </c>
      <c r="K806" s="2" t="s">
        <v>248</v>
      </c>
      <c r="L806" s="2" t="s">
        <v>34</v>
      </c>
      <c r="M806" s="2" t="s">
        <v>35</v>
      </c>
      <c r="N806" s="1">
        <v>42414</v>
      </c>
      <c r="O806" s="3">
        <v>5.5</v>
      </c>
      <c r="P806" s="3">
        <v>12.22</v>
      </c>
      <c r="Q806" s="3">
        <f t="shared" si="60"/>
        <v>6.7200000000000006</v>
      </c>
      <c r="R806" s="2">
        <v>10</v>
      </c>
      <c r="S806" s="3">
        <f t="shared" si="61"/>
        <v>122.2</v>
      </c>
      <c r="T806" s="4">
        <v>0.1</v>
      </c>
      <c r="U806" s="5">
        <f t="shared" si="62"/>
        <v>12.22</v>
      </c>
      <c r="V806" s="5">
        <f t="shared" si="63"/>
        <v>112.83</v>
      </c>
      <c r="W806" s="3">
        <v>2.85</v>
      </c>
      <c r="X806" s="6">
        <f t="shared" si="64"/>
        <v>115.67999999999999</v>
      </c>
    </row>
    <row r="807" spans="1:24" x14ac:dyDescent="0.35">
      <c r="A807" t="s">
        <v>1585</v>
      </c>
      <c r="B807" s="1">
        <v>42413</v>
      </c>
      <c r="C807" s="2" t="s">
        <v>1586</v>
      </c>
      <c r="D807" s="2" t="s">
        <v>1587</v>
      </c>
      <c r="E807" s="2" t="s">
        <v>27</v>
      </c>
      <c r="F807" s="2" t="s">
        <v>28</v>
      </c>
      <c r="G807" s="2" t="s">
        <v>29</v>
      </c>
      <c r="H807" s="2" t="s">
        <v>290</v>
      </c>
      <c r="I807" s="2" t="s">
        <v>145</v>
      </c>
      <c r="J807" s="2" t="s">
        <v>194</v>
      </c>
      <c r="K807" s="2" t="s">
        <v>38</v>
      </c>
      <c r="L807" s="2" t="s">
        <v>34</v>
      </c>
      <c r="M807" s="2" t="s">
        <v>47</v>
      </c>
      <c r="N807" s="1">
        <v>42416</v>
      </c>
      <c r="O807" s="3">
        <v>4.1900000000000004</v>
      </c>
      <c r="P807" s="3">
        <v>10.23</v>
      </c>
      <c r="Q807" s="3">
        <f t="shared" si="60"/>
        <v>6.04</v>
      </c>
      <c r="R807" s="2">
        <v>19</v>
      </c>
      <c r="S807" s="3">
        <f t="shared" si="61"/>
        <v>194.37</v>
      </c>
      <c r="T807" s="4">
        <v>0.08</v>
      </c>
      <c r="U807" s="5">
        <f t="shared" si="62"/>
        <v>15.5496</v>
      </c>
      <c r="V807" s="5">
        <f t="shared" si="63"/>
        <v>183.50040000000001</v>
      </c>
      <c r="W807" s="3">
        <v>4.68</v>
      </c>
      <c r="X807" s="6">
        <f t="shared" si="64"/>
        <v>188.18040000000002</v>
      </c>
    </row>
    <row r="808" spans="1:24" x14ac:dyDescent="0.35">
      <c r="A808" t="s">
        <v>1588</v>
      </c>
      <c r="B808" s="1">
        <v>42413</v>
      </c>
      <c r="C808" s="2" t="s">
        <v>1112</v>
      </c>
      <c r="D808" s="2" t="s">
        <v>158</v>
      </c>
      <c r="E808" s="2" t="s">
        <v>53</v>
      </c>
      <c r="F808" s="2" t="s">
        <v>54</v>
      </c>
      <c r="G808" s="2" t="s">
        <v>65</v>
      </c>
      <c r="H808" s="2" t="s">
        <v>55</v>
      </c>
      <c r="I808" s="2" t="s">
        <v>145</v>
      </c>
      <c r="J808" s="2" t="s">
        <v>503</v>
      </c>
      <c r="K808" s="2" t="s">
        <v>38</v>
      </c>
      <c r="L808" s="2" t="s">
        <v>39</v>
      </c>
      <c r="M808" s="2" t="s">
        <v>35</v>
      </c>
      <c r="N808" s="1">
        <v>42416</v>
      </c>
      <c r="O808" s="3">
        <v>2.9</v>
      </c>
      <c r="P808" s="3">
        <v>4.76</v>
      </c>
      <c r="Q808" s="3">
        <f t="shared" si="60"/>
        <v>1.8599999999999999</v>
      </c>
      <c r="R808" s="2">
        <v>33</v>
      </c>
      <c r="S808" s="3">
        <f t="shared" si="61"/>
        <v>157.07999999999998</v>
      </c>
      <c r="T808" s="4">
        <v>0.06</v>
      </c>
      <c r="U808" s="5">
        <f t="shared" si="62"/>
        <v>9.4247999999999994</v>
      </c>
      <c r="V808" s="5">
        <f t="shared" si="63"/>
        <v>148.53519999999997</v>
      </c>
      <c r="W808" s="3">
        <v>0.88</v>
      </c>
      <c r="X808" s="6">
        <f t="shared" si="64"/>
        <v>149.41519999999997</v>
      </c>
    </row>
    <row r="809" spans="1:24" x14ac:dyDescent="0.35">
      <c r="A809" t="s">
        <v>1589</v>
      </c>
      <c r="B809" s="1">
        <v>42416</v>
      </c>
      <c r="C809" s="2" t="s">
        <v>787</v>
      </c>
      <c r="D809" s="2" t="s">
        <v>153</v>
      </c>
      <c r="E809" s="2" t="s">
        <v>27</v>
      </c>
      <c r="F809" s="2" t="s">
        <v>28</v>
      </c>
      <c r="G809" s="2" t="s">
        <v>43</v>
      </c>
      <c r="H809" s="2" t="s">
        <v>66</v>
      </c>
      <c r="I809" s="2" t="s">
        <v>56</v>
      </c>
      <c r="J809" s="2" t="s">
        <v>127</v>
      </c>
      <c r="K809" s="2" t="s">
        <v>38</v>
      </c>
      <c r="L809" s="2" t="s">
        <v>61</v>
      </c>
      <c r="M809" s="2" t="s">
        <v>35</v>
      </c>
      <c r="N809" s="1">
        <v>42417</v>
      </c>
      <c r="O809" s="3">
        <v>4.53</v>
      </c>
      <c r="P809" s="3">
        <v>7.3</v>
      </c>
      <c r="Q809" s="3">
        <f t="shared" si="60"/>
        <v>2.7699999999999996</v>
      </c>
      <c r="R809" s="2">
        <v>36</v>
      </c>
      <c r="S809" s="3">
        <f t="shared" si="61"/>
        <v>262.8</v>
      </c>
      <c r="T809" s="4">
        <v>0.1</v>
      </c>
      <c r="U809" s="5">
        <f t="shared" si="62"/>
        <v>26.28</v>
      </c>
      <c r="V809" s="5">
        <f t="shared" si="63"/>
        <v>244.24</v>
      </c>
      <c r="W809" s="3">
        <v>7.72</v>
      </c>
      <c r="X809" s="6">
        <f t="shared" si="64"/>
        <v>251.96</v>
      </c>
    </row>
    <row r="810" spans="1:24" x14ac:dyDescent="0.35">
      <c r="A810" t="s">
        <v>1590</v>
      </c>
      <c r="B810" s="1">
        <v>42416</v>
      </c>
      <c r="C810" s="2" t="s">
        <v>1591</v>
      </c>
      <c r="D810" s="2" t="s">
        <v>635</v>
      </c>
      <c r="E810" s="2" t="s">
        <v>27</v>
      </c>
      <c r="F810" s="2" t="s">
        <v>28</v>
      </c>
      <c r="G810" s="2" t="s">
        <v>29</v>
      </c>
      <c r="H810" s="2" t="s">
        <v>290</v>
      </c>
      <c r="I810" s="2" t="s">
        <v>45</v>
      </c>
      <c r="J810" s="2" t="s">
        <v>116</v>
      </c>
      <c r="K810" s="2" t="s">
        <v>38</v>
      </c>
      <c r="L810" s="2" t="s">
        <v>39</v>
      </c>
      <c r="M810" s="2" t="s">
        <v>35</v>
      </c>
      <c r="N810" s="1">
        <v>42421</v>
      </c>
      <c r="O810" s="3">
        <v>2.59</v>
      </c>
      <c r="P810" s="3">
        <v>3.98</v>
      </c>
      <c r="Q810" s="3">
        <f t="shared" si="60"/>
        <v>1.3900000000000001</v>
      </c>
      <c r="R810" s="2">
        <v>11</v>
      </c>
      <c r="S810" s="3">
        <f t="shared" si="61"/>
        <v>43.78</v>
      </c>
      <c r="T810" s="4">
        <v>0.01</v>
      </c>
      <c r="U810" s="5">
        <f t="shared" si="62"/>
        <v>0.43780000000000002</v>
      </c>
      <c r="V810" s="5">
        <f t="shared" si="63"/>
        <v>46.312199999999997</v>
      </c>
      <c r="W810" s="3">
        <v>2.97</v>
      </c>
      <c r="X810" s="6">
        <f t="shared" si="64"/>
        <v>49.282199999999996</v>
      </c>
    </row>
    <row r="811" spans="1:24" x14ac:dyDescent="0.35">
      <c r="A811" t="s">
        <v>1592</v>
      </c>
      <c r="B811" s="1">
        <v>42417</v>
      </c>
      <c r="C811" s="2" t="s">
        <v>590</v>
      </c>
      <c r="D811" s="2" t="s">
        <v>205</v>
      </c>
      <c r="E811" s="2" t="s">
        <v>53</v>
      </c>
      <c r="F811" s="2" t="s">
        <v>54</v>
      </c>
      <c r="G811" s="2" t="s">
        <v>93</v>
      </c>
      <c r="H811" s="2" t="s">
        <v>81</v>
      </c>
      <c r="I811" s="2" t="s">
        <v>56</v>
      </c>
      <c r="J811" s="2" t="s">
        <v>141</v>
      </c>
      <c r="K811" s="2" t="s">
        <v>38</v>
      </c>
      <c r="L811" s="2" t="s">
        <v>39</v>
      </c>
      <c r="M811" s="2" t="s">
        <v>35</v>
      </c>
      <c r="N811" s="1">
        <v>42418</v>
      </c>
      <c r="O811" s="3">
        <v>1.6</v>
      </c>
      <c r="P811" s="3">
        <v>2.62</v>
      </c>
      <c r="Q811" s="3">
        <f t="shared" si="60"/>
        <v>1.02</v>
      </c>
      <c r="R811" s="2">
        <v>48</v>
      </c>
      <c r="S811" s="3">
        <f t="shared" si="61"/>
        <v>125.76</v>
      </c>
      <c r="T811" s="4">
        <v>0.1</v>
      </c>
      <c r="U811" s="5">
        <f t="shared" si="62"/>
        <v>12.576000000000001</v>
      </c>
      <c r="V811" s="5">
        <f t="shared" si="63"/>
        <v>113.98399999999999</v>
      </c>
      <c r="W811" s="3">
        <v>0.8</v>
      </c>
      <c r="X811" s="6">
        <f t="shared" si="64"/>
        <v>114.78399999999999</v>
      </c>
    </row>
    <row r="812" spans="1:24" x14ac:dyDescent="0.35">
      <c r="A812" t="s">
        <v>1593</v>
      </c>
      <c r="B812" s="1">
        <v>42420</v>
      </c>
      <c r="C812" s="2" t="s">
        <v>447</v>
      </c>
      <c r="D812" s="2" t="s">
        <v>448</v>
      </c>
      <c r="E812" s="2" t="s">
        <v>53</v>
      </c>
      <c r="F812" s="2" t="s">
        <v>54</v>
      </c>
      <c r="G812" s="2" t="s">
        <v>29</v>
      </c>
      <c r="H812" s="2" t="s">
        <v>81</v>
      </c>
      <c r="I812" s="2" t="s">
        <v>67</v>
      </c>
      <c r="J812" s="2" t="s">
        <v>283</v>
      </c>
      <c r="K812" s="2" t="s">
        <v>33</v>
      </c>
      <c r="L812" s="2" t="s">
        <v>61</v>
      </c>
      <c r="M812" s="2" t="s">
        <v>35</v>
      </c>
      <c r="N812" s="1">
        <v>42422</v>
      </c>
      <c r="O812" s="3">
        <v>14.7</v>
      </c>
      <c r="P812" s="3">
        <v>29.99</v>
      </c>
      <c r="Q812" s="3">
        <f t="shared" si="60"/>
        <v>15.29</v>
      </c>
      <c r="R812" s="2">
        <v>11</v>
      </c>
      <c r="S812" s="3">
        <f t="shared" si="61"/>
        <v>329.89</v>
      </c>
      <c r="T812" s="4">
        <v>0.08</v>
      </c>
      <c r="U812" s="5">
        <f t="shared" si="62"/>
        <v>26.391199999999998</v>
      </c>
      <c r="V812" s="5">
        <f t="shared" si="63"/>
        <v>308.99879999999996</v>
      </c>
      <c r="W812" s="3">
        <v>5.5</v>
      </c>
      <c r="X812" s="6">
        <f t="shared" si="64"/>
        <v>314.49879999999996</v>
      </c>
    </row>
    <row r="813" spans="1:24" x14ac:dyDescent="0.35">
      <c r="A813" t="s">
        <v>1594</v>
      </c>
      <c r="B813" s="1">
        <v>42422</v>
      </c>
      <c r="C813" s="2" t="s">
        <v>1595</v>
      </c>
      <c r="D813" s="2" t="s">
        <v>371</v>
      </c>
      <c r="E813" s="2" t="s">
        <v>27</v>
      </c>
      <c r="F813" s="2" t="s">
        <v>28</v>
      </c>
      <c r="G813" s="2" t="s">
        <v>43</v>
      </c>
      <c r="H813" s="2" t="s">
        <v>290</v>
      </c>
      <c r="I813" s="2" t="s">
        <v>56</v>
      </c>
      <c r="J813" s="2" t="s">
        <v>146</v>
      </c>
      <c r="K813" s="2" t="s">
        <v>33</v>
      </c>
      <c r="L813" s="2" t="s">
        <v>147</v>
      </c>
      <c r="M813" s="2" t="s">
        <v>148</v>
      </c>
      <c r="N813" s="1">
        <v>42423</v>
      </c>
      <c r="O813" s="3">
        <v>278.99</v>
      </c>
      <c r="P813" s="3">
        <v>449.99</v>
      </c>
      <c r="Q813" s="3">
        <f t="shared" si="60"/>
        <v>171</v>
      </c>
      <c r="R813" s="2">
        <v>38</v>
      </c>
      <c r="S813" s="3">
        <f t="shared" si="61"/>
        <v>17099.62</v>
      </c>
      <c r="T813" s="4">
        <v>0.01</v>
      </c>
      <c r="U813" s="5">
        <f t="shared" si="62"/>
        <v>170.99619999999999</v>
      </c>
      <c r="V813" s="5">
        <f t="shared" si="63"/>
        <v>16977.623799999998</v>
      </c>
      <c r="W813" s="3">
        <v>49</v>
      </c>
      <c r="X813" s="6">
        <f t="shared" si="64"/>
        <v>17026.623799999998</v>
      </c>
    </row>
    <row r="814" spans="1:24" x14ac:dyDescent="0.35">
      <c r="A814" t="s">
        <v>1596</v>
      </c>
      <c r="B814" s="1">
        <v>42423</v>
      </c>
      <c r="C814" s="2" t="s">
        <v>1597</v>
      </c>
      <c r="D814" s="2" t="s">
        <v>1357</v>
      </c>
      <c r="E814" s="2" t="s">
        <v>27</v>
      </c>
      <c r="F814" s="2" t="s">
        <v>28</v>
      </c>
      <c r="G814" s="2" t="s">
        <v>43</v>
      </c>
      <c r="H814" s="2" t="s">
        <v>126</v>
      </c>
      <c r="I814" s="2" t="s">
        <v>31</v>
      </c>
      <c r="J814" s="2" t="s">
        <v>874</v>
      </c>
      <c r="K814" s="2" t="s">
        <v>38</v>
      </c>
      <c r="L814" s="2" t="s">
        <v>61</v>
      </c>
      <c r="M814" s="2" t="s">
        <v>35</v>
      </c>
      <c r="N814" s="1">
        <v>42424</v>
      </c>
      <c r="O814" s="3">
        <v>21.97</v>
      </c>
      <c r="P814" s="3">
        <v>35.44</v>
      </c>
      <c r="Q814" s="3">
        <f t="shared" si="60"/>
        <v>13.469999999999999</v>
      </c>
      <c r="R814" s="2">
        <v>48</v>
      </c>
      <c r="S814" s="3">
        <f t="shared" si="61"/>
        <v>1701.12</v>
      </c>
      <c r="T814" s="4">
        <v>0.08</v>
      </c>
      <c r="U814" s="5">
        <f t="shared" si="62"/>
        <v>136.08959999999999</v>
      </c>
      <c r="V814" s="5">
        <f t="shared" si="63"/>
        <v>1569.9503999999999</v>
      </c>
      <c r="W814" s="3">
        <v>4.92</v>
      </c>
      <c r="X814" s="6">
        <f t="shared" si="64"/>
        <v>1574.8704</v>
      </c>
    </row>
    <row r="815" spans="1:24" x14ac:dyDescent="0.35">
      <c r="A815" t="s">
        <v>1598</v>
      </c>
      <c r="B815" s="1">
        <v>42426</v>
      </c>
      <c r="C815" s="2" t="s">
        <v>1150</v>
      </c>
      <c r="D815" s="2" t="s">
        <v>177</v>
      </c>
      <c r="E815" s="2" t="s">
        <v>27</v>
      </c>
      <c r="F815" s="2" t="s">
        <v>28</v>
      </c>
      <c r="G815" s="2" t="s">
        <v>65</v>
      </c>
      <c r="H815" s="2" t="s">
        <v>44</v>
      </c>
      <c r="I815" s="2" t="s">
        <v>45</v>
      </c>
      <c r="J815" s="2" t="s">
        <v>49</v>
      </c>
      <c r="K815" s="2" t="s">
        <v>38</v>
      </c>
      <c r="L815" s="2" t="s">
        <v>39</v>
      </c>
      <c r="M815" s="2" t="s">
        <v>35</v>
      </c>
      <c r="N815" s="1">
        <v>42433</v>
      </c>
      <c r="O815" s="3">
        <v>2.98</v>
      </c>
      <c r="P815" s="3">
        <v>5.84</v>
      </c>
      <c r="Q815" s="3">
        <f t="shared" si="60"/>
        <v>2.86</v>
      </c>
      <c r="R815" s="2">
        <v>19</v>
      </c>
      <c r="S815" s="3">
        <f t="shared" si="61"/>
        <v>110.96</v>
      </c>
      <c r="T815" s="4">
        <v>0.01</v>
      </c>
      <c r="U815" s="5">
        <f t="shared" si="62"/>
        <v>1.1095999999999999</v>
      </c>
      <c r="V815" s="5">
        <f t="shared" si="63"/>
        <v>110.68039999999999</v>
      </c>
      <c r="W815" s="3">
        <v>0.83</v>
      </c>
      <c r="X815" s="6">
        <f t="shared" si="64"/>
        <v>111.51039999999999</v>
      </c>
    </row>
    <row r="816" spans="1:24" x14ac:dyDescent="0.35">
      <c r="A816" t="s">
        <v>1599</v>
      </c>
      <c r="B816" s="1">
        <v>42429</v>
      </c>
      <c r="C816" s="2" t="s">
        <v>176</v>
      </c>
      <c r="D816" s="2" t="s">
        <v>177</v>
      </c>
      <c r="E816" s="2" t="s">
        <v>27</v>
      </c>
      <c r="F816" s="2" t="s">
        <v>28</v>
      </c>
      <c r="G816" s="2" t="s">
        <v>43</v>
      </c>
      <c r="H816" s="2" t="s">
        <v>44</v>
      </c>
      <c r="I816" s="2" t="s">
        <v>31</v>
      </c>
      <c r="J816" s="2" t="s">
        <v>323</v>
      </c>
      <c r="K816" s="2" t="s">
        <v>38</v>
      </c>
      <c r="L816" s="2" t="s">
        <v>61</v>
      </c>
      <c r="M816" s="2" t="s">
        <v>35</v>
      </c>
      <c r="N816" s="1">
        <v>42429</v>
      </c>
      <c r="O816" s="3">
        <v>54.29</v>
      </c>
      <c r="P816" s="3">
        <v>90.48</v>
      </c>
      <c r="Q816" s="3">
        <f t="shared" si="60"/>
        <v>36.190000000000005</v>
      </c>
      <c r="R816" s="2">
        <v>16</v>
      </c>
      <c r="S816" s="3">
        <f t="shared" si="61"/>
        <v>1447.68</v>
      </c>
      <c r="T816" s="4">
        <v>0</v>
      </c>
      <c r="U816" s="5">
        <f t="shared" si="62"/>
        <v>0</v>
      </c>
      <c r="V816" s="5">
        <f t="shared" si="63"/>
        <v>1467.67</v>
      </c>
      <c r="W816" s="3">
        <v>19.989999999999998</v>
      </c>
      <c r="X816" s="6">
        <f t="shared" si="64"/>
        <v>1487.66</v>
      </c>
    </row>
    <row r="817" spans="1:24" x14ac:dyDescent="0.35">
      <c r="A817" t="s">
        <v>1600</v>
      </c>
      <c r="B817" s="1">
        <v>42434</v>
      </c>
      <c r="C817" s="2" t="s">
        <v>1601</v>
      </c>
      <c r="D817" s="2" t="s">
        <v>361</v>
      </c>
      <c r="E817" s="2" t="s">
        <v>27</v>
      </c>
      <c r="F817" s="2" t="s">
        <v>28</v>
      </c>
      <c r="G817" s="2" t="s">
        <v>93</v>
      </c>
      <c r="H817" s="2" t="s">
        <v>107</v>
      </c>
      <c r="I817" s="2" t="s">
        <v>45</v>
      </c>
      <c r="J817" s="2" t="s">
        <v>755</v>
      </c>
      <c r="K817" s="2" t="s">
        <v>38</v>
      </c>
      <c r="L817" s="2" t="s">
        <v>39</v>
      </c>
      <c r="M817" s="2" t="s">
        <v>35</v>
      </c>
      <c r="N817" s="1">
        <v>42438</v>
      </c>
      <c r="O817" s="3">
        <v>0.93</v>
      </c>
      <c r="P817" s="3">
        <v>1.6</v>
      </c>
      <c r="Q817" s="3">
        <f t="shared" si="60"/>
        <v>0.67</v>
      </c>
      <c r="R817" s="2">
        <v>43</v>
      </c>
      <c r="S817" s="3">
        <f t="shared" si="61"/>
        <v>68.8</v>
      </c>
      <c r="T817" s="4">
        <v>0.01</v>
      </c>
      <c r="U817" s="5">
        <f t="shared" si="62"/>
        <v>0.68799999999999994</v>
      </c>
      <c r="V817" s="5">
        <f t="shared" si="63"/>
        <v>69.402000000000001</v>
      </c>
      <c r="W817" s="3">
        <v>1.29</v>
      </c>
      <c r="X817" s="6">
        <f t="shared" si="64"/>
        <v>70.692000000000007</v>
      </c>
    </row>
    <row r="818" spans="1:24" x14ac:dyDescent="0.35">
      <c r="A818" t="s">
        <v>1602</v>
      </c>
      <c r="B818" s="1">
        <v>42435</v>
      </c>
      <c r="C818" s="2" t="s">
        <v>367</v>
      </c>
      <c r="D818" s="2" t="s">
        <v>193</v>
      </c>
      <c r="E818" s="2" t="s">
        <v>27</v>
      </c>
      <c r="F818" s="2" t="s">
        <v>28</v>
      </c>
      <c r="G818" s="2" t="s">
        <v>43</v>
      </c>
      <c r="H818" s="2" t="s">
        <v>30</v>
      </c>
      <c r="I818" s="2" t="s">
        <v>45</v>
      </c>
      <c r="J818" s="2" t="s">
        <v>675</v>
      </c>
      <c r="K818" s="2" t="s">
        <v>33</v>
      </c>
      <c r="L818" s="2" t="s">
        <v>61</v>
      </c>
      <c r="M818" s="2" t="s">
        <v>35</v>
      </c>
      <c r="N818" s="1">
        <v>42440</v>
      </c>
      <c r="O818" s="3">
        <v>41.28</v>
      </c>
      <c r="P818" s="3">
        <v>95.99</v>
      </c>
      <c r="Q818" s="3">
        <f t="shared" si="60"/>
        <v>54.709999999999994</v>
      </c>
      <c r="R818" s="2">
        <v>40</v>
      </c>
      <c r="S818" s="3">
        <f t="shared" si="61"/>
        <v>3839.6</v>
      </c>
      <c r="T818" s="4">
        <v>0.05</v>
      </c>
      <c r="U818" s="5">
        <f t="shared" si="62"/>
        <v>191.98000000000002</v>
      </c>
      <c r="V818" s="5">
        <f t="shared" si="63"/>
        <v>3656.6099999999997</v>
      </c>
      <c r="W818" s="3">
        <v>8.99</v>
      </c>
      <c r="X818" s="6">
        <f t="shared" si="64"/>
        <v>3665.5999999999995</v>
      </c>
    </row>
    <row r="819" spans="1:24" x14ac:dyDescent="0.35">
      <c r="A819" t="s">
        <v>1603</v>
      </c>
      <c r="B819" s="1">
        <v>42435</v>
      </c>
      <c r="C819" s="2" t="s">
        <v>1604</v>
      </c>
      <c r="D819" s="2" t="s">
        <v>481</v>
      </c>
      <c r="E819" s="2" t="s">
        <v>27</v>
      </c>
      <c r="F819" s="2" t="s">
        <v>28</v>
      </c>
      <c r="G819" s="2" t="s">
        <v>29</v>
      </c>
      <c r="H819" s="2" t="s">
        <v>100</v>
      </c>
      <c r="I819" s="2" t="s">
        <v>56</v>
      </c>
      <c r="J819" s="2" t="s">
        <v>1244</v>
      </c>
      <c r="K819" s="2" t="s">
        <v>38</v>
      </c>
      <c r="L819" s="2" t="s">
        <v>61</v>
      </c>
      <c r="M819" s="2" t="s">
        <v>47</v>
      </c>
      <c r="N819" s="1">
        <v>42436</v>
      </c>
      <c r="O819" s="3">
        <v>3.99</v>
      </c>
      <c r="P819" s="3">
        <v>6.23</v>
      </c>
      <c r="Q819" s="3">
        <f t="shared" si="60"/>
        <v>2.2400000000000002</v>
      </c>
      <c r="R819" s="2">
        <v>33</v>
      </c>
      <c r="S819" s="3">
        <f t="shared" si="61"/>
        <v>205.59</v>
      </c>
      <c r="T819" s="4">
        <v>0.08</v>
      </c>
      <c r="U819" s="5">
        <f t="shared" si="62"/>
        <v>16.447200000000002</v>
      </c>
      <c r="V819" s="5">
        <f t="shared" si="63"/>
        <v>196.11279999999999</v>
      </c>
      <c r="W819" s="3">
        <v>6.97</v>
      </c>
      <c r="X819" s="6">
        <f t="shared" si="64"/>
        <v>203.08279999999999</v>
      </c>
    </row>
    <row r="820" spans="1:24" x14ac:dyDescent="0.35">
      <c r="A820" t="s">
        <v>1605</v>
      </c>
      <c r="B820" s="1">
        <v>42436</v>
      </c>
      <c r="C820" s="2" t="s">
        <v>554</v>
      </c>
      <c r="D820" s="2" t="s">
        <v>371</v>
      </c>
      <c r="E820" s="2" t="s">
        <v>27</v>
      </c>
      <c r="F820" s="2" t="s">
        <v>28</v>
      </c>
      <c r="G820" s="2" t="s">
        <v>93</v>
      </c>
      <c r="H820" s="2" t="s">
        <v>290</v>
      </c>
      <c r="I820" s="2" t="s">
        <v>31</v>
      </c>
      <c r="J820" s="2" t="s">
        <v>703</v>
      </c>
      <c r="K820" s="2" t="s">
        <v>38</v>
      </c>
      <c r="L820" s="2" t="s">
        <v>34</v>
      </c>
      <c r="M820" s="2" t="s">
        <v>35</v>
      </c>
      <c r="N820" s="1">
        <v>42437</v>
      </c>
      <c r="O820" s="3">
        <v>16.8</v>
      </c>
      <c r="P820" s="3">
        <v>40.97</v>
      </c>
      <c r="Q820" s="3">
        <f t="shared" si="60"/>
        <v>24.169999999999998</v>
      </c>
      <c r="R820" s="2">
        <v>14</v>
      </c>
      <c r="S820" s="3">
        <f t="shared" si="61"/>
        <v>573.57999999999993</v>
      </c>
      <c r="T820" s="4">
        <v>0</v>
      </c>
      <c r="U820" s="5">
        <f t="shared" si="62"/>
        <v>0</v>
      </c>
      <c r="V820" s="5">
        <f t="shared" si="63"/>
        <v>582.56999999999994</v>
      </c>
      <c r="W820" s="3">
        <v>8.99</v>
      </c>
      <c r="X820" s="6">
        <f t="shared" si="64"/>
        <v>591.55999999999995</v>
      </c>
    </row>
    <row r="821" spans="1:24" x14ac:dyDescent="0.35">
      <c r="A821" t="s">
        <v>1606</v>
      </c>
      <c r="B821" s="1">
        <v>42438</v>
      </c>
      <c r="C821" s="2" t="s">
        <v>1607</v>
      </c>
      <c r="D821" s="2" t="s">
        <v>566</v>
      </c>
      <c r="E821" s="2" t="s">
        <v>53</v>
      </c>
      <c r="F821" s="2" t="s">
        <v>54</v>
      </c>
      <c r="G821" s="2" t="s">
        <v>29</v>
      </c>
      <c r="H821" s="2" t="s">
        <v>81</v>
      </c>
      <c r="I821" s="2" t="s">
        <v>31</v>
      </c>
      <c r="J821" s="2" t="s">
        <v>77</v>
      </c>
      <c r="K821" s="2" t="s">
        <v>33</v>
      </c>
      <c r="L821" s="2" t="s">
        <v>61</v>
      </c>
      <c r="M821" s="2" t="s">
        <v>35</v>
      </c>
      <c r="N821" s="1">
        <v>42439</v>
      </c>
      <c r="O821" s="3">
        <v>6.39</v>
      </c>
      <c r="P821" s="3">
        <v>19.98</v>
      </c>
      <c r="Q821" s="3">
        <f t="shared" si="60"/>
        <v>13.59</v>
      </c>
      <c r="R821" s="2">
        <v>39</v>
      </c>
      <c r="S821" s="3">
        <f t="shared" si="61"/>
        <v>779.22</v>
      </c>
      <c r="T821" s="4">
        <v>0.05</v>
      </c>
      <c r="U821" s="5">
        <f t="shared" si="62"/>
        <v>38.961000000000006</v>
      </c>
      <c r="V821" s="5">
        <f t="shared" si="63"/>
        <v>744.25900000000001</v>
      </c>
      <c r="W821" s="3">
        <v>4</v>
      </c>
      <c r="X821" s="6">
        <f t="shared" si="64"/>
        <v>748.25900000000001</v>
      </c>
    </row>
    <row r="822" spans="1:24" x14ac:dyDescent="0.35">
      <c r="A822" t="s">
        <v>1608</v>
      </c>
      <c r="B822" s="1">
        <v>42440</v>
      </c>
      <c r="C822" s="2" t="s">
        <v>819</v>
      </c>
      <c r="D822" s="2" t="s">
        <v>587</v>
      </c>
      <c r="E822" s="2" t="s">
        <v>27</v>
      </c>
      <c r="F822" s="2" t="s">
        <v>28</v>
      </c>
      <c r="G822" s="2" t="s">
        <v>43</v>
      </c>
      <c r="H822" s="2" t="s">
        <v>107</v>
      </c>
      <c r="I822" s="2" t="s">
        <v>31</v>
      </c>
      <c r="J822" s="2" t="s">
        <v>169</v>
      </c>
      <c r="K822" s="2" t="s">
        <v>38</v>
      </c>
      <c r="L822" s="2" t="s">
        <v>61</v>
      </c>
      <c r="M822" s="2" t="s">
        <v>35</v>
      </c>
      <c r="N822" s="1">
        <v>42442</v>
      </c>
      <c r="O822" s="3">
        <v>14.95</v>
      </c>
      <c r="P822" s="3">
        <v>34.76</v>
      </c>
      <c r="Q822" s="3">
        <f t="shared" si="60"/>
        <v>19.809999999999999</v>
      </c>
      <c r="R822" s="2">
        <v>27</v>
      </c>
      <c r="S822" s="3">
        <f t="shared" si="61"/>
        <v>938.52</v>
      </c>
      <c r="T822" s="4">
        <v>0.1</v>
      </c>
      <c r="U822" s="5">
        <f t="shared" si="62"/>
        <v>93.852000000000004</v>
      </c>
      <c r="V822" s="5">
        <f t="shared" si="63"/>
        <v>852.88800000000003</v>
      </c>
      <c r="W822" s="3">
        <v>8.2200000000000006</v>
      </c>
      <c r="X822" s="6">
        <f t="shared" si="64"/>
        <v>861.10800000000006</v>
      </c>
    </row>
    <row r="823" spans="1:24" x14ac:dyDescent="0.35">
      <c r="A823" t="s">
        <v>1609</v>
      </c>
      <c r="B823" s="1">
        <v>42441</v>
      </c>
      <c r="C823" s="2" t="s">
        <v>1408</v>
      </c>
      <c r="D823" s="2" t="s">
        <v>230</v>
      </c>
      <c r="E823" s="2" t="s">
        <v>27</v>
      </c>
      <c r="F823" s="2" t="s">
        <v>28</v>
      </c>
      <c r="G823" s="2" t="s">
        <v>93</v>
      </c>
      <c r="H823" s="2" t="s">
        <v>30</v>
      </c>
      <c r="I823" s="2" t="s">
        <v>31</v>
      </c>
      <c r="J823" s="2" t="s">
        <v>1121</v>
      </c>
      <c r="K823" s="2" t="s">
        <v>38</v>
      </c>
      <c r="L823" s="2" t="s">
        <v>39</v>
      </c>
      <c r="M823" s="2" t="s">
        <v>35</v>
      </c>
      <c r="N823" s="1">
        <v>42441</v>
      </c>
      <c r="O823" s="3">
        <v>0.94</v>
      </c>
      <c r="P823" s="3">
        <v>1.88</v>
      </c>
      <c r="Q823" s="3">
        <f t="shared" si="60"/>
        <v>0.94</v>
      </c>
      <c r="R823" s="2">
        <v>36</v>
      </c>
      <c r="S823" s="3">
        <f t="shared" si="61"/>
        <v>67.679999999999993</v>
      </c>
      <c r="T823" s="4">
        <v>0.04</v>
      </c>
      <c r="U823" s="5">
        <f t="shared" si="62"/>
        <v>2.7071999999999998</v>
      </c>
      <c r="V823" s="5">
        <f t="shared" si="63"/>
        <v>65.762799999999999</v>
      </c>
      <c r="W823" s="3">
        <v>0.79</v>
      </c>
      <c r="X823" s="6">
        <f t="shared" si="64"/>
        <v>66.552800000000005</v>
      </c>
    </row>
    <row r="824" spans="1:24" x14ac:dyDescent="0.35">
      <c r="A824" t="s">
        <v>1610</v>
      </c>
      <c r="B824" s="1">
        <v>42441</v>
      </c>
      <c r="C824" s="2" t="s">
        <v>628</v>
      </c>
      <c r="D824" s="2" t="s">
        <v>629</v>
      </c>
      <c r="E824" s="2" t="s">
        <v>27</v>
      </c>
      <c r="F824" s="2" t="s">
        <v>28</v>
      </c>
      <c r="G824" s="2" t="s">
        <v>29</v>
      </c>
      <c r="H824" s="2" t="s">
        <v>44</v>
      </c>
      <c r="I824" s="2" t="s">
        <v>45</v>
      </c>
      <c r="J824" s="2" t="s">
        <v>755</v>
      </c>
      <c r="K824" s="2" t="s">
        <v>38</v>
      </c>
      <c r="L824" s="2" t="s">
        <v>39</v>
      </c>
      <c r="M824" s="2" t="s">
        <v>35</v>
      </c>
      <c r="N824" s="1">
        <v>42446</v>
      </c>
      <c r="O824" s="3">
        <v>0.93</v>
      </c>
      <c r="P824" s="3">
        <v>1.6</v>
      </c>
      <c r="Q824" s="3">
        <f t="shared" si="60"/>
        <v>0.67</v>
      </c>
      <c r="R824" s="2">
        <v>40</v>
      </c>
      <c r="S824" s="3">
        <f t="shared" si="61"/>
        <v>64</v>
      </c>
      <c r="T824" s="4">
        <v>0.01</v>
      </c>
      <c r="U824" s="5">
        <f t="shared" si="62"/>
        <v>0.64</v>
      </c>
      <c r="V824" s="5">
        <f t="shared" si="63"/>
        <v>64.650000000000006</v>
      </c>
      <c r="W824" s="3">
        <v>1.29</v>
      </c>
      <c r="X824" s="6">
        <f t="shared" si="64"/>
        <v>65.940000000000012</v>
      </c>
    </row>
    <row r="825" spans="1:24" x14ac:dyDescent="0.35">
      <c r="A825" t="s">
        <v>1611</v>
      </c>
      <c r="B825" s="1">
        <v>42443</v>
      </c>
      <c r="C825" s="2" t="s">
        <v>1612</v>
      </c>
      <c r="D825" s="2" t="s">
        <v>177</v>
      </c>
      <c r="E825" s="2" t="s">
        <v>27</v>
      </c>
      <c r="F825" s="2" t="s">
        <v>28</v>
      </c>
      <c r="G825" s="2" t="s">
        <v>93</v>
      </c>
      <c r="H825" s="2" t="s">
        <v>44</v>
      </c>
      <c r="I825" s="2" t="s">
        <v>45</v>
      </c>
      <c r="J825" s="2" t="s">
        <v>467</v>
      </c>
      <c r="K825" s="2" t="s">
        <v>38</v>
      </c>
      <c r="L825" s="2" t="s">
        <v>61</v>
      </c>
      <c r="M825" s="2" t="s">
        <v>35</v>
      </c>
      <c r="N825" s="1">
        <v>42447</v>
      </c>
      <c r="O825" s="3">
        <v>12.39</v>
      </c>
      <c r="P825" s="3">
        <v>19.98</v>
      </c>
      <c r="Q825" s="3">
        <f t="shared" si="60"/>
        <v>7.59</v>
      </c>
      <c r="R825" s="2">
        <v>47</v>
      </c>
      <c r="S825" s="3">
        <f t="shared" si="61"/>
        <v>939.06000000000006</v>
      </c>
      <c r="T825" s="4">
        <v>0</v>
      </c>
      <c r="U825" s="5">
        <f t="shared" si="62"/>
        <v>0</v>
      </c>
      <c r="V825" s="5">
        <f t="shared" si="63"/>
        <v>944.83</v>
      </c>
      <c r="W825" s="3">
        <v>5.77</v>
      </c>
      <c r="X825" s="6">
        <f t="shared" si="64"/>
        <v>950.6</v>
      </c>
    </row>
    <row r="826" spans="1:24" x14ac:dyDescent="0.35">
      <c r="A826" t="s">
        <v>1613</v>
      </c>
      <c r="B826" s="1">
        <v>42446</v>
      </c>
      <c r="C826" s="2" t="s">
        <v>986</v>
      </c>
      <c r="D826" s="2" t="s">
        <v>987</v>
      </c>
      <c r="E826" s="2" t="s">
        <v>27</v>
      </c>
      <c r="F826" s="2" t="s">
        <v>28</v>
      </c>
      <c r="G826" s="2" t="s">
        <v>29</v>
      </c>
      <c r="H826" s="2" t="s">
        <v>390</v>
      </c>
      <c r="I826" s="2" t="s">
        <v>67</v>
      </c>
      <c r="J826" s="2" t="s">
        <v>188</v>
      </c>
      <c r="K826" s="2" t="s">
        <v>38</v>
      </c>
      <c r="L826" s="2" t="s">
        <v>39</v>
      </c>
      <c r="M826" s="2" t="s">
        <v>35</v>
      </c>
      <c r="N826" s="1">
        <v>42449</v>
      </c>
      <c r="O826" s="3">
        <v>0.24</v>
      </c>
      <c r="P826" s="3">
        <v>1.26</v>
      </c>
      <c r="Q826" s="3">
        <f t="shared" si="60"/>
        <v>1.02</v>
      </c>
      <c r="R826" s="2">
        <v>47</v>
      </c>
      <c r="S826" s="3">
        <f t="shared" si="61"/>
        <v>59.22</v>
      </c>
      <c r="T826" s="4">
        <v>7.0000000000000007E-2</v>
      </c>
      <c r="U826" s="5">
        <f t="shared" si="62"/>
        <v>4.1454000000000004</v>
      </c>
      <c r="V826" s="5">
        <f t="shared" si="63"/>
        <v>55.7746</v>
      </c>
      <c r="W826" s="3">
        <v>0.7</v>
      </c>
      <c r="X826" s="6">
        <f t="shared" si="64"/>
        <v>56.474600000000002</v>
      </c>
    </row>
    <row r="827" spans="1:24" x14ac:dyDescent="0.35">
      <c r="A827" t="s">
        <v>1614</v>
      </c>
      <c r="B827" s="1">
        <v>42446</v>
      </c>
      <c r="C827" s="2" t="s">
        <v>1615</v>
      </c>
      <c r="D827" s="2" t="s">
        <v>144</v>
      </c>
      <c r="E827" s="2" t="s">
        <v>53</v>
      </c>
      <c r="F827" s="2" t="s">
        <v>54</v>
      </c>
      <c r="G827" s="2" t="s">
        <v>43</v>
      </c>
      <c r="H827" s="2" t="s">
        <v>81</v>
      </c>
      <c r="I827" s="2" t="s">
        <v>31</v>
      </c>
      <c r="J827" s="2" t="s">
        <v>32</v>
      </c>
      <c r="K827" s="2" t="s">
        <v>33</v>
      </c>
      <c r="L827" s="2" t="s">
        <v>34</v>
      </c>
      <c r="M827" s="2" t="s">
        <v>47</v>
      </c>
      <c r="N827" s="1">
        <v>42447</v>
      </c>
      <c r="O827" s="3">
        <v>1.87</v>
      </c>
      <c r="P827" s="3">
        <v>8.1199999999999992</v>
      </c>
      <c r="Q827" s="3">
        <f t="shared" si="60"/>
        <v>6.2499999999999991</v>
      </c>
      <c r="R827" s="2">
        <v>37</v>
      </c>
      <c r="S827" s="3">
        <f t="shared" si="61"/>
        <v>300.44</v>
      </c>
      <c r="T827" s="4">
        <v>0.01</v>
      </c>
      <c r="U827" s="5">
        <f t="shared" si="62"/>
        <v>3.0044</v>
      </c>
      <c r="V827" s="5">
        <f t="shared" si="63"/>
        <v>300.26560000000001</v>
      </c>
      <c r="W827" s="3">
        <v>2.83</v>
      </c>
      <c r="X827" s="6">
        <f t="shared" si="64"/>
        <v>303.09559999999999</v>
      </c>
    </row>
    <row r="828" spans="1:24" x14ac:dyDescent="0.35">
      <c r="A828" t="s">
        <v>1616</v>
      </c>
      <c r="B828" s="1">
        <v>42447</v>
      </c>
      <c r="C828" s="2" t="s">
        <v>1604</v>
      </c>
      <c r="D828" s="2" t="s">
        <v>481</v>
      </c>
      <c r="E828" s="2" t="s">
        <v>27</v>
      </c>
      <c r="F828" s="2" t="s">
        <v>28</v>
      </c>
      <c r="G828" s="2" t="s">
        <v>29</v>
      </c>
      <c r="H828" s="2" t="s">
        <v>100</v>
      </c>
      <c r="I828" s="2" t="s">
        <v>45</v>
      </c>
      <c r="J828" s="2" t="s">
        <v>992</v>
      </c>
      <c r="K828" s="2" t="s">
        <v>38</v>
      </c>
      <c r="L828" s="2" t="s">
        <v>61</v>
      </c>
      <c r="M828" s="2" t="s">
        <v>35</v>
      </c>
      <c r="N828" s="1">
        <v>42452</v>
      </c>
      <c r="O828" s="3">
        <v>1.84</v>
      </c>
      <c r="P828" s="3">
        <v>2.88</v>
      </c>
      <c r="Q828" s="3">
        <f t="shared" si="60"/>
        <v>1.0399999999999998</v>
      </c>
      <c r="R828" s="2">
        <v>18</v>
      </c>
      <c r="S828" s="3">
        <f t="shared" si="61"/>
        <v>51.839999999999996</v>
      </c>
      <c r="T828" s="4">
        <v>0.02</v>
      </c>
      <c r="U828" s="5">
        <f t="shared" si="62"/>
        <v>1.0367999999999999</v>
      </c>
      <c r="V828" s="5">
        <f t="shared" si="63"/>
        <v>56.133199999999995</v>
      </c>
      <c r="W828" s="3">
        <v>5.33</v>
      </c>
      <c r="X828" s="6">
        <f t="shared" si="64"/>
        <v>61.463199999999993</v>
      </c>
    </row>
    <row r="829" spans="1:24" x14ac:dyDescent="0.35">
      <c r="A829" t="s">
        <v>1617</v>
      </c>
      <c r="B829" s="1">
        <v>42447</v>
      </c>
      <c r="C829" s="2" t="s">
        <v>1618</v>
      </c>
      <c r="D829" s="2" t="s">
        <v>205</v>
      </c>
      <c r="E829" s="2" t="s">
        <v>53</v>
      </c>
      <c r="F829" s="2" t="s">
        <v>54</v>
      </c>
      <c r="G829" s="2" t="s">
        <v>93</v>
      </c>
      <c r="H829" s="2" t="s">
        <v>81</v>
      </c>
      <c r="I829" s="2" t="s">
        <v>145</v>
      </c>
      <c r="J829" s="2" t="s">
        <v>438</v>
      </c>
      <c r="K829" s="2" t="s">
        <v>38</v>
      </c>
      <c r="L829" s="2" t="s">
        <v>39</v>
      </c>
      <c r="M829" s="2" t="s">
        <v>35</v>
      </c>
      <c r="N829" s="1">
        <v>42447</v>
      </c>
      <c r="O829" s="3">
        <v>3.75</v>
      </c>
      <c r="P829" s="3">
        <v>7.08</v>
      </c>
      <c r="Q829" s="3">
        <f t="shared" si="60"/>
        <v>3.33</v>
      </c>
      <c r="R829" s="2">
        <v>16</v>
      </c>
      <c r="S829" s="3">
        <f t="shared" si="61"/>
        <v>113.28</v>
      </c>
      <c r="T829" s="4">
        <v>0.02</v>
      </c>
      <c r="U829" s="5">
        <f t="shared" si="62"/>
        <v>2.2656000000000001</v>
      </c>
      <c r="V829" s="5">
        <f t="shared" si="63"/>
        <v>113.36439999999999</v>
      </c>
      <c r="W829" s="3">
        <v>2.35</v>
      </c>
      <c r="X829" s="6">
        <f t="shared" si="64"/>
        <v>115.71439999999998</v>
      </c>
    </row>
    <row r="830" spans="1:24" x14ac:dyDescent="0.35">
      <c r="A830" t="s">
        <v>1619</v>
      </c>
      <c r="B830" s="1">
        <v>42449</v>
      </c>
      <c r="C830" s="2" t="s">
        <v>1620</v>
      </c>
      <c r="D830" s="2" t="s">
        <v>1456</v>
      </c>
      <c r="E830" s="2" t="s">
        <v>27</v>
      </c>
      <c r="F830" s="2" t="s">
        <v>28</v>
      </c>
      <c r="G830" s="2" t="s">
        <v>29</v>
      </c>
      <c r="H830" s="2" t="s">
        <v>299</v>
      </c>
      <c r="I830" s="2" t="s">
        <v>56</v>
      </c>
      <c r="J830" s="2" t="s">
        <v>503</v>
      </c>
      <c r="K830" s="2" t="s">
        <v>38</v>
      </c>
      <c r="L830" s="2" t="s">
        <v>39</v>
      </c>
      <c r="M830" s="2" t="s">
        <v>35</v>
      </c>
      <c r="N830" s="1">
        <v>42451</v>
      </c>
      <c r="O830" s="3">
        <v>2.9</v>
      </c>
      <c r="P830" s="3">
        <v>4.76</v>
      </c>
      <c r="Q830" s="3">
        <f t="shared" si="60"/>
        <v>1.8599999999999999</v>
      </c>
      <c r="R830" s="2">
        <v>23</v>
      </c>
      <c r="S830" s="3">
        <f t="shared" si="61"/>
        <v>109.47999999999999</v>
      </c>
      <c r="T830" s="4">
        <v>0.05</v>
      </c>
      <c r="U830" s="5">
        <f t="shared" si="62"/>
        <v>5.4740000000000002</v>
      </c>
      <c r="V830" s="5">
        <f t="shared" si="63"/>
        <v>104.88599999999998</v>
      </c>
      <c r="W830" s="3">
        <v>0.88</v>
      </c>
      <c r="X830" s="6">
        <f t="shared" si="64"/>
        <v>105.76599999999998</v>
      </c>
    </row>
    <row r="831" spans="1:24" x14ac:dyDescent="0.35">
      <c r="A831" t="s">
        <v>1621</v>
      </c>
      <c r="B831" s="1">
        <v>42450</v>
      </c>
      <c r="C831" s="2" t="s">
        <v>1622</v>
      </c>
      <c r="D831" s="2" t="s">
        <v>240</v>
      </c>
      <c r="E831" s="2" t="s">
        <v>53</v>
      </c>
      <c r="F831" s="2" t="s">
        <v>54</v>
      </c>
      <c r="G831" s="2" t="s">
        <v>29</v>
      </c>
      <c r="H831" s="2" t="s">
        <v>55</v>
      </c>
      <c r="I831" s="2" t="s">
        <v>31</v>
      </c>
      <c r="J831" s="2" t="s">
        <v>57</v>
      </c>
      <c r="K831" s="2" t="s">
        <v>33</v>
      </c>
      <c r="L831" s="2" t="s">
        <v>58</v>
      </c>
      <c r="M831" s="2" t="s">
        <v>35</v>
      </c>
      <c r="N831" s="1">
        <v>42451</v>
      </c>
      <c r="O831" s="3">
        <v>8.82</v>
      </c>
      <c r="P831" s="3">
        <v>20.99</v>
      </c>
      <c r="Q831" s="3">
        <f t="shared" si="60"/>
        <v>12.169999999999998</v>
      </c>
      <c r="R831" s="2">
        <v>2</v>
      </c>
      <c r="S831" s="3">
        <f t="shared" si="61"/>
        <v>41.98</v>
      </c>
      <c r="T831" s="4">
        <v>7.0000000000000007E-2</v>
      </c>
      <c r="U831" s="5">
        <f t="shared" si="62"/>
        <v>2.9386000000000001</v>
      </c>
      <c r="V831" s="5">
        <f t="shared" si="63"/>
        <v>43.851399999999998</v>
      </c>
      <c r="W831" s="3">
        <v>4.8099999999999996</v>
      </c>
      <c r="X831" s="6">
        <f t="shared" si="64"/>
        <v>48.6614</v>
      </c>
    </row>
    <row r="832" spans="1:24" x14ac:dyDescent="0.35">
      <c r="A832" t="s">
        <v>1623</v>
      </c>
      <c r="B832" s="1">
        <v>42454</v>
      </c>
      <c r="C832" s="2" t="s">
        <v>701</v>
      </c>
      <c r="D832" s="2" t="s">
        <v>144</v>
      </c>
      <c r="E832" s="2" t="s">
        <v>53</v>
      </c>
      <c r="F832" s="2" t="s">
        <v>54</v>
      </c>
      <c r="G832" s="2" t="s">
        <v>29</v>
      </c>
      <c r="H832" s="2" t="s">
        <v>55</v>
      </c>
      <c r="I832" s="2" t="s">
        <v>56</v>
      </c>
      <c r="J832" s="2" t="s">
        <v>171</v>
      </c>
      <c r="K832" s="2" t="s">
        <v>38</v>
      </c>
      <c r="L832" s="2" t="s">
        <v>39</v>
      </c>
      <c r="M832" s="2" t="s">
        <v>35</v>
      </c>
      <c r="N832" s="1">
        <v>42454</v>
      </c>
      <c r="O832" s="3">
        <v>2.31</v>
      </c>
      <c r="P832" s="3">
        <v>3.78</v>
      </c>
      <c r="Q832" s="3">
        <f t="shared" si="60"/>
        <v>1.4699999999999998</v>
      </c>
      <c r="R832" s="2">
        <v>28</v>
      </c>
      <c r="S832" s="3">
        <f t="shared" si="61"/>
        <v>105.83999999999999</v>
      </c>
      <c r="T832" s="4">
        <v>0</v>
      </c>
      <c r="U832" s="5">
        <f t="shared" si="62"/>
        <v>0</v>
      </c>
      <c r="V832" s="5">
        <f t="shared" si="63"/>
        <v>106.54999999999998</v>
      </c>
      <c r="W832" s="3">
        <v>0.71</v>
      </c>
      <c r="X832" s="6">
        <f t="shared" si="64"/>
        <v>107.25999999999998</v>
      </c>
    </row>
    <row r="833" spans="1:24" x14ac:dyDescent="0.35">
      <c r="A833" t="s">
        <v>1624</v>
      </c>
      <c r="B833" s="1">
        <v>42455</v>
      </c>
      <c r="C833" s="2" t="s">
        <v>1625</v>
      </c>
      <c r="D833" s="2" t="s">
        <v>263</v>
      </c>
      <c r="E833" s="2" t="s">
        <v>27</v>
      </c>
      <c r="F833" s="2" t="s">
        <v>28</v>
      </c>
      <c r="G833" s="2" t="s">
        <v>29</v>
      </c>
      <c r="H833" s="2" t="s">
        <v>44</v>
      </c>
      <c r="I833" s="2" t="s">
        <v>45</v>
      </c>
      <c r="J833" s="2" t="s">
        <v>649</v>
      </c>
      <c r="K833" s="2" t="s">
        <v>38</v>
      </c>
      <c r="L833" s="2" t="s">
        <v>34</v>
      </c>
      <c r="M833" s="2" t="s">
        <v>35</v>
      </c>
      <c r="N833" s="1">
        <v>42457</v>
      </c>
      <c r="O833" s="3">
        <v>2.5</v>
      </c>
      <c r="P833" s="3">
        <v>5.68</v>
      </c>
      <c r="Q833" s="3">
        <f t="shared" si="60"/>
        <v>3.1799999999999997</v>
      </c>
      <c r="R833" s="2">
        <v>45</v>
      </c>
      <c r="S833" s="3">
        <f t="shared" si="61"/>
        <v>255.6</v>
      </c>
      <c r="T833" s="4">
        <v>0.01</v>
      </c>
      <c r="U833" s="5">
        <f t="shared" si="62"/>
        <v>2.556</v>
      </c>
      <c r="V833" s="5">
        <f t="shared" si="63"/>
        <v>256.64400000000001</v>
      </c>
      <c r="W833" s="3">
        <v>3.6</v>
      </c>
      <c r="X833" s="6">
        <f t="shared" si="64"/>
        <v>260.24400000000003</v>
      </c>
    </row>
    <row r="834" spans="1:24" x14ac:dyDescent="0.35">
      <c r="A834" t="s">
        <v>1626</v>
      </c>
      <c r="B834" s="1">
        <v>42455</v>
      </c>
      <c r="C834" s="2" t="s">
        <v>41</v>
      </c>
      <c r="D834" s="2" t="s">
        <v>42</v>
      </c>
      <c r="E834" s="2" t="s">
        <v>27</v>
      </c>
      <c r="F834" s="2" t="s">
        <v>28</v>
      </c>
      <c r="G834" s="2" t="s">
        <v>43</v>
      </c>
      <c r="H834" s="2" t="s">
        <v>44</v>
      </c>
      <c r="I834" s="2" t="s">
        <v>67</v>
      </c>
      <c r="J834" s="2" t="s">
        <v>386</v>
      </c>
      <c r="K834" s="2" t="s">
        <v>38</v>
      </c>
      <c r="L834" s="2" t="s">
        <v>61</v>
      </c>
      <c r="M834" s="2" t="s">
        <v>35</v>
      </c>
      <c r="N834" s="1">
        <v>42457</v>
      </c>
      <c r="O834" s="3">
        <v>1.59</v>
      </c>
      <c r="P834" s="3">
        <v>2.61</v>
      </c>
      <c r="Q834" s="3">
        <f t="shared" si="60"/>
        <v>1.0199999999999998</v>
      </c>
      <c r="R834" s="2">
        <v>8</v>
      </c>
      <c r="S834" s="3">
        <f t="shared" si="61"/>
        <v>20.88</v>
      </c>
      <c r="T834" s="4">
        <v>0.02</v>
      </c>
      <c r="U834" s="5">
        <f t="shared" si="62"/>
        <v>0.41759999999999997</v>
      </c>
      <c r="V834" s="5">
        <f t="shared" si="63"/>
        <v>20.962399999999999</v>
      </c>
      <c r="W834" s="3">
        <v>0.5</v>
      </c>
      <c r="X834" s="6">
        <f t="shared" si="64"/>
        <v>21.462399999999999</v>
      </c>
    </row>
    <row r="835" spans="1:24" x14ac:dyDescent="0.35">
      <c r="A835" t="s">
        <v>1627</v>
      </c>
      <c r="B835" s="1">
        <v>42456</v>
      </c>
      <c r="C835" s="2" t="s">
        <v>974</v>
      </c>
      <c r="D835" s="2" t="s">
        <v>975</v>
      </c>
      <c r="E835" s="2" t="s">
        <v>53</v>
      </c>
      <c r="F835" s="2" t="s">
        <v>54</v>
      </c>
      <c r="G835" s="2" t="s">
        <v>65</v>
      </c>
      <c r="H835" s="2" t="s">
        <v>390</v>
      </c>
      <c r="I835" s="2" t="s">
        <v>145</v>
      </c>
      <c r="J835" s="2" t="s">
        <v>146</v>
      </c>
      <c r="K835" s="2" t="s">
        <v>33</v>
      </c>
      <c r="L835" s="2" t="s">
        <v>114</v>
      </c>
      <c r="M835" s="2" t="s">
        <v>35</v>
      </c>
      <c r="N835" s="1">
        <v>42457</v>
      </c>
      <c r="O835" s="3">
        <v>216</v>
      </c>
      <c r="P835" s="3">
        <v>449.99</v>
      </c>
      <c r="Q835" s="3">
        <f t="shared" si="60"/>
        <v>233.99</v>
      </c>
      <c r="R835" s="2">
        <v>49</v>
      </c>
      <c r="S835" s="3">
        <f t="shared" si="61"/>
        <v>22049.510000000002</v>
      </c>
      <c r="T835" s="4">
        <v>0.06</v>
      </c>
      <c r="U835" s="5">
        <f t="shared" si="62"/>
        <v>1322.9706000000001</v>
      </c>
      <c r="V835" s="5">
        <f t="shared" si="63"/>
        <v>20751.029400000003</v>
      </c>
      <c r="W835" s="3">
        <v>24.49</v>
      </c>
      <c r="X835" s="6">
        <f t="shared" si="64"/>
        <v>20775.519400000005</v>
      </c>
    </row>
    <row r="836" spans="1:24" x14ac:dyDescent="0.35">
      <c r="A836" t="s">
        <v>1628</v>
      </c>
      <c r="B836" s="1">
        <v>42456</v>
      </c>
      <c r="C836" s="2" t="s">
        <v>1629</v>
      </c>
      <c r="D836" s="2" t="s">
        <v>718</v>
      </c>
      <c r="E836" s="2" t="s">
        <v>27</v>
      </c>
      <c r="F836" s="2" t="s">
        <v>28</v>
      </c>
      <c r="G836" s="2" t="s">
        <v>93</v>
      </c>
      <c r="H836" s="2" t="s">
        <v>139</v>
      </c>
      <c r="I836" s="2" t="s">
        <v>45</v>
      </c>
      <c r="J836" s="2" t="s">
        <v>304</v>
      </c>
      <c r="K836" s="2" t="s">
        <v>33</v>
      </c>
      <c r="L836" s="2" t="s">
        <v>147</v>
      </c>
      <c r="M836" s="2" t="s">
        <v>148</v>
      </c>
      <c r="N836" s="1">
        <v>42463</v>
      </c>
      <c r="O836" s="3">
        <v>75</v>
      </c>
      <c r="P836" s="3">
        <v>120.97</v>
      </c>
      <c r="Q836" s="3">
        <f t="shared" si="60"/>
        <v>45.97</v>
      </c>
      <c r="R836" s="2">
        <v>42</v>
      </c>
      <c r="S836" s="3">
        <f t="shared" si="61"/>
        <v>5080.74</v>
      </c>
      <c r="T836" s="4">
        <v>0</v>
      </c>
      <c r="U836" s="5">
        <f t="shared" si="62"/>
        <v>0</v>
      </c>
      <c r="V836" s="5">
        <f t="shared" si="63"/>
        <v>5107.04</v>
      </c>
      <c r="W836" s="3">
        <v>26.3</v>
      </c>
      <c r="X836" s="6">
        <f t="shared" si="64"/>
        <v>5133.34</v>
      </c>
    </row>
    <row r="837" spans="1:24" x14ac:dyDescent="0.35">
      <c r="A837" t="s">
        <v>1630</v>
      </c>
      <c r="B837" s="1">
        <v>42458</v>
      </c>
      <c r="C837" s="2" t="s">
        <v>1502</v>
      </c>
      <c r="D837" s="2" t="s">
        <v>1119</v>
      </c>
      <c r="E837" s="2" t="s">
        <v>27</v>
      </c>
      <c r="F837" s="2" t="s">
        <v>28</v>
      </c>
      <c r="G837" s="2" t="s">
        <v>29</v>
      </c>
      <c r="H837" s="2" t="s">
        <v>299</v>
      </c>
      <c r="I837" s="2" t="s">
        <v>67</v>
      </c>
      <c r="J837" s="2" t="s">
        <v>165</v>
      </c>
      <c r="K837" s="2" t="s">
        <v>38</v>
      </c>
      <c r="L837" s="2" t="s">
        <v>34</v>
      </c>
      <c r="M837" s="2" t="s">
        <v>35</v>
      </c>
      <c r="N837" s="1">
        <v>42459</v>
      </c>
      <c r="O837" s="3">
        <v>5.19</v>
      </c>
      <c r="P837" s="3">
        <v>12.98</v>
      </c>
      <c r="Q837" s="3">
        <f t="shared" ref="Q837:Q900" si="65">P837-O837</f>
        <v>7.79</v>
      </c>
      <c r="R837" s="2">
        <v>45</v>
      </c>
      <c r="S837" s="3">
        <f t="shared" ref="S837:S900" si="66">P837*R837</f>
        <v>584.1</v>
      </c>
      <c r="T837" s="4">
        <v>0.05</v>
      </c>
      <c r="U837" s="5">
        <f t="shared" ref="U837:U900" si="67">S837*T837</f>
        <v>29.205000000000002</v>
      </c>
      <c r="V837" s="5">
        <f t="shared" ref="V837:V900" si="68">S837-U837+W837</f>
        <v>558.03499999999997</v>
      </c>
      <c r="W837" s="3">
        <v>3.14</v>
      </c>
      <c r="X837" s="6">
        <f t="shared" ref="X837:X900" si="69">V837+W837</f>
        <v>561.17499999999995</v>
      </c>
    </row>
    <row r="838" spans="1:24" x14ac:dyDescent="0.35">
      <c r="A838" t="s">
        <v>1631</v>
      </c>
      <c r="B838" s="1">
        <v>42458</v>
      </c>
      <c r="C838" s="2" t="s">
        <v>1632</v>
      </c>
      <c r="D838" s="2" t="s">
        <v>566</v>
      </c>
      <c r="E838" s="2" t="s">
        <v>53</v>
      </c>
      <c r="F838" s="2" t="s">
        <v>54</v>
      </c>
      <c r="G838" s="2" t="s">
        <v>29</v>
      </c>
      <c r="H838" s="2" t="s">
        <v>81</v>
      </c>
      <c r="I838" s="2" t="s">
        <v>45</v>
      </c>
      <c r="J838" s="2" t="s">
        <v>571</v>
      </c>
      <c r="K838" s="2" t="s">
        <v>38</v>
      </c>
      <c r="L838" s="2" t="s">
        <v>61</v>
      </c>
      <c r="M838" s="2" t="s">
        <v>35</v>
      </c>
      <c r="N838" s="1">
        <v>42460</v>
      </c>
      <c r="O838" s="3">
        <v>1.94</v>
      </c>
      <c r="P838" s="3">
        <v>3.08</v>
      </c>
      <c r="Q838" s="3">
        <f t="shared" si="65"/>
        <v>1.1400000000000001</v>
      </c>
      <c r="R838" s="2">
        <v>42</v>
      </c>
      <c r="S838" s="3">
        <f t="shared" si="66"/>
        <v>129.36000000000001</v>
      </c>
      <c r="T838" s="4">
        <v>0.09</v>
      </c>
      <c r="U838" s="5">
        <f t="shared" si="67"/>
        <v>11.6424</v>
      </c>
      <c r="V838" s="5">
        <f t="shared" si="68"/>
        <v>118.70760000000001</v>
      </c>
      <c r="W838" s="3">
        <v>0.99</v>
      </c>
      <c r="X838" s="6">
        <f t="shared" si="69"/>
        <v>119.69760000000001</v>
      </c>
    </row>
    <row r="839" spans="1:24" x14ac:dyDescent="0.35">
      <c r="A839" t="s">
        <v>1633</v>
      </c>
      <c r="B839" s="1">
        <v>42459</v>
      </c>
      <c r="C839" s="2" t="s">
        <v>1634</v>
      </c>
      <c r="D839" s="2" t="s">
        <v>193</v>
      </c>
      <c r="E839" s="2" t="s">
        <v>27</v>
      </c>
      <c r="F839" s="2" t="s">
        <v>28</v>
      </c>
      <c r="G839" s="2" t="s">
        <v>29</v>
      </c>
      <c r="H839" s="2" t="s">
        <v>30</v>
      </c>
      <c r="I839" s="2" t="s">
        <v>56</v>
      </c>
      <c r="J839" s="2" t="s">
        <v>109</v>
      </c>
      <c r="K839" s="2" t="s">
        <v>38</v>
      </c>
      <c r="L839" s="2" t="s">
        <v>34</v>
      </c>
      <c r="M839" s="2" t="s">
        <v>35</v>
      </c>
      <c r="N839" s="1">
        <v>42460</v>
      </c>
      <c r="O839" s="3">
        <v>0.94</v>
      </c>
      <c r="P839" s="3">
        <v>2.08</v>
      </c>
      <c r="Q839" s="3">
        <f t="shared" si="65"/>
        <v>1.1400000000000001</v>
      </c>
      <c r="R839" s="2">
        <v>2</v>
      </c>
      <c r="S839" s="3">
        <f t="shared" si="66"/>
        <v>4.16</v>
      </c>
      <c r="T839" s="4">
        <v>0.01</v>
      </c>
      <c r="U839" s="5">
        <f t="shared" si="67"/>
        <v>4.1600000000000005E-2</v>
      </c>
      <c r="V839" s="5">
        <f t="shared" si="68"/>
        <v>6.6783999999999999</v>
      </c>
      <c r="W839" s="3">
        <v>2.56</v>
      </c>
      <c r="X839" s="6">
        <f t="shared" si="69"/>
        <v>9.2384000000000004</v>
      </c>
    </row>
    <row r="840" spans="1:24" x14ac:dyDescent="0.35">
      <c r="A840" t="s">
        <v>1635</v>
      </c>
      <c r="B840" s="1">
        <v>42462</v>
      </c>
      <c r="C840" s="2" t="s">
        <v>1636</v>
      </c>
      <c r="D840" s="2" t="s">
        <v>87</v>
      </c>
      <c r="E840" s="2" t="s">
        <v>27</v>
      </c>
      <c r="F840" s="2" t="s">
        <v>28</v>
      </c>
      <c r="G840" s="2" t="s">
        <v>29</v>
      </c>
      <c r="H840" s="2" t="s">
        <v>30</v>
      </c>
      <c r="I840" s="2" t="s">
        <v>45</v>
      </c>
      <c r="J840" s="2" t="s">
        <v>179</v>
      </c>
      <c r="K840" s="2" t="s">
        <v>38</v>
      </c>
      <c r="L840" s="2" t="s">
        <v>61</v>
      </c>
      <c r="M840" s="2" t="s">
        <v>35</v>
      </c>
      <c r="N840" s="1">
        <v>42470</v>
      </c>
      <c r="O840" s="3">
        <v>13.88</v>
      </c>
      <c r="P840" s="3">
        <v>22.38</v>
      </c>
      <c r="Q840" s="3">
        <f t="shared" si="65"/>
        <v>8.4999999999999982</v>
      </c>
      <c r="R840" s="2">
        <v>16</v>
      </c>
      <c r="S840" s="3">
        <f t="shared" si="66"/>
        <v>358.08</v>
      </c>
      <c r="T840" s="4">
        <v>0.09</v>
      </c>
      <c r="U840" s="5">
        <f t="shared" si="67"/>
        <v>32.227199999999996</v>
      </c>
      <c r="V840" s="5">
        <f t="shared" si="68"/>
        <v>340.95280000000002</v>
      </c>
      <c r="W840" s="3">
        <v>15.1</v>
      </c>
      <c r="X840" s="6">
        <f t="shared" si="69"/>
        <v>356.05280000000005</v>
      </c>
    </row>
    <row r="841" spans="1:24" x14ac:dyDescent="0.35">
      <c r="A841" t="s">
        <v>1637</v>
      </c>
      <c r="B841" s="1">
        <v>42463</v>
      </c>
      <c r="C841" s="2" t="s">
        <v>352</v>
      </c>
      <c r="D841" s="2" t="s">
        <v>193</v>
      </c>
      <c r="E841" s="2" t="s">
        <v>27</v>
      </c>
      <c r="F841" s="2" t="s">
        <v>28</v>
      </c>
      <c r="G841" s="2" t="s">
        <v>43</v>
      </c>
      <c r="H841" s="2" t="s">
        <v>30</v>
      </c>
      <c r="I841" s="2" t="s">
        <v>45</v>
      </c>
      <c r="J841" s="2" t="s">
        <v>188</v>
      </c>
      <c r="K841" s="2" t="s">
        <v>38</v>
      </c>
      <c r="L841" s="2" t="s">
        <v>39</v>
      </c>
      <c r="M841" s="2" t="s">
        <v>47</v>
      </c>
      <c r="N841" s="1">
        <v>42463</v>
      </c>
      <c r="O841" s="3">
        <v>0.24</v>
      </c>
      <c r="P841" s="3">
        <v>1.26</v>
      </c>
      <c r="Q841" s="3">
        <f t="shared" si="65"/>
        <v>1.02</v>
      </c>
      <c r="R841" s="2">
        <v>40</v>
      </c>
      <c r="S841" s="3">
        <f t="shared" si="66"/>
        <v>50.4</v>
      </c>
      <c r="T841" s="4">
        <v>0.04</v>
      </c>
      <c r="U841" s="5">
        <f t="shared" si="67"/>
        <v>2.016</v>
      </c>
      <c r="V841" s="5">
        <f t="shared" si="68"/>
        <v>49.084000000000003</v>
      </c>
      <c r="W841" s="3">
        <v>0.7</v>
      </c>
      <c r="X841" s="6">
        <f t="shared" si="69"/>
        <v>49.784000000000006</v>
      </c>
    </row>
    <row r="842" spans="1:24" x14ac:dyDescent="0.35">
      <c r="A842" t="s">
        <v>1638</v>
      </c>
      <c r="B842" s="1">
        <v>42465</v>
      </c>
      <c r="C842" s="2" t="s">
        <v>1639</v>
      </c>
      <c r="D842" s="2" t="s">
        <v>42</v>
      </c>
      <c r="E842" s="2" t="s">
        <v>27</v>
      </c>
      <c r="F842" s="2" t="s">
        <v>28</v>
      </c>
      <c r="G842" s="2" t="s">
        <v>65</v>
      </c>
      <c r="H842" s="2" t="s">
        <v>44</v>
      </c>
      <c r="I842" s="2" t="s">
        <v>45</v>
      </c>
      <c r="J842" s="2" t="s">
        <v>218</v>
      </c>
      <c r="K842" s="2" t="s">
        <v>38</v>
      </c>
      <c r="L842" s="2" t="s">
        <v>34</v>
      </c>
      <c r="M842" s="2" t="s">
        <v>35</v>
      </c>
      <c r="N842" s="1">
        <v>42471</v>
      </c>
      <c r="O842" s="3">
        <v>4.0999999999999996</v>
      </c>
      <c r="P842" s="3">
        <v>9.31</v>
      </c>
      <c r="Q842" s="3">
        <f t="shared" si="65"/>
        <v>5.2100000000000009</v>
      </c>
      <c r="R842" s="2">
        <v>35</v>
      </c>
      <c r="S842" s="3">
        <f t="shared" si="66"/>
        <v>325.85000000000002</v>
      </c>
      <c r="T842" s="4">
        <v>0.05</v>
      </c>
      <c r="U842" s="5">
        <f t="shared" si="67"/>
        <v>16.2925</v>
      </c>
      <c r="V842" s="5">
        <f t="shared" si="68"/>
        <v>313.53750000000002</v>
      </c>
      <c r="W842" s="3">
        <v>3.98</v>
      </c>
      <c r="X842" s="6">
        <f t="shared" si="69"/>
        <v>317.51750000000004</v>
      </c>
    </row>
    <row r="843" spans="1:24" x14ac:dyDescent="0.35">
      <c r="A843" t="s">
        <v>1640</v>
      </c>
      <c r="B843" s="1">
        <v>42466</v>
      </c>
      <c r="C843" s="2" t="s">
        <v>1641</v>
      </c>
      <c r="D843" s="2" t="s">
        <v>177</v>
      </c>
      <c r="E843" s="2" t="s">
        <v>27</v>
      </c>
      <c r="F843" s="2" t="s">
        <v>28</v>
      </c>
      <c r="G843" s="2" t="s">
        <v>93</v>
      </c>
      <c r="H843" s="2" t="s">
        <v>44</v>
      </c>
      <c r="I843" s="2" t="s">
        <v>56</v>
      </c>
      <c r="J843" s="2" t="s">
        <v>272</v>
      </c>
      <c r="K843" s="2" t="s">
        <v>38</v>
      </c>
      <c r="L843" s="2" t="s">
        <v>39</v>
      </c>
      <c r="M843" s="2" t="s">
        <v>35</v>
      </c>
      <c r="N843" s="1">
        <v>42468</v>
      </c>
      <c r="O843" s="3">
        <v>1.53</v>
      </c>
      <c r="P843" s="3">
        <v>2.78</v>
      </c>
      <c r="Q843" s="3">
        <f t="shared" si="65"/>
        <v>1.2499999999999998</v>
      </c>
      <c r="R843" s="2">
        <v>10</v>
      </c>
      <c r="S843" s="3">
        <f t="shared" si="66"/>
        <v>27.799999999999997</v>
      </c>
      <c r="T843" s="4">
        <v>0.01</v>
      </c>
      <c r="U843" s="5">
        <f t="shared" si="67"/>
        <v>0.27799999999999997</v>
      </c>
      <c r="V843" s="5">
        <f t="shared" si="68"/>
        <v>28.861999999999998</v>
      </c>
      <c r="W843" s="3">
        <v>1.34</v>
      </c>
      <c r="X843" s="6">
        <f t="shared" si="69"/>
        <v>30.201999999999998</v>
      </c>
    </row>
    <row r="844" spans="1:24" x14ac:dyDescent="0.35">
      <c r="A844" t="s">
        <v>1642</v>
      </c>
      <c r="B844" s="1">
        <v>42471</v>
      </c>
      <c r="C844" s="2" t="s">
        <v>388</v>
      </c>
      <c r="D844" s="2" t="s">
        <v>389</v>
      </c>
      <c r="E844" s="2" t="s">
        <v>27</v>
      </c>
      <c r="F844" s="2" t="s">
        <v>28</v>
      </c>
      <c r="G844" s="2" t="s">
        <v>29</v>
      </c>
      <c r="H844" s="2" t="s">
        <v>390</v>
      </c>
      <c r="I844" s="2" t="s">
        <v>56</v>
      </c>
      <c r="J844" s="2" t="s">
        <v>1244</v>
      </c>
      <c r="K844" s="2" t="s">
        <v>38</v>
      </c>
      <c r="L844" s="2" t="s">
        <v>61</v>
      </c>
      <c r="M844" s="2" t="s">
        <v>35</v>
      </c>
      <c r="N844" s="1">
        <v>42473</v>
      </c>
      <c r="O844" s="3">
        <v>3.99</v>
      </c>
      <c r="P844" s="3">
        <v>6.23</v>
      </c>
      <c r="Q844" s="3">
        <f t="shared" si="65"/>
        <v>2.2400000000000002</v>
      </c>
      <c r="R844" s="2">
        <v>21</v>
      </c>
      <c r="S844" s="3">
        <f t="shared" si="66"/>
        <v>130.83000000000001</v>
      </c>
      <c r="T844" s="4">
        <v>0.05</v>
      </c>
      <c r="U844" s="5">
        <f t="shared" si="67"/>
        <v>6.541500000000001</v>
      </c>
      <c r="V844" s="5">
        <f t="shared" si="68"/>
        <v>131.25850000000003</v>
      </c>
      <c r="W844" s="3">
        <v>6.97</v>
      </c>
      <c r="X844" s="6">
        <f t="shared" si="69"/>
        <v>138.22850000000003</v>
      </c>
    </row>
    <row r="845" spans="1:24" x14ac:dyDescent="0.35">
      <c r="A845" t="s">
        <v>1643</v>
      </c>
      <c r="B845" s="1">
        <v>42471</v>
      </c>
      <c r="C845" s="2" t="s">
        <v>51</v>
      </c>
      <c r="D845" s="2" t="s">
        <v>52</v>
      </c>
      <c r="E845" s="2" t="s">
        <v>53</v>
      </c>
      <c r="F845" s="2" t="s">
        <v>54</v>
      </c>
      <c r="G845" s="2" t="s">
        <v>29</v>
      </c>
      <c r="H845" s="2" t="s">
        <v>55</v>
      </c>
      <c r="I845" s="2" t="s">
        <v>67</v>
      </c>
      <c r="J845" s="2" t="s">
        <v>133</v>
      </c>
      <c r="K845" s="2" t="s">
        <v>38</v>
      </c>
      <c r="L845" s="2" t="s">
        <v>39</v>
      </c>
      <c r="M845" s="2" t="s">
        <v>35</v>
      </c>
      <c r="N845" s="1">
        <v>42471</v>
      </c>
      <c r="O845" s="3">
        <v>0.92</v>
      </c>
      <c r="P845" s="3">
        <v>1.81</v>
      </c>
      <c r="Q845" s="3">
        <f t="shared" si="65"/>
        <v>0.89</v>
      </c>
      <c r="R845" s="2">
        <v>22</v>
      </c>
      <c r="S845" s="3">
        <f t="shared" si="66"/>
        <v>39.82</v>
      </c>
      <c r="T845" s="4">
        <v>0.09</v>
      </c>
      <c r="U845" s="5">
        <f t="shared" si="67"/>
        <v>3.5838000000000001</v>
      </c>
      <c r="V845" s="5">
        <f t="shared" si="68"/>
        <v>37.796199999999999</v>
      </c>
      <c r="W845" s="3">
        <v>1.56</v>
      </c>
      <c r="X845" s="6">
        <f t="shared" si="69"/>
        <v>39.356200000000001</v>
      </c>
    </row>
    <row r="846" spans="1:24" x14ac:dyDescent="0.35">
      <c r="A846" t="s">
        <v>1644</v>
      </c>
      <c r="B846" s="1">
        <v>42471</v>
      </c>
      <c r="C846" s="2" t="s">
        <v>1645</v>
      </c>
      <c r="D846" s="2" t="s">
        <v>643</v>
      </c>
      <c r="E846" s="2" t="s">
        <v>27</v>
      </c>
      <c r="F846" s="2" t="s">
        <v>28</v>
      </c>
      <c r="G846" s="2" t="s">
        <v>93</v>
      </c>
      <c r="H846" s="2" t="s">
        <v>290</v>
      </c>
      <c r="I846" s="2" t="s">
        <v>145</v>
      </c>
      <c r="J846" s="2" t="s">
        <v>190</v>
      </c>
      <c r="K846" s="2" t="s">
        <v>38</v>
      </c>
      <c r="L846" s="2" t="s">
        <v>39</v>
      </c>
      <c r="M846" s="2" t="s">
        <v>47</v>
      </c>
      <c r="N846" s="1">
        <v>42472</v>
      </c>
      <c r="O846" s="3">
        <v>2.39</v>
      </c>
      <c r="P846" s="3">
        <v>4.26</v>
      </c>
      <c r="Q846" s="3">
        <f t="shared" si="65"/>
        <v>1.8699999999999997</v>
      </c>
      <c r="R846" s="2">
        <v>34</v>
      </c>
      <c r="S846" s="3">
        <f t="shared" si="66"/>
        <v>144.84</v>
      </c>
      <c r="T846" s="4">
        <v>0.03</v>
      </c>
      <c r="U846" s="5">
        <f t="shared" si="67"/>
        <v>4.3452000000000002</v>
      </c>
      <c r="V846" s="5">
        <f t="shared" si="68"/>
        <v>141.69479999999999</v>
      </c>
      <c r="W846" s="3">
        <v>1.2</v>
      </c>
      <c r="X846" s="6">
        <f t="shared" si="69"/>
        <v>142.89479999999998</v>
      </c>
    </row>
    <row r="847" spans="1:24" x14ac:dyDescent="0.35">
      <c r="A847" t="s">
        <v>1646</v>
      </c>
      <c r="B847" s="1">
        <v>42473</v>
      </c>
      <c r="C847" s="2" t="s">
        <v>1016</v>
      </c>
      <c r="D847" s="2" t="s">
        <v>260</v>
      </c>
      <c r="E847" s="2" t="s">
        <v>53</v>
      </c>
      <c r="F847" s="2" t="s">
        <v>54</v>
      </c>
      <c r="G847" s="2" t="s">
        <v>29</v>
      </c>
      <c r="H847" s="2" t="s">
        <v>55</v>
      </c>
      <c r="I847" s="2" t="s">
        <v>67</v>
      </c>
      <c r="J847" s="2" t="s">
        <v>146</v>
      </c>
      <c r="K847" s="2" t="s">
        <v>33</v>
      </c>
      <c r="L847" s="2" t="s">
        <v>147</v>
      </c>
      <c r="M847" s="2" t="s">
        <v>148</v>
      </c>
      <c r="N847" s="1">
        <v>42475</v>
      </c>
      <c r="O847" s="3">
        <v>278.99</v>
      </c>
      <c r="P847" s="3">
        <v>449.99</v>
      </c>
      <c r="Q847" s="3">
        <f t="shared" si="65"/>
        <v>171</v>
      </c>
      <c r="R847" s="2">
        <v>43</v>
      </c>
      <c r="S847" s="3">
        <f t="shared" si="66"/>
        <v>19349.57</v>
      </c>
      <c r="T847" s="4">
        <v>0.06</v>
      </c>
      <c r="U847" s="5">
        <f t="shared" si="67"/>
        <v>1160.9741999999999</v>
      </c>
      <c r="V847" s="5">
        <f t="shared" si="68"/>
        <v>18237.595799999999</v>
      </c>
      <c r="W847" s="3">
        <v>49</v>
      </c>
      <c r="X847" s="6">
        <f t="shared" si="69"/>
        <v>18286.595799999999</v>
      </c>
    </row>
    <row r="848" spans="1:24" x14ac:dyDescent="0.35">
      <c r="A848" t="s">
        <v>1647</v>
      </c>
      <c r="B848" s="1">
        <v>42477</v>
      </c>
      <c r="C848" s="2" t="s">
        <v>690</v>
      </c>
      <c r="D848" s="2" t="s">
        <v>42</v>
      </c>
      <c r="E848" s="2" t="s">
        <v>27</v>
      </c>
      <c r="F848" s="2" t="s">
        <v>28</v>
      </c>
      <c r="G848" s="2" t="s">
        <v>65</v>
      </c>
      <c r="H848" s="2" t="s">
        <v>44</v>
      </c>
      <c r="I848" s="2" t="s">
        <v>45</v>
      </c>
      <c r="J848" s="2" t="s">
        <v>895</v>
      </c>
      <c r="K848" s="2" t="s">
        <v>38</v>
      </c>
      <c r="L848" s="2" t="s">
        <v>39</v>
      </c>
      <c r="M848" s="2" t="s">
        <v>35</v>
      </c>
      <c r="N848" s="1">
        <v>42479</v>
      </c>
      <c r="O848" s="3">
        <v>1.05</v>
      </c>
      <c r="P848" s="3">
        <v>1.95</v>
      </c>
      <c r="Q848" s="3">
        <f t="shared" si="65"/>
        <v>0.89999999999999991</v>
      </c>
      <c r="R848" s="2">
        <v>23</v>
      </c>
      <c r="S848" s="3">
        <f t="shared" si="66"/>
        <v>44.85</v>
      </c>
      <c r="T848" s="4">
        <v>0.09</v>
      </c>
      <c r="U848" s="5">
        <f t="shared" si="67"/>
        <v>4.0365000000000002</v>
      </c>
      <c r="V848" s="5">
        <f t="shared" si="68"/>
        <v>42.443500000000007</v>
      </c>
      <c r="W848" s="3">
        <v>1.63</v>
      </c>
      <c r="X848" s="6">
        <f t="shared" si="69"/>
        <v>44.07350000000001</v>
      </c>
    </row>
    <row r="849" spans="1:24" x14ac:dyDescent="0.35">
      <c r="A849" t="s">
        <v>1648</v>
      </c>
      <c r="B849" s="1">
        <v>42483</v>
      </c>
      <c r="C849" s="2" t="s">
        <v>1062</v>
      </c>
      <c r="D849" s="2" t="s">
        <v>271</v>
      </c>
      <c r="E849" s="2" t="s">
        <v>27</v>
      </c>
      <c r="F849" s="2" t="s">
        <v>28</v>
      </c>
      <c r="G849" s="2" t="s">
        <v>29</v>
      </c>
      <c r="H849" s="2" t="s">
        <v>30</v>
      </c>
      <c r="I849" s="2" t="s">
        <v>56</v>
      </c>
      <c r="J849" s="2" t="s">
        <v>188</v>
      </c>
      <c r="K849" s="2" t="s">
        <v>38</v>
      </c>
      <c r="L849" s="2" t="s">
        <v>39</v>
      </c>
      <c r="M849" s="2" t="s">
        <v>35</v>
      </c>
      <c r="N849" s="1">
        <v>42484</v>
      </c>
      <c r="O849" s="3">
        <v>0.24</v>
      </c>
      <c r="P849" s="3">
        <v>1.26</v>
      </c>
      <c r="Q849" s="3">
        <f t="shared" si="65"/>
        <v>1.02</v>
      </c>
      <c r="R849" s="2">
        <v>11</v>
      </c>
      <c r="S849" s="3">
        <f t="shared" si="66"/>
        <v>13.86</v>
      </c>
      <c r="T849" s="4">
        <v>0</v>
      </c>
      <c r="U849" s="5">
        <f t="shared" si="67"/>
        <v>0</v>
      </c>
      <c r="V849" s="5">
        <f t="shared" si="68"/>
        <v>14.559999999999999</v>
      </c>
      <c r="W849" s="3">
        <v>0.7</v>
      </c>
      <c r="X849" s="6">
        <f t="shared" si="69"/>
        <v>15.259999999999998</v>
      </c>
    </row>
    <row r="850" spans="1:24" x14ac:dyDescent="0.35">
      <c r="A850" t="s">
        <v>1649</v>
      </c>
      <c r="B850" s="1">
        <v>42483</v>
      </c>
      <c r="C850" s="2" t="s">
        <v>1650</v>
      </c>
      <c r="D850" s="2" t="s">
        <v>580</v>
      </c>
      <c r="E850" s="2" t="s">
        <v>53</v>
      </c>
      <c r="F850" s="2" t="s">
        <v>54</v>
      </c>
      <c r="G850" s="2" t="s">
        <v>93</v>
      </c>
      <c r="H850" s="2" t="s">
        <v>81</v>
      </c>
      <c r="I850" s="2" t="s">
        <v>56</v>
      </c>
      <c r="J850" s="2" t="s">
        <v>427</v>
      </c>
      <c r="K850" s="2" t="s">
        <v>38</v>
      </c>
      <c r="L850" s="2" t="s">
        <v>39</v>
      </c>
      <c r="M850" s="2" t="s">
        <v>35</v>
      </c>
      <c r="N850" s="1">
        <v>42485</v>
      </c>
      <c r="O850" s="3">
        <v>21.56</v>
      </c>
      <c r="P850" s="3">
        <v>36.549999999999997</v>
      </c>
      <c r="Q850" s="3">
        <f t="shared" si="65"/>
        <v>14.989999999999998</v>
      </c>
      <c r="R850" s="2">
        <v>17</v>
      </c>
      <c r="S850" s="3">
        <f t="shared" si="66"/>
        <v>621.34999999999991</v>
      </c>
      <c r="T850" s="4">
        <v>0.09</v>
      </c>
      <c r="U850" s="5">
        <f t="shared" si="67"/>
        <v>55.921499999999988</v>
      </c>
      <c r="V850" s="5">
        <f t="shared" si="68"/>
        <v>579.31849999999986</v>
      </c>
      <c r="W850" s="3">
        <v>13.89</v>
      </c>
      <c r="X850" s="6">
        <f t="shared" si="69"/>
        <v>593.20849999999984</v>
      </c>
    </row>
    <row r="851" spans="1:24" x14ac:dyDescent="0.35">
      <c r="A851" t="s">
        <v>1651</v>
      </c>
      <c r="B851" s="1">
        <v>42483</v>
      </c>
      <c r="C851" s="2" t="s">
        <v>1246</v>
      </c>
      <c r="D851" s="2" t="s">
        <v>112</v>
      </c>
      <c r="E851" s="2" t="s">
        <v>53</v>
      </c>
      <c r="F851" s="2" t="s">
        <v>54</v>
      </c>
      <c r="G851" s="2" t="s">
        <v>65</v>
      </c>
      <c r="H851" s="2" t="s">
        <v>81</v>
      </c>
      <c r="I851" s="2" t="s">
        <v>56</v>
      </c>
      <c r="J851" s="2" t="s">
        <v>358</v>
      </c>
      <c r="K851" s="2" t="s">
        <v>38</v>
      </c>
      <c r="L851" s="2" t="s">
        <v>39</v>
      </c>
      <c r="M851" s="2" t="s">
        <v>35</v>
      </c>
      <c r="N851" s="1">
        <v>42484</v>
      </c>
      <c r="O851" s="3">
        <v>1.82</v>
      </c>
      <c r="P851" s="3">
        <v>2.98</v>
      </c>
      <c r="Q851" s="3">
        <f t="shared" si="65"/>
        <v>1.1599999999999999</v>
      </c>
      <c r="R851" s="2">
        <v>32</v>
      </c>
      <c r="S851" s="3">
        <f t="shared" si="66"/>
        <v>95.36</v>
      </c>
      <c r="T851" s="4">
        <v>0.01</v>
      </c>
      <c r="U851" s="5">
        <f t="shared" si="67"/>
        <v>0.9536</v>
      </c>
      <c r="V851" s="5">
        <f t="shared" si="68"/>
        <v>95.986400000000003</v>
      </c>
      <c r="W851" s="3">
        <v>1.58</v>
      </c>
      <c r="X851" s="6">
        <f t="shared" si="69"/>
        <v>97.566400000000002</v>
      </c>
    </row>
    <row r="852" spans="1:24" x14ac:dyDescent="0.35">
      <c r="A852" t="s">
        <v>1652</v>
      </c>
      <c r="B852" s="1">
        <v>42484</v>
      </c>
      <c r="C852" s="2" t="s">
        <v>1653</v>
      </c>
      <c r="D852" s="2" t="s">
        <v>42</v>
      </c>
      <c r="E852" s="2" t="s">
        <v>27</v>
      </c>
      <c r="F852" s="2" t="s">
        <v>28</v>
      </c>
      <c r="G852" s="2" t="s">
        <v>93</v>
      </c>
      <c r="H852" s="2" t="s">
        <v>44</v>
      </c>
      <c r="I852" s="2" t="s">
        <v>145</v>
      </c>
      <c r="J852" s="2" t="s">
        <v>601</v>
      </c>
      <c r="K852" s="2" t="s">
        <v>38</v>
      </c>
      <c r="L852" s="2" t="s">
        <v>61</v>
      </c>
      <c r="M852" s="2" t="s">
        <v>35</v>
      </c>
      <c r="N852" s="1">
        <v>42486</v>
      </c>
      <c r="O852" s="3">
        <v>2.1800000000000002</v>
      </c>
      <c r="P852" s="3">
        <v>3.52</v>
      </c>
      <c r="Q852" s="3">
        <f t="shared" si="65"/>
        <v>1.3399999999999999</v>
      </c>
      <c r="R852" s="2">
        <v>32</v>
      </c>
      <c r="S852" s="3">
        <f t="shared" si="66"/>
        <v>112.64</v>
      </c>
      <c r="T852" s="4">
        <v>7.0000000000000007E-2</v>
      </c>
      <c r="U852" s="5">
        <f t="shared" si="67"/>
        <v>7.8848000000000011</v>
      </c>
      <c r="V852" s="5">
        <f t="shared" si="68"/>
        <v>111.5852</v>
      </c>
      <c r="W852" s="3">
        <v>6.83</v>
      </c>
      <c r="X852" s="6">
        <f t="shared" si="69"/>
        <v>118.4152</v>
      </c>
    </row>
    <row r="853" spans="1:24" x14ac:dyDescent="0.35">
      <c r="A853" t="s">
        <v>1654</v>
      </c>
      <c r="B853" s="1">
        <v>42485</v>
      </c>
      <c r="C853" s="2" t="s">
        <v>1118</v>
      </c>
      <c r="D853" s="2" t="s">
        <v>1119</v>
      </c>
      <c r="E853" s="2" t="s">
        <v>27</v>
      </c>
      <c r="F853" s="2" t="s">
        <v>28</v>
      </c>
      <c r="G853" s="2" t="s">
        <v>93</v>
      </c>
      <c r="H853" s="2" t="s">
        <v>299</v>
      </c>
      <c r="I853" s="2" t="s">
        <v>56</v>
      </c>
      <c r="J853" s="2" t="s">
        <v>397</v>
      </c>
      <c r="K853" s="2" t="s">
        <v>33</v>
      </c>
      <c r="L853" s="2" t="s">
        <v>61</v>
      </c>
      <c r="M853" s="2" t="s">
        <v>35</v>
      </c>
      <c r="N853" s="1">
        <v>42486</v>
      </c>
      <c r="O853" s="3">
        <v>8.31</v>
      </c>
      <c r="P853" s="3">
        <v>15.98</v>
      </c>
      <c r="Q853" s="3">
        <f t="shared" si="65"/>
        <v>7.67</v>
      </c>
      <c r="R853" s="2">
        <v>18</v>
      </c>
      <c r="S853" s="3">
        <f t="shared" si="66"/>
        <v>287.64</v>
      </c>
      <c r="T853" s="4">
        <v>0.1</v>
      </c>
      <c r="U853" s="5">
        <f t="shared" si="67"/>
        <v>28.763999999999999</v>
      </c>
      <c r="V853" s="5">
        <f t="shared" si="68"/>
        <v>265.37599999999998</v>
      </c>
      <c r="W853" s="3">
        <v>6.5</v>
      </c>
      <c r="X853" s="6">
        <f t="shared" si="69"/>
        <v>271.87599999999998</v>
      </c>
    </row>
    <row r="854" spans="1:24" x14ac:dyDescent="0.35">
      <c r="A854" t="s">
        <v>1655</v>
      </c>
      <c r="B854" s="1">
        <v>42485</v>
      </c>
      <c r="C854" s="2" t="s">
        <v>1656</v>
      </c>
      <c r="D854" s="2" t="s">
        <v>433</v>
      </c>
      <c r="E854" s="2" t="s">
        <v>27</v>
      </c>
      <c r="F854" s="2" t="s">
        <v>28</v>
      </c>
      <c r="G854" s="2" t="s">
        <v>65</v>
      </c>
      <c r="H854" s="2" t="s">
        <v>139</v>
      </c>
      <c r="I854" s="2" t="s">
        <v>31</v>
      </c>
      <c r="J854" s="2" t="s">
        <v>223</v>
      </c>
      <c r="K854" s="2" t="s">
        <v>38</v>
      </c>
      <c r="L854" s="2" t="s">
        <v>39</v>
      </c>
      <c r="M854" s="2" t="s">
        <v>35</v>
      </c>
      <c r="N854" s="1">
        <v>42487</v>
      </c>
      <c r="O854" s="3">
        <v>3.48</v>
      </c>
      <c r="P854" s="3">
        <v>5.43</v>
      </c>
      <c r="Q854" s="3">
        <f t="shared" si="65"/>
        <v>1.9499999999999997</v>
      </c>
      <c r="R854" s="2">
        <v>37</v>
      </c>
      <c r="S854" s="3">
        <f t="shared" si="66"/>
        <v>200.91</v>
      </c>
      <c r="T854" s="4">
        <v>0.09</v>
      </c>
      <c r="U854" s="5">
        <f t="shared" si="67"/>
        <v>18.081899999999997</v>
      </c>
      <c r="V854" s="5">
        <f t="shared" si="68"/>
        <v>183.77809999999999</v>
      </c>
      <c r="W854" s="3">
        <v>0.95</v>
      </c>
      <c r="X854" s="6">
        <f t="shared" si="69"/>
        <v>184.72809999999998</v>
      </c>
    </row>
    <row r="855" spans="1:24" x14ac:dyDescent="0.35">
      <c r="A855" t="s">
        <v>1657</v>
      </c>
      <c r="B855" s="1">
        <v>42487</v>
      </c>
      <c r="C855" s="2" t="s">
        <v>1658</v>
      </c>
      <c r="D855" s="2" t="s">
        <v>144</v>
      </c>
      <c r="E855" s="2" t="s">
        <v>53</v>
      </c>
      <c r="F855" s="2" t="s">
        <v>54</v>
      </c>
      <c r="G855" s="2" t="s">
        <v>65</v>
      </c>
      <c r="H855" s="2" t="s">
        <v>81</v>
      </c>
      <c r="I855" s="2" t="s">
        <v>145</v>
      </c>
      <c r="J855" s="2" t="s">
        <v>464</v>
      </c>
      <c r="K855" s="2" t="s">
        <v>38</v>
      </c>
      <c r="L855" s="2" t="s">
        <v>61</v>
      </c>
      <c r="M855" s="2" t="s">
        <v>35</v>
      </c>
      <c r="N855" s="1">
        <v>42488</v>
      </c>
      <c r="O855" s="3">
        <v>2.25</v>
      </c>
      <c r="P855" s="3">
        <v>3.69</v>
      </c>
      <c r="Q855" s="3">
        <f t="shared" si="65"/>
        <v>1.44</v>
      </c>
      <c r="R855" s="2">
        <v>46</v>
      </c>
      <c r="S855" s="3">
        <f t="shared" si="66"/>
        <v>169.74</v>
      </c>
      <c r="T855" s="4">
        <v>0.04</v>
      </c>
      <c r="U855" s="5">
        <f t="shared" si="67"/>
        <v>6.7896000000000001</v>
      </c>
      <c r="V855" s="5">
        <f t="shared" si="68"/>
        <v>165.4504</v>
      </c>
      <c r="W855" s="3">
        <v>2.5</v>
      </c>
      <c r="X855" s="6">
        <f t="shared" si="69"/>
        <v>167.9504</v>
      </c>
    </row>
    <row r="856" spans="1:24" x14ac:dyDescent="0.35">
      <c r="A856" t="s">
        <v>1659</v>
      </c>
      <c r="B856" s="1">
        <v>42492</v>
      </c>
      <c r="C856" s="2" t="s">
        <v>502</v>
      </c>
      <c r="D856" s="2" t="s">
        <v>376</v>
      </c>
      <c r="E856" s="2" t="s">
        <v>53</v>
      </c>
      <c r="F856" s="2" t="s">
        <v>54</v>
      </c>
      <c r="G856" s="2" t="s">
        <v>65</v>
      </c>
      <c r="H856" s="2" t="s">
        <v>55</v>
      </c>
      <c r="I856" s="2" t="s">
        <v>56</v>
      </c>
      <c r="J856" s="2" t="s">
        <v>649</v>
      </c>
      <c r="K856" s="2" t="s">
        <v>38</v>
      </c>
      <c r="L856" s="2" t="s">
        <v>34</v>
      </c>
      <c r="M856" s="2" t="s">
        <v>35</v>
      </c>
      <c r="N856" s="1">
        <v>42493</v>
      </c>
      <c r="O856" s="3">
        <v>2.5</v>
      </c>
      <c r="P856" s="3">
        <v>5.68</v>
      </c>
      <c r="Q856" s="3">
        <f t="shared" si="65"/>
        <v>3.1799999999999997</v>
      </c>
      <c r="R856" s="2">
        <v>25</v>
      </c>
      <c r="S856" s="3">
        <f t="shared" si="66"/>
        <v>142</v>
      </c>
      <c r="T856" s="4">
        <v>0.1</v>
      </c>
      <c r="U856" s="5">
        <f t="shared" si="67"/>
        <v>14.200000000000001</v>
      </c>
      <c r="V856" s="5">
        <f t="shared" si="68"/>
        <v>131.4</v>
      </c>
      <c r="W856" s="3">
        <v>3.6</v>
      </c>
      <c r="X856" s="6">
        <f t="shared" si="69"/>
        <v>135</v>
      </c>
    </row>
    <row r="857" spans="1:24" x14ac:dyDescent="0.35">
      <c r="A857" t="s">
        <v>1660</v>
      </c>
      <c r="B857" s="1">
        <v>42495</v>
      </c>
      <c r="C857" s="2" t="s">
        <v>1661</v>
      </c>
      <c r="D857" s="2" t="s">
        <v>462</v>
      </c>
      <c r="E857" s="2" t="s">
        <v>27</v>
      </c>
      <c r="F857" s="2" t="s">
        <v>28</v>
      </c>
      <c r="G857" s="2" t="s">
        <v>93</v>
      </c>
      <c r="H857" s="2" t="s">
        <v>107</v>
      </c>
      <c r="I857" s="2" t="s">
        <v>31</v>
      </c>
      <c r="J857" s="2" t="s">
        <v>101</v>
      </c>
      <c r="K857" s="2" t="s">
        <v>38</v>
      </c>
      <c r="L857" s="2" t="s">
        <v>61</v>
      </c>
      <c r="M857" s="2" t="s">
        <v>35</v>
      </c>
      <c r="N857" s="1">
        <v>42497</v>
      </c>
      <c r="O857" s="3">
        <v>3.52</v>
      </c>
      <c r="P857" s="3">
        <v>5.58</v>
      </c>
      <c r="Q857" s="3">
        <f t="shared" si="65"/>
        <v>2.06</v>
      </c>
      <c r="R857" s="2">
        <v>13</v>
      </c>
      <c r="S857" s="3">
        <f t="shared" si="66"/>
        <v>72.540000000000006</v>
      </c>
      <c r="T857" s="4">
        <v>0.06</v>
      </c>
      <c r="U857" s="5">
        <f t="shared" si="67"/>
        <v>4.3524000000000003</v>
      </c>
      <c r="V857" s="5">
        <f t="shared" si="68"/>
        <v>71.177599999999998</v>
      </c>
      <c r="W857" s="3">
        <v>2.99</v>
      </c>
      <c r="X857" s="6">
        <f t="shared" si="69"/>
        <v>74.167599999999993</v>
      </c>
    </row>
    <row r="858" spans="1:24" x14ac:dyDescent="0.35">
      <c r="A858" t="s">
        <v>1662</v>
      </c>
      <c r="B858" s="1">
        <v>42498</v>
      </c>
      <c r="C858" s="2" t="s">
        <v>924</v>
      </c>
      <c r="D858" s="2" t="s">
        <v>462</v>
      </c>
      <c r="E858" s="2" t="s">
        <v>27</v>
      </c>
      <c r="F858" s="2" t="s">
        <v>28</v>
      </c>
      <c r="G858" s="2" t="s">
        <v>29</v>
      </c>
      <c r="H858" s="2" t="s">
        <v>107</v>
      </c>
      <c r="I858" s="2" t="s">
        <v>45</v>
      </c>
      <c r="J858" s="2" t="s">
        <v>568</v>
      </c>
      <c r="K858" s="2" t="s">
        <v>38</v>
      </c>
      <c r="L858" s="2" t="s">
        <v>39</v>
      </c>
      <c r="M858" s="2" t="s">
        <v>35</v>
      </c>
      <c r="N858" s="1">
        <v>42502</v>
      </c>
      <c r="O858" s="3">
        <v>1.95</v>
      </c>
      <c r="P858" s="3">
        <v>3.98</v>
      </c>
      <c r="Q858" s="3">
        <f t="shared" si="65"/>
        <v>2.0300000000000002</v>
      </c>
      <c r="R858" s="2">
        <v>27</v>
      </c>
      <c r="S858" s="3">
        <f t="shared" si="66"/>
        <v>107.46</v>
      </c>
      <c r="T858" s="4">
        <v>0.06</v>
      </c>
      <c r="U858" s="5">
        <f t="shared" si="67"/>
        <v>6.4475999999999996</v>
      </c>
      <c r="V858" s="5">
        <f t="shared" si="68"/>
        <v>101.8424</v>
      </c>
      <c r="W858" s="3">
        <v>0.83</v>
      </c>
      <c r="X858" s="6">
        <f t="shared" si="69"/>
        <v>102.6724</v>
      </c>
    </row>
    <row r="859" spans="1:24" x14ac:dyDescent="0.35">
      <c r="A859" t="s">
        <v>1663</v>
      </c>
      <c r="B859" s="1">
        <v>42498</v>
      </c>
      <c r="C859" s="2" t="s">
        <v>1597</v>
      </c>
      <c r="D859" s="2" t="s">
        <v>1357</v>
      </c>
      <c r="E859" s="2" t="s">
        <v>27</v>
      </c>
      <c r="F859" s="2" t="s">
        <v>28</v>
      </c>
      <c r="G859" s="2" t="s">
        <v>29</v>
      </c>
      <c r="H859" s="2" t="s">
        <v>126</v>
      </c>
      <c r="I859" s="2" t="s">
        <v>45</v>
      </c>
      <c r="J859" s="2" t="s">
        <v>268</v>
      </c>
      <c r="K859" s="2" t="s">
        <v>38</v>
      </c>
      <c r="L859" s="2" t="s">
        <v>39</v>
      </c>
      <c r="M859" s="2" t="s">
        <v>35</v>
      </c>
      <c r="N859" s="1">
        <v>42498</v>
      </c>
      <c r="O859" s="3">
        <v>0.71</v>
      </c>
      <c r="P859" s="3">
        <v>1.1399999999999999</v>
      </c>
      <c r="Q859" s="3">
        <f t="shared" si="65"/>
        <v>0.42999999999999994</v>
      </c>
      <c r="R859" s="2">
        <v>20</v>
      </c>
      <c r="S859" s="3">
        <f t="shared" si="66"/>
        <v>22.799999999999997</v>
      </c>
      <c r="T859" s="4">
        <v>0.09</v>
      </c>
      <c r="U859" s="5">
        <f t="shared" si="67"/>
        <v>2.0519999999999996</v>
      </c>
      <c r="V859" s="5">
        <f t="shared" si="68"/>
        <v>21.447999999999997</v>
      </c>
      <c r="W859" s="3">
        <v>0.7</v>
      </c>
      <c r="X859" s="6">
        <f t="shared" si="69"/>
        <v>22.147999999999996</v>
      </c>
    </row>
    <row r="860" spans="1:24" x14ac:dyDescent="0.35">
      <c r="A860" t="s">
        <v>1664</v>
      </c>
      <c r="B860" s="1">
        <v>42499</v>
      </c>
      <c r="C860" s="2" t="s">
        <v>685</v>
      </c>
      <c r="D860" s="2" t="s">
        <v>686</v>
      </c>
      <c r="E860" s="2" t="s">
        <v>27</v>
      </c>
      <c r="F860" s="2" t="s">
        <v>28</v>
      </c>
      <c r="G860" s="2" t="s">
        <v>29</v>
      </c>
      <c r="H860" s="2" t="s">
        <v>299</v>
      </c>
      <c r="I860" s="2" t="s">
        <v>145</v>
      </c>
      <c r="J860" s="2" t="s">
        <v>915</v>
      </c>
      <c r="K860" s="2" t="s">
        <v>38</v>
      </c>
      <c r="L860" s="2" t="s">
        <v>61</v>
      </c>
      <c r="M860" s="2" t="s">
        <v>35</v>
      </c>
      <c r="N860" s="1">
        <v>42501</v>
      </c>
      <c r="O860" s="3">
        <v>84.22</v>
      </c>
      <c r="P860" s="3">
        <v>210.55</v>
      </c>
      <c r="Q860" s="3">
        <f t="shared" si="65"/>
        <v>126.33000000000001</v>
      </c>
      <c r="R860" s="2">
        <v>4</v>
      </c>
      <c r="S860" s="3">
        <f t="shared" si="66"/>
        <v>842.2</v>
      </c>
      <c r="T860" s="4">
        <v>0.05</v>
      </c>
      <c r="U860" s="5">
        <f t="shared" si="67"/>
        <v>42.110000000000007</v>
      </c>
      <c r="V860" s="5">
        <f t="shared" si="68"/>
        <v>810.08</v>
      </c>
      <c r="W860" s="3">
        <v>9.99</v>
      </c>
      <c r="X860" s="6">
        <f t="shared" si="69"/>
        <v>820.07</v>
      </c>
    </row>
    <row r="861" spans="1:24" x14ac:dyDescent="0.35">
      <c r="A861" t="s">
        <v>1665</v>
      </c>
      <c r="B861" s="1">
        <v>42500</v>
      </c>
      <c r="C861" s="2" t="s">
        <v>432</v>
      </c>
      <c r="D861" s="2" t="s">
        <v>433</v>
      </c>
      <c r="E861" s="2" t="s">
        <v>27</v>
      </c>
      <c r="F861" s="2" t="s">
        <v>28</v>
      </c>
      <c r="G861" s="2" t="s">
        <v>29</v>
      </c>
      <c r="H861" s="2" t="s">
        <v>139</v>
      </c>
      <c r="I861" s="2" t="s">
        <v>56</v>
      </c>
      <c r="J861" s="2" t="s">
        <v>368</v>
      </c>
      <c r="K861" s="2" t="s">
        <v>38</v>
      </c>
      <c r="L861" s="2" t="s">
        <v>61</v>
      </c>
      <c r="M861" s="2" t="s">
        <v>35</v>
      </c>
      <c r="N861" s="1">
        <v>42502</v>
      </c>
      <c r="O861" s="3">
        <v>3.52</v>
      </c>
      <c r="P861" s="3">
        <v>5.68</v>
      </c>
      <c r="Q861" s="3">
        <f t="shared" si="65"/>
        <v>2.1599999999999997</v>
      </c>
      <c r="R861" s="2">
        <v>34</v>
      </c>
      <c r="S861" s="3">
        <f t="shared" si="66"/>
        <v>193.12</v>
      </c>
      <c r="T861" s="4">
        <v>0.06</v>
      </c>
      <c r="U861" s="5">
        <f t="shared" si="67"/>
        <v>11.587199999999999</v>
      </c>
      <c r="V861" s="5">
        <f t="shared" si="68"/>
        <v>182.9228</v>
      </c>
      <c r="W861" s="3">
        <v>1.39</v>
      </c>
      <c r="X861" s="6">
        <f t="shared" si="69"/>
        <v>184.31279999999998</v>
      </c>
    </row>
    <row r="862" spans="1:24" x14ac:dyDescent="0.35">
      <c r="A862" t="s">
        <v>1666</v>
      </c>
      <c r="B862" s="1">
        <v>42502</v>
      </c>
      <c r="C862" s="2" t="s">
        <v>958</v>
      </c>
      <c r="D862" s="2" t="s">
        <v>52</v>
      </c>
      <c r="E862" s="2" t="s">
        <v>53</v>
      </c>
      <c r="F862" s="2" t="s">
        <v>54</v>
      </c>
      <c r="G862" s="2" t="s">
        <v>29</v>
      </c>
      <c r="H862" s="2" t="s">
        <v>55</v>
      </c>
      <c r="I862" s="2" t="s">
        <v>67</v>
      </c>
      <c r="J862" s="2" t="s">
        <v>601</v>
      </c>
      <c r="K862" s="2" t="s">
        <v>38</v>
      </c>
      <c r="L862" s="2" t="s">
        <v>61</v>
      </c>
      <c r="M862" s="2" t="s">
        <v>35</v>
      </c>
      <c r="N862" s="1">
        <v>42504</v>
      </c>
      <c r="O862" s="3">
        <v>2.1800000000000002</v>
      </c>
      <c r="P862" s="3">
        <v>3.52</v>
      </c>
      <c r="Q862" s="3">
        <f t="shared" si="65"/>
        <v>1.3399999999999999</v>
      </c>
      <c r="R862" s="2">
        <v>42</v>
      </c>
      <c r="S862" s="3">
        <f t="shared" si="66"/>
        <v>147.84</v>
      </c>
      <c r="T862" s="4">
        <v>0.04</v>
      </c>
      <c r="U862" s="5">
        <f t="shared" si="67"/>
        <v>5.9136000000000006</v>
      </c>
      <c r="V862" s="5">
        <f t="shared" si="68"/>
        <v>148.75640000000001</v>
      </c>
      <c r="W862" s="3">
        <v>6.83</v>
      </c>
      <c r="X862" s="6">
        <f t="shared" si="69"/>
        <v>155.58640000000003</v>
      </c>
    </row>
    <row r="863" spans="1:24" x14ac:dyDescent="0.35">
      <c r="A863" t="s">
        <v>1667</v>
      </c>
      <c r="B863" s="1">
        <v>42504</v>
      </c>
      <c r="C863" s="2" t="s">
        <v>1005</v>
      </c>
      <c r="D863" s="2" t="s">
        <v>889</v>
      </c>
      <c r="E863" s="2" t="s">
        <v>27</v>
      </c>
      <c r="F863" s="2" t="s">
        <v>28</v>
      </c>
      <c r="G863" s="2" t="s">
        <v>29</v>
      </c>
      <c r="H863" s="2" t="s">
        <v>100</v>
      </c>
      <c r="I863" s="2" t="s">
        <v>56</v>
      </c>
      <c r="J863" s="2" t="s">
        <v>236</v>
      </c>
      <c r="K863" s="2" t="s">
        <v>38</v>
      </c>
      <c r="L863" s="2" t="s">
        <v>61</v>
      </c>
      <c r="M863" s="2" t="s">
        <v>35</v>
      </c>
      <c r="N863" s="1">
        <v>42506</v>
      </c>
      <c r="O863" s="3">
        <v>2.29</v>
      </c>
      <c r="P863" s="3">
        <v>3.69</v>
      </c>
      <c r="Q863" s="3">
        <f t="shared" si="65"/>
        <v>1.4</v>
      </c>
      <c r="R863" s="2">
        <v>47</v>
      </c>
      <c r="S863" s="3">
        <f t="shared" si="66"/>
        <v>173.43</v>
      </c>
      <c r="T863" s="4">
        <v>0.05</v>
      </c>
      <c r="U863" s="5">
        <f t="shared" si="67"/>
        <v>8.6715</v>
      </c>
      <c r="V863" s="5">
        <f t="shared" si="68"/>
        <v>165.2585</v>
      </c>
      <c r="W863" s="3">
        <v>0.5</v>
      </c>
      <c r="X863" s="6">
        <f t="shared" si="69"/>
        <v>165.7585</v>
      </c>
    </row>
    <row r="864" spans="1:24" x14ac:dyDescent="0.35">
      <c r="A864" t="s">
        <v>1668</v>
      </c>
      <c r="B864" s="1">
        <v>42504</v>
      </c>
      <c r="C864" s="2" t="s">
        <v>157</v>
      </c>
      <c r="D864" s="2" t="s">
        <v>158</v>
      </c>
      <c r="E864" s="2" t="s">
        <v>53</v>
      </c>
      <c r="F864" s="2" t="s">
        <v>54</v>
      </c>
      <c r="G864" s="2" t="s">
        <v>43</v>
      </c>
      <c r="H864" s="2" t="s">
        <v>55</v>
      </c>
      <c r="I864" s="2" t="s">
        <v>56</v>
      </c>
      <c r="J864" s="2" t="s">
        <v>519</v>
      </c>
      <c r="K864" s="2" t="s">
        <v>38</v>
      </c>
      <c r="L864" s="2" t="s">
        <v>61</v>
      </c>
      <c r="M864" s="2" t="s">
        <v>35</v>
      </c>
      <c r="N864" s="1">
        <v>42506</v>
      </c>
      <c r="O864" s="3">
        <v>1.33</v>
      </c>
      <c r="P864" s="3">
        <v>2.08</v>
      </c>
      <c r="Q864" s="3">
        <f t="shared" si="65"/>
        <v>0.75</v>
      </c>
      <c r="R864" s="2">
        <v>43</v>
      </c>
      <c r="S864" s="3">
        <f t="shared" si="66"/>
        <v>89.44</v>
      </c>
      <c r="T864" s="4">
        <v>0.05</v>
      </c>
      <c r="U864" s="5">
        <f t="shared" si="67"/>
        <v>4.4720000000000004</v>
      </c>
      <c r="V864" s="5">
        <f t="shared" si="68"/>
        <v>86.457999999999998</v>
      </c>
      <c r="W864" s="3">
        <v>1.49</v>
      </c>
      <c r="X864" s="6">
        <f t="shared" si="69"/>
        <v>87.947999999999993</v>
      </c>
    </row>
    <row r="865" spans="1:24" x14ac:dyDescent="0.35">
      <c r="A865" t="s">
        <v>1669</v>
      </c>
      <c r="B865" s="1">
        <v>42508</v>
      </c>
      <c r="C865" s="2" t="s">
        <v>1670</v>
      </c>
      <c r="D865" s="2" t="s">
        <v>182</v>
      </c>
      <c r="E865" s="2" t="s">
        <v>53</v>
      </c>
      <c r="F865" s="2" t="s">
        <v>54</v>
      </c>
      <c r="G865" s="2" t="s">
        <v>29</v>
      </c>
      <c r="H865" s="2" t="s">
        <v>55</v>
      </c>
      <c r="I865" s="2" t="s">
        <v>56</v>
      </c>
      <c r="J865" s="2" t="s">
        <v>169</v>
      </c>
      <c r="K865" s="2" t="s">
        <v>38</v>
      </c>
      <c r="L865" s="2" t="s">
        <v>61</v>
      </c>
      <c r="M865" s="2" t="s">
        <v>35</v>
      </c>
      <c r="N865" s="1">
        <v>42510</v>
      </c>
      <c r="O865" s="3">
        <v>14.95</v>
      </c>
      <c r="P865" s="3">
        <v>34.76</v>
      </c>
      <c r="Q865" s="3">
        <f t="shared" si="65"/>
        <v>19.809999999999999</v>
      </c>
      <c r="R865" s="2">
        <v>8</v>
      </c>
      <c r="S865" s="3">
        <f t="shared" si="66"/>
        <v>278.08</v>
      </c>
      <c r="T865" s="4">
        <v>0</v>
      </c>
      <c r="U865" s="5">
        <f t="shared" si="67"/>
        <v>0</v>
      </c>
      <c r="V865" s="5">
        <f t="shared" si="68"/>
        <v>286.3</v>
      </c>
      <c r="W865" s="3">
        <v>8.2200000000000006</v>
      </c>
      <c r="X865" s="6">
        <f t="shared" si="69"/>
        <v>294.52000000000004</v>
      </c>
    </row>
    <row r="866" spans="1:24" x14ac:dyDescent="0.35">
      <c r="A866" t="s">
        <v>1671</v>
      </c>
      <c r="B866" s="1">
        <v>42509</v>
      </c>
      <c r="C866" s="2" t="s">
        <v>1672</v>
      </c>
      <c r="D866" s="2" t="s">
        <v>911</v>
      </c>
      <c r="E866" s="2" t="s">
        <v>27</v>
      </c>
      <c r="F866" s="2" t="s">
        <v>28</v>
      </c>
      <c r="G866" s="2" t="s">
        <v>93</v>
      </c>
      <c r="H866" s="2" t="s">
        <v>344</v>
      </c>
      <c r="I866" s="2" t="s">
        <v>31</v>
      </c>
      <c r="J866" s="2" t="s">
        <v>243</v>
      </c>
      <c r="K866" s="2" t="s">
        <v>38</v>
      </c>
      <c r="L866" s="2" t="s">
        <v>39</v>
      </c>
      <c r="M866" s="2" t="s">
        <v>35</v>
      </c>
      <c r="N866" s="1">
        <v>42510</v>
      </c>
      <c r="O866" s="3">
        <v>1.76</v>
      </c>
      <c r="P866" s="3">
        <v>2.94</v>
      </c>
      <c r="Q866" s="3">
        <f t="shared" si="65"/>
        <v>1.18</v>
      </c>
      <c r="R866" s="2">
        <v>31</v>
      </c>
      <c r="S866" s="3">
        <f t="shared" si="66"/>
        <v>91.14</v>
      </c>
      <c r="T866" s="4">
        <v>0.04</v>
      </c>
      <c r="U866" s="5">
        <f t="shared" si="67"/>
        <v>3.6456</v>
      </c>
      <c r="V866" s="5">
        <f t="shared" si="68"/>
        <v>88.304400000000001</v>
      </c>
      <c r="W866" s="3">
        <v>0.81</v>
      </c>
      <c r="X866" s="6">
        <f t="shared" si="69"/>
        <v>89.114400000000003</v>
      </c>
    </row>
    <row r="867" spans="1:24" x14ac:dyDescent="0.35">
      <c r="A867" t="s">
        <v>1673</v>
      </c>
      <c r="B867" s="1">
        <v>42511</v>
      </c>
      <c r="C867" s="2" t="s">
        <v>1674</v>
      </c>
      <c r="D867" s="2" t="s">
        <v>87</v>
      </c>
      <c r="E867" s="2" t="s">
        <v>27</v>
      </c>
      <c r="F867" s="2" t="s">
        <v>28</v>
      </c>
      <c r="G867" s="2" t="s">
        <v>29</v>
      </c>
      <c r="H867" s="2" t="s">
        <v>30</v>
      </c>
      <c r="I867" s="2" t="s">
        <v>67</v>
      </c>
      <c r="J867" s="2" t="s">
        <v>256</v>
      </c>
      <c r="K867" s="2" t="s">
        <v>248</v>
      </c>
      <c r="L867" s="2" t="s">
        <v>34</v>
      </c>
      <c r="M867" s="2" t="s">
        <v>35</v>
      </c>
      <c r="N867" s="1">
        <v>42512</v>
      </c>
      <c r="O867" s="3">
        <v>5.5</v>
      </c>
      <c r="P867" s="3">
        <v>12.22</v>
      </c>
      <c r="Q867" s="3">
        <f t="shared" si="65"/>
        <v>6.7200000000000006</v>
      </c>
      <c r="R867" s="2">
        <v>10</v>
      </c>
      <c r="S867" s="3">
        <f t="shared" si="66"/>
        <v>122.2</v>
      </c>
      <c r="T867" s="4">
        <v>0.01</v>
      </c>
      <c r="U867" s="5">
        <f t="shared" si="67"/>
        <v>1.222</v>
      </c>
      <c r="V867" s="5">
        <f t="shared" si="68"/>
        <v>123.828</v>
      </c>
      <c r="W867" s="3">
        <v>2.85</v>
      </c>
      <c r="X867" s="6">
        <f t="shared" si="69"/>
        <v>126.678</v>
      </c>
    </row>
    <row r="868" spans="1:24" x14ac:dyDescent="0.35">
      <c r="A868" t="s">
        <v>1675</v>
      </c>
      <c r="B868" s="1">
        <v>42511</v>
      </c>
      <c r="C868" s="2" t="s">
        <v>561</v>
      </c>
      <c r="D868" s="2" t="s">
        <v>177</v>
      </c>
      <c r="E868" s="2" t="s">
        <v>27</v>
      </c>
      <c r="F868" s="2" t="s">
        <v>28</v>
      </c>
      <c r="G868" s="2" t="s">
        <v>43</v>
      </c>
      <c r="H868" s="2" t="s">
        <v>44</v>
      </c>
      <c r="I868" s="2" t="s">
        <v>67</v>
      </c>
      <c r="J868" s="2" t="s">
        <v>831</v>
      </c>
      <c r="K868" s="2" t="s">
        <v>38</v>
      </c>
      <c r="L868" s="2" t="s">
        <v>61</v>
      </c>
      <c r="M868" s="2" t="s">
        <v>35</v>
      </c>
      <c r="N868" s="1">
        <v>42511</v>
      </c>
      <c r="O868" s="3">
        <v>52.07</v>
      </c>
      <c r="P868" s="3">
        <v>83.98</v>
      </c>
      <c r="Q868" s="3">
        <f t="shared" si="65"/>
        <v>31.910000000000004</v>
      </c>
      <c r="R868" s="2">
        <v>46</v>
      </c>
      <c r="S868" s="3">
        <f t="shared" si="66"/>
        <v>3863.0800000000004</v>
      </c>
      <c r="T868" s="4">
        <v>0.06</v>
      </c>
      <c r="U868" s="5">
        <f t="shared" si="67"/>
        <v>231.78480000000002</v>
      </c>
      <c r="V868" s="5">
        <f t="shared" si="68"/>
        <v>3636.3052000000007</v>
      </c>
      <c r="W868" s="3">
        <v>5.01</v>
      </c>
      <c r="X868" s="6">
        <f t="shared" si="69"/>
        <v>3641.3152000000009</v>
      </c>
    </row>
    <row r="869" spans="1:24" x14ac:dyDescent="0.35">
      <c r="A869" t="s">
        <v>1676</v>
      </c>
      <c r="B869" s="1">
        <v>42511</v>
      </c>
      <c r="C869" s="2" t="s">
        <v>1025</v>
      </c>
      <c r="D869" s="2" t="s">
        <v>193</v>
      </c>
      <c r="E869" s="2" t="s">
        <v>27</v>
      </c>
      <c r="F869" s="2" t="s">
        <v>28</v>
      </c>
      <c r="G869" s="2" t="s">
        <v>29</v>
      </c>
      <c r="H869" s="2" t="s">
        <v>30</v>
      </c>
      <c r="I869" s="2" t="s">
        <v>67</v>
      </c>
      <c r="J869" s="2" t="s">
        <v>169</v>
      </c>
      <c r="K869" s="2" t="s">
        <v>38</v>
      </c>
      <c r="L869" s="2" t="s">
        <v>61</v>
      </c>
      <c r="M869" s="2" t="s">
        <v>35</v>
      </c>
      <c r="N869" s="1">
        <v>42512</v>
      </c>
      <c r="O869" s="3">
        <v>14.95</v>
      </c>
      <c r="P869" s="3">
        <v>34.76</v>
      </c>
      <c r="Q869" s="3">
        <f t="shared" si="65"/>
        <v>19.809999999999999</v>
      </c>
      <c r="R869" s="2">
        <v>47</v>
      </c>
      <c r="S869" s="3">
        <f t="shared" si="66"/>
        <v>1633.7199999999998</v>
      </c>
      <c r="T869" s="4">
        <v>0.09</v>
      </c>
      <c r="U869" s="5">
        <f t="shared" si="67"/>
        <v>147.03479999999999</v>
      </c>
      <c r="V869" s="5">
        <f t="shared" si="68"/>
        <v>1494.9051999999999</v>
      </c>
      <c r="W869" s="3">
        <v>8.2200000000000006</v>
      </c>
      <c r="X869" s="6">
        <f t="shared" si="69"/>
        <v>1503.1251999999999</v>
      </c>
    </row>
    <row r="870" spans="1:24" x14ac:dyDescent="0.35">
      <c r="A870" t="s">
        <v>1677</v>
      </c>
      <c r="B870" s="1">
        <v>42512</v>
      </c>
      <c r="C870" s="2" t="s">
        <v>354</v>
      </c>
      <c r="D870" s="2" t="s">
        <v>271</v>
      </c>
      <c r="E870" s="2" t="s">
        <v>27</v>
      </c>
      <c r="F870" s="2" t="s">
        <v>28</v>
      </c>
      <c r="G870" s="2" t="s">
        <v>29</v>
      </c>
      <c r="H870" s="2" t="s">
        <v>30</v>
      </c>
      <c r="I870" s="2" t="s">
        <v>31</v>
      </c>
      <c r="J870" s="2" t="s">
        <v>253</v>
      </c>
      <c r="K870" s="2" t="s">
        <v>38</v>
      </c>
      <c r="L870" s="2" t="s">
        <v>61</v>
      </c>
      <c r="M870" s="2" t="s">
        <v>35</v>
      </c>
      <c r="N870" s="1">
        <v>42514</v>
      </c>
      <c r="O870" s="3">
        <v>4.46</v>
      </c>
      <c r="P870" s="3">
        <v>10.89</v>
      </c>
      <c r="Q870" s="3">
        <f t="shared" si="65"/>
        <v>6.4300000000000006</v>
      </c>
      <c r="R870" s="2">
        <v>1</v>
      </c>
      <c r="S870" s="3">
        <f t="shared" si="66"/>
        <v>10.89</v>
      </c>
      <c r="T870" s="4">
        <v>0</v>
      </c>
      <c r="U870" s="5">
        <f t="shared" si="67"/>
        <v>0</v>
      </c>
      <c r="V870" s="5">
        <f t="shared" si="68"/>
        <v>15.39</v>
      </c>
      <c r="W870" s="3">
        <v>4.5</v>
      </c>
      <c r="X870" s="6">
        <f t="shared" si="69"/>
        <v>19.89</v>
      </c>
    </row>
    <row r="871" spans="1:24" x14ac:dyDescent="0.35">
      <c r="A871" t="s">
        <v>1678</v>
      </c>
      <c r="B871" s="1">
        <v>42512</v>
      </c>
      <c r="C871" s="2" t="s">
        <v>1499</v>
      </c>
      <c r="D871" s="2" t="s">
        <v>643</v>
      </c>
      <c r="E871" s="2" t="s">
        <v>27</v>
      </c>
      <c r="F871" s="2" t="s">
        <v>28</v>
      </c>
      <c r="G871" s="2" t="s">
        <v>93</v>
      </c>
      <c r="H871" s="2" t="s">
        <v>290</v>
      </c>
      <c r="I871" s="2" t="s">
        <v>56</v>
      </c>
      <c r="J871" s="2" t="s">
        <v>154</v>
      </c>
      <c r="K871" s="2" t="s">
        <v>38</v>
      </c>
      <c r="L871" s="2" t="s">
        <v>61</v>
      </c>
      <c r="M871" s="2" t="s">
        <v>35</v>
      </c>
      <c r="N871" s="1">
        <v>42513</v>
      </c>
      <c r="O871" s="3">
        <v>1.18</v>
      </c>
      <c r="P871" s="3">
        <v>1.88</v>
      </c>
      <c r="Q871" s="3">
        <f t="shared" si="65"/>
        <v>0.7</v>
      </c>
      <c r="R871" s="2">
        <v>22</v>
      </c>
      <c r="S871" s="3">
        <f t="shared" si="66"/>
        <v>41.36</v>
      </c>
      <c r="T871" s="4">
        <v>0.09</v>
      </c>
      <c r="U871" s="5">
        <f t="shared" si="67"/>
        <v>3.7223999999999999</v>
      </c>
      <c r="V871" s="5">
        <f t="shared" si="68"/>
        <v>39.127600000000001</v>
      </c>
      <c r="W871" s="3">
        <v>1.49</v>
      </c>
      <c r="X871" s="6">
        <f t="shared" si="69"/>
        <v>40.617600000000003</v>
      </c>
    </row>
    <row r="872" spans="1:24" x14ac:dyDescent="0.35">
      <c r="A872" t="s">
        <v>1679</v>
      </c>
      <c r="B872" s="1">
        <v>42513</v>
      </c>
      <c r="C872" s="2" t="s">
        <v>1680</v>
      </c>
      <c r="D872" s="2" t="s">
        <v>492</v>
      </c>
      <c r="E872" s="2" t="s">
        <v>27</v>
      </c>
      <c r="F872" s="2" t="s">
        <v>28</v>
      </c>
      <c r="G872" s="2" t="s">
        <v>43</v>
      </c>
      <c r="H872" s="2" t="s">
        <v>66</v>
      </c>
      <c r="I872" s="2" t="s">
        <v>145</v>
      </c>
      <c r="J872" s="2" t="s">
        <v>190</v>
      </c>
      <c r="K872" s="2" t="s">
        <v>38</v>
      </c>
      <c r="L872" s="2" t="s">
        <v>39</v>
      </c>
      <c r="M872" s="2" t="s">
        <v>47</v>
      </c>
      <c r="N872" s="1">
        <v>42514</v>
      </c>
      <c r="O872" s="3">
        <v>2.39</v>
      </c>
      <c r="P872" s="3">
        <v>4.26</v>
      </c>
      <c r="Q872" s="3">
        <f t="shared" si="65"/>
        <v>1.8699999999999997</v>
      </c>
      <c r="R872" s="2">
        <v>5</v>
      </c>
      <c r="S872" s="3">
        <f t="shared" si="66"/>
        <v>21.299999999999997</v>
      </c>
      <c r="T872" s="4">
        <v>0.01</v>
      </c>
      <c r="U872" s="5">
        <f t="shared" si="67"/>
        <v>0.21299999999999997</v>
      </c>
      <c r="V872" s="5">
        <f t="shared" si="68"/>
        <v>22.286999999999995</v>
      </c>
      <c r="W872" s="3">
        <v>1.2</v>
      </c>
      <c r="X872" s="6">
        <f t="shared" si="69"/>
        <v>23.486999999999995</v>
      </c>
    </row>
    <row r="873" spans="1:24" x14ac:dyDescent="0.35">
      <c r="A873" t="s">
        <v>1681</v>
      </c>
      <c r="B873" s="1">
        <v>42516</v>
      </c>
      <c r="C873" s="2" t="s">
        <v>1682</v>
      </c>
      <c r="D873" s="2" t="s">
        <v>106</v>
      </c>
      <c r="E873" s="2" t="s">
        <v>27</v>
      </c>
      <c r="F873" s="2" t="s">
        <v>28</v>
      </c>
      <c r="G873" s="2" t="s">
        <v>43</v>
      </c>
      <c r="H873" s="2" t="s">
        <v>107</v>
      </c>
      <c r="I873" s="2" t="s">
        <v>31</v>
      </c>
      <c r="J873" s="2" t="s">
        <v>864</v>
      </c>
      <c r="K873" s="2" t="s">
        <v>38</v>
      </c>
      <c r="L873" s="2" t="s">
        <v>61</v>
      </c>
      <c r="M873" s="2" t="s">
        <v>35</v>
      </c>
      <c r="N873" s="1">
        <v>42517</v>
      </c>
      <c r="O873" s="3">
        <v>52.04</v>
      </c>
      <c r="P873" s="3">
        <v>83.93</v>
      </c>
      <c r="Q873" s="3">
        <f t="shared" si="65"/>
        <v>31.890000000000008</v>
      </c>
      <c r="R873" s="2">
        <v>5</v>
      </c>
      <c r="S873" s="3">
        <f t="shared" si="66"/>
        <v>419.65000000000003</v>
      </c>
      <c r="T873" s="4">
        <v>0.04</v>
      </c>
      <c r="U873" s="5">
        <f t="shared" si="67"/>
        <v>16.786000000000001</v>
      </c>
      <c r="V873" s="5">
        <f t="shared" si="68"/>
        <v>422.85400000000004</v>
      </c>
      <c r="W873" s="3">
        <v>19.989999999999998</v>
      </c>
      <c r="X873" s="6">
        <f t="shared" si="69"/>
        <v>442.84400000000005</v>
      </c>
    </row>
    <row r="874" spans="1:24" x14ac:dyDescent="0.35">
      <c r="A874" t="s">
        <v>1683</v>
      </c>
      <c r="B874" s="1">
        <v>42517</v>
      </c>
      <c r="C874" s="2" t="s">
        <v>1684</v>
      </c>
      <c r="D874" s="2" t="s">
        <v>1685</v>
      </c>
      <c r="E874" s="2" t="s">
        <v>27</v>
      </c>
      <c r="F874" s="2" t="s">
        <v>28</v>
      </c>
      <c r="G874" s="2" t="s">
        <v>29</v>
      </c>
      <c r="H874" s="2" t="s">
        <v>107</v>
      </c>
      <c r="I874" s="2" t="s">
        <v>56</v>
      </c>
      <c r="J874" s="2" t="s">
        <v>94</v>
      </c>
      <c r="K874" s="2" t="s">
        <v>38</v>
      </c>
      <c r="L874" s="2" t="s">
        <v>61</v>
      </c>
      <c r="M874" s="2" t="s">
        <v>35</v>
      </c>
      <c r="N874" s="1">
        <v>42517</v>
      </c>
      <c r="O874" s="3">
        <v>5.33</v>
      </c>
      <c r="P874" s="3">
        <v>8.6</v>
      </c>
      <c r="Q874" s="3">
        <f t="shared" si="65"/>
        <v>3.2699999999999996</v>
      </c>
      <c r="R874" s="2">
        <v>1</v>
      </c>
      <c r="S874" s="3">
        <f t="shared" si="66"/>
        <v>8.6</v>
      </c>
      <c r="T874" s="4">
        <v>0.06</v>
      </c>
      <c r="U874" s="5">
        <f t="shared" si="67"/>
        <v>0.51600000000000001</v>
      </c>
      <c r="V874" s="5">
        <f t="shared" si="68"/>
        <v>14.274000000000001</v>
      </c>
      <c r="W874" s="3">
        <v>6.19</v>
      </c>
      <c r="X874" s="6">
        <f t="shared" si="69"/>
        <v>20.464000000000002</v>
      </c>
    </row>
    <row r="875" spans="1:24" x14ac:dyDescent="0.35">
      <c r="A875" t="s">
        <v>1686</v>
      </c>
      <c r="B875" s="1">
        <v>42519</v>
      </c>
      <c r="C875" s="2" t="s">
        <v>1687</v>
      </c>
      <c r="D875" s="2" t="s">
        <v>1587</v>
      </c>
      <c r="E875" s="2" t="s">
        <v>27</v>
      </c>
      <c r="F875" s="2" t="s">
        <v>28</v>
      </c>
      <c r="G875" s="2" t="s">
        <v>65</v>
      </c>
      <c r="H875" s="2" t="s">
        <v>290</v>
      </c>
      <c r="I875" s="2" t="s">
        <v>31</v>
      </c>
      <c r="J875" s="2" t="s">
        <v>169</v>
      </c>
      <c r="K875" s="2" t="s">
        <v>38</v>
      </c>
      <c r="L875" s="2" t="s">
        <v>61</v>
      </c>
      <c r="M875" s="2" t="s">
        <v>35</v>
      </c>
      <c r="N875" s="1">
        <v>42520</v>
      </c>
      <c r="O875" s="3">
        <v>14.95</v>
      </c>
      <c r="P875" s="3">
        <v>34.76</v>
      </c>
      <c r="Q875" s="3">
        <f t="shared" si="65"/>
        <v>19.809999999999999</v>
      </c>
      <c r="R875" s="2">
        <v>32</v>
      </c>
      <c r="S875" s="3">
        <f t="shared" si="66"/>
        <v>1112.32</v>
      </c>
      <c r="T875" s="4">
        <v>0.02</v>
      </c>
      <c r="U875" s="5">
        <f t="shared" si="67"/>
        <v>22.246399999999998</v>
      </c>
      <c r="V875" s="5">
        <f t="shared" si="68"/>
        <v>1098.2936</v>
      </c>
      <c r="W875" s="3">
        <v>8.2200000000000006</v>
      </c>
      <c r="X875" s="6">
        <f t="shared" si="69"/>
        <v>1106.5136</v>
      </c>
    </row>
    <row r="876" spans="1:24" x14ac:dyDescent="0.35">
      <c r="A876" t="s">
        <v>1688</v>
      </c>
      <c r="B876" s="1">
        <v>42520</v>
      </c>
      <c r="C876" s="2" t="s">
        <v>1641</v>
      </c>
      <c r="D876" s="2" t="s">
        <v>177</v>
      </c>
      <c r="E876" s="2" t="s">
        <v>27</v>
      </c>
      <c r="F876" s="2" t="s">
        <v>28</v>
      </c>
      <c r="G876" s="2" t="s">
        <v>93</v>
      </c>
      <c r="H876" s="2" t="s">
        <v>44</v>
      </c>
      <c r="I876" s="2" t="s">
        <v>31</v>
      </c>
      <c r="J876" s="2" t="s">
        <v>556</v>
      </c>
      <c r="K876" s="2" t="s">
        <v>33</v>
      </c>
      <c r="L876" s="2" t="s">
        <v>61</v>
      </c>
      <c r="M876" s="2" t="s">
        <v>35</v>
      </c>
      <c r="N876" s="1">
        <v>42520</v>
      </c>
      <c r="O876" s="3">
        <v>6.2</v>
      </c>
      <c r="P876" s="3">
        <v>30.98</v>
      </c>
      <c r="Q876" s="3">
        <f t="shared" si="65"/>
        <v>24.78</v>
      </c>
      <c r="R876" s="2">
        <v>24</v>
      </c>
      <c r="S876" s="3">
        <f t="shared" si="66"/>
        <v>743.52</v>
      </c>
      <c r="T876" s="4">
        <v>0.08</v>
      </c>
      <c r="U876" s="5">
        <f t="shared" si="67"/>
        <v>59.4816</v>
      </c>
      <c r="V876" s="5">
        <f t="shared" si="68"/>
        <v>688.03840000000002</v>
      </c>
      <c r="W876" s="3">
        <v>4</v>
      </c>
      <c r="X876" s="6">
        <f t="shared" si="69"/>
        <v>692.03840000000002</v>
      </c>
    </row>
    <row r="877" spans="1:24" x14ac:dyDescent="0.35">
      <c r="A877" t="s">
        <v>1689</v>
      </c>
      <c r="B877" s="1">
        <v>42521</v>
      </c>
      <c r="C877" s="2" t="s">
        <v>63</v>
      </c>
      <c r="D877" s="2" t="s">
        <v>64</v>
      </c>
      <c r="E877" s="2" t="s">
        <v>27</v>
      </c>
      <c r="F877" s="2" t="s">
        <v>28</v>
      </c>
      <c r="G877" s="2" t="s">
        <v>65</v>
      </c>
      <c r="H877" s="2" t="s">
        <v>66</v>
      </c>
      <c r="I877" s="2" t="s">
        <v>45</v>
      </c>
      <c r="J877" s="2" t="s">
        <v>109</v>
      </c>
      <c r="K877" s="2" t="s">
        <v>38</v>
      </c>
      <c r="L877" s="2" t="s">
        <v>34</v>
      </c>
      <c r="M877" s="2" t="s">
        <v>35</v>
      </c>
      <c r="N877" s="1">
        <v>42523</v>
      </c>
      <c r="O877" s="3">
        <v>0.94</v>
      </c>
      <c r="P877" s="3">
        <v>2.08</v>
      </c>
      <c r="Q877" s="3">
        <f t="shared" si="65"/>
        <v>1.1400000000000001</v>
      </c>
      <c r="R877" s="2">
        <v>49</v>
      </c>
      <c r="S877" s="3">
        <f t="shared" si="66"/>
        <v>101.92</v>
      </c>
      <c r="T877" s="4">
        <v>0.08</v>
      </c>
      <c r="U877" s="5">
        <f t="shared" si="67"/>
        <v>8.1536000000000008</v>
      </c>
      <c r="V877" s="5">
        <f t="shared" si="68"/>
        <v>96.326400000000007</v>
      </c>
      <c r="W877" s="3">
        <v>2.56</v>
      </c>
      <c r="X877" s="6">
        <f t="shared" si="69"/>
        <v>98.886400000000009</v>
      </c>
    </row>
    <row r="878" spans="1:24" x14ac:dyDescent="0.35">
      <c r="A878" t="s">
        <v>1690</v>
      </c>
      <c r="B878" s="1">
        <v>42521</v>
      </c>
      <c r="C878" s="2" t="s">
        <v>176</v>
      </c>
      <c r="D878" s="2" t="s">
        <v>177</v>
      </c>
      <c r="E878" s="2" t="s">
        <v>27</v>
      </c>
      <c r="F878" s="2" t="s">
        <v>28</v>
      </c>
      <c r="G878" s="2" t="s">
        <v>43</v>
      </c>
      <c r="H878" s="2" t="s">
        <v>44</v>
      </c>
      <c r="I878" s="2" t="s">
        <v>145</v>
      </c>
      <c r="J878" s="2" t="s">
        <v>283</v>
      </c>
      <c r="K878" s="2" t="s">
        <v>33</v>
      </c>
      <c r="L878" s="2" t="s">
        <v>61</v>
      </c>
      <c r="M878" s="2" t="s">
        <v>35</v>
      </c>
      <c r="N878" s="1">
        <v>42524</v>
      </c>
      <c r="O878" s="3">
        <v>14.7</v>
      </c>
      <c r="P878" s="3">
        <v>29.99</v>
      </c>
      <c r="Q878" s="3">
        <f t="shared" si="65"/>
        <v>15.29</v>
      </c>
      <c r="R878" s="2">
        <v>1</v>
      </c>
      <c r="S878" s="3">
        <f t="shared" si="66"/>
        <v>29.99</v>
      </c>
      <c r="T878" s="4">
        <v>0.04</v>
      </c>
      <c r="U878" s="5">
        <f t="shared" si="67"/>
        <v>1.1996</v>
      </c>
      <c r="V878" s="5">
        <f t="shared" si="68"/>
        <v>34.290399999999998</v>
      </c>
      <c r="W878" s="3">
        <v>5.5</v>
      </c>
      <c r="X878" s="6">
        <f t="shared" si="69"/>
        <v>39.790399999999998</v>
      </c>
    </row>
    <row r="879" spans="1:24" x14ac:dyDescent="0.35">
      <c r="A879" t="s">
        <v>1691</v>
      </c>
      <c r="B879" s="1">
        <v>42523</v>
      </c>
      <c r="C879" s="2" t="s">
        <v>497</v>
      </c>
      <c r="D879" s="2" t="s">
        <v>492</v>
      </c>
      <c r="E879" s="2" t="s">
        <v>27</v>
      </c>
      <c r="F879" s="2" t="s">
        <v>28</v>
      </c>
      <c r="G879" s="2" t="s">
        <v>65</v>
      </c>
      <c r="H879" s="2" t="s">
        <v>66</v>
      </c>
      <c r="I879" s="2" t="s">
        <v>67</v>
      </c>
      <c r="J879" s="2" t="s">
        <v>1521</v>
      </c>
      <c r="K879" s="2" t="s">
        <v>38</v>
      </c>
      <c r="L879" s="2" t="s">
        <v>39</v>
      </c>
      <c r="M879" s="2" t="s">
        <v>35</v>
      </c>
      <c r="N879" s="1">
        <v>42525</v>
      </c>
      <c r="O879" s="3">
        <v>3.95</v>
      </c>
      <c r="P879" s="3">
        <v>6.08</v>
      </c>
      <c r="Q879" s="3">
        <f t="shared" si="65"/>
        <v>2.13</v>
      </c>
      <c r="R879" s="2">
        <v>50</v>
      </c>
      <c r="S879" s="3">
        <f t="shared" si="66"/>
        <v>304</v>
      </c>
      <c r="T879" s="4">
        <v>0.09</v>
      </c>
      <c r="U879" s="5">
        <f t="shared" si="67"/>
        <v>27.36</v>
      </c>
      <c r="V879" s="5">
        <f t="shared" si="68"/>
        <v>278.45999999999998</v>
      </c>
      <c r="W879" s="3">
        <v>1.82</v>
      </c>
      <c r="X879" s="6">
        <f t="shared" si="69"/>
        <v>280.27999999999997</v>
      </c>
    </row>
    <row r="880" spans="1:24" x14ac:dyDescent="0.35">
      <c r="A880" t="s">
        <v>1692</v>
      </c>
      <c r="B880" s="1">
        <v>42524</v>
      </c>
      <c r="C880" s="2" t="s">
        <v>442</v>
      </c>
      <c r="D880" s="2" t="s">
        <v>357</v>
      </c>
      <c r="E880" s="2" t="s">
        <v>27</v>
      </c>
      <c r="F880" s="2" t="s">
        <v>28</v>
      </c>
      <c r="G880" s="2" t="s">
        <v>43</v>
      </c>
      <c r="H880" s="2" t="s">
        <v>290</v>
      </c>
      <c r="I880" s="2" t="s">
        <v>67</v>
      </c>
      <c r="J880" s="2" t="s">
        <v>571</v>
      </c>
      <c r="K880" s="2" t="s">
        <v>38</v>
      </c>
      <c r="L880" s="2" t="s">
        <v>61</v>
      </c>
      <c r="M880" s="2" t="s">
        <v>35</v>
      </c>
      <c r="N880" s="1">
        <v>42525</v>
      </c>
      <c r="O880" s="3">
        <v>1.94</v>
      </c>
      <c r="P880" s="3">
        <v>3.08</v>
      </c>
      <c r="Q880" s="3">
        <f t="shared" si="65"/>
        <v>1.1400000000000001</v>
      </c>
      <c r="R880" s="2">
        <v>11</v>
      </c>
      <c r="S880" s="3">
        <f t="shared" si="66"/>
        <v>33.880000000000003</v>
      </c>
      <c r="T880" s="4">
        <v>0.03</v>
      </c>
      <c r="U880" s="5">
        <f t="shared" si="67"/>
        <v>1.0164</v>
      </c>
      <c r="V880" s="5">
        <f t="shared" si="68"/>
        <v>33.853600000000007</v>
      </c>
      <c r="W880" s="3">
        <v>0.99</v>
      </c>
      <c r="X880" s="6">
        <f t="shared" si="69"/>
        <v>34.843600000000009</v>
      </c>
    </row>
    <row r="881" spans="1:24" x14ac:dyDescent="0.35">
      <c r="A881" t="s">
        <v>1693</v>
      </c>
      <c r="B881" s="1">
        <v>42524</v>
      </c>
      <c r="C881" s="2" t="s">
        <v>1694</v>
      </c>
      <c r="D881" s="2" t="s">
        <v>1023</v>
      </c>
      <c r="E881" s="2" t="s">
        <v>27</v>
      </c>
      <c r="F881" s="2" t="s">
        <v>28</v>
      </c>
      <c r="G881" s="2" t="s">
        <v>43</v>
      </c>
      <c r="H881" s="2" t="s">
        <v>74</v>
      </c>
      <c r="I881" s="2" t="s">
        <v>56</v>
      </c>
      <c r="J881" s="2" t="s">
        <v>268</v>
      </c>
      <c r="K881" s="2" t="s">
        <v>38</v>
      </c>
      <c r="L881" s="2" t="s">
        <v>39</v>
      </c>
      <c r="M881" s="2" t="s">
        <v>35</v>
      </c>
      <c r="N881" s="1">
        <v>42526</v>
      </c>
      <c r="O881" s="3">
        <v>0.71</v>
      </c>
      <c r="P881" s="3">
        <v>1.1399999999999999</v>
      </c>
      <c r="Q881" s="3">
        <f t="shared" si="65"/>
        <v>0.42999999999999994</v>
      </c>
      <c r="R881" s="2">
        <v>3</v>
      </c>
      <c r="S881" s="3">
        <f t="shared" si="66"/>
        <v>3.42</v>
      </c>
      <c r="T881" s="4">
        <v>0.1</v>
      </c>
      <c r="U881" s="5">
        <f t="shared" si="67"/>
        <v>0.34200000000000003</v>
      </c>
      <c r="V881" s="5">
        <f t="shared" si="68"/>
        <v>3.7779999999999996</v>
      </c>
      <c r="W881" s="3">
        <v>0.7</v>
      </c>
      <c r="X881" s="6">
        <f t="shared" si="69"/>
        <v>4.4779999999999998</v>
      </c>
    </row>
    <row r="882" spans="1:24" x14ac:dyDescent="0.35">
      <c r="A882" t="s">
        <v>1695</v>
      </c>
      <c r="B882" s="1">
        <v>42532</v>
      </c>
      <c r="C882" s="2" t="s">
        <v>1312</v>
      </c>
      <c r="D882" s="2" t="s">
        <v>271</v>
      </c>
      <c r="E882" s="2" t="s">
        <v>27</v>
      </c>
      <c r="F882" s="2" t="s">
        <v>28</v>
      </c>
      <c r="G882" s="2" t="s">
        <v>29</v>
      </c>
      <c r="H882" s="2" t="s">
        <v>30</v>
      </c>
      <c r="I882" s="2" t="s">
        <v>67</v>
      </c>
      <c r="J882" s="2" t="s">
        <v>70</v>
      </c>
      <c r="K882" s="2" t="s">
        <v>38</v>
      </c>
      <c r="L882" s="2" t="s">
        <v>39</v>
      </c>
      <c r="M882" s="2" t="s">
        <v>35</v>
      </c>
      <c r="N882" s="1">
        <v>42533</v>
      </c>
      <c r="O882" s="3">
        <v>1.31</v>
      </c>
      <c r="P882" s="3">
        <v>2.84</v>
      </c>
      <c r="Q882" s="3">
        <f t="shared" si="65"/>
        <v>1.5299999999999998</v>
      </c>
      <c r="R882" s="2">
        <v>9</v>
      </c>
      <c r="S882" s="3">
        <f t="shared" si="66"/>
        <v>25.56</v>
      </c>
      <c r="T882" s="4">
        <v>0.08</v>
      </c>
      <c r="U882" s="5">
        <f t="shared" si="67"/>
        <v>2.0448</v>
      </c>
      <c r="V882" s="5">
        <f t="shared" si="68"/>
        <v>24.4452</v>
      </c>
      <c r="W882" s="3">
        <v>0.93</v>
      </c>
      <c r="X882" s="6">
        <f t="shared" si="69"/>
        <v>25.3752</v>
      </c>
    </row>
    <row r="883" spans="1:24" x14ac:dyDescent="0.35">
      <c r="A883" t="s">
        <v>1696</v>
      </c>
      <c r="B883" s="1">
        <v>42534</v>
      </c>
      <c r="C883" s="2" t="s">
        <v>1086</v>
      </c>
      <c r="D883" s="2" t="s">
        <v>365</v>
      </c>
      <c r="E883" s="2" t="s">
        <v>27</v>
      </c>
      <c r="F883" s="2" t="s">
        <v>28</v>
      </c>
      <c r="G883" s="2" t="s">
        <v>93</v>
      </c>
      <c r="H883" s="2" t="s">
        <v>126</v>
      </c>
      <c r="I883" s="2" t="s">
        <v>67</v>
      </c>
      <c r="J883" s="2" t="s">
        <v>264</v>
      </c>
      <c r="K883" s="2" t="s">
        <v>33</v>
      </c>
      <c r="L883" s="2" t="s">
        <v>61</v>
      </c>
      <c r="M883" s="2" t="s">
        <v>35</v>
      </c>
      <c r="N883" s="1">
        <v>42536</v>
      </c>
      <c r="O883" s="3">
        <v>32.020000000000003</v>
      </c>
      <c r="P883" s="3">
        <v>152.47999999999999</v>
      </c>
      <c r="Q883" s="3">
        <f t="shared" si="65"/>
        <v>120.45999999999998</v>
      </c>
      <c r="R883" s="2">
        <v>12</v>
      </c>
      <c r="S883" s="3">
        <f t="shared" si="66"/>
        <v>1829.7599999999998</v>
      </c>
      <c r="T883" s="4">
        <v>0.1</v>
      </c>
      <c r="U883" s="5">
        <f t="shared" si="67"/>
        <v>182.976</v>
      </c>
      <c r="V883" s="5">
        <f t="shared" si="68"/>
        <v>1650.7839999999997</v>
      </c>
      <c r="W883" s="3">
        <v>4</v>
      </c>
      <c r="X883" s="6">
        <f t="shared" si="69"/>
        <v>1654.7839999999997</v>
      </c>
    </row>
    <row r="884" spans="1:24" x14ac:dyDescent="0.35">
      <c r="A884" t="s">
        <v>1697</v>
      </c>
      <c r="B884" s="1">
        <v>42535</v>
      </c>
      <c r="C884" s="2" t="s">
        <v>1698</v>
      </c>
      <c r="D884" s="2" t="s">
        <v>426</v>
      </c>
      <c r="E884" s="2" t="s">
        <v>27</v>
      </c>
      <c r="F884" s="2" t="s">
        <v>28</v>
      </c>
      <c r="G884" s="2" t="s">
        <v>29</v>
      </c>
      <c r="H884" s="2" t="s">
        <v>139</v>
      </c>
      <c r="I884" s="2" t="s">
        <v>67</v>
      </c>
      <c r="J884" s="2" t="s">
        <v>316</v>
      </c>
      <c r="K884" s="2" t="s">
        <v>38</v>
      </c>
      <c r="L884" s="2" t="s">
        <v>61</v>
      </c>
      <c r="M884" s="2" t="s">
        <v>47</v>
      </c>
      <c r="N884" s="1">
        <v>42536</v>
      </c>
      <c r="O884" s="3">
        <v>99.39</v>
      </c>
      <c r="P884" s="3">
        <v>162.93</v>
      </c>
      <c r="Q884" s="3">
        <f t="shared" si="65"/>
        <v>63.540000000000006</v>
      </c>
      <c r="R884" s="2">
        <v>36</v>
      </c>
      <c r="S884" s="3">
        <f t="shared" si="66"/>
        <v>5865.4800000000005</v>
      </c>
      <c r="T884" s="4">
        <v>0.05</v>
      </c>
      <c r="U884" s="5">
        <f t="shared" si="67"/>
        <v>293.27400000000006</v>
      </c>
      <c r="V884" s="5">
        <f t="shared" si="68"/>
        <v>5592.1959999999999</v>
      </c>
      <c r="W884" s="3">
        <v>19.989999999999998</v>
      </c>
      <c r="X884" s="6">
        <f t="shared" si="69"/>
        <v>5612.1859999999997</v>
      </c>
    </row>
    <row r="885" spans="1:24" x14ac:dyDescent="0.35">
      <c r="A885" t="s">
        <v>1699</v>
      </c>
      <c r="B885" s="1">
        <v>42536</v>
      </c>
      <c r="C885" s="2" t="s">
        <v>1084</v>
      </c>
      <c r="D885" s="2" t="s">
        <v>42</v>
      </c>
      <c r="E885" s="2" t="s">
        <v>27</v>
      </c>
      <c r="F885" s="2" t="s">
        <v>28</v>
      </c>
      <c r="G885" s="2" t="s">
        <v>93</v>
      </c>
      <c r="H885" s="2" t="s">
        <v>44</v>
      </c>
      <c r="I885" s="2" t="s">
        <v>45</v>
      </c>
      <c r="J885" s="2" t="s">
        <v>179</v>
      </c>
      <c r="K885" s="2" t="s">
        <v>38</v>
      </c>
      <c r="L885" s="2" t="s">
        <v>61</v>
      </c>
      <c r="M885" s="2" t="s">
        <v>35</v>
      </c>
      <c r="N885" s="1">
        <v>42538</v>
      </c>
      <c r="O885" s="3">
        <v>13.88</v>
      </c>
      <c r="P885" s="3">
        <v>22.38</v>
      </c>
      <c r="Q885" s="3">
        <f t="shared" si="65"/>
        <v>8.4999999999999982</v>
      </c>
      <c r="R885" s="2">
        <v>11</v>
      </c>
      <c r="S885" s="3">
        <f t="shared" si="66"/>
        <v>246.17999999999998</v>
      </c>
      <c r="T885" s="4">
        <v>0.01</v>
      </c>
      <c r="U885" s="5">
        <f t="shared" si="67"/>
        <v>2.4617999999999998</v>
      </c>
      <c r="V885" s="5">
        <f t="shared" si="68"/>
        <v>258.81819999999999</v>
      </c>
      <c r="W885" s="3">
        <v>15.1</v>
      </c>
      <c r="X885" s="6">
        <f t="shared" si="69"/>
        <v>273.91820000000001</v>
      </c>
    </row>
    <row r="886" spans="1:24" x14ac:dyDescent="0.35">
      <c r="A886" t="s">
        <v>1700</v>
      </c>
      <c r="B886" s="1">
        <v>42536</v>
      </c>
      <c r="C886" s="2" t="s">
        <v>484</v>
      </c>
      <c r="D886" s="2" t="s">
        <v>26</v>
      </c>
      <c r="E886" s="2" t="s">
        <v>27</v>
      </c>
      <c r="F886" s="2" t="s">
        <v>28</v>
      </c>
      <c r="G886" s="2" t="s">
        <v>29</v>
      </c>
      <c r="H886" s="2" t="s">
        <v>30</v>
      </c>
      <c r="I886" s="2" t="s">
        <v>56</v>
      </c>
      <c r="J886" s="2" t="s">
        <v>308</v>
      </c>
      <c r="K886" s="2" t="s">
        <v>38</v>
      </c>
      <c r="L886" s="2" t="s">
        <v>39</v>
      </c>
      <c r="M886" s="2" t="s">
        <v>47</v>
      </c>
      <c r="N886" s="1">
        <v>42538</v>
      </c>
      <c r="O886" s="3">
        <v>0.9</v>
      </c>
      <c r="P886" s="3">
        <v>2.1</v>
      </c>
      <c r="Q886" s="3">
        <f t="shared" si="65"/>
        <v>1.2000000000000002</v>
      </c>
      <c r="R886" s="2">
        <v>31</v>
      </c>
      <c r="S886" s="3">
        <f t="shared" si="66"/>
        <v>65.100000000000009</v>
      </c>
      <c r="T886" s="4">
        <v>0.08</v>
      </c>
      <c r="U886" s="5">
        <f t="shared" si="67"/>
        <v>5.2080000000000011</v>
      </c>
      <c r="V886" s="5">
        <f t="shared" si="68"/>
        <v>60.592000000000013</v>
      </c>
      <c r="W886" s="3">
        <v>0.7</v>
      </c>
      <c r="X886" s="6">
        <f t="shared" si="69"/>
        <v>61.292000000000016</v>
      </c>
    </row>
    <row r="887" spans="1:24" x14ac:dyDescent="0.35">
      <c r="A887" t="s">
        <v>1701</v>
      </c>
      <c r="B887" s="1">
        <v>42539</v>
      </c>
      <c r="C887" s="2" t="s">
        <v>1661</v>
      </c>
      <c r="D887" s="2" t="s">
        <v>462</v>
      </c>
      <c r="E887" s="2" t="s">
        <v>27</v>
      </c>
      <c r="F887" s="2" t="s">
        <v>28</v>
      </c>
      <c r="G887" s="2" t="s">
        <v>93</v>
      </c>
      <c r="H887" s="2" t="s">
        <v>107</v>
      </c>
      <c r="I887" s="2" t="s">
        <v>45</v>
      </c>
      <c r="J887" s="2" t="s">
        <v>362</v>
      </c>
      <c r="K887" s="2" t="s">
        <v>33</v>
      </c>
      <c r="L887" s="2" t="s">
        <v>61</v>
      </c>
      <c r="M887" s="2" t="s">
        <v>35</v>
      </c>
      <c r="N887" s="1">
        <v>42541</v>
      </c>
      <c r="O887" s="3">
        <v>81.59</v>
      </c>
      <c r="P887" s="3">
        <v>159.99</v>
      </c>
      <c r="Q887" s="3">
        <f t="shared" si="65"/>
        <v>78.400000000000006</v>
      </c>
      <c r="R887" s="2">
        <v>31</v>
      </c>
      <c r="S887" s="3">
        <f t="shared" si="66"/>
        <v>4959.6900000000005</v>
      </c>
      <c r="T887" s="4">
        <v>0.01</v>
      </c>
      <c r="U887" s="5">
        <f t="shared" si="67"/>
        <v>49.596900000000005</v>
      </c>
      <c r="V887" s="5">
        <f t="shared" si="68"/>
        <v>4915.5931</v>
      </c>
      <c r="W887" s="3">
        <v>5.5</v>
      </c>
      <c r="X887" s="6">
        <f t="shared" si="69"/>
        <v>4921.0931</v>
      </c>
    </row>
    <row r="888" spans="1:24" x14ac:dyDescent="0.35">
      <c r="A888" t="s">
        <v>1702</v>
      </c>
      <c r="B888" s="1">
        <v>42540</v>
      </c>
      <c r="C888" s="2" t="s">
        <v>1703</v>
      </c>
      <c r="D888" s="2" t="s">
        <v>1235</v>
      </c>
      <c r="E888" s="2" t="s">
        <v>27</v>
      </c>
      <c r="F888" s="2" t="s">
        <v>28</v>
      </c>
      <c r="G888" s="2" t="s">
        <v>65</v>
      </c>
      <c r="H888" s="2" t="s">
        <v>126</v>
      </c>
      <c r="I888" s="2" t="s">
        <v>31</v>
      </c>
      <c r="J888" s="2" t="s">
        <v>649</v>
      </c>
      <c r="K888" s="2" t="s">
        <v>38</v>
      </c>
      <c r="L888" s="2" t="s">
        <v>34</v>
      </c>
      <c r="M888" s="2" t="s">
        <v>35</v>
      </c>
      <c r="N888" s="1">
        <v>42541</v>
      </c>
      <c r="O888" s="3">
        <v>2.5</v>
      </c>
      <c r="P888" s="3">
        <v>5.68</v>
      </c>
      <c r="Q888" s="3">
        <f t="shared" si="65"/>
        <v>3.1799999999999997</v>
      </c>
      <c r="R888" s="2">
        <v>27</v>
      </c>
      <c r="S888" s="3">
        <f t="shared" si="66"/>
        <v>153.35999999999999</v>
      </c>
      <c r="T888" s="4">
        <v>0.03</v>
      </c>
      <c r="U888" s="5">
        <f t="shared" si="67"/>
        <v>4.6007999999999996</v>
      </c>
      <c r="V888" s="5">
        <f t="shared" si="68"/>
        <v>152.35919999999999</v>
      </c>
      <c r="W888" s="3">
        <v>3.6</v>
      </c>
      <c r="X888" s="6">
        <f t="shared" si="69"/>
        <v>155.95919999999998</v>
      </c>
    </row>
    <row r="889" spans="1:24" x14ac:dyDescent="0.35">
      <c r="A889" t="s">
        <v>1704</v>
      </c>
      <c r="B889" s="1">
        <v>42541</v>
      </c>
      <c r="C889" s="2" t="s">
        <v>1705</v>
      </c>
      <c r="D889" s="2" t="s">
        <v>215</v>
      </c>
      <c r="E889" s="2" t="s">
        <v>27</v>
      </c>
      <c r="F889" s="2" t="s">
        <v>28</v>
      </c>
      <c r="G889" s="2" t="s">
        <v>65</v>
      </c>
      <c r="H889" s="2" t="s">
        <v>100</v>
      </c>
      <c r="I889" s="2" t="s">
        <v>145</v>
      </c>
      <c r="J889" s="2" t="s">
        <v>427</v>
      </c>
      <c r="K889" s="2" t="s">
        <v>38</v>
      </c>
      <c r="L889" s="2" t="s">
        <v>39</v>
      </c>
      <c r="M889" s="2" t="s">
        <v>35</v>
      </c>
      <c r="N889" s="1">
        <v>42542</v>
      </c>
      <c r="O889" s="3">
        <v>21.56</v>
      </c>
      <c r="P889" s="3">
        <v>36.549999999999997</v>
      </c>
      <c r="Q889" s="3">
        <f t="shared" si="65"/>
        <v>14.989999999999998</v>
      </c>
      <c r="R889" s="2">
        <v>34</v>
      </c>
      <c r="S889" s="3">
        <f t="shared" si="66"/>
        <v>1242.6999999999998</v>
      </c>
      <c r="T889" s="4">
        <v>0.1</v>
      </c>
      <c r="U889" s="5">
        <f t="shared" si="67"/>
        <v>124.26999999999998</v>
      </c>
      <c r="V889" s="5">
        <f t="shared" si="68"/>
        <v>1132.32</v>
      </c>
      <c r="W889" s="3">
        <v>13.89</v>
      </c>
      <c r="X889" s="6">
        <f t="shared" si="69"/>
        <v>1146.21</v>
      </c>
    </row>
    <row r="890" spans="1:24" x14ac:dyDescent="0.35">
      <c r="A890" t="s">
        <v>1706</v>
      </c>
      <c r="B890" s="1">
        <v>42546</v>
      </c>
      <c r="C890" s="2" t="s">
        <v>1062</v>
      </c>
      <c r="D890" s="2" t="s">
        <v>271</v>
      </c>
      <c r="E890" s="2" t="s">
        <v>27</v>
      </c>
      <c r="F890" s="2" t="s">
        <v>28</v>
      </c>
      <c r="G890" s="2" t="s">
        <v>29</v>
      </c>
      <c r="H890" s="2" t="s">
        <v>30</v>
      </c>
      <c r="I890" s="2" t="s">
        <v>56</v>
      </c>
      <c r="J890" s="2" t="s">
        <v>503</v>
      </c>
      <c r="K890" s="2" t="s">
        <v>38</v>
      </c>
      <c r="L890" s="2" t="s">
        <v>39</v>
      </c>
      <c r="M890" s="2" t="s">
        <v>35</v>
      </c>
      <c r="N890" s="1">
        <v>42548</v>
      </c>
      <c r="O890" s="3">
        <v>2.9</v>
      </c>
      <c r="P890" s="3">
        <v>4.76</v>
      </c>
      <c r="Q890" s="3">
        <f t="shared" si="65"/>
        <v>1.8599999999999999</v>
      </c>
      <c r="R890" s="2">
        <v>5</v>
      </c>
      <c r="S890" s="3">
        <f t="shared" si="66"/>
        <v>23.799999999999997</v>
      </c>
      <c r="T890" s="4">
        <v>0.09</v>
      </c>
      <c r="U890" s="5">
        <f t="shared" si="67"/>
        <v>2.1419999999999995</v>
      </c>
      <c r="V890" s="5">
        <f t="shared" si="68"/>
        <v>22.537999999999997</v>
      </c>
      <c r="W890" s="3">
        <v>0.88</v>
      </c>
      <c r="X890" s="6">
        <f t="shared" si="69"/>
        <v>23.417999999999996</v>
      </c>
    </row>
    <row r="891" spans="1:24" x14ac:dyDescent="0.35">
      <c r="A891" t="s">
        <v>1707</v>
      </c>
      <c r="B891" s="1">
        <v>42550</v>
      </c>
      <c r="C891" s="2" t="s">
        <v>1335</v>
      </c>
      <c r="D891" s="2" t="s">
        <v>361</v>
      </c>
      <c r="E891" s="2" t="s">
        <v>27</v>
      </c>
      <c r="F891" s="2" t="s">
        <v>28</v>
      </c>
      <c r="G891" s="2" t="s">
        <v>29</v>
      </c>
      <c r="H891" s="2" t="s">
        <v>107</v>
      </c>
      <c r="I891" s="2" t="s">
        <v>67</v>
      </c>
      <c r="J891" s="2" t="s">
        <v>775</v>
      </c>
      <c r="K891" s="2" t="s">
        <v>38</v>
      </c>
      <c r="L891" s="2" t="s">
        <v>61</v>
      </c>
      <c r="M891" s="2" t="s">
        <v>35</v>
      </c>
      <c r="N891" s="1">
        <v>42552</v>
      </c>
      <c r="O891" s="3">
        <v>3.14</v>
      </c>
      <c r="P891" s="3">
        <v>4.91</v>
      </c>
      <c r="Q891" s="3">
        <f t="shared" si="65"/>
        <v>1.77</v>
      </c>
      <c r="R891" s="2">
        <v>28</v>
      </c>
      <c r="S891" s="3">
        <f t="shared" si="66"/>
        <v>137.48000000000002</v>
      </c>
      <c r="T891" s="4">
        <v>0.08</v>
      </c>
      <c r="U891" s="5">
        <f t="shared" si="67"/>
        <v>10.998400000000002</v>
      </c>
      <c r="V891" s="5">
        <f t="shared" si="68"/>
        <v>126.98160000000001</v>
      </c>
      <c r="W891" s="3">
        <v>0.5</v>
      </c>
      <c r="X891" s="6">
        <f t="shared" si="69"/>
        <v>127.48160000000001</v>
      </c>
    </row>
    <row r="892" spans="1:24" x14ac:dyDescent="0.35">
      <c r="A892" t="s">
        <v>1708</v>
      </c>
      <c r="B892" s="1">
        <v>42551</v>
      </c>
      <c r="C892" s="2" t="s">
        <v>1709</v>
      </c>
      <c r="D892" s="2" t="s">
        <v>371</v>
      </c>
      <c r="E892" s="2" t="s">
        <v>27</v>
      </c>
      <c r="F892" s="2" t="s">
        <v>28</v>
      </c>
      <c r="G892" s="2" t="s">
        <v>65</v>
      </c>
      <c r="H892" s="2" t="s">
        <v>290</v>
      </c>
      <c r="I892" s="2" t="s">
        <v>45</v>
      </c>
      <c r="J892" s="2" t="s">
        <v>179</v>
      </c>
      <c r="K892" s="2" t="s">
        <v>38</v>
      </c>
      <c r="L892" s="2" t="s">
        <v>61</v>
      </c>
      <c r="M892" s="2" t="s">
        <v>35</v>
      </c>
      <c r="N892" s="1">
        <v>42553</v>
      </c>
      <c r="O892" s="3">
        <v>13.88</v>
      </c>
      <c r="P892" s="3">
        <v>22.38</v>
      </c>
      <c r="Q892" s="3">
        <f t="shared" si="65"/>
        <v>8.4999999999999982</v>
      </c>
      <c r="R892" s="2">
        <v>9</v>
      </c>
      <c r="S892" s="3">
        <f t="shared" si="66"/>
        <v>201.42</v>
      </c>
      <c r="T892" s="4">
        <v>0.03</v>
      </c>
      <c r="U892" s="5">
        <f t="shared" si="67"/>
        <v>6.0425999999999993</v>
      </c>
      <c r="V892" s="5">
        <f t="shared" si="68"/>
        <v>210.47739999999999</v>
      </c>
      <c r="W892" s="3">
        <v>15.1</v>
      </c>
      <c r="X892" s="6">
        <f t="shared" si="69"/>
        <v>225.57739999999998</v>
      </c>
    </row>
    <row r="893" spans="1:24" x14ac:dyDescent="0.35">
      <c r="A893" t="s">
        <v>1710</v>
      </c>
      <c r="B893" s="1">
        <v>42551</v>
      </c>
      <c r="C893" s="2" t="s">
        <v>953</v>
      </c>
      <c r="D893" s="2" t="s">
        <v>132</v>
      </c>
      <c r="E893" s="2" t="s">
        <v>27</v>
      </c>
      <c r="F893" s="2" t="s">
        <v>28</v>
      </c>
      <c r="G893" s="2" t="s">
        <v>29</v>
      </c>
      <c r="H893" s="2" t="s">
        <v>44</v>
      </c>
      <c r="I893" s="2" t="s">
        <v>145</v>
      </c>
      <c r="J893" s="2" t="s">
        <v>188</v>
      </c>
      <c r="K893" s="2" t="s">
        <v>38</v>
      </c>
      <c r="L893" s="2" t="s">
        <v>39</v>
      </c>
      <c r="M893" s="2" t="s">
        <v>35</v>
      </c>
      <c r="N893" s="1">
        <v>42552</v>
      </c>
      <c r="O893" s="3">
        <v>0.24</v>
      </c>
      <c r="P893" s="3">
        <v>1.26</v>
      </c>
      <c r="Q893" s="3">
        <f t="shared" si="65"/>
        <v>1.02</v>
      </c>
      <c r="R893" s="2">
        <v>47</v>
      </c>
      <c r="S893" s="3">
        <f t="shared" si="66"/>
        <v>59.22</v>
      </c>
      <c r="T893" s="4">
        <v>0</v>
      </c>
      <c r="U893" s="5">
        <f t="shared" si="67"/>
        <v>0</v>
      </c>
      <c r="V893" s="5">
        <f t="shared" si="68"/>
        <v>59.92</v>
      </c>
      <c r="W893" s="3">
        <v>0.7</v>
      </c>
      <c r="X893" s="6">
        <f t="shared" si="69"/>
        <v>60.620000000000005</v>
      </c>
    </row>
    <row r="894" spans="1:24" x14ac:dyDescent="0.35">
      <c r="A894" t="s">
        <v>1711</v>
      </c>
      <c r="B894" s="1">
        <v>42553</v>
      </c>
      <c r="C894" s="2" t="s">
        <v>1255</v>
      </c>
      <c r="D894" s="2" t="s">
        <v>263</v>
      </c>
      <c r="E894" s="2" t="s">
        <v>27</v>
      </c>
      <c r="F894" s="2" t="s">
        <v>28</v>
      </c>
      <c r="G894" s="2" t="s">
        <v>93</v>
      </c>
      <c r="H894" s="2" t="s">
        <v>44</v>
      </c>
      <c r="I894" s="2" t="s">
        <v>145</v>
      </c>
      <c r="J894" s="2" t="s">
        <v>979</v>
      </c>
      <c r="K894" s="2" t="s">
        <v>38</v>
      </c>
      <c r="L894" s="2" t="s">
        <v>61</v>
      </c>
      <c r="M894" s="2" t="s">
        <v>35</v>
      </c>
      <c r="N894" s="1">
        <v>42555</v>
      </c>
      <c r="O894" s="3">
        <v>1.84</v>
      </c>
      <c r="P894" s="3">
        <v>2.88</v>
      </c>
      <c r="Q894" s="3">
        <f t="shared" si="65"/>
        <v>1.0399999999999998</v>
      </c>
      <c r="R894" s="2">
        <v>18</v>
      </c>
      <c r="S894" s="3">
        <f t="shared" si="66"/>
        <v>51.839999999999996</v>
      </c>
      <c r="T894" s="4">
        <v>0.03</v>
      </c>
      <c r="U894" s="5">
        <f t="shared" si="67"/>
        <v>1.5551999999999999</v>
      </c>
      <c r="V894" s="5">
        <f t="shared" si="68"/>
        <v>51.274799999999999</v>
      </c>
      <c r="W894" s="3">
        <v>0.99</v>
      </c>
      <c r="X894" s="6">
        <f t="shared" si="69"/>
        <v>52.264800000000001</v>
      </c>
    </row>
    <row r="895" spans="1:24" x14ac:dyDescent="0.35">
      <c r="A895" t="s">
        <v>1712</v>
      </c>
      <c r="B895" s="1">
        <v>42553</v>
      </c>
      <c r="C895" s="2" t="s">
        <v>1272</v>
      </c>
      <c r="D895" s="2" t="s">
        <v>764</v>
      </c>
      <c r="E895" s="2" t="s">
        <v>27</v>
      </c>
      <c r="F895" s="2" t="s">
        <v>28</v>
      </c>
      <c r="G895" s="2" t="s">
        <v>29</v>
      </c>
      <c r="H895" s="2" t="s">
        <v>299</v>
      </c>
      <c r="I895" s="2" t="s">
        <v>67</v>
      </c>
      <c r="J895" s="2" t="s">
        <v>141</v>
      </c>
      <c r="K895" s="2" t="s">
        <v>38</v>
      </c>
      <c r="L895" s="2" t="s">
        <v>39</v>
      </c>
      <c r="M895" s="2" t="s">
        <v>35</v>
      </c>
      <c r="N895" s="1">
        <v>42555</v>
      </c>
      <c r="O895" s="3">
        <v>1.6</v>
      </c>
      <c r="P895" s="3">
        <v>2.62</v>
      </c>
      <c r="Q895" s="3">
        <f t="shared" si="65"/>
        <v>1.02</v>
      </c>
      <c r="R895" s="2">
        <v>16</v>
      </c>
      <c r="S895" s="3">
        <f t="shared" si="66"/>
        <v>41.92</v>
      </c>
      <c r="T895" s="4">
        <v>0.09</v>
      </c>
      <c r="U895" s="5">
        <f t="shared" si="67"/>
        <v>3.7728000000000002</v>
      </c>
      <c r="V895" s="5">
        <f t="shared" si="68"/>
        <v>38.947199999999995</v>
      </c>
      <c r="W895" s="3">
        <v>0.8</v>
      </c>
      <c r="X895" s="6">
        <f t="shared" si="69"/>
        <v>39.747199999999992</v>
      </c>
    </row>
    <row r="896" spans="1:24" x14ac:dyDescent="0.35">
      <c r="A896" t="s">
        <v>1713</v>
      </c>
      <c r="B896" s="1">
        <v>42554</v>
      </c>
      <c r="C896" s="2" t="s">
        <v>783</v>
      </c>
      <c r="D896" s="2" t="s">
        <v>458</v>
      </c>
      <c r="E896" s="2" t="s">
        <v>27</v>
      </c>
      <c r="F896" s="2" t="s">
        <v>28</v>
      </c>
      <c r="G896" s="2" t="s">
        <v>93</v>
      </c>
      <c r="H896" s="2" t="s">
        <v>30</v>
      </c>
      <c r="I896" s="2" t="s">
        <v>31</v>
      </c>
      <c r="J896" s="2" t="s">
        <v>122</v>
      </c>
      <c r="K896" s="2" t="s">
        <v>38</v>
      </c>
      <c r="L896" s="2" t="s">
        <v>39</v>
      </c>
      <c r="M896" s="2" t="s">
        <v>35</v>
      </c>
      <c r="N896" s="1">
        <v>42556</v>
      </c>
      <c r="O896" s="3">
        <v>0.87</v>
      </c>
      <c r="P896" s="3">
        <v>1.81</v>
      </c>
      <c r="Q896" s="3">
        <f t="shared" si="65"/>
        <v>0.94000000000000006</v>
      </c>
      <c r="R896" s="2">
        <v>50</v>
      </c>
      <c r="S896" s="3">
        <f t="shared" si="66"/>
        <v>90.5</v>
      </c>
      <c r="T896" s="4">
        <v>0.08</v>
      </c>
      <c r="U896" s="5">
        <f t="shared" si="67"/>
        <v>7.24</v>
      </c>
      <c r="V896" s="5">
        <f t="shared" si="68"/>
        <v>84.01</v>
      </c>
      <c r="W896" s="3">
        <v>0.75</v>
      </c>
      <c r="X896" s="6">
        <f t="shared" si="69"/>
        <v>84.76</v>
      </c>
    </row>
    <row r="897" spans="1:24" x14ac:dyDescent="0.35">
      <c r="A897" t="s">
        <v>1714</v>
      </c>
      <c r="B897" s="1">
        <v>42556</v>
      </c>
      <c r="C897" s="2" t="s">
        <v>198</v>
      </c>
      <c r="D897" s="2" t="s">
        <v>199</v>
      </c>
      <c r="E897" s="2" t="s">
        <v>27</v>
      </c>
      <c r="F897" s="2" t="s">
        <v>28</v>
      </c>
      <c r="G897" s="2" t="s">
        <v>93</v>
      </c>
      <c r="H897" s="2" t="s">
        <v>126</v>
      </c>
      <c r="I897" s="2" t="s">
        <v>56</v>
      </c>
      <c r="J897" s="2" t="s">
        <v>120</v>
      </c>
      <c r="K897" s="2" t="s">
        <v>38</v>
      </c>
      <c r="L897" s="2" t="s">
        <v>61</v>
      </c>
      <c r="M897" s="2" t="s">
        <v>47</v>
      </c>
      <c r="N897" s="1">
        <v>42558</v>
      </c>
      <c r="O897" s="3">
        <v>2.2599999999999998</v>
      </c>
      <c r="P897" s="3">
        <v>3.58</v>
      </c>
      <c r="Q897" s="3">
        <f t="shared" si="65"/>
        <v>1.3200000000000003</v>
      </c>
      <c r="R897" s="2">
        <v>36</v>
      </c>
      <c r="S897" s="3">
        <f t="shared" si="66"/>
        <v>128.88</v>
      </c>
      <c r="T897" s="4">
        <v>0.04</v>
      </c>
      <c r="U897" s="5">
        <f t="shared" si="67"/>
        <v>5.1551999999999998</v>
      </c>
      <c r="V897" s="5">
        <f t="shared" si="68"/>
        <v>129.19480000000001</v>
      </c>
      <c r="W897" s="3">
        <v>5.47</v>
      </c>
      <c r="X897" s="6">
        <f t="shared" si="69"/>
        <v>134.66480000000001</v>
      </c>
    </row>
    <row r="898" spans="1:24" x14ac:dyDescent="0.35">
      <c r="A898" t="s">
        <v>1715</v>
      </c>
      <c r="B898" s="1">
        <v>42558</v>
      </c>
      <c r="C898" s="2" t="s">
        <v>1716</v>
      </c>
      <c r="D898" s="2" t="s">
        <v>240</v>
      </c>
      <c r="E898" s="2" t="s">
        <v>53</v>
      </c>
      <c r="F898" s="2" t="s">
        <v>54</v>
      </c>
      <c r="G898" s="2" t="s">
        <v>93</v>
      </c>
      <c r="H898" s="2" t="s">
        <v>55</v>
      </c>
      <c r="I898" s="2" t="s">
        <v>145</v>
      </c>
      <c r="J898" s="2" t="s">
        <v>319</v>
      </c>
      <c r="K898" s="2" t="s">
        <v>38</v>
      </c>
      <c r="L898" s="2" t="s">
        <v>39</v>
      </c>
      <c r="M898" s="2" t="s">
        <v>35</v>
      </c>
      <c r="N898" s="1">
        <v>42559</v>
      </c>
      <c r="O898" s="3">
        <v>1.0900000000000001</v>
      </c>
      <c r="P898" s="3">
        <v>1.68</v>
      </c>
      <c r="Q898" s="3">
        <f t="shared" si="65"/>
        <v>0.58999999999999986</v>
      </c>
      <c r="R898" s="2">
        <v>50</v>
      </c>
      <c r="S898" s="3">
        <f t="shared" si="66"/>
        <v>84</v>
      </c>
      <c r="T898" s="4">
        <v>0.09</v>
      </c>
      <c r="U898" s="5">
        <f t="shared" si="67"/>
        <v>7.56</v>
      </c>
      <c r="V898" s="5">
        <f t="shared" si="68"/>
        <v>77.44</v>
      </c>
      <c r="W898" s="3">
        <v>1</v>
      </c>
      <c r="X898" s="6">
        <f t="shared" si="69"/>
        <v>78.44</v>
      </c>
    </row>
    <row r="899" spans="1:24" x14ac:dyDescent="0.35">
      <c r="A899" t="s">
        <v>1717</v>
      </c>
      <c r="B899" s="1">
        <v>42562</v>
      </c>
      <c r="C899" s="2" t="s">
        <v>1718</v>
      </c>
      <c r="D899" s="2" t="s">
        <v>307</v>
      </c>
      <c r="E899" s="2" t="s">
        <v>27</v>
      </c>
      <c r="F899" s="2" t="s">
        <v>28</v>
      </c>
      <c r="G899" s="2" t="s">
        <v>93</v>
      </c>
      <c r="H899" s="2" t="s">
        <v>290</v>
      </c>
      <c r="I899" s="2" t="s">
        <v>31</v>
      </c>
      <c r="J899" s="2" t="s">
        <v>223</v>
      </c>
      <c r="K899" s="2" t="s">
        <v>38</v>
      </c>
      <c r="L899" s="2" t="s">
        <v>39</v>
      </c>
      <c r="M899" s="2" t="s">
        <v>35</v>
      </c>
      <c r="N899" s="1">
        <v>42563</v>
      </c>
      <c r="O899" s="3">
        <v>3.48</v>
      </c>
      <c r="P899" s="3">
        <v>5.43</v>
      </c>
      <c r="Q899" s="3">
        <f t="shared" si="65"/>
        <v>1.9499999999999997</v>
      </c>
      <c r="R899" s="2">
        <v>2</v>
      </c>
      <c r="S899" s="3">
        <f t="shared" si="66"/>
        <v>10.86</v>
      </c>
      <c r="T899" s="4">
        <v>0.03</v>
      </c>
      <c r="U899" s="5">
        <f t="shared" si="67"/>
        <v>0.32579999999999998</v>
      </c>
      <c r="V899" s="5">
        <f t="shared" si="68"/>
        <v>11.4842</v>
      </c>
      <c r="W899" s="3">
        <v>0.95</v>
      </c>
      <c r="X899" s="6">
        <f t="shared" si="69"/>
        <v>12.434199999999999</v>
      </c>
    </row>
    <row r="900" spans="1:24" x14ac:dyDescent="0.35">
      <c r="A900" t="s">
        <v>1719</v>
      </c>
      <c r="B900" s="1">
        <v>42563</v>
      </c>
      <c r="C900" s="2" t="s">
        <v>1720</v>
      </c>
      <c r="D900" s="2" t="s">
        <v>158</v>
      </c>
      <c r="E900" s="2" t="s">
        <v>53</v>
      </c>
      <c r="F900" s="2" t="s">
        <v>54</v>
      </c>
      <c r="G900" s="2" t="s">
        <v>43</v>
      </c>
      <c r="H900" s="2" t="s">
        <v>55</v>
      </c>
      <c r="I900" s="2" t="s">
        <v>31</v>
      </c>
      <c r="J900" s="2" t="s">
        <v>196</v>
      </c>
      <c r="K900" s="2" t="s">
        <v>38</v>
      </c>
      <c r="L900" s="2" t="s">
        <v>61</v>
      </c>
      <c r="M900" s="2" t="s">
        <v>35</v>
      </c>
      <c r="N900" s="1">
        <v>42564</v>
      </c>
      <c r="O900" s="3">
        <v>3.65</v>
      </c>
      <c r="P900" s="3">
        <v>5.98</v>
      </c>
      <c r="Q900" s="3">
        <f t="shared" si="65"/>
        <v>2.3300000000000005</v>
      </c>
      <c r="R900" s="2">
        <v>22</v>
      </c>
      <c r="S900" s="3">
        <f t="shared" si="66"/>
        <v>131.56</v>
      </c>
      <c r="T900" s="4">
        <v>7.0000000000000007E-2</v>
      </c>
      <c r="U900" s="5">
        <f t="shared" si="67"/>
        <v>9.2092000000000009</v>
      </c>
      <c r="V900" s="5">
        <f t="shared" si="68"/>
        <v>123.8408</v>
      </c>
      <c r="W900" s="3">
        <v>1.49</v>
      </c>
      <c r="X900" s="6">
        <f t="shared" si="69"/>
        <v>125.3308</v>
      </c>
    </row>
    <row r="901" spans="1:24" x14ac:dyDescent="0.35">
      <c r="A901" t="s">
        <v>1721</v>
      </c>
      <c r="B901" s="1">
        <v>42567</v>
      </c>
      <c r="C901" s="2" t="s">
        <v>663</v>
      </c>
      <c r="D901" s="2" t="s">
        <v>164</v>
      </c>
      <c r="E901" s="2" t="s">
        <v>53</v>
      </c>
      <c r="F901" s="2" t="s">
        <v>54</v>
      </c>
      <c r="G901" s="2" t="s">
        <v>93</v>
      </c>
      <c r="H901" s="2" t="s">
        <v>55</v>
      </c>
      <c r="I901" s="2" t="s">
        <v>145</v>
      </c>
      <c r="J901" s="2" t="s">
        <v>264</v>
      </c>
      <c r="K901" s="2" t="s">
        <v>33</v>
      </c>
      <c r="L901" s="2" t="s">
        <v>61</v>
      </c>
      <c r="M901" s="2" t="s">
        <v>35</v>
      </c>
      <c r="N901" s="1">
        <v>42569</v>
      </c>
      <c r="O901" s="3">
        <v>32.020000000000003</v>
      </c>
      <c r="P901" s="3">
        <v>152.47999999999999</v>
      </c>
      <c r="Q901" s="3">
        <f t="shared" ref="Q901:Q964" si="70">P901-O901</f>
        <v>120.45999999999998</v>
      </c>
      <c r="R901" s="2">
        <v>2</v>
      </c>
      <c r="S901" s="3">
        <f t="shared" ref="S901:S964" si="71">P901*R901</f>
        <v>304.95999999999998</v>
      </c>
      <c r="T901" s="4">
        <v>0.03</v>
      </c>
      <c r="U901" s="5">
        <f t="shared" ref="U901:U964" si="72">S901*T901</f>
        <v>9.1487999999999996</v>
      </c>
      <c r="V901" s="5">
        <f t="shared" ref="V901:V964" si="73">S901-U901+W901</f>
        <v>299.81119999999999</v>
      </c>
      <c r="W901" s="3">
        <v>4</v>
      </c>
      <c r="X901" s="6">
        <f t="shared" ref="X901:X964" si="74">V901+W901</f>
        <v>303.81119999999999</v>
      </c>
    </row>
    <row r="902" spans="1:24" x14ac:dyDescent="0.35">
      <c r="A902" t="s">
        <v>1722</v>
      </c>
      <c r="B902" s="1">
        <v>42568</v>
      </c>
      <c r="C902" s="2" t="s">
        <v>1048</v>
      </c>
      <c r="D902" s="2" t="s">
        <v>433</v>
      </c>
      <c r="E902" s="2" t="s">
        <v>27</v>
      </c>
      <c r="F902" s="2" t="s">
        <v>28</v>
      </c>
      <c r="G902" s="2" t="s">
        <v>29</v>
      </c>
      <c r="H902" s="2" t="s">
        <v>139</v>
      </c>
      <c r="I902" s="2" t="s">
        <v>56</v>
      </c>
      <c r="J902" s="2" t="s">
        <v>755</v>
      </c>
      <c r="K902" s="2" t="s">
        <v>38</v>
      </c>
      <c r="L902" s="2" t="s">
        <v>39</v>
      </c>
      <c r="M902" s="2" t="s">
        <v>35</v>
      </c>
      <c r="N902" s="1">
        <v>42569</v>
      </c>
      <c r="O902" s="3">
        <v>0.93</v>
      </c>
      <c r="P902" s="3">
        <v>1.6</v>
      </c>
      <c r="Q902" s="3">
        <f t="shared" si="70"/>
        <v>0.67</v>
      </c>
      <c r="R902" s="2">
        <v>39</v>
      </c>
      <c r="S902" s="3">
        <f t="shared" si="71"/>
        <v>62.400000000000006</v>
      </c>
      <c r="T902" s="4">
        <v>0.1</v>
      </c>
      <c r="U902" s="5">
        <f t="shared" si="72"/>
        <v>6.2400000000000011</v>
      </c>
      <c r="V902" s="5">
        <f t="shared" si="73"/>
        <v>57.45</v>
      </c>
      <c r="W902" s="3">
        <v>1.29</v>
      </c>
      <c r="X902" s="6">
        <f t="shared" si="74"/>
        <v>58.74</v>
      </c>
    </row>
    <row r="903" spans="1:24" x14ac:dyDescent="0.35">
      <c r="A903" t="s">
        <v>1723</v>
      </c>
      <c r="B903" s="1">
        <v>42578</v>
      </c>
      <c r="C903" s="2" t="s">
        <v>1384</v>
      </c>
      <c r="D903" s="2" t="s">
        <v>1293</v>
      </c>
      <c r="E903" s="2" t="s">
        <v>27</v>
      </c>
      <c r="F903" s="2" t="s">
        <v>28</v>
      </c>
      <c r="G903" s="2" t="s">
        <v>93</v>
      </c>
      <c r="H903" s="2" t="s">
        <v>126</v>
      </c>
      <c r="I903" s="2" t="s">
        <v>67</v>
      </c>
      <c r="J903" s="2" t="s">
        <v>1724</v>
      </c>
      <c r="K903" s="2" t="s">
        <v>33</v>
      </c>
      <c r="L903" s="2" t="s">
        <v>114</v>
      </c>
      <c r="M903" s="2" t="s">
        <v>35</v>
      </c>
      <c r="N903" s="1">
        <v>42580</v>
      </c>
      <c r="O903" s="3">
        <v>269.99</v>
      </c>
      <c r="P903" s="3">
        <v>449.99</v>
      </c>
      <c r="Q903" s="3">
        <f t="shared" si="70"/>
        <v>180</v>
      </c>
      <c r="R903" s="2">
        <v>3</v>
      </c>
      <c r="S903" s="3">
        <f t="shared" si="71"/>
        <v>1349.97</v>
      </c>
      <c r="T903" s="4">
        <v>0.06</v>
      </c>
      <c r="U903" s="5">
        <f t="shared" si="72"/>
        <v>80.998199999999997</v>
      </c>
      <c r="V903" s="5">
        <f t="shared" si="73"/>
        <v>1293.4618</v>
      </c>
      <c r="W903" s="3">
        <v>24.49</v>
      </c>
      <c r="X903" s="6">
        <f t="shared" si="74"/>
        <v>1317.9518</v>
      </c>
    </row>
    <row r="904" spans="1:24" x14ac:dyDescent="0.35">
      <c r="A904" t="s">
        <v>1725</v>
      </c>
      <c r="B904" s="1">
        <v>42579</v>
      </c>
      <c r="C904" s="2" t="s">
        <v>1248</v>
      </c>
      <c r="D904" s="2" t="s">
        <v>462</v>
      </c>
      <c r="E904" s="2" t="s">
        <v>27</v>
      </c>
      <c r="F904" s="2" t="s">
        <v>28</v>
      </c>
      <c r="G904" s="2" t="s">
        <v>93</v>
      </c>
      <c r="H904" s="2" t="s">
        <v>107</v>
      </c>
      <c r="I904" s="2" t="s">
        <v>31</v>
      </c>
      <c r="J904" s="2" t="s">
        <v>179</v>
      </c>
      <c r="K904" s="2" t="s">
        <v>38</v>
      </c>
      <c r="L904" s="2" t="s">
        <v>61</v>
      </c>
      <c r="M904" s="2" t="s">
        <v>35</v>
      </c>
      <c r="N904" s="1">
        <v>42581</v>
      </c>
      <c r="O904" s="3">
        <v>13.88</v>
      </c>
      <c r="P904" s="3">
        <v>22.38</v>
      </c>
      <c r="Q904" s="3">
        <f t="shared" si="70"/>
        <v>8.4999999999999982</v>
      </c>
      <c r="R904" s="2">
        <v>18</v>
      </c>
      <c r="S904" s="3">
        <f t="shared" si="71"/>
        <v>402.84</v>
      </c>
      <c r="T904" s="4">
        <v>0.05</v>
      </c>
      <c r="U904" s="5">
        <f t="shared" si="72"/>
        <v>20.141999999999999</v>
      </c>
      <c r="V904" s="5">
        <f t="shared" si="73"/>
        <v>397.798</v>
      </c>
      <c r="W904" s="3">
        <v>15.1</v>
      </c>
      <c r="X904" s="6">
        <f t="shared" si="74"/>
        <v>412.89800000000002</v>
      </c>
    </row>
    <row r="905" spans="1:24" x14ac:dyDescent="0.35">
      <c r="A905" t="s">
        <v>1726</v>
      </c>
      <c r="B905" s="1">
        <v>42584</v>
      </c>
      <c r="C905" s="2" t="s">
        <v>908</v>
      </c>
      <c r="D905" s="2" t="s">
        <v>112</v>
      </c>
      <c r="E905" s="2" t="s">
        <v>53</v>
      </c>
      <c r="F905" s="2" t="s">
        <v>54</v>
      </c>
      <c r="G905" s="2" t="s">
        <v>93</v>
      </c>
      <c r="H905" s="2" t="s">
        <v>81</v>
      </c>
      <c r="I905" s="2" t="s">
        <v>56</v>
      </c>
      <c r="J905" s="2" t="s">
        <v>493</v>
      </c>
      <c r="K905" s="2" t="s">
        <v>38</v>
      </c>
      <c r="L905" s="2" t="s">
        <v>61</v>
      </c>
      <c r="M905" s="2" t="s">
        <v>35</v>
      </c>
      <c r="N905" s="1">
        <v>42586</v>
      </c>
      <c r="O905" s="3">
        <v>178.83</v>
      </c>
      <c r="P905" s="3">
        <v>415.88</v>
      </c>
      <c r="Q905" s="3">
        <f t="shared" si="70"/>
        <v>237.04999999999998</v>
      </c>
      <c r="R905" s="2">
        <v>4</v>
      </c>
      <c r="S905" s="3">
        <f t="shared" si="71"/>
        <v>1663.52</v>
      </c>
      <c r="T905" s="4">
        <v>0.04</v>
      </c>
      <c r="U905" s="5">
        <f t="shared" si="72"/>
        <v>66.540800000000004</v>
      </c>
      <c r="V905" s="5">
        <f t="shared" si="73"/>
        <v>1608.3491999999999</v>
      </c>
      <c r="W905" s="3">
        <v>11.37</v>
      </c>
      <c r="X905" s="6">
        <f t="shared" si="74"/>
        <v>1619.7191999999998</v>
      </c>
    </row>
    <row r="906" spans="1:24" x14ac:dyDescent="0.35">
      <c r="A906" t="s">
        <v>1727</v>
      </c>
      <c r="B906" s="1">
        <v>42585</v>
      </c>
      <c r="C906" s="2" t="s">
        <v>1728</v>
      </c>
      <c r="D906" s="2" t="s">
        <v>361</v>
      </c>
      <c r="E906" s="2" t="s">
        <v>27</v>
      </c>
      <c r="F906" s="2" t="s">
        <v>28</v>
      </c>
      <c r="G906" s="2" t="s">
        <v>43</v>
      </c>
      <c r="H906" s="2" t="s">
        <v>107</v>
      </c>
      <c r="I906" s="2" t="s">
        <v>56</v>
      </c>
      <c r="J906" s="2" t="s">
        <v>400</v>
      </c>
      <c r="K906" s="2" t="s">
        <v>38</v>
      </c>
      <c r="L906" s="2" t="s">
        <v>34</v>
      </c>
      <c r="M906" s="2" t="s">
        <v>35</v>
      </c>
      <c r="N906" s="1">
        <v>42586</v>
      </c>
      <c r="O906" s="3">
        <v>4.79</v>
      </c>
      <c r="P906" s="3">
        <v>11.97</v>
      </c>
      <c r="Q906" s="3">
        <f t="shared" si="70"/>
        <v>7.1800000000000006</v>
      </c>
      <c r="R906" s="2">
        <v>49</v>
      </c>
      <c r="S906" s="3">
        <f t="shared" si="71"/>
        <v>586.53000000000009</v>
      </c>
      <c r="T906" s="4">
        <v>0.09</v>
      </c>
      <c r="U906" s="5">
        <f t="shared" si="72"/>
        <v>52.787700000000008</v>
      </c>
      <c r="V906" s="5">
        <f t="shared" si="73"/>
        <v>539.55230000000006</v>
      </c>
      <c r="W906" s="3">
        <v>5.81</v>
      </c>
      <c r="X906" s="6">
        <f t="shared" si="74"/>
        <v>545.3623</v>
      </c>
    </row>
    <row r="907" spans="1:24" x14ac:dyDescent="0.35">
      <c r="A907" t="s">
        <v>1729</v>
      </c>
      <c r="B907" s="1">
        <v>42586</v>
      </c>
      <c r="C907" s="2" t="s">
        <v>1730</v>
      </c>
      <c r="D907" s="2" t="s">
        <v>433</v>
      </c>
      <c r="E907" s="2" t="s">
        <v>27</v>
      </c>
      <c r="F907" s="2" t="s">
        <v>28</v>
      </c>
      <c r="G907" s="2" t="s">
        <v>29</v>
      </c>
      <c r="H907" s="2" t="s">
        <v>139</v>
      </c>
      <c r="I907" s="2" t="s">
        <v>145</v>
      </c>
      <c r="J907" s="2" t="s">
        <v>285</v>
      </c>
      <c r="K907" s="2" t="s">
        <v>33</v>
      </c>
      <c r="L907" s="2" t="s">
        <v>61</v>
      </c>
      <c r="M907" s="2" t="s">
        <v>35</v>
      </c>
      <c r="N907" s="1">
        <v>42588</v>
      </c>
      <c r="O907" s="3">
        <v>54.52</v>
      </c>
      <c r="P907" s="3">
        <v>100.97</v>
      </c>
      <c r="Q907" s="3">
        <f t="shared" si="70"/>
        <v>46.449999999999996</v>
      </c>
      <c r="R907" s="2">
        <v>41</v>
      </c>
      <c r="S907" s="3">
        <f t="shared" si="71"/>
        <v>4139.7699999999995</v>
      </c>
      <c r="T907" s="4">
        <v>0.03</v>
      </c>
      <c r="U907" s="5">
        <f t="shared" si="72"/>
        <v>124.19309999999999</v>
      </c>
      <c r="V907" s="5">
        <f t="shared" si="73"/>
        <v>4022.7568999999994</v>
      </c>
      <c r="W907" s="3">
        <v>7.18</v>
      </c>
      <c r="X907" s="6">
        <f t="shared" si="74"/>
        <v>4029.9368999999992</v>
      </c>
    </row>
    <row r="908" spans="1:24" x14ac:dyDescent="0.35">
      <c r="A908" t="s">
        <v>1731</v>
      </c>
      <c r="B908" s="1">
        <v>42587</v>
      </c>
      <c r="C908" s="2" t="s">
        <v>491</v>
      </c>
      <c r="D908" s="2" t="s">
        <v>492</v>
      </c>
      <c r="E908" s="2" t="s">
        <v>27</v>
      </c>
      <c r="F908" s="2" t="s">
        <v>28</v>
      </c>
      <c r="G908" s="2" t="s">
        <v>29</v>
      </c>
      <c r="H908" s="2" t="s">
        <v>66</v>
      </c>
      <c r="I908" s="2" t="s">
        <v>145</v>
      </c>
      <c r="J908" s="2" t="s">
        <v>272</v>
      </c>
      <c r="K908" s="2" t="s">
        <v>38</v>
      </c>
      <c r="L908" s="2" t="s">
        <v>39</v>
      </c>
      <c r="M908" s="2" t="s">
        <v>35</v>
      </c>
      <c r="N908" s="1">
        <v>42588</v>
      </c>
      <c r="O908" s="3">
        <v>1.17</v>
      </c>
      <c r="P908" s="3">
        <v>2.78</v>
      </c>
      <c r="Q908" s="3">
        <f t="shared" si="70"/>
        <v>1.6099999999999999</v>
      </c>
      <c r="R908" s="2">
        <v>6</v>
      </c>
      <c r="S908" s="3">
        <f t="shared" si="71"/>
        <v>16.68</v>
      </c>
      <c r="T908" s="4">
        <v>0.01</v>
      </c>
      <c r="U908" s="5">
        <f t="shared" si="72"/>
        <v>0.1668</v>
      </c>
      <c r="V908" s="5">
        <f t="shared" si="73"/>
        <v>17.713200000000001</v>
      </c>
      <c r="W908" s="3">
        <v>1.2</v>
      </c>
      <c r="X908" s="6">
        <f t="shared" si="74"/>
        <v>18.9132</v>
      </c>
    </row>
    <row r="909" spans="1:24" x14ac:dyDescent="0.35">
      <c r="A909" t="s">
        <v>1732</v>
      </c>
      <c r="B909" s="1">
        <v>42589</v>
      </c>
      <c r="C909" s="2" t="s">
        <v>1733</v>
      </c>
      <c r="D909" s="2" t="s">
        <v>415</v>
      </c>
      <c r="E909" s="2" t="s">
        <v>27</v>
      </c>
      <c r="F909" s="2" t="s">
        <v>28</v>
      </c>
      <c r="G909" s="2" t="s">
        <v>65</v>
      </c>
      <c r="H909" s="2" t="s">
        <v>107</v>
      </c>
      <c r="I909" s="2" t="s">
        <v>56</v>
      </c>
      <c r="J909" s="2" t="s">
        <v>864</v>
      </c>
      <c r="K909" s="2" t="s">
        <v>38</v>
      </c>
      <c r="L909" s="2" t="s">
        <v>61</v>
      </c>
      <c r="M909" s="2" t="s">
        <v>35</v>
      </c>
      <c r="N909" s="1">
        <v>42590</v>
      </c>
      <c r="O909" s="3">
        <v>52.04</v>
      </c>
      <c r="P909" s="3">
        <v>83.93</v>
      </c>
      <c r="Q909" s="3">
        <f t="shared" si="70"/>
        <v>31.890000000000008</v>
      </c>
      <c r="R909" s="2">
        <v>37</v>
      </c>
      <c r="S909" s="3">
        <f t="shared" si="71"/>
        <v>3105.4100000000003</v>
      </c>
      <c r="T909" s="4">
        <v>0.03</v>
      </c>
      <c r="U909" s="5">
        <f t="shared" si="72"/>
        <v>93.162300000000002</v>
      </c>
      <c r="V909" s="5">
        <f t="shared" si="73"/>
        <v>3032.2377000000001</v>
      </c>
      <c r="W909" s="3">
        <v>19.989999999999998</v>
      </c>
      <c r="X909" s="6">
        <f t="shared" si="74"/>
        <v>3052.2276999999999</v>
      </c>
    </row>
    <row r="910" spans="1:24" x14ac:dyDescent="0.35">
      <c r="A910" t="s">
        <v>1734</v>
      </c>
      <c r="B910" s="1">
        <v>42590</v>
      </c>
      <c r="C910" s="2" t="s">
        <v>1735</v>
      </c>
      <c r="D910" s="2" t="s">
        <v>106</v>
      </c>
      <c r="E910" s="2" t="s">
        <v>27</v>
      </c>
      <c r="F910" s="2" t="s">
        <v>28</v>
      </c>
      <c r="G910" s="2" t="s">
        <v>93</v>
      </c>
      <c r="H910" s="2" t="s">
        <v>107</v>
      </c>
      <c r="I910" s="2" t="s">
        <v>145</v>
      </c>
      <c r="J910" s="2" t="s">
        <v>82</v>
      </c>
      <c r="K910" s="2" t="s">
        <v>38</v>
      </c>
      <c r="L910" s="2" t="s">
        <v>61</v>
      </c>
      <c r="M910" s="2" t="s">
        <v>35</v>
      </c>
      <c r="N910" s="1">
        <v>42591</v>
      </c>
      <c r="O910" s="3">
        <v>2.4500000000000002</v>
      </c>
      <c r="P910" s="3">
        <v>3.89</v>
      </c>
      <c r="Q910" s="3">
        <f t="shared" si="70"/>
        <v>1.44</v>
      </c>
      <c r="R910" s="2">
        <v>18</v>
      </c>
      <c r="S910" s="3">
        <f t="shared" si="71"/>
        <v>70.02</v>
      </c>
      <c r="T910" s="4">
        <v>0.04</v>
      </c>
      <c r="U910" s="5">
        <f t="shared" si="72"/>
        <v>2.8007999999999997</v>
      </c>
      <c r="V910" s="5">
        <f t="shared" si="73"/>
        <v>74.229200000000006</v>
      </c>
      <c r="W910" s="3">
        <v>7.01</v>
      </c>
      <c r="X910" s="6">
        <f t="shared" si="74"/>
        <v>81.239200000000011</v>
      </c>
    </row>
    <row r="911" spans="1:24" x14ac:dyDescent="0.35">
      <c r="A911" t="s">
        <v>1736</v>
      </c>
      <c r="B911" s="1">
        <v>42593</v>
      </c>
      <c r="C911" s="2" t="s">
        <v>1530</v>
      </c>
      <c r="D911" s="2" t="s">
        <v>513</v>
      </c>
      <c r="E911" s="2" t="s">
        <v>27</v>
      </c>
      <c r="F911" s="2" t="s">
        <v>28</v>
      </c>
      <c r="G911" s="2" t="s">
        <v>65</v>
      </c>
      <c r="H911" s="2" t="s">
        <v>299</v>
      </c>
      <c r="I911" s="2" t="s">
        <v>145</v>
      </c>
      <c r="J911" s="2" t="s">
        <v>236</v>
      </c>
      <c r="K911" s="2" t="s">
        <v>38</v>
      </c>
      <c r="L911" s="2" t="s">
        <v>61</v>
      </c>
      <c r="M911" s="2" t="s">
        <v>35</v>
      </c>
      <c r="N911" s="1">
        <v>42595</v>
      </c>
      <c r="O911" s="3">
        <v>2.29</v>
      </c>
      <c r="P911" s="3">
        <v>3.69</v>
      </c>
      <c r="Q911" s="3">
        <f t="shared" si="70"/>
        <v>1.4</v>
      </c>
      <c r="R911" s="2">
        <v>13</v>
      </c>
      <c r="S911" s="3">
        <f t="shared" si="71"/>
        <v>47.97</v>
      </c>
      <c r="T911" s="4">
        <v>0.04</v>
      </c>
      <c r="U911" s="5">
        <f t="shared" si="72"/>
        <v>1.9188000000000001</v>
      </c>
      <c r="V911" s="5">
        <f t="shared" si="73"/>
        <v>46.551200000000001</v>
      </c>
      <c r="W911" s="3">
        <v>0.5</v>
      </c>
      <c r="X911" s="6">
        <f t="shared" si="74"/>
        <v>47.051200000000001</v>
      </c>
    </row>
    <row r="912" spans="1:24" x14ac:dyDescent="0.35">
      <c r="A912" t="s">
        <v>1737</v>
      </c>
      <c r="B912" s="1">
        <v>42593</v>
      </c>
      <c r="C912" s="2" t="s">
        <v>1502</v>
      </c>
      <c r="D912" s="2" t="s">
        <v>1119</v>
      </c>
      <c r="E912" s="2" t="s">
        <v>27</v>
      </c>
      <c r="F912" s="2" t="s">
        <v>28</v>
      </c>
      <c r="G912" s="2" t="s">
        <v>29</v>
      </c>
      <c r="H912" s="2" t="s">
        <v>299</v>
      </c>
      <c r="I912" s="2" t="s">
        <v>31</v>
      </c>
      <c r="J912" s="2" t="s">
        <v>188</v>
      </c>
      <c r="K912" s="2" t="s">
        <v>38</v>
      </c>
      <c r="L912" s="2" t="s">
        <v>39</v>
      </c>
      <c r="M912" s="2" t="s">
        <v>35</v>
      </c>
      <c r="N912" s="1">
        <v>42595</v>
      </c>
      <c r="O912" s="3">
        <v>0.24</v>
      </c>
      <c r="P912" s="3">
        <v>1.26</v>
      </c>
      <c r="Q912" s="3">
        <f t="shared" si="70"/>
        <v>1.02</v>
      </c>
      <c r="R912" s="2">
        <v>34</v>
      </c>
      <c r="S912" s="3">
        <f t="shared" si="71"/>
        <v>42.84</v>
      </c>
      <c r="T912" s="4">
        <v>0</v>
      </c>
      <c r="U912" s="5">
        <f t="shared" si="72"/>
        <v>0</v>
      </c>
      <c r="V912" s="5">
        <f t="shared" si="73"/>
        <v>43.540000000000006</v>
      </c>
      <c r="W912" s="3">
        <v>0.7</v>
      </c>
      <c r="X912" s="6">
        <f t="shared" si="74"/>
        <v>44.240000000000009</v>
      </c>
    </row>
    <row r="913" spans="1:24" x14ac:dyDescent="0.35">
      <c r="A913" t="s">
        <v>1738</v>
      </c>
      <c r="B913" s="1">
        <v>42597</v>
      </c>
      <c r="C913" s="2" t="s">
        <v>1176</v>
      </c>
      <c r="D913" s="2" t="s">
        <v>611</v>
      </c>
      <c r="E913" s="2" t="s">
        <v>27</v>
      </c>
      <c r="F913" s="2" t="s">
        <v>28</v>
      </c>
      <c r="G913" s="2" t="s">
        <v>29</v>
      </c>
      <c r="H913" s="2" t="s">
        <v>390</v>
      </c>
      <c r="I913" s="2" t="s">
        <v>45</v>
      </c>
      <c r="J913" s="2" t="s">
        <v>82</v>
      </c>
      <c r="K913" s="2" t="s">
        <v>38</v>
      </c>
      <c r="L913" s="2" t="s">
        <v>61</v>
      </c>
      <c r="M913" s="2" t="s">
        <v>47</v>
      </c>
      <c r="N913" s="1">
        <v>42602</v>
      </c>
      <c r="O913" s="3">
        <v>2.4500000000000002</v>
      </c>
      <c r="P913" s="3">
        <v>3.89</v>
      </c>
      <c r="Q913" s="3">
        <f t="shared" si="70"/>
        <v>1.44</v>
      </c>
      <c r="R913" s="2">
        <v>30</v>
      </c>
      <c r="S913" s="3">
        <f t="shared" si="71"/>
        <v>116.7</v>
      </c>
      <c r="T913" s="4">
        <v>0.09</v>
      </c>
      <c r="U913" s="5">
        <f t="shared" si="72"/>
        <v>10.503</v>
      </c>
      <c r="V913" s="5">
        <f t="shared" si="73"/>
        <v>113.20700000000001</v>
      </c>
      <c r="W913" s="3">
        <v>7.01</v>
      </c>
      <c r="X913" s="6">
        <f t="shared" si="74"/>
        <v>120.21700000000001</v>
      </c>
    </row>
    <row r="914" spans="1:24" x14ac:dyDescent="0.35">
      <c r="A914" t="s">
        <v>1739</v>
      </c>
      <c r="B914" s="1">
        <v>42599</v>
      </c>
      <c r="C914" s="2" t="s">
        <v>1112</v>
      </c>
      <c r="D914" s="2" t="s">
        <v>158</v>
      </c>
      <c r="E914" s="2" t="s">
        <v>53</v>
      </c>
      <c r="F914" s="2" t="s">
        <v>54</v>
      </c>
      <c r="G914" s="2" t="s">
        <v>65</v>
      </c>
      <c r="H914" s="2" t="s">
        <v>55</v>
      </c>
      <c r="I914" s="2" t="s">
        <v>145</v>
      </c>
      <c r="J914" s="2" t="s">
        <v>503</v>
      </c>
      <c r="K914" s="2" t="s">
        <v>38</v>
      </c>
      <c r="L914" s="2" t="s">
        <v>39</v>
      </c>
      <c r="M914" s="2" t="s">
        <v>35</v>
      </c>
      <c r="N914" s="1">
        <v>42600</v>
      </c>
      <c r="O914" s="3">
        <v>2.9</v>
      </c>
      <c r="P914" s="3">
        <v>4.76</v>
      </c>
      <c r="Q914" s="3">
        <f t="shared" si="70"/>
        <v>1.8599999999999999</v>
      </c>
      <c r="R914" s="2">
        <v>1</v>
      </c>
      <c r="S914" s="3">
        <f t="shared" si="71"/>
        <v>4.76</v>
      </c>
      <c r="T914" s="4">
        <v>0.02</v>
      </c>
      <c r="U914" s="5">
        <f t="shared" si="72"/>
        <v>9.5199999999999993E-2</v>
      </c>
      <c r="V914" s="5">
        <f t="shared" si="73"/>
        <v>5.5447999999999995</v>
      </c>
      <c r="W914" s="3">
        <v>0.88</v>
      </c>
      <c r="X914" s="6">
        <f t="shared" si="74"/>
        <v>6.4247999999999994</v>
      </c>
    </row>
    <row r="915" spans="1:24" x14ac:dyDescent="0.35">
      <c r="A915" t="s">
        <v>1740</v>
      </c>
      <c r="B915" s="1">
        <v>42600</v>
      </c>
      <c r="C915" s="2" t="s">
        <v>1641</v>
      </c>
      <c r="D915" s="2" t="s">
        <v>177</v>
      </c>
      <c r="E915" s="2" t="s">
        <v>27</v>
      </c>
      <c r="F915" s="2" t="s">
        <v>28</v>
      </c>
      <c r="G915" s="2" t="s">
        <v>93</v>
      </c>
      <c r="H915" s="2" t="s">
        <v>44</v>
      </c>
      <c r="I915" s="2" t="s">
        <v>145</v>
      </c>
      <c r="J915" s="2" t="s">
        <v>127</v>
      </c>
      <c r="K915" s="2" t="s">
        <v>38</v>
      </c>
      <c r="L915" s="2" t="s">
        <v>61</v>
      </c>
      <c r="M915" s="2" t="s">
        <v>47</v>
      </c>
      <c r="N915" s="1">
        <v>42602</v>
      </c>
      <c r="O915" s="3">
        <v>4.53</v>
      </c>
      <c r="P915" s="3">
        <v>7.3</v>
      </c>
      <c r="Q915" s="3">
        <f t="shared" si="70"/>
        <v>2.7699999999999996</v>
      </c>
      <c r="R915" s="2">
        <v>41</v>
      </c>
      <c r="S915" s="3">
        <f t="shared" si="71"/>
        <v>299.3</v>
      </c>
      <c r="T915" s="4">
        <v>0.05</v>
      </c>
      <c r="U915" s="5">
        <f t="shared" si="72"/>
        <v>14.965000000000002</v>
      </c>
      <c r="V915" s="5">
        <f t="shared" si="73"/>
        <v>292.05500000000006</v>
      </c>
      <c r="W915" s="3">
        <v>7.72</v>
      </c>
      <c r="X915" s="6">
        <f t="shared" si="74"/>
        <v>299.77500000000009</v>
      </c>
    </row>
    <row r="916" spans="1:24" x14ac:dyDescent="0.35">
      <c r="A916" t="s">
        <v>1741</v>
      </c>
      <c r="B916" s="1">
        <v>42600</v>
      </c>
      <c r="C916" s="2" t="s">
        <v>259</v>
      </c>
      <c r="D916" s="2" t="s">
        <v>260</v>
      </c>
      <c r="E916" s="2" t="s">
        <v>53</v>
      </c>
      <c r="F916" s="2" t="s">
        <v>54</v>
      </c>
      <c r="G916" s="2" t="s">
        <v>93</v>
      </c>
      <c r="H916" s="2" t="s">
        <v>55</v>
      </c>
      <c r="I916" s="2" t="s">
        <v>45</v>
      </c>
      <c r="J916" s="2" t="s">
        <v>464</v>
      </c>
      <c r="K916" s="2" t="s">
        <v>38</v>
      </c>
      <c r="L916" s="2" t="s">
        <v>61</v>
      </c>
      <c r="M916" s="2" t="s">
        <v>35</v>
      </c>
      <c r="N916" s="1">
        <v>42604</v>
      </c>
      <c r="O916" s="3">
        <v>2.25</v>
      </c>
      <c r="P916" s="3">
        <v>3.69</v>
      </c>
      <c r="Q916" s="3">
        <f t="shared" si="70"/>
        <v>1.44</v>
      </c>
      <c r="R916" s="2">
        <v>16</v>
      </c>
      <c r="S916" s="3">
        <f t="shared" si="71"/>
        <v>59.04</v>
      </c>
      <c r="T916" s="4">
        <v>0.02</v>
      </c>
      <c r="U916" s="5">
        <f t="shared" si="72"/>
        <v>1.1808000000000001</v>
      </c>
      <c r="V916" s="5">
        <f t="shared" si="73"/>
        <v>60.359200000000001</v>
      </c>
      <c r="W916" s="3">
        <v>2.5</v>
      </c>
      <c r="X916" s="6">
        <f t="shared" si="74"/>
        <v>62.859200000000001</v>
      </c>
    </row>
    <row r="917" spans="1:24" x14ac:dyDescent="0.35">
      <c r="A917" t="s">
        <v>1742</v>
      </c>
      <c r="B917" s="1">
        <v>42602</v>
      </c>
      <c r="C917" s="2" t="s">
        <v>1020</v>
      </c>
      <c r="D917" s="2" t="s">
        <v>92</v>
      </c>
      <c r="E917" s="2" t="s">
        <v>53</v>
      </c>
      <c r="F917" s="2" t="s">
        <v>54</v>
      </c>
      <c r="G917" s="2" t="s">
        <v>65</v>
      </c>
      <c r="H917" s="2" t="s">
        <v>81</v>
      </c>
      <c r="I917" s="2" t="s">
        <v>45</v>
      </c>
      <c r="J917" s="2" t="s">
        <v>171</v>
      </c>
      <c r="K917" s="2" t="s">
        <v>38</v>
      </c>
      <c r="L917" s="2" t="s">
        <v>39</v>
      </c>
      <c r="M917" s="2" t="s">
        <v>35</v>
      </c>
      <c r="N917" s="1">
        <v>42607</v>
      </c>
      <c r="O917" s="3">
        <v>2.31</v>
      </c>
      <c r="P917" s="3">
        <v>3.78</v>
      </c>
      <c r="Q917" s="3">
        <f t="shared" si="70"/>
        <v>1.4699999999999998</v>
      </c>
      <c r="R917" s="2">
        <v>28</v>
      </c>
      <c r="S917" s="3">
        <f t="shared" si="71"/>
        <v>105.83999999999999</v>
      </c>
      <c r="T917" s="4">
        <v>0.06</v>
      </c>
      <c r="U917" s="5">
        <f t="shared" si="72"/>
        <v>6.3503999999999987</v>
      </c>
      <c r="V917" s="5">
        <f t="shared" si="73"/>
        <v>100.19959999999999</v>
      </c>
      <c r="W917" s="3">
        <v>0.71</v>
      </c>
      <c r="X917" s="6">
        <f t="shared" si="74"/>
        <v>100.90959999999998</v>
      </c>
    </row>
    <row r="918" spans="1:24" x14ac:dyDescent="0.35">
      <c r="A918" t="s">
        <v>1743</v>
      </c>
      <c r="B918" s="1">
        <v>42605</v>
      </c>
      <c r="C918" s="2" t="s">
        <v>1009</v>
      </c>
      <c r="D918" s="2" t="s">
        <v>1010</v>
      </c>
      <c r="E918" s="2" t="s">
        <v>27</v>
      </c>
      <c r="F918" s="2" t="s">
        <v>28</v>
      </c>
      <c r="G918" s="2" t="s">
        <v>29</v>
      </c>
      <c r="H918" s="2" t="s">
        <v>66</v>
      </c>
      <c r="I918" s="2" t="s">
        <v>56</v>
      </c>
      <c r="J918" s="2" t="s">
        <v>212</v>
      </c>
      <c r="K918" s="2" t="s">
        <v>38</v>
      </c>
      <c r="L918" s="2" t="s">
        <v>39</v>
      </c>
      <c r="M918" s="2" t="s">
        <v>35</v>
      </c>
      <c r="N918" s="1">
        <v>42607</v>
      </c>
      <c r="O918" s="3">
        <v>11.11</v>
      </c>
      <c r="P918" s="3">
        <v>19.84</v>
      </c>
      <c r="Q918" s="3">
        <f t="shared" si="70"/>
        <v>8.73</v>
      </c>
      <c r="R918" s="2">
        <v>22</v>
      </c>
      <c r="S918" s="3">
        <f t="shared" si="71"/>
        <v>436.48</v>
      </c>
      <c r="T918" s="4">
        <v>0.06</v>
      </c>
      <c r="U918" s="5">
        <f t="shared" si="72"/>
        <v>26.188800000000001</v>
      </c>
      <c r="V918" s="5">
        <f t="shared" si="73"/>
        <v>414.39120000000003</v>
      </c>
      <c r="W918" s="3">
        <v>4.0999999999999996</v>
      </c>
      <c r="X918" s="6">
        <f t="shared" si="74"/>
        <v>418.49120000000005</v>
      </c>
    </row>
    <row r="919" spans="1:24" x14ac:dyDescent="0.35">
      <c r="A919" t="s">
        <v>1744</v>
      </c>
      <c r="B919" s="1">
        <v>42606</v>
      </c>
      <c r="C919" s="2" t="s">
        <v>1109</v>
      </c>
      <c r="D919" s="2" t="s">
        <v>1110</v>
      </c>
      <c r="E919" s="2" t="s">
        <v>27</v>
      </c>
      <c r="F919" s="2" t="s">
        <v>28</v>
      </c>
      <c r="G919" s="2" t="s">
        <v>93</v>
      </c>
      <c r="H919" s="2" t="s">
        <v>290</v>
      </c>
      <c r="I919" s="2" t="s">
        <v>45</v>
      </c>
      <c r="J919" s="2" t="s">
        <v>159</v>
      </c>
      <c r="K919" s="2" t="s">
        <v>33</v>
      </c>
      <c r="L919" s="2" t="s">
        <v>61</v>
      </c>
      <c r="M919" s="2" t="s">
        <v>35</v>
      </c>
      <c r="N919" s="1">
        <v>42606</v>
      </c>
      <c r="O919" s="3">
        <v>19.78</v>
      </c>
      <c r="P919" s="3">
        <v>45.99</v>
      </c>
      <c r="Q919" s="3">
        <f t="shared" si="70"/>
        <v>26.21</v>
      </c>
      <c r="R919" s="2">
        <v>46</v>
      </c>
      <c r="S919" s="3">
        <f t="shared" si="71"/>
        <v>2115.54</v>
      </c>
      <c r="T919" s="4">
        <v>0.1</v>
      </c>
      <c r="U919" s="5">
        <f t="shared" si="72"/>
        <v>211.554</v>
      </c>
      <c r="V919" s="5">
        <f t="shared" si="73"/>
        <v>1908.9759999999999</v>
      </c>
      <c r="W919" s="3">
        <v>4.99</v>
      </c>
      <c r="X919" s="6">
        <f t="shared" si="74"/>
        <v>1913.9659999999999</v>
      </c>
    </row>
    <row r="920" spans="1:24" x14ac:dyDescent="0.35">
      <c r="A920" t="s">
        <v>1745</v>
      </c>
      <c r="B920" s="1">
        <v>42606</v>
      </c>
      <c r="C920" s="2" t="s">
        <v>767</v>
      </c>
      <c r="D920" s="2" t="s">
        <v>580</v>
      </c>
      <c r="E920" s="2" t="s">
        <v>53</v>
      </c>
      <c r="F920" s="2" t="s">
        <v>54</v>
      </c>
      <c r="G920" s="2" t="s">
        <v>43</v>
      </c>
      <c r="H920" s="2" t="s">
        <v>81</v>
      </c>
      <c r="I920" s="2" t="s">
        <v>56</v>
      </c>
      <c r="J920" s="2" t="s">
        <v>386</v>
      </c>
      <c r="K920" s="2" t="s">
        <v>38</v>
      </c>
      <c r="L920" s="2" t="s">
        <v>61</v>
      </c>
      <c r="M920" s="2" t="s">
        <v>35</v>
      </c>
      <c r="N920" s="1">
        <v>42609</v>
      </c>
      <c r="O920" s="3">
        <v>1.59</v>
      </c>
      <c r="P920" s="3">
        <v>2.61</v>
      </c>
      <c r="Q920" s="3">
        <f t="shared" si="70"/>
        <v>1.0199999999999998</v>
      </c>
      <c r="R920" s="2">
        <v>34</v>
      </c>
      <c r="S920" s="3">
        <f t="shared" si="71"/>
        <v>88.74</v>
      </c>
      <c r="T920" s="4">
        <v>0</v>
      </c>
      <c r="U920" s="5">
        <f t="shared" si="72"/>
        <v>0</v>
      </c>
      <c r="V920" s="5">
        <f t="shared" si="73"/>
        <v>89.24</v>
      </c>
      <c r="W920" s="3">
        <v>0.5</v>
      </c>
      <c r="X920" s="6">
        <f t="shared" si="74"/>
        <v>89.74</v>
      </c>
    </row>
    <row r="921" spans="1:24" x14ac:dyDescent="0.35">
      <c r="A921" t="s">
        <v>1746</v>
      </c>
      <c r="B921" s="1">
        <v>42606</v>
      </c>
      <c r="C921" s="2" t="s">
        <v>1597</v>
      </c>
      <c r="D921" s="2" t="s">
        <v>1357</v>
      </c>
      <c r="E921" s="2" t="s">
        <v>27</v>
      </c>
      <c r="F921" s="2" t="s">
        <v>28</v>
      </c>
      <c r="G921" s="2" t="s">
        <v>43</v>
      </c>
      <c r="H921" s="2" t="s">
        <v>126</v>
      </c>
      <c r="I921" s="2" t="s">
        <v>31</v>
      </c>
      <c r="J921" s="2" t="s">
        <v>272</v>
      </c>
      <c r="K921" s="2" t="s">
        <v>38</v>
      </c>
      <c r="L921" s="2" t="s">
        <v>39</v>
      </c>
      <c r="M921" s="2" t="s">
        <v>35</v>
      </c>
      <c r="N921" s="1">
        <v>42606</v>
      </c>
      <c r="O921" s="3">
        <v>1.53</v>
      </c>
      <c r="P921" s="3">
        <v>2.78</v>
      </c>
      <c r="Q921" s="3">
        <f t="shared" si="70"/>
        <v>1.2499999999999998</v>
      </c>
      <c r="R921" s="2">
        <v>23</v>
      </c>
      <c r="S921" s="3">
        <f t="shared" si="71"/>
        <v>63.94</v>
      </c>
      <c r="T921" s="4">
        <v>0.01</v>
      </c>
      <c r="U921" s="5">
        <f t="shared" si="72"/>
        <v>0.63939999999999997</v>
      </c>
      <c r="V921" s="5">
        <f t="shared" si="73"/>
        <v>64.640599999999992</v>
      </c>
      <c r="W921" s="3">
        <v>1.34</v>
      </c>
      <c r="X921" s="6">
        <f t="shared" si="74"/>
        <v>65.980599999999995</v>
      </c>
    </row>
    <row r="922" spans="1:24" x14ac:dyDescent="0.35">
      <c r="A922" t="s">
        <v>1747</v>
      </c>
      <c r="B922" s="1">
        <v>42606</v>
      </c>
      <c r="C922" s="2" t="s">
        <v>392</v>
      </c>
      <c r="D922" s="2" t="s">
        <v>205</v>
      </c>
      <c r="E922" s="2" t="s">
        <v>53</v>
      </c>
      <c r="F922" s="2" t="s">
        <v>54</v>
      </c>
      <c r="G922" s="2" t="s">
        <v>29</v>
      </c>
      <c r="H922" s="2" t="s">
        <v>81</v>
      </c>
      <c r="I922" s="2" t="s">
        <v>31</v>
      </c>
      <c r="J922" s="2" t="s">
        <v>533</v>
      </c>
      <c r="K922" s="2" t="s">
        <v>38</v>
      </c>
      <c r="L922" s="2" t="s">
        <v>61</v>
      </c>
      <c r="M922" s="2" t="s">
        <v>35</v>
      </c>
      <c r="N922" s="1">
        <v>42607</v>
      </c>
      <c r="O922" s="3">
        <v>16.850000000000001</v>
      </c>
      <c r="P922" s="3">
        <v>27.18</v>
      </c>
      <c r="Q922" s="3">
        <f t="shared" si="70"/>
        <v>10.329999999999998</v>
      </c>
      <c r="R922" s="2">
        <v>50</v>
      </c>
      <c r="S922" s="3">
        <f t="shared" si="71"/>
        <v>1359</v>
      </c>
      <c r="T922" s="4">
        <v>0.02</v>
      </c>
      <c r="U922" s="5">
        <f t="shared" si="72"/>
        <v>27.18</v>
      </c>
      <c r="V922" s="5">
        <f t="shared" si="73"/>
        <v>1340.05</v>
      </c>
      <c r="W922" s="3">
        <v>8.23</v>
      </c>
      <c r="X922" s="6">
        <f t="shared" si="74"/>
        <v>1348.28</v>
      </c>
    </row>
    <row r="923" spans="1:24" x14ac:dyDescent="0.35">
      <c r="A923" t="s">
        <v>1748</v>
      </c>
      <c r="B923" s="1">
        <v>42613</v>
      </c>
      <c r="C923" s="2" t="s">
        <v>1705</v>
      </c>
      <c r="D923" s="2" t="s">
        <v>215</v>
      </c>
      <c r="E923" s="2" t="s">
        <v>27</v>
      </c>
      <c r="F923" s="2" t="s">
        <v>28</v>
      </c>
      <c r="G923" s="2" t="s">
        <v>65</v>
      </c>
      <c r="H923" s="2" t="s">
        <v>100</v>
      </c>
      <c r="I923" s="2" t="s">
        <v>67</v>
      </c>
      <c r="J923" s="2" t="s">
        <v>46</v>
      </c>
      <c r="K923" s="2" t="s">
        <v>38</v>
      </c>
      <c r="L923" s="2" t="s">
        <v>39</v>
      </c>
      <c r="M923" s="2" t="s">
        <v>35</v>
      </c>
      <c r="N923" s="1">
        <v>42615</v>
      </c>
      <c r="O923" s="3">
        <v>3.32</v>
      </c>
      <c r="P923" s="3">
        <v>5.18</v>
      </c>
      <c r="Q923" s="3">
        <f t="shared" si="70"/>
        <v>1.8599999999999999</v>
      </c>
      <c r="R923" s="2">
        <v>32</v>
      </c>
      <c r="S923" s="3">
        <f t="shared" si="71"/>
        <v>165.76</v>
      </c>
      <c r="T923" s="4">
        <v>0.06</v>
      </c>
      <c r="U923" s="5">
        <f t="shared" si="72"/>
        <v>9.9455999999999989</v>
      </c>
      <c r="V923" s="5">
        <f t="shared" si="73"/>
        <v>157.85439999999997</v>
      </c>
      <c r="W923" s="3">
        <v>2.04</v>
      </c>
      <c r="X923" s="6">
        <f t="shared" si="74"/>
        <v>159.89439999999996</v>
      </c>
    </row>
    <row r="924" spans="1:24" x14ac:dyDescent="0.35">
      <c r="A924" t="s">
        <v>1749</v>
      </c>
      <c r="B924" s="1">
        <v>42616</v>
      </c>
      <c r="C924" s="2" t="s">
        <v>1750</v>
      </c>
      <c r="D924" s="2" t="s">
        <v>99</v>
      </c>
      <c r="E924" s="2" t="s">
        <v>27</v>
      </c>
      <c r="F924" s="2" t="s">
        <v>28</v>
      </c>
      <c r="G924" s="2" t="s">
        <v>29</v>
      </c>
      <c r="H924" s="2" t="s">
        <v>100</v>
      </c>
      <c r="I924" s="2" t="s">
        <v>56</v>
      </c>
      <c r="J924" s="2" t="s">
        <v>397</v>
      </c>
      <c r="K924" s="2" t="s">
        <v>33</v>
      </c>
      <c r="L924" s="2" t="s">
        <v>61</v>
      </c>
      <c r="M924" s="2" t="s">
        <v>35</v>
      </c>
      <c r="N924" s="1">
        <v>42618</v>
      </c>
      <c r="O924" s="3">
        <v>10.07</v>
      </c>
      <c r="P924" s="3">
        <v>15.98</v>
      </c>
      <c r="Q924" s="3">
        <f t="shared" si="70"/>
        <v>5.91</v>
      </c>
      <c r="R924" s="2">
        <v>30</v>
      </c>
      <c r="S924" s="3">
        <f t="shared" si="71"/>
        <v>479.40000000000003</v>
      </c>
      <c r="T924" s="4">
        <v>0.08</v>
      </c>
      <c r="U924" s="5">
        <f t="shared" si="72"/>
        <v>38.352000000000004</v>
      </c>
      <c r="V924" s="5">
        <f t="shared" si="73"/>
        <v>445.048</v>
      </c>
      <c r="W924" s="3">
        <v>4</v>
      </c>
      <c r="X924" s="6">
        <f t="shared" si="74"/>
        <v>449.048</v>
      </c>
    </row>
    <row r="925" spans="1:24" x14ac:dyDescent="0.35">
      <c r="A925" t="s">
        <v>1751</v>
      </c>
      <c r="B925" s="1">
        <v>42618</v>
      </c>
      <c r="C925" s="2" t="s">
        <v>707</v>
      </c>
      <c r="D925" s="2" t="s">
        <v>694</v>
      </c>
      <c r="E925" s="2" t="s">
        <v>27</v>
      </c>
      <c r="F925" s="2" t="s">
        <v>28</v>
      </c>
      <c r="G925" s="2" t="s">
        <v>65</v>
      </c>
      <c r="H925" s="2" t="s">
        <v>66</v>
      </c>
      <c r="I925" s="2" t="s">
        <v>31</v>
      </c>
      <c r="J925" s="2" t="s">
        <v>171</v>
      </c>
      <c r="K925" s="2" t="s">
        <v>38</v>
      </c>
      <c r="L925" s="2" t="s">
        <v>39</v>
      </c>
      <c r="M925" s="2" t="s">
        <v>35</v>
      </c>
      <c r="N925" s="1">
        <v>42620</v>
      </c>
      <c r="O925" s="3">
        <v>2.31</v>
      </c>
      <c r="P925" s="3">
        <v>3.78</v>
      </c>
      <c r="Q925" s="3">
        <f t="shared" si="70"/>
        <v>1.4699999999999998</v>
      </c>
      <c r="R925" s="2">
        <v>38</v>
      </c>
      <c r="S925" s="3">
        <f t="shared" si="71"/>
        <v>143.63999999999999</v>
      </c>
      <c r="T925" s="4">
        <v>0.03</v>
      </c>
      <c r="U925" s="5">
        <f t="shared" si="72"/>
        <v>4.3091999999999997</v>
      </c>
      <c r="V925" s="5">
        <f t="shared" si="73"/>
        <v>140.04079999999999</v>
      </c>
      <c r="W925" s="3">
        <v>0.71</v>
      </c>
      <c r="X925" s="6">
        <f t="shared" si="74"/>
        <v>140.7508</v>
      </c>
    </row>
    <row r="926" spans="1:24" x14ac:dyDescent="0.35">
      <c r="A926" t="s">
        <v>1752</v>
      </c>
      <c r="B926" s="1">
        <v>42619</v>
      </c>
      <c r="C926" s="2" t="s">
        <v>807</v>
      </c>
      <c r="D926" s="2" t="s">
        <v>271</v>
      </c>
      <c r="E926" s="2" t="s">
        <v>27</v>
      </c>
      <c r="F926" s="2" t="s">
        <v>28</v>
      </c>
      <c r="G926" s="2" t="s">
        <v>93</v>
      </c>
      <c r="H926" s="2" t="s">
        <v>30</v>
      </c>
      <c r="I926" s="2" t="s">
        <v>31</v>
      </c>
      <c r="J926" s="2" t="s">
        <v>88</v>
      </c>
      <c r="K926" s="2" t="s">
        <v>33</v>
      </c>
      <c r="L926" s="2" t="s">
        <v>61</v>
      </c>
      <c r="M926" s="2" t="s">
        <v>47</v>
      </c>
      <c r="N926" s="1">
        <v>42621</v>
      </c>
      <c r="O926" s="3">
        <v>62.4</v>
      </c>
      <c r="P926" s="3">
        <v>155.99</v>
      </c>
      <c r="Q926" s="3">
        <f t="shared" si="70"/>
        <v>93.59</v>
      </c>
      <c r="R926" s="2">
        <v>22</v>
      </c>
      <c r="S926" s="3">
        <f t="shared" si="71"/>
        <v>3431.78</v>
      </c>
      <c r="T926" s="4">
        <v>0.02</v>
      </c>
      <c r="U926" s="5">
        <f t="shared" si="72"/>
        <v>68.635600000000011</v>
      </c>
      <c r="V926" s="5">
        <f t="shared" si="73"/>
        <v>3371.2244000000001</v>
      </c>
      <c r="W926" s="3">
        <v>8.08</v>
      </c>
      <c r="X926" s="6">
        <f t="shared" si="74"/>
        <v>3379.3044</v>
      </c>
    </row>
    <row r="927" spans="1:24" x14ac:dyDescent="0.35">
      <c r="A927" t="s">
        <v>1753</v>
      </c>
      <c r="B927" s="1">
        <v>42619</v>
      </c>
      <c r="C927" s="2" t="s">
        <v>473</v>
      </c>
      <c r="D927" s="2" t="s">
        <v>193</v>
      </c>
      <c r="E927" s="2" t="s">
        <v>27</v>
      </c>
      <c r="F927" s="2" t="s">
        <v>28</v>
      </c>
      <c r="G927" s="2" t="s">
        <v>43</v>
      </c>
      <c r="H927" s="2" t="s">
        <v>30</v>
      </c>
      <c r="I927" s="2" t="s">
        <v>145</v>
      </c>
      <c r="J927" s="2" t="s">
        <v>765</v>
      </c>
      <c r="K927" s="2" t="s">
        <v>38</v>
      </c>
      <c r="L927" s="2" t="s">
        <v>39</v>
      </c>
      <c r="M927" s="2" t="s">
        <v>35</v>
      </c>
      <c r="N927" s="1">
        <v>42621</v>
      </c>
      <c r="O927" s="3">
        <v>1.92</v>
      </c>
      <c r="P927" s="3">
        <v>3.26</v>
      </c>
      <c r="Q927" s="3">
        <f t="shared" si="70"/>
        <v>1.3399999999999999</v>
      </c>
      <c r="R927" s="2">
        <v>38</v>
      </c>
      <c r="S927" s="3">
        <f t="shared" si="71"/>
        <v>123.88</v>
      </c>
      <c r="T927" s="4">
        <v>0.02</v>
      </c>
      <c r="U927" s="5">
        <f t="shared" si="72"/>
        <v>2.4775999999999998</v>
      </c>
      <c r="V927" s="5">
        <f t="shared" si="73"/>
        <v>123.2624</v>
      </c>
      <c r="W927" s="3">
        <v>1.86</v>
      </c>
      <c r="X927" s="6">
        <f t="shared" si="74"/>
        <v>125.1224</v>
      </c>
    </row>
    <row r="928" spans="1:24" x14ac:dyDescent="0.35">
      <c r="A928" t="s">
        <v>1754</v>
      </c>
      <c r="B928" s="1">
        <v>42626</v>
      </c>
      <c r="C928" s="2" t="s">
        <v>352</v>
      </c>
      <c r="D928" s="2" t="s">
        <v>193</v>
      </c>
      <c r="E928" s="2" t="s">
        <v>27</v>
      </c>
      <c r="F928" s="2" t="s">
        <v>28</v>
      </c>
      <c r="G928" s="2" t="s">
        <v>43</v>
      </c>
      <c r="H928" s="2" t="s">
        <v>30</v>
      </c>
      <c r="I928" s="2" t="s">
        <v>45</v>
      </c>
      <c r="J928" s="2" t="s">
        <v>1036</v>
      </c>
      <c r="K928" s="2" t="s">
        <v>38</v>
      </c>
      <c r="L928" s="2" t="s">
        <v>61</v>
      </c>
      <c r="M928" s="2" t="s">
        <v>47</v>
      </c>
      <c r="N928" s="1">
        <v>42633</v>
      </c>
      <c r="O928" s="3">
        <v>4.03</v>
      </c>
      <c r="P928" s="3">
        <v>9.3800000000000008</v>
      </c>
      <c r="Q928" s="3">
        <f t="shared" si="70"/>
        <v>5.3500000000000005</v>
      </c>
      <c r="R928" s="2">
        <v>46</v>
      </c>
      <c r="S928" s="3">
        <f t="shared" si="71"/>
        <v>431.48</v>
      </c>
      <c r="T928" s="4">
        <v>0.09</v>
      </c>
      <c r="U928" s="5">
        <f t="shared" si="72"/>
        <v>38.833199999999998</v>
      </c>
      <c r="V928" s="5">
        <f t="shared" si="73"/>
        <v>399.92680000000001</v>
      </c>
      <c r="W928" s="3">
        <v>7.28</v>
      </c>
      <c r="X928" s="6">
        <f t="shared" si="74"/>
        <v>407.20679999999999</v>
      </c>
    </row>
    <row r="929" spans="1:24" x14ac:dyDescent="0.35">
      <c r="A929" t="s">
        <v>1755</v>
      </c>
      <c r="B929" s="1">
        <v>42627</v>
      </c>
      <c r="C929" s="2" t="s">
        <v>1756</v>
      </c>
      <c r="D929" s="2" t="s">
        <v>92</v>
      </c>
      <c r="E929" s="2" t="s">
        <v>53</v>
      </c>
      <c r="F929" s="2" t="s">
        <v>54</v>
      </c>
      <c r="G929" s="2" t="s">
        <v>93</v>
      </c>
      <c r="H929" s="2" t="s">
        <v>81</v>
      </c>
      <c r="I929" s="2" t="s">
        <v>145</v>
      </c>
      <c r="J929" s="2" t="s">
        <v>243</v>
      </c>
      <c r="K929" s="2" t="s">
        <v>38</v>
      </c>
      <c r="L929" s="2" t="s">
        <v>39</v>
      </c>
      <c r="M929" s="2" t="s">
        <v>35</v>
      </c>
      <c r="N929" s="1">
        <v>42629</v>
      </c>
      <c r="O929" s="3">
        <v>1.76</v>
      </c>
      <c r="P929" s="3">
        <v>2.94</v>
      </c>
      <c r="Q929" s="3">
        <f t="shared" si="70"/>
        <v>1.18</v>
      </c>
      <c r="R929" s="2">
        <v>26</v>
      </c>
      <c r="S929" s="3">
        <f t="shared" si="71"/>
        <v>76.44</v>
      </c>
      <c r="T929" s="4">
        <v>0.03</v>
      </c>
      <c r="U929" s="5">
        <f t="shared" si="72"/>
        <v>2.2931999999999997</v>
      </c>
      <c r="V929" s="5">
        <f t="shared" si="73"/>
        <v>74.956800000000001</v>
      </c>
      <c r="W929" s="3">
        <v>0.81</v>
      </c>
      <c r="X929" s="6">
        <f t="shared" si="74"/>
        <v>75.766800000000003</v>
      </c>
    </row>
    <row r="930" spans="1:24" x14ac:dyDescent="0.35">
      <c r="A930" t="s">
        <v>1757</v>
      </c>
      <c r="B930" s="1">
        <v>42628</v>
      </c>
      <c r="C930" s="2" t="s">
        <v>819</v>
      </c>
      <c r="D930" s="2" t="s">
        <v>587</v>
      </c>
      <c r="E930" s="2" t="s">
        <v>27</v>
      </c>
      <c r="F930" s="2" t="s">
        <v>28</v>
      </c>
      <c r="G930" s="2" t="s">
        <v>43</v>
      </c>
      <c r="H930" s="2" t="s">
        <v>107</v>
      </c>
      <c r="I930" s="2" t="s">
        <v>145</v>
      </c>
      <c r="J930" s="2" t="s">
        <v>799</v>
      </c>
      <c r="K930" s="2" t="s">
        <v>33</v>
      </c>
      <c r="L930" s="2" t="s">
        <v>147</v>
      </c>
      <c r="M930" s="2" t="s">
        <v>148</v>
      </c>
      <c r="N930" s="1">
        <v>42629</v>
      </c>
      <c r="O930" s="3">
        <v>219.61</v>
      </c>
      <c r="P930" s="3">
        <v>535.64</v>
      </c>
      <c r="Q930" s="3">
        <f t="shared" si="70"/>
        <v>316.02999999999997</v>
      </c>
      <c r="R930" s="2">
        <v>44</v>
      </c>
      <c r="S930" s="3">
        <f t="shared" si="71"/>
        <v>23568.16</v>
      </c>
      <c r="T930" s="4">
        <v>0.03</v>
      </c>
      <c r="U930" s="5">
        <f t="shared" si="72"/>
        <v>707.04480000000001</v>
      </c>
      <c r="V930" s="5">
        <f t="shared" si="73"/>
        <v>22875.815200000001</v>
      </c>
      <c r="W930" s="3">
        <v>14.7</v>
      </c>
      <c r="X930" s="6">
        <f t="shared" si="74"/>
        <v>22890.515200000002</v>
      </c>
    </row>
    <row r="931" spans="1:24" x14ac:dyDescent="0.35">
      <c r="A931" t="s">
        <v>1758</v>
      </c>
      <c r="B931" s="1">
        <v>42630</v>
      </c>
      <c r="C931" s="2" t="s">
        <v>1066</v>
      </c>
      <c r="D931" s="2" t="s">
        <v>119</v>
      </c>
      <c r="E931" s="2" t="s">
        <v>27</v>
      </c>
      <c r="F931" s="2" t="s">
        <v>28</v>
      </c>
      <c r="G931" s="2" t="s">
        <v>93</v>
      </c>
      <c r="H931" s="2" t="s">
        <v>30</v>
      </c>
      <c r="I931" s="2" t="s">
        <v>45</v>
      </c>
      <c r="J931" s="2" t="s">
        <v>77</v>
      </c>
      <c r="K931" s="2" t="s">
        <v>33</v>
      </c>
      <c r="L931" s="2" t="s">
        <v>61</v>
      </c>
      <c r="M931" s="2" t="s">
        <v>35</v>
      </c>
      <c r="N931" s="1">
        <v>42632</v>
      </c>
      <c r="O931" s="3">
        <v>6.39</v>
      </c>
      <c r="P931" s="3">
        <v>19.98</v>
      </c>
      <c r="Q931" s="3">
        <f t="shared" si="70"/>
        <v>13.59</v>
      </c>
      <c r="R931" s="2">
        <v>44</v>
      </c>
      <c r="S931" s="3">
        <f t="shared" si="71"/>
        <v>879.12</v>
      </c>
      <c r="T931" s="4">
        <v>0.03</v>
      </c>
      <c r="U931" s="5">
        <f t="shared" si="72"/>
        <v>26.3736</v>
      </c>
      <c r="V931" s="5">
        <f t="shared" si="73"/>
        <v>856.74639999999999</v>
      </c>
      <c r="W931" s="3">
        <v>4</v>
      </c>
      <c r="X931" s="6">
        <f t="shared" si="74"/>
        <v>860.74639999999999</v>
      </c>
    </row>
    <row r="932" spans="1:24" x14ac:dyDescent="0.35">
      <c r="A932" t="s">
        <v>1759</v>
      </c>
      <c r="B932" s="1">
        <v>42631</v>
      </c>
      <c r="C932" s="2" t="s">
        <v>617</v>
      </c>
      <c r="D932" s="2" t="s">
        <v>618</v>
      </c>
      <c r="E932" s="2" t="s">
        <v>27</v>
      </c>
      <c r="F932" s="2" t="s">
        <v>28</v>
      </c>
      <c r="G932" s="2" t="s">
        <v>65</v>
      </c>
      <c r="H932" s="2" t="s">
        <v>139</v>
      </c>
      <c r="I932" s="2" t="s">
        <v>45</v>
      </c>
      <c r="J932" s="2" t="s">
        <v>775</v>
      </c>
      <c r="K932" s="2" t="s">
        <v>38</v>
      </c>
      <c r="L932" s="2" t="s">
        <v>61</v>
      </c>
      <c r="M932" s="2" t="s">
        <v>35</v>
      </c>
      <c r="N932" s="1">
        <v>42631</v>
      </c>
      <c r="O932" s="3">
        <v>3.14</v>
      </c>
      <c r="P932" s="3">
        <v>4.91</v>
      </c>
      <c r="Q932" s="3">
        <f t="shared" si="70"/>
        <v>1.77</v>
      </c>
      <c r="R932" s="2">
        <v>13</v>
      </c>
      <c r="S932" s="3">
        <f t="shared" si="71"/>
        <v>63.83</v>
      </c>
      <c r="T932" s="4">
        <v>0.01</v>
      </c>
      <c r="U932" s="5">
        <f t="shared" si="72"/>
        <v>0.63829999999999998</v>
      </c>
      <c r="V932" s="5">
        <f t="shared" si="73"/>
        <v>63.691699999999997</v>
      </c>
      <c r="W932" s="3">
        <v>0.5</v>
      </c>
      <c r="X932" s="6">
        <f t="shared" si="74"/>
        <v>64.191699999999997</v>
      </c>
    </row>
    <row r="933" spans="1:24" x14ac:dyDescent="0.35">
      <c r="A933" t="s">
        <v>1760</v>
      </c>
      <c r="B933" s="1">
        <v>42633</v>
      </c>
      <c r="C933" s="2" t="s">
        <v>791</v>
      </c>
      <c r="D933" s="2" t="s">
        <v>52</v>
      </c>
      <c r="E933" s="2" t="s">
        <v>53</v>
      </c>
      <c r="F933" s="2" t="s">
        <v>54</v>
      </c>
      <c r="G933" s="2" t="s">
        <v>43</v>
      </c>
      <c r="H933" s="2" t="s">
        <v>55</v>
      </c>
      <c r="I933" s="2" t="s">
        <v>45</v>
      </c>
      <c r="J933" s="2" t="s">
        <v>400</v>
      </c>
      <c r="K933" s="2" t="s">
        <v>38</v>
      </c>
      <c r="L933" s="2" t="s">
        <v>34</v>
      </c>
      <c r="M933" s="2" t="s">
        <v>35</v>
      </c>
      <c r="N933" s="1">
        <v>42633</v>
      </c>
      <c r="O933" s="3">
        <v>4.79</v>
      </c>
      <c r="P933" s="3">
        <v>11.97</v>
      </c>
      <c r="Q933" s="3">
        <f t="shared" si="70"/>
        <v>7.1800000000000006</v>
      </c>
      <c r="R933" s="2">
        <v>38</v>
      </c>
      <c r="S933" s="3">
        <f t="shared" si="71"/>
        <v>454.86</v>
      </c>
      <c r="T933" s="4">
        <v>0.02</v>
      </c>
      <c r="U933" s="5">
        <f t="shared" si="72"/>
        <v>9.0972000000000008</v>
      </c>
      <c r="V933" s="5">
        <f t="shared" si="73"/>
        <v>451.57280000000003</v>
      </c>
      <c r="W933" s="3">
        <v>5.81</v>
      </c>
      <c r="X933" s="6">
        <f t="shared" si="74"/>
        <v>457.38280000000003</v>
      </c>
    </row>
    <row r="934" spans="1:24" x14ac:dyDescent="0.35">
      <c r="A934" t="s">
        <v>1761</v>
      </c>
      <c r="B934" s="1">
        <v>42633</v>
      </c>
      <c r="C934" s="2" t="s">
        <v>1709</v>
      </c>
      <c r="D934" s="2" t="s">
        <v>371</v>
      </c>
      <c r="E934" s="2" t="s">
        <v>27</v>
      </c>
      <c r="F934" s="2" t="s">
        <v>28</v>
      </c>
      <c r="G934" s="2" t="s">
        <v>65</v>
      </c>
      <c r="H934" s="2" t="s">
        <v>290</v>
      </c>
      <c r="I934" s="2" t="s">
        <v>45</v>
      </c>
      <c r="J934" s="2" t="s">
        <v>223</v>
      </c>
      <c r="K934" s="2" t="s">
        <v>38</v>
      </c>
      <c r="L934" s="2" t="s">
        <v>39</v>
      </c>
      <c r="M934" s="2" t="s">
        <v>35</v>
      </c>
      <c r="N934" s="1">
        <v>42633</v>
      </c>
      <c r="O934" s="3">
        <v>3.48</v>
      </c>
      <c r="P934" s="3">
        <v>5.43</v>
      </c>
      <c r="Q934" s="3">
        <f t="shared" si="70"/>
        <v>1.9499999999999997</v>
      </c>
      <c r="R934" s="2">
        <v>12</v>
      </c>
      <c r="S934" s="3">
        <f t="shared" si="71"/>
        <v>65.16</v>
      </c>
      <c r="T934" s="4">
        <v>0.01</v>
      </c>
      <c r="U934" s="5">
        <f t="shared" si="72"/>
        <v>0.65159999999999996</v>
      </c>
      <c r="V934" s="5">
        <f t="shared" si="73"/>
        <v>65.458399999999997</v>
      </c>
      <c r="W934" s="3">
        <v>0.95</v>
      </c>
      <c r="X934" s="6">
        <f t="shared" si="74"/>
        <v>66.4084</v>
      </c>
    </row>
    <row r="935" spans="1:24" x14ac:dyDescent="0.35">
      <c r="A935" t="s">
        <v>1762</v>
      </c>
      <c r="B935" s="1">
        <v>42634</v>
      </c>
      <c r="C935" s="2" t="s">
        <v>696</v>
      </c>
      <c r="D935" s="2" t="s">
        <v>686</v>
      </c>
      <c r="E935" s="2" t="s">
        <v>27</v>
      </c>
      <c r="F935" s="2" t="s">
        <v>28</v>
      </c>
      <c r="G935" s="2" t="s">
        <v>29</v>
      </c>
      <c r="H935" s="2" t="s">
        <v>299</v>
      </c>
      <c r="I935" s="2" t="s">
        <v>31</v>
      </c>
      <c r="J935" s="2" t="s">
        <v>82</v>
      </c>
      <c r="K935" s="2" t="s">
        <v>38</v>
      </c>
      <c r="L935" s="2" t="s">
        <v>61</v>
      </c>
      <c r="M935" s="2" t="s">
        <v>35</v>
      </c>
      <c r="N935" s="1">
        <v>42634</v>
      </c>
      <c r="O935" s="3">
        <v>2.4500000000000002</v>
      </c>
      <c r="P935" s="3">
        <v>3.89</v>
      </c>
      <c r="Q935" s="3">
        <f t="shared" si="70"/>
        <v>1.44</v>
      </c>
      <c r="R935" s="2">
        <v>50</v>
      </c>
      <c r="S935" s="3">
        <f t="shared" si="71"/>
        <v>194.5</v>
      </c>
      <c r="T935" s="4">
        <v>0.08</v>
      </c>
      <c r="U935" s="5">
        <f t="shared" si="72"/>
        <v>15.56</v>
      </c>
      <c r="V935" s="5">
        <f t="shared" si="73"/>
        <v>185.95</v>
      </c>
      <c r="W935" s="3">
        <v>7.01</v>
      </c>
      <c r="X935" s="6">
        <f t="shared" si="74"/>
        <v>192.95999999999998</v>
      </c>
    </row>
    <row r="936" spans="1:24" x14ac:dyDescent="0.35">
      <c r="A936" t="s">
        <v>1763</v>
      </c>
      <c r="B936" s="1">
        <v>42635</v>
      </c>
      <c r="C936" s="2" t="s">
        <v>1369</v>
      </c>
      <c r="D936" s="2" t="s">
        <v>52</v>
      </c>
      <c r="E936" s="2" t="s">
        <v>53</v>
      </c>
      <c r="F936" s="2" t="s">
        <v>54</v>
      </c>
      <c r="G936" s="2" t="s">
        <v>43</v>
      </c>
      <c r="H936" s="2" t="s">
        <v>55</v>
      </c>
      <c r="I936" s="2" t="s">
        <v>31</v>
      </c>
      <c r="J936" s="2" t="s">
        <v>150</v>
      </c>
      <c r="K936" s="2" t="s">
        <v>38</v>
      </c>
      <c r="L936" s="2" t="s">
        <v>39</v>
      </c>
      <c r="M936" s="2" t="s">
        <v>35</v>
      </c>
      <c r="N936" s="1">
        <v>42636</v>
      </c>
      <c r="O936" s="3">
        <v>2.52</v>
      </c>
      <c r="P936" s="3">
        <v>4</v>
      </c>
      <c r="Q936" s="3">
        <f t="shared" si="70"/>
        <v>1.48</v>
      </c>
      <c r="R936" s="2">
        <v>22</v>
      </c>
      <c r="S936" s="3">
        <f t="shared" si="71"/>
        <v>88</v>
      </c>
      <c r="T936" s="4">
        <v>0.09</v>
      </c>
      <c r="U936" s="5">
        <f t="shared" si="72"/>
        <v>7.92</v>
      </c>
      <c r="V936" s="5">
        <f t="shared" si="73"/>
        <v>81.38</v>
      </c>
      <c r="W936" s="3">
        <v>1.3</v>
      </c>
      <c r="X936" s="6">
        <f t="shared" si="74"/>
        <v>82.679999999999993</v>
      </c>
    </row>
    <row r="937" spans="1:24" x14ac:dyDescent="0.35">
      <c r="A937" t="s">
        <v>1764</v>
      </c>
      <c r="B937" s="1">
        <v>42636</v>
      </c>
      <c r="C937" s="2" t="s">
        <v>1765</v>
      </c>
      <c r="D937" s="2" t="s">
        <v>415</v>
      </c>
      <c r="E937" s="2" t="s">
        <v>27</v>
      </c>
      <c r="F937" s="2" t="s">
        <v>28</v>
      </c>
      <c r="G937" s="2" t="s">
        <v>43</v>
      </c>
      <c r="H937" s="2" t="s">
        <v>107</v>
      </c>
      <c r="I937" s="2" t="s">
        <v>31</v>
      </c>
      <c r="J937" s="2" t="s">
        <v>60</v>
      </c>
      <c r="K937" s="2" t="s">
        <v>38</v>
      </c>
      <c r="L937" s="2" t="s">
        <v>61</v>
      </c>
      <c r="M937" s="2" t="s">
        <v>35</v>
      </c>
      <c r="N937" s="1">
        <v>42639</v>
      </c>
      <c r="O937" s="3">
        <v>3.4</v>
      </c>
      <c r="P937" s="3">
        <v>5.4</v>
      </c>
      <c r="Q937" s="3">
        <f t="shared" si="70"/>
        <v>2.0000000000000004</v>
      </c>
      <c r="R937" s="2">
        <v>38</v>
      </c>
      <c r="S937" s="3">
        <f t="shared" si="71"/>
        <v>205.20000000000002</v>
      </c>
      <c r="T937" s="4">
        <v>0.03</v>
      </c>
      <c r="U937" s="5">
        <f t="shared" si="72"/>
        <v>6.1560000000000006</v>
      </c>
      <c r="V937" s="5">
        <f t="shared" si="73"/>
        <v>206.82400000000001</v>
      </c>
      <c r="W937" s="3">
        <v>7.78</v>
      </c>
      <c r="X937" s="6">
        <f t="shared" si="74"/>
        <v>214.60400000000001</v>
      </c>
    </row>
    <row r="938" spans="1:24" x14ac:dyDescent="0.35">
      <c r="A938" t="s">
        <v>1766</v>
      </c>
      <c r="B938" s="1">
        <v>42638</v>
      </c>
      <c r="C938" s="2" t="s">
        <v>604</v>
      </c>
      <c r="D938" s="2" t="s">
        <v>87</v>
      </c>
      <c r="E938" s="2" t="s">
        <v>27</v>
      </c>
      <c r="F938" s="2" t="s">
        <v>28</v>
      </c>
      <c r="G938" s="2" t="s">
        <v>29</v>
      </c>
      <c r="H938" s="2" t="s">
        <v>30</v>
      </c>
      <c r="I938" s="2" t="s">
        <v>67</v>
      </c>
      <c r="J938" s="2" t="s">
        <v>253</v>
      </c>
      <c r="K938" s="2" t="s">
        <v>38</v>
      </c>
      <c r="L938" s="2" t="s">
        <v>61</v>
      </c>
      <c r="M938" s="2" t="s">
        <v>35</v>
      </c>
      <c r="N938" s="1">
        <v>42639</v>
      </c>
      <c r="O938" s="3">
        <v>4.46</v>
      </c>
      <c r="P938" s="3">
        <v>10.89</v>
      </c>
      <c r="Q938" s="3">
        <f t="shared" si="70"/>
        <v>6.4300000000000006</v>
      </c>
      <c r="R938" s="2">
        <v>19</v>
      </c>
      <c r="S938" s="3">
        <f t="shared" si="71"/>
        <v>206.91000000000003</v>
      </c>
      <c r="T938" s="4">
        <v>7.0000000000000007E-2</v>
      </c>
      <c r="U938" s="5">
        <f t="shared" si="72"/>
        <v>14.483700000000002</v>
      </c>
      <c r="V938" s="5">
        <f t="shared" si="73"/>
        <v>196.92630000000003</v>
      </c>
      <c r="W938" s="3">
        <v>4.5</v>
      </c>
      <c r="X938" s="6">
        <f t="shared" si="74"/>
        <v>201.42630000000003</v>
      </c>
    </row>
    <row r="939" spans="1:24" x14ac:dyDescent="0.35">
      <c r="A939" t="s">
        <v>1767</v>
      </c>
      <c r="B939" s="1">
        <v>42639</v>
      </c>
      <c r="C939" s="2" t="s">
        <v>897</v>
      </c>
      <c r="D939" s="2" t="s">
        <v>260</v>
      </c>
      <c r="E939" s="2" t="s">
        <v>53</v>
      </c>
      <c r="F939" s="2" t="s">
        <v>54</v>
      </c>
      <c r="G939" s="2" t="s">
        <v>29</v>
      </c>
      <c r="H939" s="2" t="s">
        <v>55</v>
      </c>
      <c r="I939" s="2" t="s">
        <v>45</v>
      </c>
      <c r="J939" s="2" t="s">
        <v>874</v>
      </c>
      <c r="K939" s="2" t="s">
        <v>38</v>
      </c>
      <c r="L939" s="2" t="s">
        <v>61</v>
      </c>
      <c r="M939" s="2" t="s">
        <v>35</v>
      </c>
      <c r="N939" s="1">
        <v>42648</v>
      </c>
      <c r="O939" s="3">
        <v>21.97</v>
      </c>
      <c r="P939" s="3">
        <v>35.44</v>
      </c>
      <c r="Q939" s="3">
        <f t="shared" si="70"/>
        <v>13.469999999999999</v>
      </c>
      <c r="R939" s="2">
        <v>44</v>
      </c>
      <c r="S939" s="3">
        <f t="shared" si="71"/>
        <v>1559.36</v>
      </c>
      <c r="T939" s="4">
        <v>0.01</v>
      </c>
      <c r="U939" s="5">
        <f t="shared" si="72"/>
        <v>15.593599999999999</v>
      </c>
      <c r="V939" s="5">
        <f t="shared" si="73"/>
        <v>1548.6864</v>
      </c>
      <c r="W939" s="3">
        <v>4.92</v>
      </c>
      <c r="X939" s="6">
        <f t="shared" si="74"/>
        <v>1553.6064000000001</v>
      </c>
    </row>
    <row r="940" spans="1:24" x14ac:dyDescent="0.35">
      <c r="A940" t="s">
        <v>1768</v>
      </c>
      <c r="B940" s="1">
        <v>42641</v>
      </c>
      <c r="C940" s="2" t="s">
        <v>405</v>
      </c>
      <c r="D940" s="2" t="s">
        <v>106</v>
      </c>
      <c r="E940" s="2" t="s">
        <v>27</v>
      </c>
      <c r="F940" s="2" t="s">
        <v>28</v>
      </c>
      <c r="G940" s="2" t="s">
        <v>43</v>
      </c>
      <c r="H940" s="2" t="s">
        <v>107</v>
      </c>
      <c r="I940" s="2" t="s">
        <v>145</v>
      </c>
      <c r="J940" s="2" t="s">
        <v>498</v>
      </c>
      <c r="K940" s="2" t="s">
        <v>38</v>
      </c>
      <c r="L940" s="2" t="s">
        <v>61</v>
      </c>
      <c r="M940" s="2" t="s">
        <v>35</v>
      </c>
      <c r="N940" s="1">
        <v>42643</v>
      </c>
      <c r="O940" s="3">
        <v>19.829999999999998</v>
      </c>
      <c r="P940" s="3">
        <v>30.98</v>
      </c>
      <c r="Q940" s="3">
        <f t="shared" si="70"/>
        <v>11.150000000000002</v>
      </c>
      <c r="R940" s="2">
        <v>30</v>
      </c>
      <c r="S940" s="3">
        <f t="shared" si="71"/>
        <v>929.4</v>
      </c>
      <c r="T940" s="4">
        <v>0.03</v>
      </c>
      <c r="U940" s="5">
        <f t="shared" si="72"/>
        <v>27.881999999999998</v>
      </c>
      <c r="V940" s="5">
        <f t="shared" si="73"/>
        <v>921.02800000000002</v>
      </c>
      <c r="W940" s="3">
        <v>19.510000000000002</v>
      </c>
      <c r="X940" s="6">
        <f t="shared" si="74"/>
        <v>940.53800000000001</v>
      </c>
    </row>
    <row r="941" spans="1:24" x14ac:dyDescent="0.35">
      <c r="A941" t="s">
        <v>1769</v>
      </c>
      <c r="B941" s="1">
        <v>42643</v>
      </c>
      <c r="C941" s="2" t="s">
        <v>375</v>
      </c>
      <c r="D941" s="2" t="s">
        <v>376</v>
      </c>
      <c r="E941" s="2" t="s">
        <v>53</v>
      </c>
      <c r="F941" s="2" t="s">
        <v>54</v>
      </c>
      <c r="G941" s="2" t="s">
        <v>43</v>
      </c>
      <c r="H941" s="2" t="s">
        <v>55</v>
      </c>
      <c r="I941" s="2" t="s">
        <v>145</v>
      </c>
      <c r="J941" s="2" t="s">
        <v>291</v>
      </c>
      <c r="K941" s="2" t="s">
        <v>38</v>
      </c>
      <c r="L941" s="2" t="s">
        <v>61</v>
      </c>
      <c r="M941" s="2" t="s">
        <v>35</v>
      </c>
      <c r="N941" s="1">
        <v>42645</v>
      </c>
      <c r="O941" s="3">
        <v>4.59</v>
      </c>
      <c r="P941" s="3">
        <v>7.28</v>
      </c>
      <c r="Q941" s="3">
        <f t="shared" si="70"/>
        <v>2.6900000000000004</v>
      </c>
      <c r="R941" s="2">
        <v>50</v>
      </c>
      <c r="S941" s="3">
        <f t="shared" si="71"/>
        <v>364</v>
      </c>
      <c r="T941" s="4">
        <v>0.01</v>
      </c>
      <c r="U941" s="5">
        <f t="shared" si="72"/>
        <v>3.64</v>
      </c>
      <c r="V941" s="5">
        <f t="shared" si="73"/>
        <v>371.51</v>
      </c>
      <c r="W941" s="3">
        <v>11.15</v>
      </c>
      <c r="X941" s="6">
        <f t="shared" si="74"/>
        <v>382.65999999999997</v>
      </c>
    </row>
    <row r="942" spans="1:24" x14ac:dyDescent="0.35">
      <c r="A942" t="s">
        <v>1770</v>
      </c>
      <c r="B942" s="1">
        <v>42644</v>
      </c>
      <c r="C942" s="2" t="s">
        <v>735</v>
      </c>
      <c r="D942" s="2" t="s">
        <v>371</v>
      </c>
      <c r="E942" s="2" t="s">
        <v>27</v>
      </c>
      <c r="F942" s="2" t="s">
        <v>28</v>
      </c>
      <c r="G942" s="2" t="s">
        <v>43</v>
      </c>
      <c r="H942" s="2" t="s">
        <v>290</v>
      </c>
      <c r="I942" s="2" t="s">
        <v>31</v>
      </c>
      <c r="J942" s="2" t="s">
        <v>498</v>
      </c>
      <c r="K942" s="2" t="s">
        <v>38</v>
      </c>
      <c r="L942" s="2" t="s">
        <v>61</v>
      </c>
      <c r="M942" s="2" t="s">
        <v>35</v>
      </c>
      <c r="N942" s="1">
        <v>42645</v>
      </c>
      <c r="O942" s="3">
        <v>19.829999999999998</v>
      </c>
      <c r="P942" s="3">
        <v>30.98</v>
      </c>
      <c r="Q942" s="3">
        <f t="shared" si="70"/>
        <v>11.150000000000002</v>
      </c>
      <c r="R942" s="2">
        <v>37</v>
      </c>
      <c r="S942" s="3">
        <f t="shared" si="71"/>
        <v>1146.26</v>
      </c>
      <c r="T942" s="4">
        <v>0.01</v>
      </c>
      <c r="U942" s="5">
        <f t="shared" si="72"/>
        <v>11.4626</v>
      </c>
      <c r="V942" s="5">
        <f t="shared" si="73"/>
        <v>1154.3073999999999</v>
      </c>
      <c r="W942" s="3">
        <v>19.510000000000002</v>
      </c>
      <c r="X942" s="6">
        <f t="shared" si="74"/>
        <v>1173.8173999999999</v>
      </c>
    </row>
    <row r="943" spans="1:24" x14ac:dyDescent="0.35">
      <c r="A943" t="s">
        <v>1771</v>
      </c>
      <c r="B943" s="1">
        <v>42644</v>
      </c>
      <c r="C943" s="2" t="s">
        <v>1772</v>
      </c>
      <c r="D943" s="2" t="s">
        <v>643</v>
      </c>
      <c r="E943" s="2" t="s">
        <v>27</v>
      </c>
      <c r="F943" s="2" t="s">
        <v>28</v>
      </c>
      <c r="G943" s="2" t="s">
        <v>93</v>
      </c>
      <c r="H943" s="2" t="s">
        <v>290</v>
      </c>
      <c r="I943" s="2" t="s">
        <v>31</v>
      </c>
      <c r="J943" s="2" t="s">
        <v>227</v>
      </c>
      <c r="K943" s="2" t="s">
        <v>38</v>
      </c>
      <c r="L943" s="2" t="s">
        <v>39</v>
      </c>
      <c r="M943" s="2" t="s">
        <v>35</v>
      </c>
      <c r="N943" s="1">
        <v>42645</v>
      </c>
      <c r="O943" s="3">
        <v>1.3</v>
      </c>
      <c r="P943" s="3">
        <v>2.88</v>
      </c>
      <c r="Q943" s="3">
        <f t="shared" si="70"/>
        <v>1.5799999999999998</v>
      </c>
      <c r="R943" s="2">
        <v>46</v>
      </c>
      <c r="S943" s="3">
        <f t="shared" si="71"/>
        <v>132.47999999999999</v>
      </c>
      <c r="T943" s="4">
        <v>0.05</v>
      </c>
      <c r="U943" s="5">
        <f t="shared" si="72"/>
        <v>6.6239999999999997</v>
      </c>
      <c r="V943" s="5">
        <f t="shared" si="73"/>
        <v>126.866</v>
      </c>
      <c r="W943" s="3">
        <v>1.01</v>
      </c>
      <c r="X943" s="6">
        <f t="shared" si="74"/>
        <v>127.876</v>
      </c>
    </row>
    <row r="944" spans="1:24" x14ac:dyDescent="0.35">
      <c r="A944" t="s">
        <v>1773</v>
      </c>
      <c r="B944" s="1">
        <v>42649</v>
      </c>
      <c r="C944" s="2" t="s">
        <v>333</v>
      </c>
      <c r="D944" s="2" t="s">
        <v>334</v>
      </c>
      <c r="E944" s="2" t="s">
        <v>27</v>
      </c>
      <c r="F944" s="2" t="s">
        <v>28</v>
      </c>
      <c r="G944" s="2" t="s">
        <v>29</v>
      </c>
      <c r="H944" s="2" t="s">
        <v>126</v>
      </c>
      <c r="I944" s="2" t="s">
        <v>145</v>
      </c>
      <c r="J944" s="2" t="s">
        <v>368</v>
      </c>
      <c r="K944" s="2" t="s">
        <v>38</v>
      </c>
      <c r="L944" s="2" t="s">
        <v>61</v>
      </c>
      <c r="M944" s="2" t="s">
        <v>35</v>
      </c>
      <c r="N944" s="1">
        <v>42651</v>
      </c>
      <c r="O944" s="3">
        <v>3.52</v>
      </c>
      <c r="P944" s="3">
        <v>5.68</v>
      </c>
      <c r="Q944" s="3">
        <f t="shared" si="70"/>
        <v>2.1599999999999997</v>
      </c>
      <c r="R944" s="2">
        <v>23</v>
      </c>
      <c r="S944" s="3">
        <f t="shared" si="71"/>
        <v>130.63999999999999</v>
      </c>
      <c r="T944" s="4">
        <v>0.02</v>
      </c>
      <c r="U944" s="5">
        <f t="shared" si="72"/>
        <v>2.6127999999999996</v>
      </c>
      <c r="V944" s="5">
        <f t="shared" si="73"/>
        <v>129.41719999999998</v>
      </c>
      <c r="W944" s="3">
        <v>1.39</v>
      </c>
      <c r="X944" s="6">
        <f t="shared" si="74"/>
        <v>130.80719999999997</v>
      </c>
    </row>
    <row r="945" spans="1:24" x14ac:dyDescent="0.35">
      <c r="A945" t="s">
        <v>1774</v>
      </c>
      <c r="B945" s="1">
        <v>42651</v>
      </c>
      <c r="C945" s="2" t="s">
        <v>86</v>
      </c>
      <c r="D945" s="2" t="s">
        <v>87</v>
      </c>
      <c r="E945" s="2" t="s">
        <v>27</v>
      </c>
      <c r="F945" s="2" t="s">
        <v>28</v>
      </c>
      <c r="G945" s="2" t="s">
        <v>29</v>
      </c>
      <c r="H945" s="2" t="s">
        <v>30</v>
      </c>
      <c r="I945" s="2" t="s">
        <v>145</v>
      </c>
      <c r="J945" s="2" t="s">
        <v>697</v>
      </c>
      <c r="K945" s="2" t="s">
        <v>38</v>
      </c>
      <c r="L945" s="2" t="s">
        <v>61</v>
      </c>
      <c r="M945" s="2" t="s">
        <v>35</v>
      </c>
      <c r="N945" s="1">
        <v>42651</v>
      </c>
      <c r="O945" s="3">
        <v>11.04</v>
      </c>
      <c r="P945" s="3">
        <v>16.98</v>
      </c>
      <c r="Q945" s="3">
        <f t="shared" si="70"/>
        <v>5.9400000000000013</v>
      </c>
      <c r="R945" s="2">
        <v>43</v>
      </c>
      <c r="S945" s="3">
        <f t="shared" si="71"/>
        <v>730.14</v>
      </c>
      <c r="T945" s="4">
        <v>0.09</v>
      </c>
      <c r="U945" s="5">
        <f t="shared" si="72"/>
        <v>65.712599999999995</v>
      </c>
      <c r="V945" s="5">
        <f t="shared" si="73"/>
        <v>676.81740000000002</v>
      </c>
      <c r="W945" s="3">
        <v>12.39</v>
      </c>
      <c r="X945" s="6">
        <f t="shared" si="74"/>
        <v>689.20740000000001</v>
      </c>
    </row>
    <row r="946" spans="1:24" x14ac:dyDescent="0.35">
      <c r="A946" t="s">
        <v>1775</v>
      </c>
      <c r="B946" s="1">
        <v>42654</v>
      </c>
      <c r="C946" s="2" t="s">
        <v>590</v>
      </c>
      <c r="D946" s="2" t="s">
        <v>205</v>
      </c>
      <c r="E946" s="2" t="s">
        <v>53</v>
      </c>
      <c r="F946" s="2" t="s">
        <v>54</v>
      </c>
      <c r="G946" s="2" t="s">
        <v>43</v>
      </c>
      <c r="H946" s="2" t="s">
        <v>81</v>
      </c>
      <c r="I946" s="2" t="s">
        <v>45</v>
      </c>
      <c r="J946" s="2" t="s">
        <v>171</v>
      </c>
      <c r="K946" s="2" t="s">
        <v>38</v>
      </c>
      <c r="L946" s="2" t="s">
        <v>39</v>
      </c>
      <c r="M946" s="2" t="s">
        <v>35</v>
      </c>
      <c r="N946" s="1">
        <v>42658</v>
      </c>
      <c r="O946" s="3">
        <v>2.31</v>
      </c>
      <c r="P946" s="3">
        <v>3.78</v>
      </c>
      <c r="Q946" s="3">
        <f t="shared" si="70"/>
        <v>1.4699999999999998</v>
      </c>
      <c r="R946" s="2">
        <v>22</v>
      </c>
      <c r="S946" s="3">
        <f t="shared" si="71"/>
        <v>83.16</v>
      </c>
      <c r="T946" s="4">
        <v>0.1</v>
      </c>
      <c r="U946" s="5">
        <f t="shared" si="72"/>
        <v>8.3160000000000007</v>
      </c>
      <c r="V946" s="5">
        <f t="shared" si="73"/>
        <v>75.553999999999988</v>
      </c>
      <c r="W946" s="3">
        <v>0.71</v>
      </c>
      <c r="X946" s="6">
        <f t="shared" si="74"/>
        <v>76.263999999999982</v>
      </c>
    </row>
    <row r="947" spans="1:24" x14ac:dyDescent="0.35">
      <c r="A947" t="s">
        <v>1776</v>
      </c>
      <c r="B947" s="1">
        <v>42655</v>
      </c>
      <c r="C947" s="2" t="s">
        <v>1716</v>
      </c>
      <c r="D947" s="2" t="s">
        <v>240</v>
      </c>
      <c r="E947" s="2" t="s">
        <v>53</v>
      </c>
      <c r="F947" s="2" t="s">
        <v>54</v>
      </c>
      <c r="G947" s="2" t="s">
        <v>93</v>
      </c>
      <c r="H947" s="2" t="s">
        <v>55</v>
      </c>
      <c r="I947" s="2" t="s">
        <v>56</v>
      </c>
      <c r="J947" s="2" t="s">
        <v>323</v>
      </c>
      <c r="K947" s="2" t="s">
        <v>38</v>
      </c>
      <c r="L947" s="2" t="s">
        <v>61</v>
      </c>
      <c r="M947" s="2" t="s">
        <v>35</v>
      </c>
      <c r="N947" s="1">
        <v>42657</v>
      </c>
      <c r="O947" s="3">
        <v>54.29</v>
      </c>
      <c r="P947" s="3">
        <v>90.48</v>
      </c>
      <c r="Q947" s="3">
        <f t="shared" si="70"/>
        <v>36.190000000000005</v>
      </c>
      <c r="R947" s="2">
        <v>25</v>
      </c>
      <c r="S947" s="3">
        <f t="shared" si="71"/>
        <v>2262</v>
      </c>
      <c r="T947" s="4">
        <v>0.02</v>
      </c>
      <c r="U947" s="5">
        <f t="shared" si="72"/>
        <v>45.24</v>
      </c>
      <c r="V947" s="5">
        <f t="shared" si="73"/>
        <v>2236.75</v>
      </c>
      <c r="W947" s="3">
        <v>19.989999999999998</v>
      </c>
      <c r="X947" s="6">
        <f t="shared" si="74"/>
        <v>2256.7399999999998</v>
      </c>
    </row>
    <row r="948" spans="1:24" x14ac:dyDescent="0.35">
      <c r="A948" t="s">
        <v>1777</v>
      </c>
      <c r="B948" s="1">
        <v>42656</v>
      </c>
      <c r="C948" s="2" t="s">
        <v>1469</v>
      </c>
      <c r="D948" s="2" t="s">
        <v>522</v>
      </c>
      <c r="E948" s="2" t="s">
        <v>27</v>
      </c>
      <c r="F948" s="2" t="s">
        <v>28</v>
      </c>
      <c r="G948" s="2" t="s">
        <v>29</v>
      </c>
      <c r="H948" s="2" t="s">
        <v>299</v>
      </c>
      <c r="I948" s="2" t="s">
        <v>45</v>
      </c>
      <c r="J948" s="2" t="s">
        <v>533</v>
      </c>
      <c r="K948" s="2" t="s">
        <v>38</v>
      </c>
      <c r="L948" s="2" t="s">
        <v>61</v>
      </c>
      <c r="M948" s="2" t="s">
        <v>35</v>
      </c>
      <c r="N948" s="1">
        <v>42661</v>
      </c>
      <c r="O948" s="3">
        <v>16.850000000000001</v>
      </c>
      <c r="P948" s="3">
        <v>27.18</v>
      </c>
      <c r="Q948" s="3">
        <f t="shared" si="70"/>
        <v>10.329999999999998</v>
      </c>
      <c r="R948" s="2">
        <v>38</v>
      </c>
      <c r="S948" s="3">
        <f t="shared" si="71"/>
        <v>1032.8399999999999</v>
      </c>
      <c r="T948" s="4">
        <v>0.01</v>
      </c>
      <c r="U948" s="5">
        <f t="shared" si="72"/>
        <v>10.3284</v>
      </c>
      <c r="V948" s="5">
        <f t="shared" si="73"/>
        <v>1030.7415999999998</v>
      </c>
      <c r="W948" s="3">
        <v>8.23</v>
      </c>
      <c r="X948" s="6">
        <f t="shared" si="74"/>
        <v>1038.9715999999999</v>
      </c>
    </row>
    <row r="949" spans="1:24" x14ac:dyDescent="0.35">
      <c r="A949" t="s">
        <v>1778</v>
      </c>
      <c r="B949" s="1">
        <v>42657</v>
      </c>
      <c r="C949" s="2" t="s">
        <v>608</v>
      </c>
      <c r="D949" s="2" t="s">
        <v>119</v>
      </c>
      <c r="E949" s="2" t="s">
        <v>27</v>
      </c>
      <c r="F949" s="2" t="s">
        <v>28</v>
      </c>
      <c r="G949" s="2" t="s">
        <v>43</v>
      </c>
      <c r="H949" s="2" t="s">
        <v>30</v>
      </c>
      <c r="I949" s="2" t="s">
        <v>31</v>
      </c>
      <c r="J949" s="2" t="s">
        <v>77</v>
      </c>
      <c r="K949" s="2" t="s">
        <v>33</v>
      </c>
      <c r="L949" s="2" t="s">
        <v>61</v>
      </c>
      <c r="M949" s="2" t="s">
        <v>35</v>
      </c>
      <c r="N949" s="1">
        <v>42660</v>
      </c>
      <c r="O949" s="3">
        <v>6.39</v>
      </c>
      <c r="P949" s="3">
        <v>19.98</v>
      </c>
      <c r="Q949" s="3">
        <f t="shared" si="70"/>
        <v>13.59</v>
      </c>
      <c r="R949" s="2">
        <v>9</v>
      </c>
      <c r="S949" s="3">
        <f t="shared" si="71"/>
        <v>179.82</v>
      </c>
      <c r="T949" s="4">
        <v>0.06</v>
      </c>
      <c r="U949" s="5">
        <f t="shared" si="72"/>
        <v>10.789199999999999</v>
      </c>
      <c r="V949" s="5">
        <f t="shared" si="73"/>
        <v>173.0308</v>
      </c>
      <c r="W949" s="3">
        <v>4</v>
      </c>
      <c r="X949" s="6">
        <f t="shared" si="74"/>
        <v>177.0308</v>
      </c>
    </row>
    <row r="950" spans="1:24" x14ac:dyDescent="0.35">
      <c r="A950" t="s">
        <v>1779</v>
      </c>
      <c r="B950" s="1">
        <v>42658</v>
      </c>
      <c r="C950" s="2" t="s">
        <v>1090</v>
      </c>
      <c r="D950" s="2" t="s">
        <v>205</v>
      </c>
      <c r="E950" s="2" t="s">
        <v>53</v>
      </c>
      <c r="F950" s="2" t="s">
        <v>54</v>
      </c>
      <c r="G950" s="2" t="s">
        <v>29</v>
      </c>
      <c r="H950" s="2" t="s">
        <v>81</v>
      </c>
      <c r="I950" s="2" t="s">
        <v>56</v>
      </c>
      <c r="J950" s="2" t="s">
        <v>247</v>
      </c>
      <c r="K950" s="2" t="s">
        <v>248</v>
      </c>
      <c r="L950" s="2" t="s">
        <v>114</v>
      </c>
      <c r="M950" s="2" t="s">
        <v>35</v>
      </c>
      <c r="N950" s="1">
        <v>42658</v>
      </c>
      <c r="O950" s="3">
        <v>56.16</v>
      </c>
      <c r="P950" s="3">
        <v>136.97999999999999</v>
      </c>
      <c r="Q950" s="3">
        <f t="shared" si="70"/>
        <v>80.819999999999993</v>
      </c>
      <c r="R950" s="2">
        <v>27</v>
      </c>
      <c r="S950" s="3">
        <f t="shared" si="71"/>
        <v>3698.4599999999996</v>
      </c>
      <c r="T950" s="4">
        <v>0.09</v>
      </c>
      <c r="U950" s="5">
        <f t="shared" si="72"/>
        <v>332.86139999999995</v>
      </c>
      <c r="V950" s="5">
        <f t="shared" si="73"/>
        <v>3390.0885999999996</v>
      </c>
      <c r="W950" s="3">
        <v>24.49</v>
      </c>
      <c r="X950" s="6">
        <f t="shared" si="74"/>
        <v>3414.5785999999994</v>
      </c>
    </row>
    <row r="951" spans="1:24" x14ac:dyDescent="0.35">
      <c r="A951" t="s">
        <v>1780</v>
      </c>
      <c r="B951" s="1">
        <v>42659</v>
      </c>
      <c r="C951" s="2" t="s">
        <v>1046</v>
      </c>
      <c r="D951" s="2" t="s">
        <v>361</v>
      </c>
      <c r="E951" s="2" t="s">
        <v>27</v>
      </c>
      <c r="F951" s="2" t="s">
        <v>28</v>
      </c>
      <c r="G951" s="2" t="s">
        <v>43</v>
      </c>
      <c r="H951" s="2" t="s">
        <v>107</v>
      </c>
      <c r="I951" s="2" t="s">
        <v>31</v>
      </c>
      <c r="J951" s="2" t="s">
        <v>200</v>
      </c>
      <c r="K951" s="2" t="s">
        <v>38</v>
      </c>
      <c r="L951" s="2" t="s">
        <v>39</v>
      </c>
      <c r="M951" s="2" t="s">
        <v>35</v>
      </c>
      <c r="N951" s="1">
        <v>42661</v>
      </c>
      <c r="O951" s="3">
        <v>1.0900000000000001</v>
      </c>
      <c r="P951" s="3">
        <v>2.6</v>
      </c>
      <c r="Q951" s="3">
        <f t="shared" si="70"/>
        <v>1.51</v>
      </c>
      <c r="R951" s="2">
        <v>12</v>
      </c>
      <c r="S951" s="3">
        <f t="shared" si="71"/>
        <v>31.200000000000003</v>
      </c>
      <c r="T951" s="4">
        <v>0.05</v>
      </c>
      <c r="U951" s="5">
        <f t="shared" si="72"/>
        <v>1.5600000000000003</v>
      </c>
      <c r="V951" s="5">
        <f t="shared" si="73"/>
        <v>32.040000000000006</v>
      </c>
      <c r="W951" s="3">
        <v>2.4</v>
      </c>
      <c r="X951" s="6">
        <f t="shared" si="74"/>
        <v>34.440000000000005</v>
      </c>
    </row>
    <row r="952" spans="1:24" x14ac:dyDescent="0.35">
      <c r="A952" t="s">
        <v>1781</v>
      </c>
      <c r="B952" s="1">
        <v>42661</v>
      </c>
      <c r="C952" s="2" t="s">
        <v>1199</v>
      </c>
      <c r="D952" s="2" t="s">
        <v>138</v>
      </c>
      <c r="E952" s="2" t="s">
        <v>27</v>
      </c>
      <c r="F952" s="2" t="s">
        <v>28</v>
      </c>
      <c r="G952" s="2" t="s">
        <v>93</v>
      </c>
      <c r="H952" s="2" t="s">
        <v>139</v>
      </c>
      <c r="I952" s="2" t="s">
        <v>31</v>
      </c>
      <c r="J952" s="2" t="s">
        <v>247</v>
      </c>
      <c r="K952" s="2" t="s">
        <v>248</v>
      </c>
      <c r="L952" s="2" t="s">
        <v>114</v>
      </c>
      <c r="M952" s="2" t="s">
        <v>35</v>
      </c>
      <c r="N952" s="1">
        <v>42664</v>
      </c>
      <c r="O952" s="3">
        <v>56.16</v>
      </c>
      <c r="P952" s="3">
        <v>136.97999999999999</v>
      </c>
      <c r="Q952" s="3">
        <f t="shared" si="70"/>
        <v>80.819999999999993</v>
      </c>
      <c r="R952" s="2">
        <v>21</v>
      </c>
      <c r="S952" s="3">
        <f t="shared" si="71"/>
        <v>2876.58</v>
      </c>
      <c r="T952" s="4">
        <v>0.05</v>
      </c>
      <c r="U952" s="5">
        <f t="shared" si="72"/>
        <v>143.82900000000001</v>
      </c>
      <c r="V952" s="5">
        <f t="shared" si="73"/>
        <v>2757.2409999999995</v>
      </c>
      <c r="W952" s="3">
        <v>24.49</v>
      </c>
      <c r="X952" s="6">
        <f t="shared" si="74"/>
        <v>2781.7309999999993</v>
      </c>
    </row>
    <row r="953" spans="1:24" x14ac:dyDescent="0.35">
      <c r="A953" t="s">
        <v>1782</v>
      </c>
      <c r="B953" s="1">
        <v>42662</v>
      </c>
      <c r="C953" s="2" t="s">
        <v>1312</v>
      </c>
      <c r="D953" s="2" t="s">
        <v>271</v>
      </c>
      <c r="E953" s="2" t="s">
        <v>27</v>
      </c>
      <c r="F953" s="2" t="s">
        <v>28</v>
      </c>
      <c r="G953" s="2" t="s">
        <v>29</v>
      </c>
      <c r="H953" s="2" t="s">
        <v>30</v>
      </c>
      <c r="I953" s="2" t="s">
        <v>67</v>
      </c>
      <c r="J953" s="2" t="s">
        <v>165</v>
      </c>
      <c r="K953" s="2" t="s">
        <v>38</v>
      </c>
      <c r="L953" s="2" t="s">
        <v>34</v>
      </c>
      <c r="M953" s="2" t="s">
        <v>35</v>
      </c>
      <c r="N953" s="1">
        <v>42664</v>
      </c>
      <c r="O953" s="3">
        <v>5.19</v>
      </c>
      <c r="P953" s="3">
        <v>12.98</v>
      </c>
      <c r="Q953" s="3">
        <f t="shared" si="70"/>
        <v>7.79</v>
      </c>
      <c r="R953" s="2">
        <v>49</v>
      </c>
      <c r="S953" s="3">
        <f t="shared" si="71"/>
        <v>636.02</v>
      </c>
      <c r="T953" s="4">
        <v>0.09</v>
      </c>
      <c r="U953" s="5">
        <f t="shared" si="72"/>
        <v>57.241799999999998</v>
      </c>
      <c r="V953" s="5">
        <f t="shared" si="73"/>
        <v>581.91819999999996</v>
      </c>
      <c r="W953" s="3">
        <v>3.14</v>
      </c>
      <c r="X953" s="6">
        <f t="shared" si="74"/>
        <v>585.05819999999994</v>
      </c>
    </row>
    <row r="954" spans="1:24" x14ac:dyDescent="0.35">
      <c r="A954" t="s">
        <v>1783</v>
      </c>
      <c r="B954" s="1">
        <v>42663</v>
      </c>
      <c r="C954" s="2" t="s">
        <v>262</v>
      </c>
      <c r="D954" s="2" t="s">
        <v>263</v>
      </c>
      <c r="E954" s="2" t="s">
        <v>27</v>
      </c>
      <c r="F954" s="2" t="s">
        <v>28</v>
      </c>
      <c r="G954" s="2" t="s">
        <v>93</v>
      </c>
      <c r="H954" s="2" t="s">
        <v>44</v>
      </c>
      <c r="I954" s="2" t="s">
        <v>56</v>
      </c>
      <c r="J954" s="2" t="s">
        <v>120</v>
      </c>
      <c r="K954" s="2" t="s">
        <v>38</v>
      </c>
      <c r="L954" s="2" t="s">
        <v>61</v>
      </c>
      <c r="M954" s="2" t="s">
        <v>35</v>
      </c>
      <c r="N954" s="1">
        <v>42663</v>
      </c>
      <c r="O954" s="3">
        <v>2.2599999999999998</v>
      </c>
      <c r="P954" s="3">
        <v>3.58</v>
      </c>
      <c r="Q954" s="3">
        <f t="shared" si="70"/>
        <v>1.3200000000000003</v>
      </c>
      <c r="R954" s="2">
        <v>34</v>
      </c>
      <c r="S954" s="3">
        <f t="shared" si="71"/>
        <v>121.72</v>
      </c>
      <c r="T954" s="4">
        <v>7.0000000000000007E-2</v>
      </c>
      <c r="U954" s="5">
        <f t="shared" si="72"/>
        <v>8.5204000000000004</v>
      </c>
      <c r="V954" s="5">
        <f t="shared" si="73"/>
        <v>118.6696</v>
      </c>
      <c r="W954" s="3">
        <v>5.47</v>
      </c>
      <c r="X954" s="6">
        <f t="shared" si="74"/>
        <v>124.1396</v>
      </c>
    </row>
    <row r="955" spans="1:24" x14ac:dyDescent="0.35">
      <c r="A955" t="s">
        <v>1784</v>
      </c>
      <c r="B955" s="1">
        <v>42665</v>
      </c>
      <c r="C955" s="2" t="s">
        <v>168</v>
      </c>
      <c r="D955" s="2" t="s">
        <v>99</v>
      </c>
      <c r="E955" s="2" t="s">
        <v>27</v>
      </c>
      <c r="F955" s="2" t="s">
        <v>28</v>
      </c>
      <c r="G955" s="2" t="s">
        <v>43</v>
      </c>
      <c r="H955" s="2" t="s">
        <v>100</v>
      </c>
      <c r="I955" s="2" t="s">
        <v>56</v>
      </c>
      <c r="J955" s="2" t="s">
        <v>386</v>
      </c>
      <c r="K955" s="2" t="s">
        <v>38</v>
      </c>
      <c r="L955" s="2" t="s">
        <v>61</v>
      </c>
      <c r="M955" s="2" t="s">
        <v>35</v>
      </c>
      <c r="N955" s="1">
        <v>42667</v>
      </c>
      <c r="O955" s="3">
        <v>1.59</v>
      </c>
      <c r="P955" s="3">
        <v>2.61</v>
      </c>
      <c r="Q955" s="3">
        <f t="shared" si="70"/>
        <v>1.0199999999999998</v>
      </c>
      <c r="R955" s="2">
        <v>44</v>
      </c>
      <c r="S955" s="3">
        <f t="shared" si="71"/>
        <v>114.83999999999999</v>
      </c>
      <c r="T955" s="4">
        <v>7.0000000000000007E-2</v>
      </c>
      <c r="U955" s="5">
        <f t="shared" si="72"/>
        <v>8.0388000000000002</v>
      </c>
      <c r="V955" s="5">
        <f t="shared" si="73"/>
        <v>107.30119999999999</v>
      </c>
      <c r="W955" s="3">
        <v>0.5</v>
      </c>
      <c r="X955" s="6">
        <f t="shared" si="74"/>
        <v>107.80119999999999</v>
      </c>
    </row>
    <row r="956" spans="1:24" x14ac:dyDescent="0.35">
      <c r="A956" t="s">
        <v>1785</v>
      </c>
      <c r="B956" s="1">
        <v>42666</v>
      </c>
      <c r="C956" s="2" t="s">
        <v>1248</v>
      </c>
      <c r="D956" s="2" t="s">
        <v>462</v>
      </c>
      <c r="E956" s="2" t="s">
        <v>27</v>
      </c>
      <c r="F956" s="2" t="s">
        <v>28</v>
      </c>
      <c r="G956" s="2" t="s">
        <v>65</v>
      </c>
      <c r="H956" s="2" t="s">
        <v>107</v>
      </c>
      <c r="I956" s="2" t="s">
        <v>67</v>
      </c>
      <c r="J956" s="2" t="s">
        <v>57</v>
      </c>
      <c r="K956" s="2" t="s">
        <v>33</v>
      </c>
      <c r="L956" s="2" t="s">
        <v>58</v>
      </c>
      <c r="M956" s="2" t="s">
        <v>35</v>
      </c>
      <c r="N956" s="1">
        <v>42668</v>
      </c>
      <c r="O956" s="3">
        <v>8.82</v>
      </c>
      <c r="P956" s="3">
        <v>20.99</v>
      </c>
      <c r="Q956" s="3">
        <f t="shared" si="70"/>
        <v>12.169999999999998</v>
      </c>
      <c r="R956" s="2">
        <v>17</v>
      </c>
      <c r="S956" s="3">
        <f t="shared" si="71"/>
        <v>356.83</v>
      </c>
      <c r="T956" s="4">
        <v>0</v>
      </c>
      <c r="U956" s="5">
        <f t="shared" si="72"/>
        <v>0</v>
      </c>
      <c r="V956" s="5">
        <f t="shared" si="73"/>
        <v>361.64</v>
      </c>
      <c r="W956" s="3">
        <v>4.8099999999999996</v>
      </c>
      <c r="X956" s="6">
        <f t="shared" si="74"/>
        <v>366.45</v>
      </c>
    </row>
    <row r="957" spans="1:24" x14ac:dyDescent="0.35">
      <c r="A957" t="s">
        <v>1786</v>
      </c>
      <c r="B957" s="1">
        <v>42666</v>
      </c>
      <c r="C957" s="2" t="s">
        <v>340</v>
      </c>
      <c r="D957" s="2" t="s">
        <v>80</v>
      </c>
      <c r="E957" s="2" t="s">
        <v>53</v>
      </c>
      <c r="F957" s="2" t="s">
        <v>54</v>
      </c>
      <c r="G957" s="2" t="s">
        <v>29</v>
      </c>
      <c r="H957" s="2" t="s">
        <v>81</v>
      </c>
      <c r="I957" s="2" t="s">
        <v>45</v>
      </c>
      <c r="J957" s="2" t="s">
        <v>247</v>
      </c>
      <c r="K957" s="2" t="s">
        <v>248</v>
      </c>
      <c r="L957" s="2" t="s">
        <v>114</v>
      </c>
      <c r="M957" s="2" t="s">
        <v>35</v>
      </c>
      <c r="N957" s="1">
        <v>42673</v>
      </c>
      <c r="O957" s="3">
        <v>56.16</v>
      </c>
      <c r="P957" s="3">
        <v>136.97999999999999</v>
      </c>
      <c r="Q957" s="3">
        <f t="shared" si="70"/>
        <v>80.819999999999993</v>
      </c>
      <c r="R957" s="2">
        <v>3</v>
      </c>
      <c r="S957" s="3">
        <f t="shared" si="71"/>
        <v>410.93999999999994</v>
      </c>
      <c r="T957" s="4">
        <v>0.1</v>
      </c>
      <c r="U957" s="5">
        <f t="shared" si="72"/>
        <v>41.093999999999994</v>
      </c>
      <c r="V957" s="5">
        <f t="shared" si="73"/>
        <v>394.33599999999996</v>
      </c>
      <c r="W957" s="3">
        <v>24.49</v>
      </c>
      <c r="X957" s="6">
        <f t="shared" si="74"/>
        <v>418.82599999999996</v>
      </c>
    </row>
    <row r="958" spans="1:24" x14ac:dyDescent="0.35">
      <c r="A958" t="s">
        <v>1787</v>
      </c>
      <c r="B958" s="1">
        <v>42666</v>
      </c>
      <c r="C958" s="2" t="s">
        <v>888</v>
      </c>
      <c r="D958" s="2" t="s">
        <v>889</v>
      </c>
      <c r="E958" s="2" t="s">
        <v>27</v>
      </c>
      <c r="F958" s="2" t="s">
        <v>28</v>
      </c>
      <c r="G958" s="2" t="s">
        <v>65</v>
      </c>
      <c r="H958" s="2" t="s">
        <v>100</v>
      </c>
      <c r="I958" s="2" t="s">
        <v>31</v>
      </c>
      <c r="J958" s="2" t="s">
        <v>75</v>
      </c>
      <c r="K958" s="2" t="s">
        <v>38</v>
      </c>
      <c r="L958" s="2" t="s">
        <v>61</v>
      </c>
      <c r="M958" s="2" t="s">
        <v>35</v>
      </c>
      <c r="N958" s="1">
        <v>42668</v>
      </c>
      <c r="O958" s="3">
        <v>1.84</v>
      </c>
      <c r="P958" s="3">
        <v>2.88</v>
      </c>
      <c r="Q958" s="3">
        <f t="shared" si="70"/>
        <v>1.0399999999999998</v>
      </c>
      <c r="R958" s="2">
        <v>32</v>
      </c>
      <c r="S958" s="3">
        <f t="shared" si="71"/>
        <v>92.16</v>
      </c>
      <c r="T958" s="4">
        <v>0.01</v>
      </c>
      <c r="U958" s="5">
        <f t="shared" si="72"/>
        <v>0.92159999999999997</v>
      </c>
      <c r="V958" s="5">
        <f t="shared" si="73"/>
        <v>92.728399999999993</v>
      </c>
      <c r="W958" s="3">
        <v>1.49</v>
      </c>
      <c r="X958" s="6">
        <f t="shared" si="74"/>
        <v>94.218399999999988</v>
      </c>
    </row>
    <row r="959" spans="1:24" x14ac:dyDescent="0.35">
      <c r="A959" t="s">
        <v>1788</v>
      </c>
      <c r="B959" s="1">
        <v>42668</v>
      </c>
      <c r="C959" s="2" t="s">
        <v>746</v>
      </c>
      <c r="D959" s="2" t="s">
        <v>580</v>
      </c>
      <c r="E959" s="2" t="s">
        <v>53</v>
      </c>
      <c r="F959" s="2" t="s">
        <v>54</v>
      </c>
      <c r="G959" s="2" t="s">
        <v>29</v>
      </c>
      <c r="H959" s="2" t="s">
        <v>81</v>
      </c>
      <c r="I959" s="2" t="s">
        <v>67</v>
      </c>
      <c r="J959" s="2" t="s">
        <v>386</v>
      </c>
      <c r="K959" s="2" t="s">
        <v>38</v>
      </c>
      <c r="L959" s="2" t="s">
        <v>61</v>
      </c>
      <c r="M959" s="2" t="s">
        <v>47</v>
      </c>
      <c r="N959" s="1">
        <v>42670</v>
      </c>
      <c r="O959" s="3">
        <v>1.59</v>
      </c>
      <c r="P959" s="3">
        <v>2.61</v>
      </c>
      <c r="Q959" s="3">
        <f t="shared" si="70"/>
        <v>1.0199999999999998</v>
      </c>
      <c r="R959" s="2">
        <v>25</v>
      </c>
      <c r="S959" s="3">
        <f t="shared" si="71"/>
        <v>65.25</v>
      </c>
      <c r="T959" s="4">
        <v>0.04</v>
      </c>
      <c r="U959" s="5">
        <f t="shared" si="72"/>
        <v>2.61</v>
      </c>
      <c r="V959" s="5">
        <f t="shared" si="73"/>
        <v>63.14</v>
      </c>
      <c r="W959" s="3">
        <v>0.5</v>
      </c>
      <c r="X959" s="6">
        <f t="shared" si="74"/>
        <v>63.64</v>
      </c>
    </row>
    <row r="960" spans="1:24" x14ac:dyDescent="0.35">
      <c r="A960" t="s">
        <v>1789</v>
      </c>
      <c r="B960" s="1">
        <v>42668</v>
      </c>
      <c r="C960" s="2" t="s">
        <v>1098</v>
      </c>
      <c r="D960" s="2" t="s">
        <v>315</v>
      </c>
      <c r="E960" s="2" t="s">
        <v>27</v>
      </c>
      <c r="F960" s="2" t="s">
        <v>28</v>
      </c>
      <c r="G960" s="2" t="s">
        <v>29</v>
      </c>
      <c r="H960" s="2" t="s">
        <v>44</v>
      </c>
      <c r="I960" s="2" t="s">
        <v>145</v>
      </c>
      <c r="J960" s="2" t="s">
        <v>308</v>
      </c>
      <c r="K960" s="2" t="s">
        <v>38</v>
      </c>
      <c r="L960" s="2" t="s">
        <v>39</v>
      </c>
      <c r="M960" s="2" t="s">
        <v>35</v>
      </c>
      <c r="N960" s="1">
        <v>42670</v>
      </c>
      <c r="O960" s="3">
        <v>0.9</v>
      </c>
      <c r="P960" s="3">
        <v>2.1</v>
      </c>
      <c r="Q960" s="3">
        <f t="shared" si="70"/>
        <v>1.2000000000000002</v>
      </c>
      <c r="R960" s="2">
        <v>33</v>
      </c>
      <c r="S960" s="3">
        <f t="shared" si="71"/>
        <v>69.3</v>
      </c>
      <c r="T960" s="4">
        <v>0.05</v>
      </c>
      <c r="U960" s="5">
        <f t="shared" si="72"/>
        <v>3.4649999999999999</v>
      </c>
      <c r="V960" s="5">
        <f t="shared" si="73"/>
        <v>66.534999999999997</v>
      </c>
      <c r="W960" s="3">
        <v>0.7</v>
      </c>
      <c r="X960" s="6">
        <f t="shared" si="74"/>
        <v>67.234999999999999</v>
      </c>
    </row>
    <row r="961" spans="1:24" x14ac:dyDescent="0.35">
      <c r="A961" t="s">
        <v>1790</v>
      </c>
      <c r="B961" s="1">
        <v>42671</v>
      </c>
      <c r="C961" s="2" t="s">
        <v>1791</v>
      </c>
      <c r="D961" s="2" t="s">
        <v>164</v>
      </c>
      <c r="E961" s="2" t="s">
        <v>53</v>
      </c>
      <c r="F961" s="2" t="s">
        <v>54</v>
      </c>
      <c r="G961" s="2" t="s">
        <v>93</v>
      </c>
      <c r="H961" s="2" t="s">
        <v>55</v>
      </c>
      <c r="I961" s="2" t="s">
        <v>45</v>
      </c>
      <c r="J961" s="2" t="s">
        <v>253</v>
      </c>
      <c r="K961" s="2" t="s">
        <v>38</v>
      </c>
      <c r="L961" s="2" t="s">
        <v>61</v>
      </c>
      <c r="M961" s="2" t="s">
        <v>47</v>
      </c>
      <c r="N961" s="1">
        <v>42680</v>
      </c>
      <c r="O961" s="3">
        <v>4.46</v>
      </c>
      <c r="P961" s="3">
        <v>10.89</v>
      </c>
      <c r="Q961" s="3">
        <f t="shared" si="70"/>
        <v>6.4300000000000006</v>
      </c>
      <c r="R961" s="2">
        <v>30</v>
      </c>
      <c r="S961" s="3">
        <f t="shared" si="71"/>
        <v>326.70000000000005</v>
      </c>
      <c r="T961" s="4">
        <v>0.08</v>
      </c>
      <c r="U961" s="5">
        <f t="shared" si="72"/>
        <v>26.136000000000003</v>
      </c>
      <c r="V961" s="5">
        <f t="shared" si="73"/>
        <v>305.06400000000002</v>
      </c>
      <c r="W961" s="3">
        <v>4.5</v>
      </c>
      <c r="X961" s="6">
        <f t="shared" si="74"/>
        <v>309.56400000000002</v>
      </c>
    </row>
    <row r="962" spans="1:24" x14ac:dyDescent="0.35">
      <c r="A962" t="s">
        <v>1792</v>
      </c>
      <c r="B962" s="1">
        <v>42671</v>
      </c>
      <c r="C962" s="2" t="s">
        <v>111</v>
      </c>
      <c r="D962" s="2" t="s">
        <v>112</v>
      </c>
      <c r="E962" s="2" t="s">
        <v>53</v>
      </c>
      <c r="F962" s="2" t="s">
        <v>54</v>
      </c>
      <c r="G962" s="2" t="s">
        <v>29</v>
      </c>
      <c r="H962" s="2" t="s">
        <v>81</v>
      </c>
      <c r="I962" s="2" t="s">
        <v>67</v>
      </c>
      <c r="J962" s="2" t="s">
        <v>530</v>
      </c>
      <c r="K962" s="2" t="s">
        <v>38</v>
      </c>
      <c r="L962" s="2" t="s">
        <v>61</v>
      </c>
      <c r="M962" s="2" t="s">
        <v>35</v>
      </c>
      <c r="N962" s="1">
        <v>42673</v>
      </c>
      <c r="O962" s="3">
        <v>1.98</v>
      </c>
      <c r="P962" s="3">
        <v>3.15</v>
      </c>
      <c r="Q962" s="3">
        <f t="shared" si="70"/>
        <v>1.17</v>
      </c>
      <c r="R962" s="2">
        <v>24</v>
      </c>
      <c r="S962" s="3">
        <f t="shared" si="71"/>
        <v>75.599999999999994</v>
      </c>
      <c r="T962" s="4">
        <v>0.02</v>
      </c>
      <c r="U962" s="5">
        <f t="shared" si="72"/>
        <v>1.512</v>
      </c>
      <c r="V962" s="5">
        <f t="shared" si="73"/>
        <v>74.577999999999989</v>
      </c>
      <c r="W962" s="3">
        <v>0.49</v>
      </c>
      <c r="X962" s="6">
        <f t="shared" si="74"/>
        <v>75.067999999999984</v>
      </c>
    </row>
    <row r="963" spans="1:24" x14ac:dyDescent="0.35">
      <c r="A963" t="s">
        <v>1793</v>
      </c>
      <c r="B963" s="1">
        <v>42672</v>
      </c>
      <c r="C963" s="2" t="s">
        <v>1794</v>
      </c>
      <c r="D963" s="2" t="s">
        <v>1010</v>
      </c>
      <c r="E963" s="2" t="s">
        <v>27</v>
      </c>
      <c r="F963" s="2" t="s">
        <v>28</v>
      </c>
      <c r="G963" s="2" t="s">
        <v>93</v>
      </c>
      <c r="H963" s="2" t="s">
        <v>66</v>
      </c>
      <c r="I963" s="2" t="s">
        <v>67</v>
      </c>
      <c r="J963" s="2" t="s">
        <v>77</v>
      </c>
      <c r="K963" s="2" t="s">
        <v>33</v>
      </c>
      <c r="L963" s="2" t="s">
        <v>61</v>
      </c>
      <c r="M963" s="2" t="s">
        <v>35</v>
      </c>
      <c r="N963" s="1">
        <v>42673</v>
      </c>
      <c r="O963" s="3">
        <v>6.39</v>
      </c>
      <c r="P963" s="3">
        <v>19.98</v>
      </c>
      <c r="Q963" s="3">
        <f t="shared" si="70"/>
        <v>13.59</v>
      </c>
      <c r="R963" s="2">
        <v>9</v>
      </c>
      <c r="S963" s="3">
        <f t="shared" si="71"/>
        <v>179.82</v>
      </c>
      <c r="T963" s="4">
        <v>0.09</v>
      </c>
      <c r="U963" s="5">
        <f t="shared" si="72"/>
        <v>16.183799999999998</v>
      </c>
      <c r="V963" s="5">
        <f t="shared" si="73"/>
        <v>167.6362</v>
      </c>
      <c r="W963" s="3">
        <v>4</v>
      </c>
      <c r="X963" s="6">
        <f t="shared" si="74"/>
        <v>171.6362</v>
      </c>
    </row>
    <row r="964" spans="1:24" x14ac:dyDescent="0.35">
      <c r="A964" t="s">
        <v>1795</v>
      </c>
      <c r="B964" s="1">
        <v>42674</v>
      </c>
      <c r="C964" s="2" t="s">
        <v>1796</v>
      </c>
      <c r="D964" s="2" t="s">
        <v>544</v>
      </c>
      <c r="E964" s="2" t="s">
        <v>27</v>
      </c>
      <c r="F964" s="2" t="s">
        <v>28</v>
      </c>
      <c r="G964" s="2" t="s">
        <v>29</v>
      </c>
      <c r="H964" s="2" t="s">
        <v>126</v>
      </c>
      <c r="I964" s="2" t="s">
        <v>31</v>
      </c>
      <c r="J964" s="2" t="s">
        <v>436</v>
      </c>
      <c r="K964" s="2" t="s">
        <v>33</v>
      </c>
      <c r="L964" s="2" t="s">
        <v>58</v>
      </c>
      <c r="M964" s="2" t="s">
        <v>35</v>
      </c>
      <c r="N964" s="1">
        <v>42674</v>
      </c>
      <c r="O964" s="3">
        <v>9.91</v>
      </c>
      <c r="P964" s="3">
        <v>15.99</v>
      </c>
      <c r="Q964" s="3">
        <f t="shared" si="70"/>
        <v>6.08</v>
      </c>
      <c r="R964" s="2">
        <v>33</v>
      </c>
      <c r="S964" s="3">
        <f t="shared" si="71"/>
        <v>527.66999999999996</v>
      </c>
      <c r="T964" s="4">
        <v>0.01</v>
      </c>
      <c r="U964" s="5">
        <f t="shared" si="72"/>
        <v>5.2766999999999999</v>
      </c>
      <c r="V964" s="5">
        <f t="shared" si="73"/>
        <v>533.67329999999993</v>
      </c>
      <c r="W964" s="3">
        <v>11.28</v>
      </c>
      <c r="X964" s="6">
        <f t="shared" si="74"/>
        <v>544.9532999999999</v>
      </c>
    </row>
    <row r="965" spans="1:24" x14ac:dyDescent="0.35">
      <c r="A965" t="s">
        <v>1797</v>
      </c>
      <c r="B965" s="1">
        <v>42674</v>
      </c>
      <c r="C965" s="2" t="s">
        <v>1482</v>
      </c>
      <c r="D965" s="2" t="s">
        <v>158</v>
      </c>
      <c r="E965" s="2" t="s">
        <v>53</v>
      </c>
      <c r="F965" s="2" t="s">
        <v>54</v>
      </c>
      <c r="G965" s="2" t="s">
        <v>29</v>
      </c>
      <c r="H965" s="2" t="s">
        <v>55</v>
      </c>
      <c r="I965" s="2" t="s">
        <v>31</v>
      </c>
      <c r="J965" s="2" t="s">
        <v>196</v>
      </c>
      <c r="K965" s="2" t="s">
        <v>38</v>
      </c>
      <c r="L965" s="2" t="s">
        <v>61</v>
      </c>
      <c r="M965" s="2" t="s">
        <v>35</v>
      </c>
      <c r="N965" s="1">
        <v>42675</v>
      </c>
      <c r="O965" s="3">
        <v>3.65</v>
      </c>
      <c r="P965" s="3">
        <v>5.98</v>
      </c>
      <c r="Q965" s="3">
        <f t="shared" ref="Q965:Q1028" si="75">P965-O965</f>
        <v>2.3300000000000005</v>
      </c>
      <c r="R965" s="2">
        <v>23</v>
      </c>
      <c r="S965" s="3">
        <f t="shared" ref="S965:S1028" si="76">P965*R965</f>
        <v>137.54000000000002</v>
      </c>
      <c r="T965" s="4">
        <v>0.01</v>
      </c>
      <c r="U965" s="5">
        <f t="shared" ref="U965:U1028" si="77">S965*T965</f>
        <v>1.3754000000000002</v>
      </c>
      <c r="V965" s="5">
        <f t="shared" ref="V965:V1028" si="78">S965-U965+W965</f>
        <v>137.65460000000002</v>
      </c>
      <c r="W965" s="3">
        <v>1.49</v>
      </c>
      <c r="X965" s="6">
        <f t="shared" ref="X965:X1028" si="79">V965+W965</f>
        <v>139.14460000000003</v>
      </c>
    </row>
    <row r="966" spans="1:24" x14ac:dyDescent="0.35">
      <c r="A966" t="s">
        <v>1798</v>
      </c>
      <c r="B966" s="1">
        <v>42674</v>
      </c>
      <c r="C966" s="2" t="s">
        <v>543</v>
      </c>
      <c r="D966" s="2" t="s">
        <v>544</v>
      </c>
      <c r="E966" s="2" t="s">
        <v>27</v>
      </c>
      <c r="F966" s="2" t="s">
        <v>28</v>
      </c>
      <c r="G966" s="2" t="s">
        <v>93</v>
      </c>
      <c r="H966" s="2" t="s">
        <v>126</v>
      </c>
      <c r="I966" s="2" t="s">
        <v>56</v>
      </c>
      <c r="J966" s="2" t="s">
        <v>595</v>
      </c>
      <c r="K966" s="2" t="s">
        <v>38</v>
      </c>
      <c r="L966" s="2" t="s">
        <v>61</v>
      </c>
      <c r="M966" s="2" t="s">
        <v>35</v>
      </c>
      <c r="N966" s="1">
        <v>42677</v>
      </c>
      <c r="O966" s="3">
        <v>3.5</v>
      </c>
      <c r="P966" s="3">
        <v>5.74</v>
      </c>
      <c r="Q966" s="3">
        <f t="shared" si="75"/>
        <v>2.2400000000000002</v>
      </c>
      <c r="R966" s="2">
        <v>48</v>
      </c>
      <c r="S966" s="3">
        <f t="shared" si="76"/>
        <v>275.52</v>
      </c>
      <c r="T966" s="4">
        <v>0.05</v>
      </c>
      <c r="U966" s="5">
        <f t="shared" si="77"/>
        <v>13.776</v>
      </c>
      <c r="V966" s="5">
        <f t="shared" si="78"/>
        <v>266.75399999999996</v>
      </c>
      <c r="W966" s="3">
        <v>5.01</v>
      </c>
      <c r="X966" s="6">
        <f t="shared" si="79"/>
        <v>271.76399999999995</v>
      </c>
    </row>
    <row r="967" spans="1:24" x14ac:dyDescent="0.35">
      <c r="A967" t="s">
        <v>1799</v>
      </c>
      <c r="B967" s="1">
        <v>42676</v>
      </c>
      <c r="C967" s="2" t="s">
        <v>715</v>
      </c>
      <c r="D967" s="2" t="s">
        <v>629</v>
      </c>
      <c r="E967" s="2" t="s">
        <v>27</v>
      </c>
      <c r="F967" s="2" t="s">
        <v>28</v>
      </c>
      <c r="G967" s="2" t="s">
        <v>29</v>
      </c>
      <c r="H967" s="2" t="s">
        <v>44</v>
      </c>
      <c r="I967" s="2" t="s">
        <v>67</v>
      </c>
      <c r="J967" s="2" t="s">
        <v>264</v>
      </c>
      <c r="K967" s="2" t="s">
        <v>33</v>
      </c>
      <c r="L967" s="2" t="s">
        <v>61</v>
      </c>
      <c r="M967" s="2" t="s">
        <v>35</v>
      </c>
      <c r="N967" s="1">
        <v>42677</v>
      </c>
      <c r="O967" s="3">
        <v>39.64</v>
      </c>
      <c r="P967" s="3">
        <v>152.47999999999999</v>
      </c>
      <c r="Q967" s="3">
        <f t="shared" si="75"/>
        <v>112.83999999999999</v>
      </c>
      <c r="R967" s="2">
        <v>44</v>
      </c>
      <c r="S967" s="3">
        <f t="shared" si="76"/>
        <v>6709.12</v>
      </c>
      <c r="T967" s="4">
        <v>0.03</v>
      </c>
      <c r="U967" s="5">
        <f t="shared" si="77"/>
        <v>201.27359999999999</v>
      </c>
      <c r="V967" s="5">
        <f t="shared" si="78"/>
        <v>6514.3464000000004</v>
      </c>
      <c r="W967" s="3">
        <v>6.5</v>
      </c>
      <c r="X967" s="6">
        <f t="shared" si="79"/>
        <v>6520.8464000000004</v>
      </c>
    </row>
    <row r="968" spans="1:24" x14ac:dyDescent="0.35">
      <c r="A968" t="s">
        <v>1800</v>
      </c>
      <c r="B968" s="1">
        <v>42676</v>
      </c>
      <c r="C968" s="2" t="s">
        <v>1801</v>
      </c>
      <c r="D968" s="2" t="s">
        <v>522</v>
      </c>
      <c r="E968" s="2" t="s">
        <v>27</v>
      </c>
      <c r="F968" s="2" t="s">
        <v>28</v>
      </c>
      <c r="G968" s="2" t="s">
        <v>93</v>
      </c>
      <c r="H968" s="2" t="s">
        <v>299</v>
      </c>
      <c r="I968" s="2" t="s">
        <v>56</v>
      </c>
      <c r="J968" s="2" t="s">
        <v>649</v>
      </c>
      <c r="K968" s="2" t="s">
        <v>38</v>
      </c>
      <c r="L968" s="2" t="s">
        <v>34</v>
      </c>
      <c r="M968" s="2" t="s">
        <v>35</v>
      </c>
      <c r="N968" s="1">
        <v>42677</v>
      </c>
      <c r="O968" s="3">
        <v>2.5</v>
      </c>
      <c r="P968" s="3">
        <v>5.68</v>
      </c>
      <c r="Q968" s="3">
        <f t="shared" si="75"/>
        <v>3.1799999999999997</v>
      </c>
      <c r="R968" s="2">
        <v>34</v>
      </c>
      <c r="S968" s="3">
        <f t="shared" si="76"/>
        <v>193.12</v>
      </c>
      <c r="T968" s="4">
        <v>0</v>
      </c>
      <c r="U968" s="5">
        <f t="shared" si="77"/>
        <v>0</v>
      </c>
      <c r="V968" s="5">
        <f t="shared" si="78"/>
        <v>196.72</v>
      </c>
      <c r="W968" s="3">
        <v>3.6</v>
      </c>
      <c r="X968" s="6">
        <f t="shared" si="79"/>
        <v>200.32</v>
      </c>
    </row>
    <row r="969" spans="1:24" x14ac:dyDescent="0.35">
      <c r="A969" t="s">
        <v>1802</v>
      </c>
      <c r="B969" s="1">
        <v>42676</v>
      </c>
      <c r="C969" s="2" t="s">
        <v>1279</v>
      </c>
      <c r="D969" s="2" t="s">
        <v>433</v>
      </c>
      <c r="E969" s="2" t="s">
        <v>27</v>
      </c>
      <c r="F969" s="2" t="s">
        <v>28</v>
      </c>
      <c r="G969" s="2" t="s">
        <v>93</v>
      </c>
      <c r="H969" s="2" t="s">
        <v>139</v>
      </c>
      <c r="I969" s="2" t="s">
        <v>56</v>
      </c>
      <c r="J969" s="2" t="s">
        <v>703</v>
      </c>
      <c r="K969" s="2" t="s">
        <v>38</v>
      </c>
      <c r="L969" s="2" t="s">
        <v>34</v>
      </c>
      <c r="M969" s="2" t="s">
        <v>35</v>
      </c>
      <c r="N969" s="1">
        <v>42678</v>
      </c>
      <c r="O969" s="3">
        <v>16.8</v>
      </c>
      <c r="P969" s="3">
        <v>40.97</v>
      </c>
      <c r="Q969" s="3">
        <f t="shared" si="75"/>
        <v>24.169999999999998</v>
      </c>
      <c r="R969" s="2">
        <v>26</v>
      </c>
      <c r="S969" s="3">
        <f t="shared" si="76"/>
        <v>1065.22</v>
      </c>
      <c r="T969" s="4">
        <v>0.06</v>
      </c>
      <c r="U969" s="5">
        <f t="shared" si="77"/>
        <v>63.913199999999996</v>
      </c>
      <c r="V969" s="5">
        <f t="shared" si="78"/>
        <v>1010.2968000000001</v>
      </c>
      <c r="W969" s="3">
        <v>8.99</v>
      </c>
      <c r="X969" s="6">
        <f t="shared" si="79"/>
        <v>1019.2868000000001</v>
      </c>
    </row>
    <row r="970" spans="1:24" x14ac:dyDescent="0.35">
      <c r="A970" t="s">
        <v>1803</v>
      </c>
      <c r="B970" s="1">
        <v>42676</v>
      </c>
      <c r="C970" s="2" t="s">
        <v>883</v>
      </c>
      <c r="D970" s="2" t="s">
        <v>643</v>
      </c>
      <c r="E970" s="2" t="s">
        <v>27</v>
      </c>
      <c r="F970" s="2" t="s">
        <v>28</v>
      </c>
      <c r="G970" s="2" t="s">
        <v>93</v>
      </c>
      <c r="H970" s="2" t="s">
        <v>290</v>
      </c>
      <c r="I970" s="2" t="s">
        <v>45</v>
      </c>
      <c r="J970" s="2" t="s">
        <v>227</v>
      </c>
      <c r="K970" s="2" t="s">
        <v>38</v>
      </c>
      <c r="L970" s="2" t="s">
        <v>39</v>
      </c>
      <c r="M970" s="2" t="s">
        <v>35</v>
      </c>
      <c r="N970" s="1">
        <v>42680</v>
      </c>
      <c r="O970" s="3">
        <v>1.3</v>
      </c>
      <c r="P970" s="3">
        <v>2.88</v>
      </c>
      <c r="Q970" s="3">
        <f t="shared" si="75"/>
        <v>1.5799999999999998</v>
      </c>
      <c r="R970" s="2">
        <v>41</v>
      </c>
      <c r="S970" s="3">
        <f t="shared" si="76"/>
        <v>118.08</v>
      </c>
      <c r="T970" s="4">
        <v>0.1</v>
      </c>
      <c r="U970" s="5">
        <f t="shared" si="77"/>
        <v>11.808</v>
      </c>
      <c r="V970" s="5">
        <f t="shared" si="78"/>
        <v>107.282</v>
      </c>
      <c r="W970" s="3">
        <v>1.01</v>
      </c>
      <c r="X970" s="6">
        <f t="shared" si="79"/>
        <v>108.292</v>
      </c>
    </row>
    <row r="971" spans="1:24" x14ac:dyDescent="0.35">
      <c r="A971" t="s">
        <v>1804</v>
      </c>
      <c r="B971" s="1">
        <v>42677</v>
      </c>
      <c r="C971" s="2" t="s">
        <v>1805</v>
      </c>
      <c r="D971" s="2" t="s">
        <v>87</v>
      </c>
      <c r="E971" s="2" t="s">
        <v>27</v>
      </c>
      <c r="F971" s="2" t="s">
        <v>28</v>
      </c>
      <c r="G971" s="2" t="s">
        <v>29</v>
      </c>
      <c r="H971" s="2" t="s">
        <v>30</v>
      </c>
      <c r="I971" s="2" t="s">
        <v>56</v>
      </c>
      <c r="J971" s="2" t="s">
        <v>455</v>
      </c>
      <c r="K971" s="2" t="s">
        <v>38</v>
      </c>
      <c r="L971" s="2" t="s">
        <v>61</v>
      </c>
      <c r="M971" s="2" t="s">
        <v>35</v>
      </c>
      <c r="N971" s="1">
        <v>42678</v>
      </c>
      <c r="O971" s="3">
        <v>3.84</v>
      </c>
      <c r="P971" s="3">
        <v>6.3</v>
      </c>
      <c r="Q971" s="3">
        <f t="shared" si="75"/>
        <v>2.46</v>
      </c>
      <c r="R971" s="2">
        <v>35</v>
      </c>
      <c r="S971" s="3">
        <f t="shared" si="76"/>
        <v>220.5</v>
      </c>
      <c r="T971" s="4">
        <v>0.03</v>
      </c>
      <c r="U971" s="5">
        <f t="shared" si="77"/>
        <v>6.6149999999999993</v>
      </c>
      <c r="V971" s="5">
        <f t="shared" si="78"/>
        <v>214.38499999999999</v>
      </c>
      <c r="W971" s="3">
        <v>0.5</v>
      </c>
      <c r="X971" s="6">
        <f t="shared" si="79"/>
        <v>214.88499999999999</v>
      </c>
    </row>
    <row r="972" spans="1:24" x14ac:dyDescent="0.35">
      <c r="A972" t="s">
        <v>1806</v>
      </c>
      <c r="B972" s="1">
        <v>42679</v>
      </c>
      <c r="C972" s="2" t="s">
        <v>1807</v>
      </c>
      <c r="D972" s="2" t="s">
        <v>850</v>
      </c>
      <c r="E972" s="2" t="s">
        <v>27</v>
      </c>
      <c r="F972" s="2" t="s">
        <v>28</v>
      </c>
      <c r="G972" s="2" t="s">
        <v>43</v>
      </c>
      <c r="H972" s="2" t="s">
        <v>139</v>
      </c>
      <c r="I972" s="2" t="s">
        <v>45</v>
      </c>
      <c r="J972" s="2" t="s">
        <v>595</v>
      </c>
      <c r="K972" s="2" t="s">
        <v>38</v>
      </c>
      <c r="L972" s="2" t="s">
        <v>61</v>
      </c>
      <c r="M972" s="2" t="s">
        <v>35</v>
      </c>
      <c r="N972" s="1">
        <v>42686</v>
      </c>
      <c r="O972" s="3">
        <v>3.5</v>
      </c>
      <c r="P972" s="3">
        <v>5.74</v>
      </c>
      <c r="Q972" s="3">
        <f t="shared" si="75"/>
        <v>2.2400000000000002</v>
      </c>
      <c r="R972" s="2">
        <v>5</v>
      </c>
      <c r="S972" s="3">
        <f t="shared" si="76"/>
        <v>28.700000000000003</v>
      </c>
      <c r="T972" s="4">
        <v>7.0000000000000007E-2</v>
      </c>
      <c r="U972" s="5">
        <f t="shared" si="77"/>
        <v>2.0090000000000003</v>
      </c>
      <c r="V972" s="5">
        <f t="shared" si="78"/>
        <v>31.701000000000001</v>
      </c>
      <c r="W972" s="3">
        <v>5.01</v>
      </c>
      <c r="X972" s="6">
        <f t="shared" si="79"/>
        <v>36.710999999999999</v>
      </c>
    </row>
    <row r="973" spans="1:24" x14ac:dyDescent="0.35">
      <c r="A973" t="s">
        <v>1808</v>
      </c>
      <c r="B973" s="1">
        <v>42682</v>
      </c>
      <c r="C973" s="2" t="s">
        <v>1809</v>
      </c>
      <c r="D973" s="2" t="s">
        <v>433</v>
      </c>
      <c r="E973" s="2" t="s">
        <v>27</v>
      </c>
      <c r="F973" s="2" t="s">
        <v>28</v>
      </c>
      <c r="G973" s="2" t="s">
        <v>65</v>
      </c>
      <c r="H973" s="2" t="s">
        <v>139</v>
      </c>
      <c r="I973" s="2" t="s">
        <v>45</v>
      </c>
      <c r="J973" s="2" t="s">
        <v>471</v>
      </c>
      <c r="K973" s="2" t="s">
        <v>38</v>
      </c>
      <c r="L973" s="2" t="s">
        <v>61</v>
      </c>
      <c r="M973" s="2" t="s">
        <v>35</v>
      </c>
      <c r="N973" s="1">
        <v>42687</v>
      </c>
      <c r="O973" s="3">
        <v>8.92</v>
      </c>
      <c r="P973" s="3">
        <v>29.74</v>
      </c>
      <c r="Q973" s="3">
        <f t="shared" si="75"/>
        <v>20.82</v>
      </c>
      <c r="R973" s="2">
        <v>31</v>
      </c>
      <c r="S973" s="3">
        <f t="shared" si="76"/>
        <v>921.93999999999994</v>
      </c>
      <c r="T973" s="4">
        <v>0</v>
      </c>
      <c r="U973" s="5">
        <f t="shared" si="77"/>
        <v>0</v>
      </c>
      <c r="V973" s="5">
        <f t="shared" si="78"/>
        <v>928.57999999999993</v>
      </c>
      <c r="W973" s="3">
        <v>6.64</v>
      </c>
      <c r="X973" s="6">
        <f t="shared" si="79"/>
        <v>935.21999999999991</v>
      </c>
    </row>
    <row r="974" spans="1:24" x14ac:dyDescent="0.35">
      <c r="A974" t="s">
        <v>1810</v>
      </c>
      <c r="B974" s="1">
        <v>42682</v>
      </c>
      <c r="C974" s="2" t="s">
        <v>626</v>
      </c>
      <c r="D974" s="2" t="s">
        <v>73</v>
      </c>
      <c r="E974" s="2" t="s">
        <v>27</v>
      </c>
      <c r="F974" s="2" t="s">
        <v>28</v>
      </c>
      <c r="G974" s="2" t="s">
        <v>93</v>
      </c>
      <c r="H974" s="2" t="s">
        <v>74</v>
      </c>
      <c r="I974" s="2" t="s">
        <v>45</v>
      </c>
      <c r="J974" s="2" t="s">
        <v>947</v>
      </c>
      <c r="K974" s="2" t="s">
        <v>38</v>
      </c>
      <c r="L974" s="2" t="s">
        <v>39</v>
      </c>
      <c r="M974" s="2" t="s">
        <v>35</v>
      </c>
      <c r="N974" s="1">
        <v>42684</v>
      </c>
      <c r="O974" s="3">
        <v>1.0900000000000001</v>
      </c>
      <c r="P974" s="3">
        <v>1.82</v>
      </c>
      <c r="Q974" s="3">
        <f t="shared" si="75"/>
        <v>0.73</v>
      </c>
      <c r="R974" s="2">
        <v>40</v>
      </c>
      <c r="S974" s="3">
        <f t="shared" si="76"/>
        <v>72.8</v>
      </c>
      <c r="T974" s="4">
        <v>0.05</v>
      </c>
      <c r="U974" s="5">
        <f t="shared" si="77"/>
        <v>3.64</v>
      </c>
      <c r="V974" s="5">
        <f t="shared" si="78"/>
        <v>70.16</v>
      </c>
      <c r="W974" s="3">
        <v>1</v>
      </c>
      <c r="X974" s="6">
        <f t="shared" si="79"/>
        <v>71.16</v>
      </c>
    </row>
    <row r="975" spans="1:24" x14ac:dyDescent="0.35">
      <c r="A975" t="s">
        <v>1811</v>
      </c>
      <c r="B975" s="1">
        <v>42682</v>
      </c>
      <c r="C975" s="2" t="s">
        <v>79</v>
      </c>
      <c r="D975" s="2" t="s">
        <v>80</v>
      </c>
      <c r="E975" s="2" t="s">
        <v>53</v>
      </c>
      <c r="F975" s="2" t="s">
        <v>54</v>
      </c>
      <c r="G975" s="2" t="s">
        <v>65</v>
      </c>
      <c r="H975" s="2" t="s">
        <v>81</v>
      </c>
      <c r="I975" s="2" t="s">
        <v>56</v>
      </c>
      <c r="J975" s="2" t="s">
        <v>308</v>
      </c>
      <c r="K975" s="2" t="s">
        <v>38</v>
      </c>
      <c r="L975" s="2" t="s">
        <v>39</v>
      </c>
      <c r="M975" s="2" t="s">
        <v>35</v>
      </c>
      <c r="N975" s="1">
        <v>42682</v>
      </c>
      <c r="O975" s="3">
        <v>0.9</v>
      </c>
      <c r="P975" s="3">
        <v>2.1</v>
      </c>
      <c r="Q975" s="3">
        <f t="shared" si="75"/>
        <v>1.2000000000000002</v>
      </c>
      <c r="R975" s="2">
        <v>27</v>
      </c>
      <c r="S975" s="3">
        <f t="shared" si="76"/>
        <v>56.7</v>
      </c>
      <c r="T975" s="4">
        <v>0.04</v>
      </c>
      <c r="U975" s="5">
        <f t="shared" si="77"/>
        <v>2.2680000000000002</v>
      </c>
      <c r="V975" s="5">
        <f t="shared" si="78"/>
        <v>55.132000000000005</v>
      </c>
      <c r="W975" s="3">
        <v>0.7</v>
      </c>
      <c r="X975" s="6">
        <f t="shared" si="79"/>
        <v>55.832000000000008</v>
      </c>
    </row>
    <row r="976" spans="1:24" x14ac:dyDescent="0.35">
      <c r="A976" t="s">
        <v>1812</v>
      </c>
      <c r="B976" s="1">
        <v>42683</v>
      </c>
      <c r="C976" s="2" t="s">
        <v>1813</v>
      </c>
      <c r="D976" s="2" t="s">
        <v>1587</v>
      </c>
      <c r="E976" s="2" t="s">
        <v>27</v>
      </c>
      <c r="F976" s="2" t="s">
        <v>28</v>
      </c>
      <c r="G976" s="2" t="s">
        <v>29</v>
      </c>
      <c r="H976" s="2" t="s">
        <v>290</v>
      </c>
      <c r="I976" s="2" t="s">
        <v>145</v>
      </c>
      <c r="J976" s="2" t="s">
        <v>109</v>
      </c>
      <c r="K976" s="2" t="s">
        <v>38</v>
      </c>
      <c r="L976" s="2" t="s">
        <v>34</v>
      </c>
      <c r="M976" s="2" t="s">
        <v>35</v>
      </c>
      <c r="N976" s="1">
        <v>42685</v>
      </c>
      <c r="O976" s="3">
        <v>0.94</v>
      </c>
      <c r="P976" s="3">
        <v>2.08</v>
      </c>
      <c r="Q976" s="3">
        <f t="shared" si="75"/>
        <v>1.1400000000000001</v>
      </c>
      <c r="R976" s="2">
        <v>39</v>
      </c>
      <c r="S976" s="3">
        <f t="shared" si="76"/>
        <v>81.12</v>
      </c>
      <c r="T976" s="4">
        <v>0.04</v>
      </c>
      <c r="U976" s="5">
        <f t="shared" si="77"/>
        <v>3.2448000000000001</v>
      </c>
      <c r="V976" s="5">
        <f t="shared" si="78"/>
        <v>80.435200000000009</v>
      </c>
      <c r="W976" s="3">
        <v>2.56</v>
      </c>
      <c r="X976" s="6">
        <f t="shared" si="79"/>
        <v>82.995200000000011</v>
      </c>
    </row>
    <row r="977" spans="1:24" x14ac:dyDescent="0.35">
      <c r="A977" t="s">
        <v>1814</v>
      </c>
      <c r="B977" s="1">
        <v>42684</v>
      </c>
      <c r="C977" s="2" t="s">
        <v>1474</v>
      </c>
      <c r="D977" s="2" t="s">
        <v>643</v>
      </c>
      <c r="E977" s="2" t="s">
        <v>27</v>
      </c>
      <c r="F977" s="2" t="s">
        <v>28</v>
      </c>
      <c r="G977" s="2" t="s">
        <v>65</v>
      </c>
      <c r="H977" s="2" t="s">
        <v>290</v>
      </c>
      <c r="I977" s="2" t="s">
        <v>56</v>
      </c>
      <c r="J977" s="2" t="s">
        <v>266</v>
      </c>
      <c r="K977" s="2" t="s">
        <v>33</v>
      </c>
      <c r="L977" s="2" t="s">
        <v>34</v>
      </c>
      <c r="M977" s="2" t="s">
        <v>35</v>
      </c>
      <c r="N977" s="1">
        <v>42686</v>
      </c>
      <c r="O977" s="3">
        <v>20.18</v>
      </c>
      <c r="P977" s="3">
        <v>35.409999999999997</v>
      </c>
      <c r="Q977" s="3">
        <f t="shared" si="75"/>
        <v>15.229999999999997</v>
      </c>
      <c r="R977" s="2">
        <v>21</v>
      </c>
      <c r="S977" s="3">
        <f t="shared" si="76"/>
        <v>743.6099999999999</v>
      </c>
      <c r="T977" s="4">
        <v>0.09</v>
      </c>
      <c r="U977" s="5">
        <f t="shared" si="77"/>
        <v>66.924899999999994</v>
      </c>
      <c r="V977" s="5">
        <f t="shared" si="78"/>
        <v>678.67509999999993</v>
      </c>
      <c r="W977" s="3">
        <v>1.99</v>
      </c>
      <c r="X977" s="6">
        <f t="shared" si="79"/>
        <v>680.66509999999994</v>
      </c>
    </row>
    <row r="978" spans="1:24" x14ac:dyDescent="0.35">
      <c r="A978" t="s">
        <v>1815</v>
      </c>
      <c r="B978" s="1">
        <v>42686</v>
      </c>
      <c r="C978" s="2" t="s">
        <v>696</v>
      </c>
      <c r="D978" s="2" t="s">
        <v>686</v>
      </c>
      <c r="E978" s="2" t="s">
        <v>27</v>
      </c>
      <c r="F978" s="2" t="s">
        <v>28</v>
      </c>
      <c r="G978" s="2" t="s">
        <v>43</v>
      </c>
      <c r="H978" s="2" t="s">
        <v>299</v>
      </c>
      <c r="I978" s="2" t="s">
        <v>56</v>
      </c>
      <c r="J978" s="2" t="s">
        <v>498</v>
      </c>
      <c r="K978" s="2" t="s">
        <v>38</v>
      </c>
      <c r="L978" s="2" t="s">
        <v>61</v>
      </c>
      <c r="M978" s="2" t="s">
        <v>35</v>
      </c>
      <c r="N978" s="1">
        <v>42686</v>
      </c>
      <c r="O978" s="3">
        <v>19.829999999999998</v>
      </c>
      <c r="P978" s="3">
        <v>30.98</v>
      </c>
      <c r="Q978" s="3">
        <f t="shared" si="75"/>
        <v>11.150000000000002</v>
      </c>
      <c r="R978" s="2">
        <v>15</v>
      </c>
      <c r="S978" s="3">
        <f t="shared" si="76"/>
        <v>464.7</v>
      </c>
      <c r="T978" s="4">
        <v>0</v>
      </c>
      <c r="U978" s="5">
        <f t="shared" si="77"/>
        <v>0</v>
      </c>
      <c r="V978" s="5">
        <f t="shared" si="78"/>
        <v>484.21</v>
      </c>
      <c r="W978" s="3">
        <v>19.510000000000002</v>
      </c>
      <c r="X978" s="6">
        <f t="shared" si="79"/>
        <v>503.71999999999997</v>
      </c>
    </row>
    <row r="979" spans="1:24" x14ac:dyDescent="0.35">
      <c r="A979" t="s">
        <v>1816</v>
      </c>
      <c r="B979" s="1">
        <v>42687</v>
      </c>
      <c r="C979" s="2" t="s">
        <v>1817</v>
      </c>
      <c r="D979" s="2" t="s">
        <v>221</v>
      </c>
      <c r="E979" s="2" t="s">
        <v>27</v>
      </c>
      <c r="F979" s="2" t="s">
        <v>28</v>
      </c>
      <c r="G979" s="2" t="s">
        <v>43</v>
      </c>
      <c r="H979" s="2" t="s">
        <v>66</v>
      </c>
      <c r="I979" s="2" t="s">
        <v>45</v>
      </c>
      <c r="J979" s="2" t="s">
        <v>530</v>
      </c>
      <c r="K979" s="2" t="s">
        <v>38</v>
      </c>
      <c r="L979" s="2" t="s">
        <v>61</v>
      </c>
      <c r="M979" s="2" t="s">
        <v>35</v>
      </c>
      <c r="N979" s="1">
        <v>42689</v>
      </c>
      <c r="O979" s="3">
        <v>1.98</v>
      </c>
      <c r="P979" s="3">
        <v>3.15</v>
      </c>
      <c r="Q979" s="3">
        <f t="shared" si="75"/>
        <v>1.17</v>
      </c>
      <c r="R979" s="2">
        <v>41</v>
      </c>
      <c r="S979" s="3">
        <f t="shared" si="76"/>
        <v>129.15</v>
      </c>
      <c r="T979" s="4">
        <v>0.06</v>
      </c>
      <c r="U979" s="5">
        <f t="shared" si="77"/>
        <v>7.7489999999999997</v>
      </c>
      <c r="V979" s="5">
        <f t="shared" si="78"/>
        <v>121.89100000000001</v>
      </c>
      <c r="W979" s="3">
        <v>0.49</v>
      </c>
      <c r="X979" s="6">
        <f t="shared" si="79"/>
        <v>122.381</v>
      </c>
    </row>
    <row r="980" spans="1:24" x14ac:dyDescent="0.35">
      <c r="A980" t="s">
        <v>1818</v>
      </c>
      <c r="B980" s="1">
        <v>42688</v>
      </c>
      <c r="C980" s="2" t="s">
        <v>1819</v>
      </c>
      <c r="D980" s="2" t="s">
        <v>234</v>
      </c>
      <c r="E980" s="2" t="s">
        <v>27</v>
      </c>
      <c r="F980" s="2" t="s">
        <v>28</v>
      </c>
      <c r="G980" s="2" t="s">
        <v>29</v>
      </c>
      <c r="H980" s="2" t="s">
        <v>139</v>
      </c>
      <c r="I980" s="2" t="s">
        <v>31</v>
      </c>
      <c r="J980" s="2" t="s">
        <v>200</v>
      </c>
      <c r="K980" s="2" t="s">
        <v>38</v>
      </c>
      <c r="L980" s="2" t="s">
        <v>39</v>
      </c>
      <c r="M980" s="2" t="s">
        <v>35</v>
      </c>
      <c r="N980" s="1">
        <v>42689</v>
      </c>
      <c r="O980" s="3">
        <v>1.0900000000000001</v>
      </c>
      <c r="P980" s="3">
        <v>2.6</v>
      </c>
      <c r="Q980" s="3">
        <f t="shared" si="75"/>
        <v>1.51</v>
      </c>
      <c r="R980" s="2">
        <v>11</v>
      </c>
      <c r="S980" s="3">
        <f t="shared" si="76"/>
        <v>28.6</v>
      </c>
      <c r="T980" s="4">
        <v>0.09</v>
      </c>
      <c r="U980" s="5">
        <f t="shared" si="77"/>
        <v>2.5739999999999998</v>
      </c>
      <c r="V980" s="5">
        <f t="shared" si="78"/>
        <v>28.426000000000002</v>
      </c>
      <c r="W980" s="3">
        <v>2.4</v>
      </c>
      <c r="X980" s="6">
        <f t="shared" si="79"/>
        <v>30.826000000000001</v>
      </c>
    </row>
    <row r="981" spans="1:24" x14ac:dyDescent="0.35">
      <c r="A981" t="s">
        <v>1820</v>
      </c>
      <c r="B981" s="1">
        <v>42690</v>
      </c>
      <c r="C981" s="2" t="s">
        <v>1821</v>
      </c>
      <c r="D981" s="2" t="s">
        <v>271</v>
      </c>
      <c r="E981" s="2" t="s">
        <v>27</v>
      </c>
      <c r="F981" s="2" t="s">
        <v>28</v>
      </c>
      <c r="G981" s="2" t="s">
        <v>29</v>
      </c>
      <c r="H981" s="2" t="s">
        <v>30</v>
      </c>
      <c r="I981" s="2" t="s">
        <v>145</v>
      </c>
      <c r="J981" s="2" t="s">
        <v>96</v>
      </c>
      <c r="K981" s="2" t="s">
        <v>38</v>
      </c>
      <c r="L981" s="2" t="s">
        <v>39</v>
      </c>
      <c r="M981" s="2" t="s">
        <v>35</v>
      </c>
      <c r="N981" s="1">
        <v>42690</v>
      </c>
      <c r="O981" s="3">
        <v>2.29</v>
      </c>
      <c r="P981" s="3">
        <v>3.58</v>
      </c>
      <c r="Q981" s="3">
        <f t="shared" si="75"/>
        <v>1.29</v>
      </c>
      <c r="R981" s="2">
        <v>32</v>
      </c>
      <c r="S981" s="3">
        <f t="shared" si="76"/>
        <v>114.56</v>
      </c>
      <c r="T981" s="4">
        <v>0.09</v>
      </c>
      <c r="U981" s="5">
        <f t="shared" si="77"/>
        <v>10.3104</v>
      </c>
      <c r="V981" s="5">
        <f t="shared" si="78"/>
        <v>105.8796</v>
      </c>
      <c r="W981" s="3">
        <v>1.63</v>
      </c>
      <c r="X981" s="6">
        <f t="shared" si="79"/>
        <v>107.50959999999999</v>
      </c>
    </row>
    <row r="982" spans="1:24" x14ac:dyDescent="0.35">
      <c r="A982" t="s">
        <v>1822</v>
      </c>
      <c r="B982" s="1">
        <v>42691</v>
      </c>
      <c r="C982" s="2" t="s">
        <v>876</v>
      </c>
      <c r="D982" s="2" t="s">
        <v>158</v>
      </c>
      <c r="E982" s="2" t="s">
        <v>53</v>
      </c>
      <c r="F982" s="2" t="s">
        <v>54</v>
      </c>
      <c r="G982" s="2" t="s">
        <v>43</v>
      </c>
      <c r="H982" s="2" t="s">
        <v>55</v>
      </c>
      <c r="I982" s="2" t="s">
        <v>145</v>
      </c>
      <c r="J982" s="2" t="s">
        <v>443</v>
      </c>
      <c r="K982" s="2" t="s">
        <v>38</v>
      </c>
      <c r="L982" s="2" t="s">
        <v>61</v>
      </c>
      <c r="M982" s="2" t="s">
        <v>35</v>
      </c>
      <c r="N982" s="1">
        <v>42693</v>
      </c>
      <c r="O982" s="3">
        <v>13.64</v>
      </c>
      <c r="P982" s="3">
        <v>20.98</v>
      </c>
      <c r="Q982" s="3">
        <f t="shared" si="75"/>
        <v>7.34</v>
      </c>
      <c r="R982" s="2">
        <v>42</v>
      </c>
      <c r="S982" s="3">
        <f t="shared" si="76"/>
        <v>881.16</v>
      </c>
      <c r="T982" s="4">
        <v>0.1</v>
      </c>
      <c r="U982" s="5">
        <f t="shared" si="77"/>
        <v>88.116</v>
      </c>
      <c r="V982" s="5">
        <f t="shared" si="78"/>
        <v>794.53399999999999</v>
      </c>
      <c r="W982" s="3">
        <v>1.49</v>
      </c>
      <c r="X982" s="6">
        <f t="shared" si="79"/>
        <v>796.024</v>
      </c>
    </row>
    <row r="983" spans="1:24" x14ac:dyDescent="0.35">
      <c r="A983" t="s">
        <v>1823</v>
      </c>
      <c r="B983" s="1">
        <v>42691</v>
      </c>
      <c r="C983" s="2" t="s">
        <v>98</v>
      </c>
      <c r="D983" s="2" t="s">
        <v>99</v>
      </c>
      <c r="E983" s="2" t="s">
        <v>27</v>
      </c>
      <c r="F983" s="2" t="s">
        <v>28</v>
      </c>
      <c r="G983" s="2" t="s">
        <v>29</v>
      </c>
      <c r="H983" s="2" t="s">
        <v>100</v>
      </c>
      <c r="I983" s="2" t="s">
        <v>31</v>
      </c>
      <c r="J983" s="2" t="s">
        <v>697</v>
      </c>
      <c r="K983" s="2" t="s">
        <v>38</v>
      </c>
      <c r="L983" s="2" t="s">
        <v>61</v>
      </c>
      <c r="M983" s="2" t="s">
        <v>35</v>
      </c>
      <c r="N983" s="1">
        <v>42693</v>
      </c>
      <c r="O983" s="3">
        <v>11.04</v>
      </c>
      <c r="P983" s="3">
        <v>16.98</v>
      </c>
      <c r="Q983" s="3">
        <f t="shared" si="75"/>
        <v>5.9400000000000013</v>
      </c>
      <c r="R983" s="2">
        <v>46</v>
      </c>
      <c r="S983" s="3">
        <f t="shared" si="76"/>
        <v>781.08</v>
      </c>
      <c r="T983" s="4">
        <v>0.09</v>
      </c>
      <c r="U983" s="5">
        <f t="shared" si="77"/>
        <v>70.297200000000004</v>
      </c>
      <c r="V983" s="5">
        <f t="shared" si="78"/>
        <v>723.17280000000005</v>
      </c>
      <c r="W983" s="3">
        <v>12.39</v>
      </c>
      <c r="X983" s="6">
        <f t="shared" si="79"/>
        <v>735.56280000000004</v>
      </c>
    </row>
    <row r="984" spans="1:24" x14ac:dyDescent="0.35">
      <c r="A984" t="s">
        <v>1824</v>
      </c>
      <c r="B984" s="1">
        <v>42694</v>
      </c>
      <c r="C984" s="2" t="s">
        <v>590</v>
      </c>
      <c r="D984" s="2" t="s">
        <v>205</v>
      </c>
      <c r="E984" s="2" t="s">
        <v>53</v>
      </c>
      <c r="F984" s="2" t="s">
        <v>54</v>
      </c>
      <c r="G984" s="2" t="s">
        <v>93</v>
      </c>
      <c r="H984" s="2" t="s">
        <v>81</v>
      </c>
      <c r="I984" s="2" t="s">
        <v>67</v>
      </c>
      <c r="J984" s="2" t="s">
        <v>895</v>
      </c>
      <c r="K984" s="2" t="s">
        <v>38</v>
      </c>
      <c r="L984" s="2" t="s">
        <v>39</v>
      </c>
      <c r="M984" s="2" t="s">
        <v>35</v>
      </c>
      <c r="N984" s="1">
        <v>42695</v>
      </c>
      <c r="O984" s="3">
        <v>1.05</v>
      </c>
      <c r="P984" s="3">
        <v>1.95</v>
      </c>
      <c r="Q984" s="3">
        <f t="shared" si="75"/>
        <v>0.89999999999999991</v>
      </c>
      <c r="R984" s="2">
        <v>20</v>
      </c>
      <c r="S984" s="3">
        <f t="shared" si="76"/>
        <v>39</v>
      </c>
      <c r="T984" s="4">
        <v>0.06</v>
      </c>
      <c r="U984" s="5">
        <f t="shared" si="77"/>
        <v>2.34</v>
      </c>
      <c r="V984" s="5">
        <f t="shared" si="78"/>
        <v>38.29</v>
      </c>
      <c r="W984" s="3">
        <v>1.63</v>
      </c>
      <c r="X984" s="6">
        <f t="shared" si="79"/>
        <v>39.92</v>
      </c>
    </row>
    <row r="985" spans="1:24" x14ac:dyDescent="0.35">
      <c r="A985" t="s">
        <v>1825</v>
      </c>
      <c r="B985" s="1">
        <v>42696</v>
      </c>
      <c r="C985" s="2" t="s">
        <v>1826</v>
      </c>
      <c r="D985" s="2" t="s">
        <v>246</v>
      </c>
      <c r="E985" s="2" t="s">
        <v>27</v>
      </c>
      <c r="F985" s="2" t="s">
        <v>28</v>
      </c>
      <c r="G985" s="2" t="s">
        <v>29</v>
      </c>
      <c r="H985" s="2" t="s">
        <v>107</v>
      </c>
      <c r="I985" s="2" t="s">
        <v>45</v>
      </c>
      <c r="J985" s="2" t="s">
        <v>368</v>
      </c>
      <c r="K985" s="2" t="s">
        <v>38</v>
      </c>
      <c r="L985" s="2" t="s">
        <v>61</v>
      </c>
      <c r="M985" s="2" t="s">
        <v>35</v>
      </c>
      <c r="N985" s="1">
        <v>42701</v>
      </c>
      <c r="O985" s="3">
        <v>3.52</v>
      </c>
      <c r="P985" s="3">
        <v>5.68</v>
      </c>
      <c r="Q985" s="3">
        <f t="shared" si="75"/>
        <v>2.1599999999999997</v>
      </c>
      <c r="R985" s="2">
        <v>10</v>
      </c>
      <c r="S985" s="3">
        <f t="shared" si="76"/>
        <v>56.8</v>
      </c>
      <c r="T985" s="4">
        <v>0.09</v>
      </c>
      <c r="U985" s="5">
        <f t="shared" si="77"/>
        <v>5.1119999999999992</v>
      </c>
      <c r="V985" s="5">
        <f t="shared" si="78"/>
        <v>53.077999999999996</v>
      </c>
      <c r="W985" s="3">
        <v>1.39</v>
      </c>
      <c r="X985" s="6">
        <f t="shared" si="79"/>
        <v>54.467999999999996</v>
      </c>
    </row>
    <row r="986" spans="1:24" x14ac:dyDescent="0.35">
      <c r="A986" t="s">
        <v>1827</v>
      </c>
      <c r="B986" s="1">
        <v>42697</v>
      </c>
      <c r="C986" s="2" t="s">
        <v>1828</v>
      </c>
      <c r="D986" s="2" t="s">
        <v>430</v>
      </c>
      <c r="E986" s="2" t="s">
        <v>27</v>
      </c>
      <c r="F986" s="2" t="s">
        <v>28</v>
      </c>
      <c r="G986" s="2" t="s">
        <v>29</v>
      </c>
      <c r="H986" s="2" t="s">
        <v>30</v>
      </c>
      <c r="I986" s="2" t="s">
        <v>67</v>
      </c>
      <c r="J986" s="2" t="s">
        <v>438</v>
      </c>
      <c r="K986" s="2" t="s">
        <v>38</v>
      </c>
      <c r="L986" s="2" t="s">
        <v>39</v>
      </c>
      <c r="M986" s="2" t="s">
        <v>35</v>
      </c>
      <c r="N986" s="1">
        <v>42699</v>
      </c>
      <c r="O986" s="3">
        <v>3.75</v>
      </c>
      <c r="P986" s="3">
        <v>7.08</v>
      </c>
      <c r="Q986" s="3">
        <f t="shared" si="75"/>
        <v>3.33</v>
      </c>
      <c r="R986" s="2">
        <v>29</v>
      </c>
      <c r="S986" s="3">
        <f t="shared" si="76"/>
        <v>205.32</v>
      </c>
      <c r="T986" s="4">
        <v>7.0000000000000007E-2</v>
      </c>
      <c r="U986" s="5">
        <f t="shared" si="77"/>
        <v>14.372400000000001</v>
      </c>
      <c r="V986" s="5">
        <f t="shared" si="78"/>
        <v>193.29759999999999</v>
      </c>
      <c r="W986" s="3">
        <v>2.35</v>
      </c>
      <c r="X986" s="6">
        <f t="shared" si="79"/>
        <v>195.64759999999998</v>
      </c>
    </row>
    <row r="987" spans="1:24" x14ac:dyDescent="0.35">
      <c r="A987" t="s">
        <v>1829</v>
      </c>
      <c r="B987" s="1">
        <v>42700</v>
      </c>
      <c r="C987" s="2" t="s">
        <v>394</v>
      </c>
      <c r="D987" s="2" t="s">
        <v>153</v>
      </c>
      <c r="E987" s="2" t="s">
        <v>27</v>
      </c>
      <c r="F987" s="2" t="s">
        <v>28</v>
      </c>
      <c r="G987" s="2" t="s">
        <v>43</v>
      </c>
      <c r="H987" s="2" t="s">
        <v>66</v>
      </c>
      <c r="I987" s="2" t="s">
        <v>31</v>
      </c>
      <c r="J987" s="2" t="s">
        <v>60</v>
      </c>
      <c r="K987" s="2" t="s">
        <v>38</v>
      </c>
      <c r="L987" s="2" t="s">
        <v>61</v>
      </c>
      <c r="M987" s="2" t="s">
        <v>35</v>
      </c>
      <c r="N987" s="1">
        <v>42702</v>
      </c>
      <c r="O987" s="3">
        <v>3.4</v>
      </c>
      <c r="P987" s="3">
        <v>5.4</v>
      </c>
      <c r="Q987" s="3">
        <f t="shared" si="75"/>
        <v>2.0000000000000004</v>
      </c>
      <c r="R987" s="2">
        <v>1</v>
      </c>
      <c r="S987" s="3">
        <f t="shared" si="76"/>
        <v>5.4</v>
      </c>
      <c r="T987" s="4">
        <v>0</v>
      </c>
      <c r="U987" s="5">
        <f t="shared" si="77"/>
        <v>0</v>
      </c>
      <c r="V987" s="5">
        <f t="shared" si="78"/>
        <v>13.18</v>
      </c>
      <c r="W987" s="3">
        <v>7.78</v>
      </c>
      <c r="X987" s="6">
        <f t="shared" si="79"/>
        <v>20.96</v>
      </c>
    </row>
    <row r="988" spans="1:24" x14ac:dyDescent="0.35">
      <c r="A988" t="s">
        <v>1830</v>
      </c>
      <c r="B988" s="1">
        <v>42700</v>
      </c>
      <c r="C988" s="2" t="s">
        <v>1831</v>
      </c>
      <c r="D988" s="2" t="s">
        <v>611</v>
      </c>
      <c r="E988" s="2" t="s">
        <v>27</v>
      </c>
      <c r="F988" s="2" t="s">
        <v>28</v>
      </c>
      <c r="G988" s="2" t="s">
        <v>93</v>
      </c>
      <c r="H988" s="2" t="s">
        <v>390</v>
      </c>
      <c r="I988" s="2" t="s">
        <v>31</v>
      </c>
      <c r="J988" s="2" t="s">
        <v>979</v>
      </c>
      <c r="K988" s="2" t="s">
        <v>38</v>
      </c>
      <c r="L988" s="2" t="s">
        <v>61</v>
      </c>
      <c r="M988" s="2" t="s">
        <v>35</v>
      </c>
      <c r="N988" s="1">
        <v>42702</v>
      </c>
      <c r="O988" s="3">
        <v>1.84</v>
      </c>
      <c r="P988" s="3">
        <v>2.88</v>
      </c>
      <c r="Q988" s="3">
        <f t="shared" si="75"/>
        <v>1.0399999999999998</v>
      </c>
      <c r="R988" s="2">
        <v>6</v>
      </c>
      <c r="S988" s="3">
        <f t="shared" si="76"/>
        <v>17.28</v>
      </c>
      <c r="T988" s="4">
        <v>0.06</v>
      </c>
      <c r="U988" s="5">
        <f t="shared" si="77"/>
        <v>1.0367999999999999</v>
      </c>
      <c r="V988" s="5">
        <f t="shared" si="78"/>
        <v>17.2332</v>
      </c>
      <c r="W988" s="3">
        <v>0.99</v>
      </c>
      <c r="X988" s="6">
        <f t="shared" si="79"/>
        <v>18.223199999999999</v>
      </c>
    </row>
    <row r="989" spans="1:24" x14ac:dyDescent="0.35">
      <c r="A989" t="s">
        <v>1832</v>
      </c>
      <c r="B989" s="1">
        <v>42700</v>
      </c>
      <c r="C989" s="2" t="s">
        <v>728</v>
      </c>
      <c r="D989" s="2" t="s">
        <v>298</v>
      </c>
      <c r="E989" s="2" t="s">
        <v>27</v>
      </c>
      <c r="F989" s="2" t="s">
        <v>28</v>
      </c>
      <c r="G989" s="2" t="s">
        <v>65</v>
      </c>
      <c r="H989" s="2" t="s">
        <v>299</v>
      </c>
      <c r="I989" s="2" t="s">
        <v>45</v>
      </c>
      <c r="J989" s="2" t="s">
        <v>122</v>
      </c>
      <c r="K989" s="2" t="s">
        <v>38</v>
      </c>
      <c r="L989" s="2" t="s">
        <v>39</v>
      </c>
      <c r="M989" s="2" t="s">
        <v>35</v>
      </c>
      <c r="N989" s="1">
        <v>42704</v>
      </c>
      <c r="O989" s="3">
        <v>0.87</v>
      </c>
      <c r="P989" s="3">
        <v>1.81</v>
      </c>
      <c r="Q989" s="3">
        <f t="shared" si="75"/>
        <v>0.94000000000000006</v>
      </c>
      <c r="R989" s="2">
        <v>18</v>
      </c>
      <c r="S989" s="3">
        <f t="shared" si="76"/>
        <v>32.58</v>
      </c>
      <c r="T989" s="4">
        <v>0.06</v>
      </c>
      <c r="U989" s="5">
        <f t="shared" si="77"/>
        <v>1.9547999999999999</v>
      </c>
      <c r="V989" s="5">
        <f t="shared" si="78"/>
        <v>31.3752</v>
      </c>
      <c r="W989" s="3">
        <v>0.75</v>
      </c>
      <c r="X989" s="6">
        <f t="shared" si="79"/>
        <v>32.1252</v>
      </c>
    </row>
    <row r="990" spans="1:24" x14ac:dyDescent="0.35">
      <c r="A990" t="s">
        <v>1833</v>
      </c>
      <c r="B990" s="1">
        <v>42701</v>
      </c>
      <c r="C990" s="2" t="s">
        <v>852</v>
      </c>
      <c r="D990" s="2" t="s">
        <v>365</v>
      </c>
      <c r="E990" s="2" t="s">
        <v>27</v>
      </c>
      <c r="F990" s="2" t="s">
        <v>28</v>
      </c>
      <c r="G990" s="2" t="s">
        <v>29</v>
      </c>
      <c r="H990" s="2" t="s">
        <v>126</v>
      </c>
      <c r="I990" s="2" t="s">
        <v>56</v>
      </c>
      <c r="J990" s="2" t="s">
        <v>88</v>
      </c>
      <c r="K990" s="2" t="s">
        <v>33</v>
      </c>
      <c r="L990" s="2" t="s">
        <v>61</v>
      </c>
      <c r="M990" s="2" t="s">
        <v>35</v>
      </c>
      <c r="N990" s="1">
        <v>42703</v>
      </c>
      <c r="O990" s="3">
        <v>62.4</v>
      </c>
      <c r="P990" s="3">
        <v>155.99</v>
      </c>
      <c r="Q990" s="3">
        <f t="shared" si="75"/>
        <v>93.59</v>
      </c>
      <c r="R990" s="2">
        <v>24</v>
      </c>
      <c r="S990" s="3">
        <f t="shared" si="76"/>
        <v>3743.76</v>
      </c>
      <c r="T990" s="4">
        <v>0.04</v>
      </c>
      <c r="U990" s="5">
        <f t="shared" si="77"/>
        <v>149.75040000000001</v>
      </c>
      <c r="V990" s="5">
        <f t="shared" si="78"/>
        <v>3602.0896000000002</v>
      </c>
      <c r="W990" s="3">
        <v>8.08</v>
      </c>
      <c r="X990" s="6">
        <f t="shared" si="79"/>
        <v>3610.1696000000002</v>
      </c>
    </row>
    <row r="991" spans="1:24" x14ac:dyDescent="0.35">
      <c r="A991" t="s">
        <v>1834</v>
      </c>
      <c r="B991" s="1">
        <v>42701</v>
      </c>
      <c r="C991" s="2" t="s">
        <v>1107</v>
      </c>
      <c r="D991" s="2" t="s">
        <v>42</v>
      </c>
      <c r="E991" s="2" t="s">
        <v>27</v>
      </c>
      <c r="F991" s="2" t="s">
        <v>28</v>
      </c>
      <c r="G991" s="2" t="s">
        <v>43</v>
      </c>
      <c r="H991" s="2" t="s">
        <v>44</v>
      </c>
      <c r="I991" s="2" t="s">
        <v>45</v>
      </c>
      <c r="J991" s="2" t="s">
        <v>146</v>
      </c>
      <c r="K991" s="2" t="s">
        <v>33</v>
      </c>
      <c r="L991" s="2" t="s">
        <v>147</v>
      </c>
      <c r="M991" s="2" t="s">
        <v>148</v>
      </c>
      <c r="N991" s="1">
        <v>42701</v>
      </c>
      <c r="O991" s="3">
        <v>278.99</v>
      </c>
      <c r="P991" s="3">
        <v>449.99</v>
      </c>
      <c r="Q991" s="3">
        <f t="shared" si="75"/>
        <v>171</v>
      </c>
      <c r="R991" s="2">
        <v>18</v>
      </c>
      <c r="S991" s="3">
        <f t="shared" si="76"/>
        <v>8099.82</v>
      </c>
      <c r="T991" s="4">
        <v>0.09</v>
      </c>
      <c r="U991" s="5">
        <f t="shared" si="77"/>
        <v>728.98379999999997</v>
      </c>
      <c r="V991" s="5">
        <f t="shared" si="78"/>
        <v>7419.8361999999997</v>
      </c>
      <c r="W991" s="3">
        <v>49</v>
      </c>
      <c r="X991" s="6">
        <f t="shared" si="79"/>
        <v>7468.8361999999997</v>
      </c>
    </row>
    <row r="992" spans="1:24" x14ac:dyDescent="0.35">
      <c r="A992" t="s">
        <v>1835</v>
      </c>
      <c r="B992" s="1">
        <v>42702</v>
      </c>
      <c r="C992" s="2" t="s">
        <v>1164</v>
      </c>
      <c r="D992" s="2" t="s">
        <v>389</v>
      </c>
      <c r="E992" s="2" t="s">
        <v>27</v>
      </c>
      <c r="F992" s="2" t="s">
        <v>28</v>
      </c>
      <c r="G992" s="2" t="s">
        <v>43</v>
      </c>
      <c r="H992" s="2" t="s">
        <v>390</v>
      </c>
      <c r="I992" s="2" t="s">
        <v>67</v>
      </c>
      <c r="J992" s="2" t="s">
        <v>571</v>
      </c>
      <c r="K992" s="2" t="s">
        <v>38</v>
      </c>
      <c r="L992" s="2" t="s">
        <v>61</v>
      </c>
      <c r="M992" s="2" t="s">
        <v>35</v>
      </c>
      <c r="N992" s="1">
        <v>42703</v>
      </c>
      <c r="O992" s="3">
        <v>1.94</v>
      </c>
      <c r="P992" s="3">
        <v>3.08</v>
      </c>
      <c r="Q992" s="3">
        <f t="shared" si="75"/>
        <v>1.1400000000000001</v>
      </c>
      <c r="R992" s="2">
        <v>18</v>
      </c>
      <c r="S992" s="3">
        <f t="shared" si="76"/>
        <v>55.44</v>
      </c>
      <c r="T992" s="4">
        <v>0.02</v>
      </c>
      <c r="U992" s="5">
        <f t="shared" si="77"/>
        <v>1.1088</v>
      </c>
      <c r="V992" s="5">
        <f t="shared" si="78"/>
        <v>55.321199999999997</v>
      </c>
      <c r="W992" s="3">
        <v>0.99</v>
      </c>
      <c r="X992" s="6">
        <f t="shared" si="79"/>
        <v>56.311199999999999</v>
      </c>
    </row>
    <row r="993" spans="1:24" x14ac:dyDescent="0.35">
      <c r="A993" t="s">
        <v>1836</v>
      </c>
      <c r="B993" s="1">
        <v>42703</v>
      </c>
      <c r="C993" s="2" t="s">
        <v>414</v>
      </c>
      <c r="D993" s="2" t="s">
        <v>415</v>
      </c>
      <c r="E993" s="2" t="s">
        <v>27</v>
      </c>
      <c r="F993" s="2" t="s">
        <v>28</v>
      </c>
      <c r="G993" s="2" t="s">
        <v>43</v>
      </c>
      <c r="H993" s="2" t="s">
        <v>107</v>
      </c>
      <c r="I993" s="2" t="s">
        <v>56</v>
      </c>
      <c r="J993" s="2" t="s">
        <v>1177</v>
      </c>
      <c r="K993" s="2" t="s">
        <v>38</v>
      </c>
      <c r="L993" s="2" t="s">
        <v>39</v>
      </c>
      <c r="M993" s="2" t="s">
        <v>35</v>
      </c>
      <c r="N993" s="1">
        <v>42704</v>
      </c>
      <c r="O993" s="3">
        <v>2.68</v>
      </c>
      <c r="P993" s="3">
        <v>6.08</v>
      </c>
      <c r="Q993" s="3">
        <f t="shared" si="75"/>
        <v>3.4</v>
      </c>
      <c r="R993" s="2">
        <v>49</v>
      </c>
      <c r="S993" s="3">
        <f t="shared" si="76"/>
        <v>297.92</v>
      </c>
      <c r="T993" s="4">
        <v>0.08</v>
      </c>
      <c r="U993" s="5">
        <f t="shared" si="77"/>
        <v>23.833600000000001</v>
      </c>
      <c r="V993" s="5">
        <f t="shared" si="78"/>
        <v>275.25640000000004</v>
      </c>
      <c r="W993" s="3">
        <v>1.17</v>
      </c>
      <c r="X993" s="6">
        <f t="shared" si="79"/>
        <v>276.42640000000006</v>
      </c>
    </row>
    <row r="994" spans="1:24" x14ac:dyDescent="0.35">
      <c r="A994" t="s">
        <v>1837</v>
      </c>
      <c r="B994" s="1">
        <v>42705</v>
      </c>
      <c r="C994" s="2" t="s">
        <v>500</v>
      </c>
      <c r="D994" s="2" t="s">
        <v>298</v>
      </c>
      <c r="E994" s="2" t="s">
        <v>27</v>
      </c>
      <c r="F994" s="2" t="s">
        <v>28</v>
      </c>
      <c r="G994" s="2" t="s">
        <v>65</v>
      </c>
      <c r="H994" s="2" t="s">
        <v>299</v>
      </c>
      <c r="I994" s="2" t="s">
        <v>145</v>
      </c>
      <c r="J994" s="2" t="s">
        <v>285</v>
      </c>
      <c r="K994" s="2" t="s">
        <v>33</v>
      </c>
      <c r="L994" s="2" t="s">
        <v>61</v>
      </c>
      <c r="M994" s="2" t="s">
        <v>35</v>
      </c>
      <c r="N994" s="1">
        <v>42706</v>
      </c>
      <c r="O994" s="3">
        <v>54.52</v>
      </c>
      <c r="P994" s="3">
        <v>100.97</v>
      </c>
      <c r="Q994" s="3">
        <f t="shared" si="75"/>
        <v>46.449999999999996</v>
      </c>
      <c r="R994" s="2">
        <v>42</v>
      </c>
      <c r="S994" s="3">
        <f t="shared" si="76"/>
        <v>4240.74</v>
      </c>
      <c r="T994" s="4">
        <v>0.1</v>
      </c>
      <c r="U994" s="5">
        <f t="shared" si="77"/>
        <v>424.07400000000001</v>
      </c>
      <c r="V994" s="5">
        <f t="shared" si="78"/>
        <v>3823.8459999999995</v>
      </c>
      <c r="W994" s="3">
        <v>7.18</v>
      </c>
      <c r="X994" s="6">
        <f t="shared" si="79"/>
        <v>3831.0259999999994</v>
      </c>
    </row>
    <row r="995" spans="1:24" x14ac:dyDescent="0.35">
      <c r="A995" t="s">
        <v>1838</v>
      </c>
      <c r="B995" s="1">
        <v>42707</v>
      </c>
      <c r="C995" s="2" t="s">
        <v>466</v>
      </c>
      <c r="D995" s="2" t="s">
        <v>64</v>
      </c>
      <c r="E995" s="2" t="s">
        <v>27</v>
      </c>
      <c r="F995" s="2" t="s">
        <v>28</v>
      </c>
      <c r="G995" s="2" t="s">
        <v>43</v>
      </c>
      <c r="H995" s="2" t="s">
        <v>66</v>
      </c>
      <c r="I995" s="2" t="s">
        <v>31</v>
      </c>
      <c r="J995" s="2" t="s">
        <v>75</v>
      </c>
      <c r="K995" s="2" t="s">
        <v>38</v>
      </c>
      <c r="L995" s="2" t="s">
        <v>61</v>
      </c>
      <c r="M995" s="2" t="s">
        <v>35</v>
      </c>
      <c r="N995" s="1">
        <v>42709</v>
      </c>
      <c r="O995" s="3">
        <v>1.84</v>
      </c>
      <c r="P995" s="3">
        <v>2.88</v>
      </c>
      <c r="Q995" s="3">
        <f t="shared" si="75"/>
        <v>1.0399999999999998</v>
      </c>
      <c r="R995" s="2">
        <v>40</v>
      </c>
      <c r="S995" s="3">
        <f t="shared" si="76"/>
        <v>115.19999999999999</v>
      </c>
      <c r="T995" s="4">
        <v>0</v>
      </c>
      <c r="U995" s="5">
        <f t="shared" si="77"/>
        <v>0</v>
      </c>
      <c r="V995" s="5">
        <f t="shared" si="78"/>
        <v>116.68999999999998</v>
      </c>
      <c r="W995" s="3">
        <v>1.49</v>
      </c>
      <c r="X995" s="6">
        <f t="shared" si="79"/>
        <v>118.17999999999998</v>
      </c>
    </row>
    <row r="996" spans="1:24" x14ac:dyDescent="0.35">
      <c r="A996" t="s">
        <v>1839</v>
      </c>
      <c r="B996" s="1">
        <v>42708</v>
      </c>
      <c r="C996" s="2" t="s">
        <v>1840</v>
      </c>
      <c r="D996" s="2" t="s">
        <v>144</v>
      </c>
      <c r="E996" s="2" t="s">
        <v>53</v>
      </c>
      <c r="F996" s="2" t="s">
        <v>54</v>
      </c>
      <c r="G996" s="2" t="s">
        <v>93</v>
      </c>
      <c r="H996" s="2" t="s">
        <v>55</v>
      </c>
      <c r="I996" s="2" t="s">
        <v>145</v>
      </c>
      <c r="J996" s="2" t="s">
        <v>77</v>
      </c>
      <c r="K996" s="2" t="s">
        <v>33</v>
      </c>
      <c r="L996" s="2" t="s">
        <v>61</v>
      </c>
      <c r="M996" s="2" t="s">
        <v>35</v>
      </c>
      <c r="N996" s="1">
        <v>42709</v>
      </c>
      <c r="O996" s="3">
        <v>6.39</v>
      </c>
      <c r="P996" s="3">
        <v>19.98</v>
      </c>
      <c r="Q996" s="3">
        <f t="shared" si="75"/>
        <v>13.59</v>
      </c>
      <c r="R996" s="2">
        <v>29</v>
      </c>
      <c r="S996" s="3">
        <f t="shared" si="76"/>
        <v>579.41999999999996</v>
      </c>
      <c r="T996" s="4">
        <v>0.06</v>
      </c>
      <c r="U996" s="5">
        <f t="shared" si="77"/>
        <v>34.765199999999993</v>
      </c>
      <c r="V996" s="5">
        <f t="shared" si="78"/>
        <v>548.65480000000002</v>
      </c>
      <c r="W996" s="3">
        <v>4</v>
      </c>
      <c r="X996" s="6">
        <f t="shared" si="79"/>
        <v>552.65480000000002</v>
      </c>
    </row>
    <row r="997" spans="1:24" x14ac:dyDescent="0.35">
      <c r="A997" t="s">
        <v>1841</v>
      </c>
      <c r="B997" s="1">
        <v>42709</v>
      </c>
      <c r="C997" s="2" t="s">
        <v>1410</v>
      </c>
      <c r="D997" s="2" t="s">
        <v>193</v>
      </c>
      <c r="E997" s="2" t="s">
        <v>27</v>
      </c>
      <c r="F997" s="2" t="s">
        <v>28</v>
      </c>
      <c r="G997" s="2" t="s">
        <v>29</v>
      </c>
      <c r="H997" s="2" t="s">
        <v>30</v>
      </c>
      <c r="I997" s="2" t="s">
        <v>145</v>
      </c>
      <c r="J997" s="2" t="s">
        <v>208</v>
      </c>
      <c r="K997" s="2" t="s">
        <v>38</v>
      </c>
      <c r="L997" s="2" t="s">
        <v>34</v>
      </c>
      <c r="M997" s="2" t="s">
        <v>47</v>
      </c>
      <c r="N997" s="1">
        <v>42711</v>
      </c>
      <c r="O997" s="3">
        <v>1.46</v>
      </c>
      <c r="P997" s="3">
        <v>3.57</v>
      </c>
      <c r="Q997" s="3">
        <f t="shared" si="75"/>
        <v>2.11</v>
      </c>
      <c r="R997" s="2">
        <v>10</v>
      </c>
      <c r="S997" s="3">
        <f t="shared" si="76"/>
        <v>35.699999999999996</v>
      </c>
      <c r="T997" s="4">
        <v>0.01</v>
      </c>
      <c r="U997" s="5">
        <f t="shared" si="77"/>
        <v>0.35699999999999998</v>
      </c>
      <c r="V997" s="5">
        <f t="shared" si="78"/>
        <v>39.512999999999998</v>
      </c>
      <c r="W997" s="3">
        <v>4.17</v>
      </c>
      <c r="X997" s="6">
        <f t="shared" si="79"/>
        <v>43.683</v>
      </c>
    </row>
    <row r="998" spans="1:24" x14ac:dyDescent="0.35">
      <c r="A998" t="s">
        <v>1842</v>
      </c>
      <c r="B998" s="1">
        <v>42710</v>
      </c>
      <c r="C998" s="2" t="s">
        <v>763</v>
      </c>
      <c r="D998" s="2" t="s">
        <v>764</v>
      </c>
      <c r="E998" s="2" t="s">
        <v>27</v>
      </c>
      <c r="F998" s="2" t="s">
        <v>28</v>
      </c>
      <c r="G998" s="2" t="s">
        <v>29</v>
      </c>
      <c r="H998" s="2" t="s">
        <v>299</v>
      </c>
      <c r="I998" s="2" t="s">
        <v>45</v>
      </c>
      <c r="J998" s="2" t="s">
        <v>264</v>
      </c>
      <c r="K998" s="2" t="s">
        <v>33</v>
      </c>
      <c r="L998" s="2" t="s">
        <v>61</v>
      </c>
      <c r="M998" s="2" t="s">
        <v>35</v>
      </c>
      <c r="N998" s="1">
        <v>42712</v>
      </c>
      <c r="O998" s="3">
        <v>32.020000000000003</v>
      </c>
      <c r="P998" s="3">
        <v>152.47999999999999</v>
      </c>
      <c r="Q998" s="3">
        <f t="shared" si="75"/>
        <v>120.45999999999998</v>
      </c>
      <c r="R998" s="2">
        <v>46</v>
      </c>
      <c r="S998" s="3">
        <f t="shared" si="76"/>
        <v>7014.08</v>
      </c>
      <c r="T998" s="4">
        <v>0.01</v>
      </c>
      <c r="U998" s="5">
        <f t="shared" si="77"/>
        <v>70.140799999999999</v>
      </c>
      <c r="V998" s="5">
        <f t="shared" si="78"/>
        <v>6947.9391999999998</v>
      </c>
      <c r="W998" s="3">
        <v>4</v>
      </c>
      <c r="X998" s="6">
        <f t="shared" si="79"/>
        <v>6951.9391999999998</v>
      </c>
    </row>
    <row r="999" spans="1:24" x14ac:dyDescent="0.35">
      <c r="A999" t="s">
        <v>1843</v>
      </c>
      <c r="B999" s="1">
        <v>42712</v>
      </c>
      <c r="C999" s="2" t="s">
        <v>1844</v>
      </c>
      <c r="D999" s="2" t="s">
        <v>566</v>
      </c>
      <c r="E999" s="2" t="s">
        <v>53</v>
      </c>
      <c r="F999" s="2" t="s">
        <v>54</v>
      </c>
      <c r="G999" s="2" t="s">
        <v>43</v>
      </c>
      <c r="H999" s="2" t="s">
        <v>81</v>
      </c>
      <c r="I999" s="2" t="s">
        <v>145</v>
      </c>
      <c r="J999" s="2" t="s">
        <v>169</v>
      </c>
      <c r="K999" s="2" t="s">
        <v>38</v>
      </c>
      <c r="L999" s="2" t="s">
        <v>61</v>
      </c>
      <c r="M999" s="2" t="s">
        <v>35</v>
      </c>
      <c r="N999" s="1">
        <v>42714</v>
      </c>
      <c r="O999" s="3">
        <v>14.95</v>
      </c>
      <c r="P999" s="3">
        <v>34.76</v>
      </c>
      <c r="Q999" s="3">
        <f t="shared" si="75"/>
        <v>19.809999999999999</v>
      </c>
      <c r="R999" s="2">
        <v>10</v>
      </c>
      <c r="S999" s="3">
        <f t="shared" si="76"/>
        <v>347.59999999999997</v>
      </c>
      <c r="T999" s="4">
        <v>0.06</v>
      </c>
      <c r="U999" s="5">
        <f t="shared" si="77"/>
        <v>20.855999999999998</v>
      </c>
      <c r="V999" s="5">
        <f t="shared" si="78"/>
        <v>334.964</v>
      </c>
      <c r="W999" s="3">
        <v>8.2200000000000006</v>
      </c>
      <c r="X999" s="6">
        <f t="shared" si="79"/>
        <v>343.18400000000003</v>
      </c>
    </row>
    <row r="1000" spans="1:24" x14ac:dyDescent="0.35">
      <c r="A1000" t="s">
        <v>1845</v>
      </c>
      <c r="B1000" s="1">
        <v>42713</v>
      </c>
      <c r="C1000" s="2" t="s">
        <v>1319</v>
      </c>
      <c r="D1000" s="2" t="s">
        <v>1073</v>
      </c>
      <c r="E1000" s="2" t="s">
        <v>27</v>
      </c>
      <c r="F1000" s="2" t="s">
        <v>28</v>
      </c>
      <c r="G1000" s="2" t="s">
        <v>29</v>
      </c>
      <c r="H1000" s="2" t="s">
        <v>126</v>
      </c>
      <c r="I1000" s="2" t="s">
        <v>145</v>
      </c>
      <c r="J1000" s="2" t="s">
        <v>200</v>
      </c>
      <c r="K1000" s="2" t="s">
        <v>38</v>
      </c>
      <c r="L1000" s="2" t="s">
        <v>39</v>
      </c>
      <c r="M1000" s="2" t="s">
        <v>35</v>
      </c>
      <c r="N1000" s="1">
        <v>42714</v>
      </c>
      <c r="O1000" s="3">
        <v>1.0900000000000001</v>
      </c>
      <c r="P1000" s="3">
        <v>2.6</v>
      </c>
      <c r="Q1000" s="3">
        <f t="shared" si="75"/>
        <v>1.51</v>
      </c>
      <c r="R1000" s="2">
        <v>8</v>
      </c>
      <c r="S1000" s="3">
        <f t="shared" si="76"/>
        <v>20.8</v>
      </c>
      <c r="T1000" s="4">
        <v>0.02</v>
      </c>
      <c r="U1000" s="5">
        <f t="shared" si="77"/>
        <v>0.41600000000000004</v>
      </c>
      <c r="V1000" s="5">
        <f t="shared" si="78"/>
        <v>22.783999999999999</v>
      </c>
      <c r="W1000" s="3">
        <v>2.4</v>
      </c>
      <c r="X1000" s="6">
        <f t="shared" si="79"/>
        <v>25.183999999999997</v>
      </c>
    </row>
    <row r="1001" spans="1:24" x14ac:dyDescent="0.35">
      <c r="A1001" t="s">
        <v>1846</v>
      </c>
      <c r="B1001" s="1">
        <v>42714</v>
      </c>
      <c r="C1001" s="2" t="s">
        <v>1062</v>
      </c>
      <c r="D1001" s="2" t="s">
        <v>271</v>
      </c>
      <c r="E1001" s="2" t="s">
        <v>27</v>
      </c>
      <c r="F1001" s="2" t="s">
        <v>28</v>
      </c>
      <c r="G1001" s="2" t="s">
        <v>29</v>
      </c>
      <c r="H1001" s="2" t="s">
        <v>30</v>
      </c>
      <c r="I1001" s="2" t="s">
        <v>67</v>
      </c>
      <c r="J1001" s="2" t="s">
        <v>188</v>
      </c>
      <c r="K1001" s="2" t="s">
        <v>38</v>
      </c>
      <c r="L1001" s="2" t="s">
        <v>39</v>
      </c>
      <c r="M1001" s="2" t="s">
        <v>35</v>
      </c>
      <c r="N1001" s="1">
        <v>42716</v>
      </c>
      <c r="O1001" s="3">
        <v>0.24</v>
      </c>
      <c r="P1001" s="3">
        <v>1.26</v>
      </c>
      <c r="Q1001" s="3">
        <f t="shared" si="75"/>
        <v>1.02</v>
      </c>
      <c r="R1001" s="2">
        <v>37</v>
      </c>
      <c r="S1001" s="3">
        <f t="shared" si="76"/>
        <v>46.62</v>
      </c>
      <c r="T1001" s="4">
        <v>0.03</v>
      </c>
      <c r="U1001" s="5">
        <f t="shared" si="77"/>
        <v>1.3985999999999998</v>
      </c>
      <c r="V1001" s="5">
        <f t="shared" si="78"/>
        <v>45.921399999999998</v>
      </c>
      <c r="W1001" s="3">
        <v>0.7</v>
      </c>
      <c r="X1001" s="6">
        <f t="shared" si="79"/>
        <v>46.621400000000001</v>
      </c>
    </row>
    <row r="1002" spans="1:24" x14ac:dyDescent="0.35">
      <c r="A1002" t="s">
        <v>1847</v>
      </c>
      <c r="B1002" s="1">
        <v>42714</v>
      </c>
      <c r="C1002" s="2" t="s">
        <v>813</v>
      </c>
      <c r="D1002" s="2" t="s">
        <v>260</v>
      </c>
      <c r="E1002" s="2" t="s">
        <v>53</v>
      </c>
      <c r="F1002" s="2" t="s">
        <v>54</v>
      </c>
      <c r="G1002" s="2" t="s">
        <v>65</v>
      </c>
      <c r="H1002" s="2" t="s">
        <v>55</v>
      </c>
      <c r="I1002" s="2" t="s">
        <v>45</v>
      </c>
      <c r="J1002" s="2" t="s">
        <v>190</v>
      </c>
      <c r="K1002" s="2" t="s">
        <v>38</v>
      </c>
      <c r="L1002" s="2" t="s">
        <v>39</v>
      </c>
      <c r="M1002" s="2" t="s">
        <v>35</v>
      </c>
      <c r="N1002" s="1">
        <v>42718</v>
      </c>
      <c r="O1002" s="3">
        <v>2.39</v>
      </c>
      <c r="P1002" s="3">
        <v>4.26</v>
      </c>
      <c r="Q1002" s="3">
        <f t="shared" si="75"/>
        <v>1.8699999999999997</v>
      </c>
      <c r="R1002" s="2">
        <v>44</v>
      </c>
      <c r="S1002" s="3">
        <f t="shared" si="76"/>
        <v>187.44</v>
      </c>
      <c r="T1002" s="4">
        <v>0.01</v>
      </c>
      <c r="U1002" s="5">
        <f t="shared" si="77"/>
        <v>1.8744000000000001</v>
      </c>
      <c r="V1002" s="5">
        <f t="shared" si="78"/>
        <v>186.76559999999998</v>
      </c>
      <c r="W1002" s="3">
        <v>1.2</v>
      </c>
      <c r="X1002" s="6">
        <f t="shared" si="79"/>
        <v>187.96559999999997</v>
      </c>
    </row>
    <row r="1003" spans="1:24" x14ac:dyDescent="0.35">
      <c r="A1003" t="s">
        <v>1848</v>
      </c>
      <c r="B1003" s="1">
        <v>42714</v>
      </c>
      <c r="C1003" s="2" t="s">
        <v>752</v>
      </c>
      <c r="D1003" s="2" t="s">
        <v>408</v>
      </c>
      <c r="E1003" s="2" t="s">
        <v>27</v>
      </c>
      <c r="F1003" s="2" t="s">
        <v>28</v>
      </c>
      <c r="G1003" s="2" t="s">
        <v>93</v>
      </c>
      <c r="H1003" s="2" t="s">
        <v>390</v>
      </c>
      <c r="I1003" s="2" t="s">
        <v>56</v>
      </c>
      <c r="J1003" s="2" t="s">
        <v>109</v>
      </c>
      <c r="K1003" s="2" t="s">
        <v>38</v>
      </c>
      <c r="L1003" s="2" t="s">
        <v>34</v>
      </c>
      <c r="M1003" s="2" t="s">
        <v>35</v>
      </c>
      <c r="N1003" s="1">
        <v>42716</v>
      </c>
      <c r="O1003" s="3">
        <v>0.94</v>
      </c>
      <c r="P1003" s="3">
        <v>2.08</v>
      </c>
      <c r="Q1003" s="3">
        <f t="shared" si="75"/>
        <v>1.1400000000000001</v>
      </c>
      <c r="R1003" s="2">
        <v>36</v>
      </c>
      <c r="S1003" s="3">
        <f t="shared" si="76"/>
        <v>74.88</v>
      </c>
      <c r="T1003" s="4">
        <v>0.1</v>
      </c>
      <c r="U1003" s="5">
        <f t="shared" si="77"/>
        <v>7.4879999999999995</v>
      </c>
      <c r="V1003" s="5">
        <f t="shared" si="78"/>
        <v>69.951999999999998</v>
      </c>
      <c r="W1003" s="3">
        <v>2.56</v>
      </c>
      <c r="X1003" s="6">
        <f t="shared" si="79"/>
        <v>72.512</v>
      </c>
    </row>
    <row r="1004" spans="1:24" x14ac:dyDescent="0.35">
      <c r="A1004" t="s">
        <v>1849</v>
      </c>
      <c r="B1004" s="1">
        <v>42714</v>
      </c>
      <c r="C1004" s="2" t="s">
        <v>435</v>
      </c>
      <c r="D1004" s="2" t="s">
        <v>87</v>
      </c>
      <c r="E1004" s="2" t="s">
        <v>27</v>
      </c>
      <c r="F1004" s="2" t="s">
        <v>28</v>
      </c>
      <c r="G1004" s="2" t="s">
        <v>29</v>
      </c>
      <c r="H1004" s="2" t="s">
        <v>30</v>
      </c>
      <c r="I1004" s="2" t="s">
        <v>45</v>
      </c>
      <c r="J1004" s="2" t="s">
        <v>358</v>
      </c>
      <c r="K1004" s="2" t="s">
        <v>38</v>
      </c>
      <c r="L1004" s="2" t="s">
        <v>39</v>
      </c>
      <c r="M1004" s="2" t="s">
        <v>35</v>
      </c>
      <c r="N1004" s="1">
        <v>42719</v>
      </c>
      <c r="O1004" s="3">
        <v>1.82</v>
      </c>
      <c r="P1004" s="3">
        <v>2.98</v>
      </c>
      <c r="Q1004" s="3">
        <f t="shared" si="75"/>
        <v>1.1599999999999999</v>
      </c>
      <c r="R1004" s="2">
        <v>45</v>
      </c>
      <c r="S1004" s="3">
        <f t="shared" si="76"/>
        <v>134.1</v>
      </c>
      <c r="T1004" s="4">
        <v>0.05</v>
      </c>
      <c r="U1004" s="5">
        <f t="shared" si="77"/>
        <v>6.7050000000000001</v>
      </c>
      <c r="V1004" s="5">
        <f t="shared" si="78"/>
        <v>128.97499999999999</v>
      </c>
      <c r="W1004" s="3">
        <v>1.58</v>
      </c>
      <c r="X1004" s="6">
        <f t="shared" si="79"/>
        <v>130.55500000000001</v>
      </c>
    </row>
    <row r="1005" spans="1:24" x14ac:dyDescent="0.35">
      <c r="A1005" t="s">
        <v>1850</v>
      </c>
      <c r="B1005" s="1">
        <v>42718</v>
      </c>
      <c r="C1005" s="2" t="s">
        <v>1035</v>
      </c>
      <c r="D1005" s="2" t="s">
        <v>177</v>
      </c>
      <c r="E1005" s="2" t="s">
        <v>27</v>
      </c>
      <c r="F1005" s="2" t="s">
        <v>28</v>
      </c>
      <c r="G1005" s="2" t="s">
        <v>93</v>
      </c>
      <c r="H1005" s="2" t="s">
        <v>44</v>
      </c>
      <c r="I1005" s="2" t="s">
        <v>145</v>
      </c>
      <c r="J1005" s="2" t="s">
        <v>471</v>
      </c>
      <c r="K1005" s="2" t="s">
        <v>38</v>
      </c>
      <c r="L1005" s="2" t="s">
        <v>61</v>
      </c>
      <c r="M1005" s="2" t="s">
        <v>35</v>
      </c>
      <c r="N1005" s="1">
        <v>42719</v>
      </c>
      <c r="O1005" s="3">
        <v>8.92</v>
      </c>
      <c r="P1005" s="3">
        <v>29.74</v>
      </c>
      <c r="Q1005" s="3">
        <f t="shared" si="75"/>
        <v>20.82</v>
      </c>
      <c r="R1005" s="2">
        <v>22</v>
      </c>
      <c r="S1005" s="3">
        <f t="shared" si="76"/>
        <v>654.28</v>
      </c>
      <c r="T1005" s="4">
        <v>7.0000000000000007E-2</v>
      </c>
      <c r="U1005" s="5">
        <f t="shared" si="77"/>
        <v>45.799600000000005</v>
      </c>
      <c r="V1005" s="5">
        <f t="shared" si="78"/>
        <v>615.1203999999999</v>
      </c>
      <c r="W1005" s="3">
        <v>6.64</v>
      </c>
      <c r="X1005" s="6">
        <f t="shared" si="79"/>
        <v>621.76039999999989</v>
      </c>
    </row>
    <row r="1006" spans="1:24" x14ac:dyDescent="0.35">
      <c r="A1006" t="s">
        <v>1851</v>
      </c>
      <c r="B1006" s="1">
        <v>42719</v>
      </c>
      <c r="C1006" s="2" t="s">
        <v>986</v>
      </c>
      <c r="D1006" s="2" t="s">
        <v>987</v>
      </c>
      <c r="E1006" s="2" t="s">
        <v>27</v>
      </c>
      <c r="F1006" s="2" t="s">
        <v>28</v>
      </c>
      <c r="G1006" s="2" t="s">
        <v>29</v>
      </c>
      <c r="H1006" s="2" t="s">
        <v>390</v>
      </c>
      <c r="I1006" s="2" t="s">
        <v>45</v>
      </c>
      <c r="J1006" s="2" t="s">
        <v>256</v>
      </c>
      <c r="K1006" s="2" t="s">
        <v>248</v>
      </c>
      <c r="L1006" s="2" t="s">
        <v>34</v>
      </c>
      <c r="M1006" s="2" t="s">
        <v>47</v>
      </c>
      <c r="N1006" s="1">
        <v>42728</v>
      </c>
      <c r="O1006" s="3">
        <v>5.5</v>
      </c>
      <c r="P1006" s="3">
        <v>12.22</v>
      </c>
      <c r="Q1006" s="3">
        <f t="shared" si="75"/>
        <v>6.7200000000000006</v>
      </c>
      <c r="R1006" s="2">
        <v>17</v>
      </c>
      <c r="S1006" s="3">
        <f t="shared" si="76"/>
        <v>207.74</v>
      </c>
      <c r="T1006" s="4">
        <v>0.01</v>
      </c>
      <c r="U1006" s="5">
        <f t="shared" si="77"/>
        <v>2.0773999999999999</v>
      </c>
      <c r="V1006" s="5">
        <f t="shared" si="78"/>
        <v>208.51259999999999</v>
      </c>
      <c r="W1006" s="3">
        <v>2.85</v>
      </c>
      <c r="X1006" s="6">
        <f t="shared" si="79"/>
        <v>211.36259999999999</v>
      </c>
    </row>
    <row r="1007" spans="1:24" x14ac:dyDescent="0.35">
      <c r="A1007" t="s">
        <v>1852</v>
      </c>
      <c r="B1007" s="1">
        <v>42721</v>
      </c>
      <c r="C1007" s="2" t="s">
        <v>1853</v>
      </c>
      <c r="D1007" s="2" t="s">
        <v>119</v>
      </c>
      <c r="E1007" s="2" t="s">
        <v>27</v>
      </c>
      <c r="F1007" s="2" t="s">
        <v>28</v>
      </c>
      <c r="G1007" s="2" t="s">
        <v>93</v>
      </c>
      <c r="H1007" s="2" t="s">
        <v>30</v>
      </c>
      <c r="I1007" s="2" t="s">
        <v>145</v>
      </c>
      <c r="J1007" s="2" t="s">
        <v>150</v>
      </c>
      <c r="K1007" s="2" t="s">
        <v>38</v>
      </c>
      <c r="L1007" s="2" t="s">
        <v>39</v>
      </c>
      <c r="M1007" s="2" t="s">
        <v>35</v>
      </c>
      <c r="N1007" s="1">
        <v>42723</v>
      </c>
      <c r="O1007" s="3">
        <v>2.52</v>
      </c>
      <c r="P1007" s="3">
        <v>4</v>
      </c>
      <c r="Q1007" s="3">
        <f t="shared" si="75"/>
        <v>1.48</v>
      </c>
      <c r="R1007" s="2">
        <v>28</v>
      </c>
      <c r="S1007" s="3">
        <f t="shared" si="76"/>
        <v>112</v>
      </c>
      <c r="T1007" s="4">
        <v>0.04</v>
      </c>
      <c r="U1007" s="5">
        <f t="shared" si="77"/>
        <v>4.4800000000000004</v>
      </c>
      <c r="V1007" s="5">
        <f t="shared" si="78"/>
        <v>108.82</v>
      </c>
      <c r="W1007" s="3">
        <v>1.3</v>
      </c>
      <c r="X1007" s="6">
        <f t="shared" si="79"/>
        <v>110.11999999999999</v>
      </c>
    </row>
    <row r="1008" spans="1:24" x14ac:dyDescent="0.35">
      <c r="A1008" t="s">
        <v>1854</v>
      </c>
      <c r="B1008" s="1">
        <v>42722</v>
      </c>
      <c r="C1008" s="2" t="s">
        <v>281</v>
      </c>
      <c r="D1008" s="2" t="s">
        <v>193</v>
      </c>
      <c r="E1008" s="2" t="s">
        <v>27</v>
      </c>
      <c r="F1008" s="2" t="s">
        <v>28</v>
      </c>
      <c r="G1008" s="2" t="s">
        <v>93</v>
      </c>
      <c r="H1008" s="2" t="s">
        <v>30</v>
      </c>
      <c r="I1008" s="2" t="s">
        <v>67</v>
      </c>
      <c r="J1008" s="2" t="s">
        <v>194</v>
      </c>
      <c r="K1008" s="2" t="s">
        <v>38</v>
      </c>
      <c r="L1008" s="2" t="s">
        <v>34</v>
      </c>
      <c r="M1008" s="2" t="s">
        <v>35</v>
      </c>
      <c r="N1008" s="1">
        <v>42723</v>
      </c>
      <c r="O1008" s="3">
        <v>4.1900000000000004</v>
      </c>
      <c r="P1008" s="3">
        <v>10.23</v>
      </c>
      <c r="Q1008" s="3">
        <f t="shared" si="75"/>
        <v>6.04</v>
      </c>
      <c r="R1008" s="2">
        <v>19</v>
      </c>
      <c r="S1008" s="3">
        <f t="shared" si="76"/>
        <v>194.37</v>
      </c>
      <c r="T1008" s="4">
        <v>0.05</v>
      </c>
      <c r="U1008" s="5">
        <f t="shared" si="77"/>
        <v>9.7185000000000006</v>
      </c>
      <c r="V1008" s="5">
        <f t="shared" si="78"/>
        <v>189.33150000000001</v>
      </c>
      <c r="W1008" s="3">
        <v>4.68</v>
      </c>
      <c r="X1008" s="6">
        <f t="shared" si="79"/>
        <v>194.01150000000001</v>
      </c>
    </row>
    <row r="1009" spans="1:24" x14ac:dyDescent="0.35">
      <c r="A1009" t="s">
        <v>1855</v>
      </c>
      <c r="B1009" s="1">
        <v>42723</v>
      </c>
      <c r="C1009" s="2" t="s">
        <v>214</v>
      </c>
      <c r="D1009" s="2" t="s">
        <v>215</v>
      </c>
      <c r="E1009" s="2" t="s">
        <v>27</v>
      </c>
      <c r="F1009" s="2" t="s">
        <v>28</v>
      </c>
      <c r="G1009" s="2" t="s">
        <v>93</v>
      </c>
      <c r="H1009" s="2" t="s">
        <v>100</v>
      </c>
      <c r="I1009" s="2" t="s">
        <v>67</v>
      </c>
      <c r="J1009" s="2" t="s">
        <v>264</v>
      </c>
      <c r="K1009" s="2" t="s">
        <v>33</v>
      </c>
      <c r="L1009" s="2" t="s">
        <v>61</v>
      </c>
      <c r="M1009" s="2" t="s">
        <v>35</v>
      </c>
      <c r="N1009" s="1">
        <v>42725</v>
      </c>
      <c r="O1009" s="3">
        <v>32.020000000000003</v>
      </c>
      <c r="P1009" s="3">
        <v>152.47999999999999</v>
      </c>
      <c r="Q1009" s="3">
        <f t="shared" si="75"/>
        <v>120.45999999999998</v>
      </c>
      <c r="R1009" s="2">
        <v>12</v>
      </c>
      <c r="S1009" s="3">
        <f t="shared" si="76"/>
        <v>1829.7599999999998</v>
      </c>
      <c r="T1009" s="4">
        <v>7.0000000000000007E-2</v>
      </c>
      <c r="U1009" s="5">
        <f t="shared" si="77"/>
        <v>128.08320000000001</v>
      </c>
      <c r="V1009" s="5">
        <f t="shared" si="78"/>
        <v>1705.6767999999997</v>
      </c>
      <c r="W1009" s="3">
        <v>4</v>
      </c>
      <c r="X1009" s="6">
        <f t="shared" si="79"/>
        <v>1709.6767999999997</v>
      </c>
    </row>
    <row r="1010" spans="1:24" x14ac:dyDescent="0.35">
      <c r="A1010" t="s">
        <v>1856</v>
      </c>
      <c r="B1010" s="1">
        <v>42725</v>
      </c>
      <c r="C1010" s="2" t="s">
        <v>1857</v>
      </c>
      <c r="D1010" s="2" t="s">
        <v>193</v>
      </c>
      <c r="E1010" s="2" t="s">
        <v>27</v>
      </c>
      <c r="F1010" s="2" t="s">
        <v>28</v>
      </c>
      <c r="G1010" s="2" t="s">
        <v>93</v>
      </c>
      <c r="H1010" s="2" t="s">
        <v>30</v>
      </c>
      <c r="I1010" s="2" t="s">
        <v>67</v>
      </c>
      <c r="J1010" s="2" t="s">
        <v>109</v>
      </c>
      <c r="K1010" s="2" t="s">
        <v>38</v>
      </c>
      <c r="L1010" s="2" t="s">
        <v>34</v>
      </c>
      <c r="M1010" s="2" t="s">
        <v>35</v>
      </c>
      <c r="N1010" s="1">
        <v>42726</v>
      </c>
      <c r="O1010" s="3">
        <v>0.94</v>
      </c>
      <c r="P1010" s="3">
        <v>2.08</v>
      </c>
      <c r="Q1010" s="3">
        <f t="shared" si="75"/>
        <v>1.1400000000000001</v>
      </c>
      <c r="R1010" s="2">
        <v>49</v>
      </c>
      <c r="S1010" s="3">
        <f t="shared" si="76"/>
        <v>101.92</v>
      </c>
      <c r="T1010" s="4">
        <v>7.0000000000000007E-2</v>
      </c>
      <c r="U1010" s="5">
        <f t="shared" si="77"/>
        <v>7.1344000000000012</v>
      </c>
      <c r="V1010" s="5">
        <f t="shared" si="78"/>
        <v>97.345600000000005</v>
      </c>
      <c r="W1010" s="3">
        <v>2.56</v>
      </c>
      <c r="X1010" s="6">
        <f t="shared" si="79"/>
        <v>99.905600000000007</v>
      </c>
    </row>
    <row r="1011" spans="1:24" x14ac:dyDescent="0.35">
      <c r="A1011" t="s">
        <v>1858</v>
      </c>
      <c r="B1011" s="1">
        <v>42726</v>
      </c>
      <c r="C1011" s="2" t="s">
        <v>325</v>
      </c>
      <c r="D1011" s="2" t="s">
        <v>326</v>
      </c>
      <c r="E1011" s="2" t="s">
        <v>27</v>
      </c>
      <c r="F1011" s="2" t="s">
        <v>28</v>
      </c>
      <c r="G1011" s="2" t="s">
        <v>93</v>
      </c>
      <c r="H1011" s="2" t="s">
        <v>139</v>
      </c>
      <c r="I1011" s="2" t="s">
        <v>67</v>
      </c>
      <c r="J1011" s="2" t="s">
        <v>154</v>
      </c>
      <c r="K1011" s="2" t="s">
        <v>38</v>
      </c>
      <c r="L1011" s="2" t="s">
        <v>61</v>
      </c>
      <c r="M1011" s="2" t="s">
        <v>35</v>
      </c>
      <c r="N1011" s="1">
        <v>42727</v>
      </c>
      <c r="O1011" s="3">
        <v>1.18</v>
      </c>
      <c r="P1011" s="3">
        <v>1.88</v>
      </c>
      <c r="Q1011" s="3">
        <f t="shared" si="75"/>
        <v>0.7</v>
      </c>
      <c r="R1011" s="2">
        <v>19</v>
      </c>
      <c r="S1011" s="3">
        <f t="shared" si="76"/>
        <v>35.72</v>
      </c>
      <c r="T1011" s="4">
        <v>0.06</v>
      </c>
      <c r="U1011" s="5">
        <f t="shared" si="77"/>
        <v>2.1431999999999998</v>
      </c>
      <c r="V1011" s="5">
        <f t="shared" si="78"/>
        <v>35.066800000000001</v>
      </c>
      <c r="W1011" s="3">
        <v>1.49</v>
      </c>
      <c r="X1011" s="6">
        <f t="shared" si="79"/>
        <v>36.556800000000003</v>
      </c>
    </row>
    <row r="1012" spans="1:24" x14ac:dyDescent="0.35">
      <c r="A1012" t="s">
        <v>1859</v>
      </c>
      <c r="B1012" s="1">
        <v>42728</v>
      </c>
      <c r="C1012" s="2" t="s">
        <v>1860</v>
      </c>
      <c r="D1012" s="2" t="s">
        <v>448</v>
      </c>
      <c r="E1012" s="2" t="s">
        <v>53</v>
      </c>
      <c r="F1012" s="2" t="s">
        <v>54</v>
      </c>
      <c r="G1012" s="2" t="s">
        <v>93</v>
      </c>
      <c r="H1012" s="2" t="s">
        <v>81</v>
      </c>
      <c r="I1012" s="2" t="s">
        <v>145</v>
      </c>
      <c r="J1012" s="2" t="s">
        <v>82</v>
      </c>
      <c r="K1012" s="2" t="s">
        <v>38</v>
      </c>
      <c r="L1012" s="2" t="s">
        <v>61</v>
      </c>
      <c r="M1012" s="2" t="s">
        <v>35</v>
      </c>
      <c r="N1012" s="1">
        <v>42729</v>
      </c>
      <c r="O1012" s="3">
        <v>2.4500000000000002</v>
      </c>
      <c r="P1012" s="3">
        <v>3.89</v>
      </c>
      <c r="Q1012" s="3">
        <f t="shared" si="75"/>
        <v>1.44</v>
      </c>
      <c r="R1012" s="2">
        <v>3</v>
      </c>
      <c r="S1012" s="3">
        <f t="shared" si="76"/>
        <v>11.67</v>
      </c>
      <c r="T1012" s="4">
        <v>0</v>
      </c>
      <c r="U1012" s="5">
        <f t="shared" si="77"/>
        <v>0</v>
      </c>
      <c r="V1012" s="5">
        <f t="shared" si="78"/>
        <v>18.68</v>
      </c>
      <c r="W1012" s="3">
        <v>7.01</v>
      </c>
      <c r="X1012" s="6">
        <f t="shared" si="79"/>
        <v>25.689999999999998</v>
      </c>
    </row>
    <row r="1013" spans="1:24" x14ac:dyDescent="0.35">
      <c r="A1013" t="s">
        <v>1861</v>
      </c>
      <c r="B1013" s="1">
        <v>42729</v>
      </c>
      <c r="C1013" s="2" t="s">
        <v>500</v>
      </c>
      <c r="D1013" s="2" t="s">
        <v>298</v>
      </c>
      <c r="E1013" s="2" t="s">
        <v>27</v>
      </c>
      <c r="F1013" s="2" t="s">
        <v>28</v>
      </c>
      <c r="G1013" s="2" t="s">
        <v>43</v>
      </c>
      <c r="H1013" s="2" t="s">
        <v>299</v>
      </c>
      <c r="I1013" s="2" t="s">
        <v>56</v>
      </c>
      <c r="J1013" s="2" t="s">
        <v>831</v>
      </c>
      <c r="K1013" s="2" t="s">
        <v>38</v>
      </c>
      <c r="L1013" s="2" t="s">
        <v>61</v>
      </c>
      <c r="M1013" s="2" t="s">
        <v>35</v>
      </c>
      <c r="N1013" s="1">
        <v>42730</v>
      </c>
      <c r="O1013" s="3">
        <v>52.07</v>
      </c>
      <c r="P1013" s="3">
        <v>83.98</v>
      </c>
      <c r="Q1013" s="3">
        <f t="shared" si="75"/>
        <v>31.910000000000004</v>
      </c>
      <c r="R1013" s="2">
        <v>38</v>
      </c>
      <c r="S1013" s="3">
        <f t="shared" si="76"/>
        <v>3191.2400000000002</v>
      </c>
      <c r="T1013" s="4">
        <v>0</v>
      </c>
      <c r="U1013" s="5">
        <f t="shared" si="77"/>
        <v>0</v>
      </c>
      <c r="V1013" s="5">
        <f t="shared" si="78"/>
        <v>3196.2500000000005</v>
      </c>
      <c r="W1013" s="3">
        <v>5.01</v>
      </c>
      <c r="X1013" s="6">
        <f t="shared" si="79"/>
        <v>3201.2600000000007</v>
      </c>
    </row>
    <row r="1014" spans="1:24" x14ac:dyDescent="0.35">
      <c r="A1014" t="s">
        <v>1862</v>
      </c>
      <c r="B1014" s="1">
        <v>42732</v>
      </c>
      <c r="C1014" s="2" t="s">
        <v>1062</v>
      </c>
      <c r="D1014" s="2" t="s">
        <v>271</v>
      </c>
      <c r="E1014" s="2" t="s">
        <v>27</v>
      </c>
      <c r="F1014" s="2" t="s">
        <v>28</v>
      </c>
      <c r="G1014" s="2" t="s">
        <v>65</v>
      </c>
      <c r="H1014" s="2" t="s">
        <v>30</v>
      </c>
      <c r="I1014" s="2" t="s">
        <v>145</v>
      </c>
      <c r="J1014" s="2" t="s">
        <v>761</v>
      </c>
      <c r="K1014" s="2" t="s">
        <v>38</v>
      </c>
      <c r="L1014" s="2" t="s">
        <v>61</v>
      </c>
      <c r="M1014" s="2" t="s">
        <v>35</v>
      </c>
      <c r="N1014" s="1">
        <v>42734</v>
      </c>
      <c r="O1014" s="3">
        <v>3.75</v>
      </c>
      <c r="P1014" s="3">
        <v>5.77</v>
      </c>
      <c r="Q1014" s="3">
        <f t="shared" si="75"/>
        <v>2.0199999999999996</v>
      </c>
      <c r="R1014" s="2">
        <v>42</v>
      </c>
      <c r="S1014" s="3">
        <f t="shared" si="76"/>
        <v>242.33999999999997</v>
      </c>
      <c r="T1014" s="4">
        <v>0</v>
      </c>
      <c r="U1014" s="5">
        <f t="shared" si="77"/>
        <v>0</v>
      </c>
      <c r="V1014" s="5">
        <f t="shared" si="78"/>
        <v>247.30999999999997</v>
      </c>
      <c r="W1014" s="3">
        <v>4.97</v>
      </c>
      <c r="X1014" s="6">
        <f t="shared" si="79"/>
        <v>252.27999999999997</v>
      </c>
    </row>
    <row r="1015" spans="1:24" x14ac:dyDescent="0.35">
      <c r="A1015" t="s">
        <v>1863</v>
      </c>
      <c r="B1015" s="1">
        <v>42732</v>
      </c>
      <c r="C1015" s="2" t="s">
        <v>1864</v>
      </c>
      <c r="D1015" s="2" t="s">
        <v>276</v>
      </c>
      <c r="E1015" s="2" t="s">
        <v>27</v>
      </c>
      <c r="F1015" s="2" t="s">
        <v>28</v>
      </c>
      <c r="G1015" s="2" t="s">
        <v>65</v>
      </c>
      <c r="H1015" s="2" t="s">
        <v>74</v>
      </c>
      <c r="I1015" s="2" t="s">
        <v>31</v>
      </c>
      <c r="J1015" s="2" t="s">
        <v>272</v>
      </c>
      <c r="K1015" s="2" t="s">
        <v>38</v>
      </c>
      <c r="L1015" s="2" t="s">
        <v>39</v>
      </c>
      <c r="M1015" s="2" t="s">
        <v>35</v>
      </c>
      <c r="N1015" s="1">
        <v>42733</v>
      </c>
      <c r="O1015" s="3">
        <v>1.17</v>
      </c>
      <c r="P1015" s="3">
        <v>2.78</v>
      </c>
      <c r="Q1015" s="3">
        <f t="shared" si="75"/>
        <v>1.6099999999999999</v>
      </c>
      <c r="R1015" s="2">
        <v>48</v>
      </c>
      <c r="S1015" s="3">
        <f t="shared" si="76"/>
        <v>133.44</v>
      </c>
      <c r="T1015" s="4">
        <v>0.03</v>
      </c>
      <c r="U1015" s="5">
        <f t="shared" si="77"/>
        <v>4.0031999999999996</v>
      </c>
      <c r="V1015" s="5">
        <f t="shared" si="78"/>
        <v>130.63679999999999</v>
      </c>
      <c r="W1015" s="3">
        <v>1.2</v>
      </c>
      <c r="X1015" s="6">
        <f t="shared" si="79"/>
        <v>131.83679999999998</v>
      </c>
    </row>
    <row r="1016" spans="1:24" x14ac:dyDescent="0.35">
      <c r="A1016" t="s">
        <v>1865</v>
      </c>
      <c r="B1016" s="1">
        <v>42732</v>
      </c>
      <c r="C1016" s="2" t="s">
        <v>1319</v>
      </c>
      <c r="D1016" s="2" t="s">
        <v>1073</v>
      </c>
      <c r="E1016" s="2" t="s">
        <v>27</v>
      </c>
      <c r="F1016" s="2" t="s">
        <v>28</v>
      </c>
      <c r="G1016" s="2" t="s">
        <v>29</v>
      </c>
      <c r="H1016" s="2" t="s">
        <v>126</v>
      </c>
      <c r="I1016" s="2" t="s">
        <v>31</v>
      </c>
      <c r="J1016" s="2" t="s">
        <v>397</v>
      </c>
      <c r="K1016" s="2" t="s">
        <v>33</v>
      </c>
      <c r="L1016" s="2" t="s">
        <v>61</v>
      </c>
      <c r="M1016" s="2" t="s">
        <v>35</v>
      </c>
      <c r="N1016" s="1">
        <v>42733</v>
      </c>
      <c r="O1016" s="3">
        <v>10.07</v>
      </c>
      <c r="P1016" s="3">
        <v>15.98</v>
      </c>
      <c r="Q1016" s="3">
        <f t="shared" si="75"/>
        <v>5.91</v>
      </c>
      <c r="R1016" s="2">
        <v>14</v>
      </c>
      <c r="S1016" s="3">
        <f t="shared" si="76"/>
        <v>223.72</v>
      </c>
      <c r="T1016" s="4">
        <v>0.05</v>
      </c>
      <c r="U1016" s="5">
        <f t="shared" si="77"/>
        <v>11.186</v>
      </c>
      <c r="V1016" s="5">
        <f t="shared" si="78"/>
        <v>216.53399999999999</v>
      </c>
      <c r="W1016" s="3">
        <v>4</v>
      </c>
      <c r="X1016" s="6">
        <f t="shared" si="79"/>
        <v>220.53399999999999</v>
      </c>
    </row>
    <row r="1017" spans="1:24" x14ac:dyDescent="0.35">
      <c r="A1017" t="s">
        <v>1866</v>
      </c>
      <c r="B1017" s="1">
        <v>42735</v>
      </c>
      <c r="C1017" s="2" t="s">
        <v>699</v>
      </c>
      <c r="D1017" s="2" t="s">
        <v>379</v>
      </c>
      <c r="E1017" s="2" t="s">
        <v>27</v>
      </c>
      <c r="F1017" s="2" t="s">
        <v>28</v>
      </c>
      <c r="G1017" s="2" t="s">
        <v>29</v>
      </c>
      <c r="H1017" s="2" t="s">
        <v>66</v>
      </c>
      <c r="I1017" s="2" t="s">
        <v>45</v>
      </c>
      <c r="J1017" s="2" t="s">
        <v>154</v>
      </c>
      <c r="K1017" s="2" t="s">
        <v>38</v>
      </c>
      <c r="L1017" s="2" t="s">
        <v>61</v>
      </c>
      <c r="M1017" s="2" t="s">
        <v>35</v>
      </c>
      <c r="N1017" s="1">
        <v>42739</v>
      </c>
      <c r="O1017" s="3">
        <v>1.18</v>
      </c>
      <c r="P1017" s="3">
        <v>1.88</v>
      </c>
      <c r="Q1017" s="3">
        <f t="shared" si="75"/>
        <v>0.7</v>
      </c>
      <c r="R1017" s="2">
        <v>22</v>
      </c>
      <c r="S1017" s="3">
        <f t="shared" si="76"/>
        <v>41.36</v>
      </c>
      <c r="T1017" s="4">
        <v>0.04</v>
      </c>
      <c r="U1017" s="5">
        <f t="shared" si="77"/>
        <v>1.6544000000000001</v>
      </c>
      <c r="V1017" s="5">
        <f t="shared" si="78"/>
        <v>41.195599999999999</v>
      </c>
      <c r="W1017" s="3">
        <v>1.49</v>
      </c>
      <c r="X1017" s="6">
        <f t="shared" si="79"/>
        <v>42.685600000000001</v>
      </c>
    </row>
    <row r="1018" spans="1:24" x14ac:dyDescent="0.35">
      <c r="A1018" t="s">
        <v>1867</v>
      </c>
      <c r="B1018" s="1">
        <v>42738</v>
      </c>
      <c r="C1018" s="2" t="s">
        <v>1130</v>
      </c>
      <c r="D1018" s="2" t="s">
        <v>764</v>
      </c>
      <c r="E1018" s="2" t="s">
        <v>27</v>
      </c>
      <c r="F1018" s="2" t="s">
        <v>28</v>
      </c>
      <c r="G1018" s="2" t="s">
        <v>93</v>
      </c>
      <c r="H1018" s="2" t="s">
        <v>299</v>
      </c>
      <c r="I1018" s="2" t="s">
        <v>56</v>
      </c>
      <c r="J1018" s="2" t="s">
        <v>264</v>
      </c>
      <c r="K1018" s="2" t="s">
        <v>33</v>
      </c>
      <c r="L1018" s="2" t="s">
        <v>61</v>
      </c>
      <c r="M1018" s="2" t="s">
        <v>35</v>
      </c>
      <c r="N1018" s="1">
        <v>42739</v>
      </c>
      <c r="O1018" s="3">
        <v>32.020000000000003</v>
      </c>
      <c r="P1018" s="3">
        <v>152.47999999999999</v>
      </c>
      <c r="Q1018" s="3">
        <f t="shared" si="75"/>
        <v>120.45999999999998</v>
      </c>
      <c r="R1018" s="2">
        <v>46</v>
      </c>
      <c r="S1018" s="3">
        <f t="shared" si="76"/>
        <v>7014.08</v>
      </c>
      <c r="T1018" s="4">
        <v>0.04</v>
      </c>
      <c r="U1018" s="5">
        <f t="shared" si="77"/>
        <v>280.56319999999999</v>
      </c>
      <c r="V1018" s="5">
        <f t="shared" si="78"/>
        <v>6737.5168000000003</v>
      </c>
      <c r="W1018" s="3">
        <v>4</v>
      </c>
      <c r="X1018" s="6">
        <f t="shared" si="79"/>
        <v>6741.5168000000003</v>
      </c>
    </row>
    <row r="1019" spans="1:24" x14ac:dyDescent="0.35">
      <c r="A1019" t="s">
        <v>1868</v>
      </c>
      <c r="B1019" s="1">
        <v>42739</v>
      </c>
      <c r="C1019" s="2" t="s">
        <v>306</v>
      </c>
      <c r="D1019" s="2" t="s">
        <v>307</v>
      </c>
      <c r="E1019" s="2" t="s">
        <v>27</v>
      </c>
      <c r="F1019" s="2" t="s">
        <v>28</v>
      </c>
      <c r="G1019" s="2" t="s">
        <v>65</v>
      </c>
      <c r="H1019" s="2" t="s">
        <v>290</v>
      </c>
      <c r="I1019" s="2" t="s">
        <v>56</v>
      </c>
      <c r="J1019" s="2" t="s">
        <v>979</v>
      </c>
      <c r="K1019" s="2" t="s">
        <v>38</v>
      </c>
      <c r="L1019" s="2" t="s">
        <v>61</v>
      </c>
      <c r="M1019" s="2" t="s">
        <v>35</v>
      </c>
      <c r="N1019" s="1">
        <v>42740</v>
      </c>
      <c r="O1019" s="3">
        <v>1.84</v>
      </c>
      <c r="P1019" s="3">
        <v>2.88</v>
      </c>
      <c r="Q1019" s="3">
        <f t="shared" si="75"/>
        <v>1.0399999999999998</v>
      </c>
      <c r="R1019" s="2">
        <v>26</v>
      </c>
      <c r="S1019" s="3">
        <f t="shared" si="76"/>
        <v>74.88</v>
      </c>
      <c r="T1019" s="4">
        <v>0.01</v>
      </c>
      <c r="U1019" s="5">
        <f t="shared" si="77"/>
        <v>0.74880000000000002</v>
      </c>
      <c r="V1019" s="5">
        <f t="shared" si="78"/>
        <v>75.121199999999988</v>
      </c>
      <c r="W1019" s="3">
        <v>0.99</v>
      </c>
      <c r="X1019" s="6">
        <f t="shared" si="79"/>
        <v>76.111199999999982</v>
      </c>
    </row>
    <row r="1020" spans="1:24" x14ac:dyDescent="0.35">
      <c r="A1020" t="s">
        <v>1869</v>
      </c>
      <c r="B1020" s="1">
        <v>42739</v>
      </c>
      <c r="C1020" s="2" t="s">
        <v>608</v>
      </c>
      <c r="D1020" s="2" t="s">
        <v>119</v>
      </c>
      <c r="E1020" s="2" t="s">
        <v>27</v>
      </c>
      <c r="F1020" s="2" t="s">
        <v>28</v>
      </c>
      <c r="G1020" s="2" t="s">
        <v>43</v>
      </c>
      <c r="H1020" s="2" t="s">
        <v>30</v>
      </c>
      <c r="I1020" s="2" t="s">
        <v>31</v>
      </c>
      <c r="J1020" s="2" t="s">
        <v>141</v>
      </c>
      <c r="K1020" s="2" t="s">
        <v>38</v>
      </c>
      <c r="L1020" s="2" t="s">
        <v>39</v>
      </c>
      <c r="M1020" s="2" t="s">
        <v>35</v>
      </c>
      <c r="N1020" s="1">
        <v>42741</v>
      </c>
      <c r="O1020" s="3">
        <v>1.6</v>
      </c>
      <c r="P1020" s="3">
        <v>2.62</v>
      </c>
      <c r="Q1020" s="3">
        <f t="shared" si="75"/>
        <v>1.02</v>
      </c>
      <c r="R1020" s="2">
        <v>35</v>
      </c>
      <c r="S1020" s="3">
        <f t="shared" si="76"/>
        <v>91.7</v>
      </c>
      <c r="T1020" s="4">
        <v>0.04</v>
      </c>
      <c r="U1020" s="5">
        <f t="shared" si="77"/>
        <v>3.6680000000000001</v>
      </c>
      <c r="V1020" s="5">
        <f t="shared" si="78"/>
        <v>88.831999999999994</v>
      </c>
      <c r="W1020" s="3">
        <v>0.8</v>
      </c>
      <c r="X1020" s="6">
        <f t="shared" si="79"/>
        <v>89.631999999999991</v>
      </c>
    </row>
    <row r="1021" spans="1:24" x14ac:dyDescent="0.35">
      <c r="A1021" t="s">
        <v>1870</v>
      </c>
      <c r="B1021" s="1">
        <v>42741</v>
      </c>
      <c r="C1021" s="2" t="s">
        <v>1871</v>
      </c>
      <c r="D1021" s="2" t="s">
        <v>221</v>
      </c>
      <c r="E1021" s="2" t="s">
        <v>27</v>
      </c>
      <c r="F1021" s="2" t="s">
        <v>28</v>
      </c>
      <c r="G1021" s="2" t="s">
        <v>65</v>
      </c>
      <c r="H1021" s="2" t="s">
        <v>66</v>
      </c>
      <c r="I1021" s="2" t="s">
        <v>31</v>
      </c>
      <c r="J1021" s="2" t="s">
        <v>474</v>
      </c>
      <c r="K1021" s="2" t="s">
        <v>33</v>
      </c>
      <c r="L1021" s="2" t="s">
        <v>61</v>
      </c>
      <c r="M1021" s="2" t="s">
        <v>35</v>
      </c>
      <c r="N1021" s="1">
        <v>42742</v>
      </c>
      <c r="O1021" s="3">
        <v>60.59</v>
      </c>
      <c r="P1021" s="3">
        <v>100.98</v>
      </c>
      <c r="Q1021" s="3">
        <f t="shared" si="75"/>
        <v>40.39</v>
      </c>
      <c r="R1021" s="2">
        <v>12</v>
      </c>
      <c r="S1021" s="3">
        <f t="shared" si="76"/>
        <v>1211.76</v>
      </c>
      <c r="T1021" s="4">
        <v>0</v>
      </c>
      <c r="U1021" s="5">
        <f t="shared" si="77"/>
        <v>0</v>
      </c>
      <c r="V1021" s="5">
        <f t="shared" si="78"/>
        <v>1218.94</v>
      </c>
      <c r="W1021" s="3">
        <v>7.18</v>
      </c>
      <c r="X1021" s="6">
        <f t="shared" si="79"/>
        <v>1226.1200000000001</v>
      </c>
    </row>
    <row r="1022" spans="1:24" x14ac:dyDescent="0.35">
      <c r="A1022" t="s">
        <v>1872</v>
      </c>
      <c r="B1022" s="1">
        <v>42745</v>
      </c>
      <c r="C1022" s="2" t="s">
        <v>1176</v>
      </c>
      <c r="D1022" s="2" t="s">
        <v>611</v>
      </c>
      <c r="E1022" s="2" t="s">
        <v>27</v>
      </c>
      <c r="F1022" s="2" t="s">
        <v>28</v>
      </c>
      <c r="G1022" s="2" t="s">
        <v>93</v>
      </c>
      <c r="H1022" s="2" t="s">
        <v>390</v>
      </c>
      <c r="I1022" s="2" t="s">
        <v>31</v>
      </c>
      <c r="J1022" s="2" t="s">
        <v>979</v>
      </c>
      <c r="K1022" s="2" t="s">
        <v>38</v>
      </c>
      <c r="L1022" s="2" t="s">
        <v>61</v>
      </c>
      <c r="M1022" s="2" t="s">
        <v>35</v>
      </c>
      <c r="N1022" s="1">
        <v>42746</v>
      </c>
      <c r="O1022" s="3">
        <v>1.84</v>
      </c>
      <c r="P1022" s="3">
        <v>2.88</v>
      </c>
      <c r="Q1022" s="3">
        <f t="shared" si="75"/>
        <v>1.0399999999999998</v>
      </c>
      <c r="R1022" s="2">
        <v>22</v>
      </c>
      <c r="S1022" s="3">
        <f t="shared" si="76"/>
        <v>63.36</v>
      </c>
      <c r="T1022" s="4">
        <v>0.02</v>
      </c>
      <c r="U1022" s="5">
        <f t="shared" si="77"/>
        <v>1.2672000000000001</v>
      </c>
      <c r="V1022" s="5">
        <f t="shared" si="78"/>
        <v>63.082799999999999</v>
      </c>
      <c r="W1022" s="3">
        <v>0.99</v>
      </c>
      <c r="X1022" s="6">
        <f t="shared" si="79"/>
        <v>64.072800000000001</v>
      </c>
    </row>
    <row r="1023" spans="1:24" x14ac:dyDescent="0.35">
      <c r="A1023" t="s">
        <v>1873</v>
      </c>
      <c r="B1023" s="1">
        <v>42746</v>
      </c>
      <c r="C1023" s="2" t="s">
        <v>1058</v>
      </c>
      <c r="D1023" s="2" t="s">
        <v>643</v>
      </c>
      <c r="E1023" s="2" t="s">
        <v>27</v>
      </c>
      <c r="F1023" s="2" t="s">
        <v>28</v>
      </c>
      <c r="G1023" s="2" t="s">
        <v>29</v>
      </c>
      <c r="H1023" s="2" t="s">
        <v>290</v>
      </c>
      <c r="I1023" s="2" t="s">
        <v>67</v>
      </c>
      <c r="J1023" s="2" t="s">
        <v>165</v>
      </c>
      <c r="K1023" s="2" t="s">
        <v>38</v>
      </c>
      <c r="L1023" s="2" t="s">
        <v>34</v>
      </c>
      <c r="M1023" s="2" t="s">
        <v>35</v>
      </c>
      <c r="N1023" s="1">
        <v>42748</v>
      </c>
      <c r="O1023" s="3">
        <v>5.19</v>
      </c>
      <c r="P1023" s="3">
        <v>12.98</v>
      </c>
      <c r="Q1023" s="3">
        <f t="shared" si="75"/>
        <v>7.79</v>
      </c>
      <c r="R1023" s="2">
        <v>49</v>
      </c>
      <c r="S1023" s="3">
        <f t="shared" si="76"/>
        <v>636.02</v>
      </c>
      <c r="T1023" s="4">
        <v>0.02</v>
      </c>
      <c r="U1023" s="5">
        <f t="shared" si="77"/>
        <v>12.7204</v>
      </c>
      <c r="V1023" s="5">
        <f t="shared" si="78"/>
        <v>626.43959999999993</v>
      </c>
      <c r="W1023" s="3">
        <v>3.14</v>
      </c>
      <c r="X1023" s="6">
        <f t="shared" si="79"/>
        <v>629.57959999999991</v>
      </c>
    </row>
    <row r="1024" spans="1:24" x14ac:dyDescent="0.35">
      <c r="A1024" t="s">
        <v>1874</v>
      </c>
      <c r="B1024" s="1">
        <v>42749</v>
      </c>
      <c r="C1024" s="2" t="s">
        <v>1571</v>
      </c>
      <c r="D1024" s="2" t="s">
        <v>587</v>
      </c>
      <c r="E1024" s="2" t="s">
        <v>27</v>
      </c>
      <c r="F1024" s="2" t="s">
        <v>28</v>
      </c>
      <c r="G1024" s="2" t="s">
        <v>93</v>
      </c>
      <c r="H1024" s="2" t="s">
        <v>107</v>
      </c>
      <c r="I1024" s="2" t="s">
        <v>31</v>
      </c>
      <c r="J1024" s="2" t="s">
        <v>120</v>
      </c>
      <c r="K1024" s="2" t="s">
        <v>38</v>
      </c>
      <c r="L1024" s="2" t="s">
        <v>61</v>
      </c>
      <c r="M1024" s="2" t="s">
        <v>35</v>
      </c>
      <c r="N1024" s="1">
        <v>42750</v>
      </c>
      <c r="O1024" s="3">
        <v>2.2599999999999998</v>
      </c>
      <c r="P1024" s="3">
        <v>3.58</v>
      </c>
      <c r="Q1024" s="3">
        <f t="shared" si="75"/>
        <v>1.3200000000000003</v>
      </c>
      <c r="R1024" s="2">
        <v>38</v>
      </c>
      <c r="S1024" s="3">
        <f t="shared" si="76"/>
        <v>136.04</v>
      </c>
      <c r="T1024" s="4">
        <v>0.03</v>
      </c>
      <c r="U1024" s="5">
        <f t="shared" si="77"/>
        <v>4.0811999999999999</v>
      </c>
      <c r="V1024" s="5">
        <f t="shared" si="78"/>
        <v>137.4288</v>
      </c>
      <c r="W1024" s="3">
        <v>5.47</v>
      </c>
      <c r="X1024" s="6">
        <f t="shared" si="79"/>
        <v>142.89879999999999</v>
      </c>
    </row>
    <row r="1025" spans="1:24" x14ac:dyDescent="0.35">
      <c r="A1025" t="s">
        <v>1875</v>
      </c>
      <c r="B1025" s="1">
        <v>42752</v>
      </c>
      <c r="C1025" s="2" t="s">
        <v>1876</v>
      </c>
      <c r="D1025" s="2" t="s">
        <v>635</v>
      </c>
      <c r="E1025" s="2" t="s">
        <v>27</v>
      </c>
      <c r="F1025" s="2" t="s">
        <v>28</v>
      </c>
      <c r="G1025" s="2" t="s">
        <v>29</v>
      </c>
      <c r="H1025" s="2" t="s">
        <v>290</v>
      </c>
      <c r="I1025" s="2" t="s">
        <v>67</v>
      </c>
      <c r="J1025" s="2" t="s">
        <v>291</v>
      </c>
      <c r="K1025" s="2" t="s">
        <v>38</v>
      </c>
      <c r="L1025" s="2" t="s">
        <v>61</v>
      </c>
      <c r="M1025" s="2" t="s">
        <v>35</v>
      </c>
      <c r="N1025" s="1">
        <v>42753</v>
      </c>
      <c r="O1025" s="3">
        <v>4.59</v>
      </c>
      <c r="P1025" s="3">
        <v>7.28</v>
      </c>
      <c r="Q1025" s="3">
        <f t="shared" si="75"/>
        <v>2.6900000000000004</v>
      </c>
      <c r="R1025" s="2">
        <v>39</v>
      </c>
      <c r="S1025" s="3">
        <f t="shared" si="76"/>
        <v>283.92</v>
      </c>
      <c r="T1025" s="4">
        <v>0.08</v>
      </c>
      <c r="U1025" s="5">
        <f t="shared" si="77"/>
        <v>22.713600000000003</v>
      </c>
      <c r="V1025" s="5">
        <f t="shared" si="78"/>
        <v>272.35640000000001</v>
      </c>
      <c r="W1025" s="3">
        <v>11.15</v>
      </c>
      <c r="X1025" s="6">
        <f t="shared" si="79"/>
        <v>283.50639999999999</v>
      </c>
    </row>
    <row r="1026" spans="1:24" x14ac:dyDescent="0.35">
      <c r="A1026" t="s">
        <v>1877</v>
      </c>
      <c r="B1026" s="1">
        <v>42753</v>
      </c>
      <c r="C1026" s="2" t="s">
        <v>705</v>
      </c>
      <c r="D1026" s="2" t="s">
        <v>125</v>
      </c>
      <c r="E1026" s="2" t="s">
        <v>27</v>
      </c>
      <c r="F1026" s="2" t="s">
        <v>28</v>
      </c>
      <c r="G1026" s="2" t="s">
        <v>93</v>
      </c>
      <c r="H1026" s="2" t="s">
        <v>126</v>
      </c>
      <c r="I1026" s="2" t="s">
        <v>56</v>
      </c>
      <c r="J1026" s="2" t="s">
        <v>268</v>
      </c>
      <c r="K1026" s="2" t="s">
        <v>38</v>
      </c>
      <c r="L1026" s="2" t="s">
        <v>39</v>
      </c>
      <c r="M1026" s="2" t="s">
        <v>47</v>
      </c>
      <c r="N1026" s="1">
        <v>42755</v>
      </c>
      <c r="O1026" s="3">
        <v>0.71</v>
      </c>
      <c r="P1026" s="3">
        <v>1.1399999999999999</v>
      </c>
      <c r="Q1026" s="3">
        <f t="shared" si="75"/>
        <v>0.42999999999999994</v>
      </c>
      <c r="R1026" s="2">
        <v>14</v>
      </c>
      <c r="S1026" s="3">
        <f t="shared" si="76"/>
        <v>15.959999999999999</v>
      </c>
      <c r="T1026" s="4">
        <v>0</v>
      </c>
      <c r="U1026" s="5">
        <f t="shared" si="77"/>
        <v>0</v>
      </c>
      <c r="V1026" s="5">
        <f t="shared" si="78"/>
        <v>16.66</v>
      </c>
      <c r="W1026" s="3">
        <v>0.7</v>
      </c>
      <c r="X1026" s="6">
        <f t="shared" si="79"/>
        <v>17.36</v>
      </c>
    </row>
    <row r="1027" spans="1:24" x14ac:dyDescent="0.35">
      <c r="A1027" t="s">
        <v>1878</v>
      </c>
      <c r="B1027" s="1">
        <v>42754</v>
      </c>
      <c r="C1027" s="2" t="s">
        <v>972</v>
      </c>
      <c r="D1027" s="2" t="s">
        <v>914</v>
      </c>
      <c r="E1027" s="2" t="s">
        <v>27</v>
      </c>
      <c r="F1027" s="2" t="s">
        <v>28</v>
      </c>
      <c r="G1027" s="2" t="s">
        <v>29</v>
      </c>
      <c r="H1027" s="2" t="s">
        <v>390</v>
      </c>
      <c r="I1027" s="2" t="s">
        <v>56</v>
      </c>
      <c r="J1027" s="2" t="s">
        <v>57</v>
      </c>
      <c r="K1027" s="2" t="s">
        <v>33</v>
      </c>
      <c r="L1027" s="2" t="s">
        <v>58</v>
      </c>
      <c r="M1027" s="2" t="s">
        <v>35</v>
      </c>
      <c r="N1027" s="1">
        <v>42756</v>
      </c>
      <c r="O1027" s="3">
        <v>8.82</v>
      </c>
      <c r="P1027" s="3">
        <v>20.99</v>
      </c>
      <c r="Q1027" s="3">
        <f t="shared" si="75"/>
        <v>12.169999999999998</v>
      </c>
      <c r="R1027" s="2">
        <v>29</v>
      </c>
      <c r="S1027" s="3">
        <f t="shared" si="76"/>
        <v>608.70999999999992</v>
      </c>
      <c r="T1027" s="4">
        <v>0.03</v>
      </c>
      <c r="U1027" s="5">
        <f t="shared" si="77"/>
        <v>18.261299999999999</v>
      </c>
      <c r="V1027" s="5">
        <f t="shared" si="78"/>
        <v>595.25869999999986</v>
      </c>
      <c r="W1027" s="3">
        <v>4.8099999999999996</v>
      </c>
      <c r="X1027" s="6">
        <f t="shared" si="79"/>
        <v>600.06869999999981</v>
      </c>
    </row>
    <row r="1028" spans="1:24" x14ac:dyDescent="0.35">
      <c r="A1028" t="s">
        <v>1879</v>
      </c>
      <c r="B1028" s="1">
        <v>42754</v>
      </c>
      <c r="C1028" s="2" t="s">
        <v>1880</v>
      </c>
      <c r="D1028" s="2" t="s">
        <v>618</v>
      </c>
      <c r="E1028" s="2" t="s">
        <v>27</v>
      </c>
      <c r="F1028" s="2" t="s">
        <v>28</v>
      </c>
      <c r="G1028" s="2" t="s">
        <v>93</v>
      </c>
      <c r="H1028" s="2" t="s">
        <v>139</v>
      </c>
      <c r="I1028" s="2" t="s">
        <v>31</v>
      </c>
      <c r="J1028" s="2" t="s">
        <v>165</v>
      </c>
      <c r="K1028" s="2" t="s">
        <v>38</v>
      </c>
      <c r="L1028" s="2" t="s">
        <v>34</v>
      </c>
      <c r="M1028" s="2" t="s">
        <v>47</v>
      </c>
      <c r="N1028" s="1">
        <v>42756</v>
      </c>
      <c r="O1028" s="3">
        <v>5.19</v>
      </c>
      <c r="P1028" s="3">
        <v>12.98</v>
      </c>
      <c r="Q1028" s="3">
        <f t="shared" si="75"/>
        <v>7.79</v>
      </c>
      <c r="R1028" s="2">
        <v>10</v>
      </c>
      <c r="S1028" s="3">
        <f t="shared" si="76"/>
        <v>129.80000000000001</v>
      </c>
      <c r="T1028" s="4">
        <v>0.05</v>
      </c>
      <c r="U1028" s="5">
        <f t="shared" si="77"/>
        <v>6.4900000000000011</v>
      </c>
      <c r="V1028" s="5">
        <f t="shared" si="78"/>
        <v>126.45000000000002</v>
      </c>
      <c r="W1028" s="3">
        <v>3.14</v>
      </c>
      <c r="X1028" s="6">
        <f t="shared" si="79"/>
        <v>129.59</v>
      </c>
    </row>
    <row r="1029" spans="1:24" x14ac:dyDescent="0.35">
      <c r="A1029" t="s">
        <v>1881</v>
      </c>
      <c r="B1029" s="1">
        <v>42754</v>
      </c>
      <c r="C1029" s="2" t="s">
        <v>1615</v>
      </c>
      <c r="D1029" s="2" t="s">
        <v>144</v>
      </c>
      <c r="E1029" s="2" t="s">
        <v>53</v>
      </c>
      <c r="F1029" s="2" t="s">
        <v>54</v>
      </c>
      <c r="G1029" s="2" t="s">
        <v>43</v>
      </c>
      <c r="H1029" s="2" t="s">
        <v>81</v>
      </c>
      <c r="I1029" s="2" t="s">
        <v>45</v>
      </c>
      <c r="J1029" s="2" t="s">
        <v>498</v>
      </c>
      <c r="K1029" s="2" t="s">
        <v>38</v>
      </c>
      <c r="L1029" s="2" t="s">
        <v>61</v>
      </c>
      <c r="M1029" s="2" t="s">
        <v>47</v>
      </c>
      <c r="N1029" s="1">
        <v>42761</v>
      </c>
      <c r="O1029" s="3">
        <v>19.829999999999998</v>
      </c>
      <c r="P1029" s="3">
        <v>30.98</v>
      </c>
      <c r="Q1029" s="3">
        <f t="shared" ref="Q1029:Q1042" si="80">P1029-O1029</f>
        <v>11.150000000000002</v>
      </c>
      <c r="R1029" s="2">
        <v>41</v>
      </c>
      <c r="S1029" s="3">
        <f t="shared" ref="S1029:S1042" si="81">P1029*R1029</f>
        <v>1270.18</v>
      </c>
      <c r="T1029" s="4">
        <v>0.04</v>
      </c>
      <c r="U1029" s="5">
        <f t="shared" ref="U1029:U1042" si="82">S1029*T1029</f>
        <v>50.807200000000002</v>
      </c>
      <c r="V1029" s="5">
        <f t="shared" ref="V1029:V1042" si="83">S1029-U1029+W1029</f>
        <v>1238.8828000000001</v>
      </c>
      <c r="W1029" s="3">
        <v>19.510000000000002</v>
      </c>
      <c r="X1029" s="6">
        <f t="shared" ref="X1029:X1042" si="84">V1029+W1029</f>
        <v>1258.3928000000001</v>
      </c>
    </row>
    <row r="1030" spans="1:24" x14ac:dyDescent="0.35">
      <c r="A1030" t="s">
        <v>1882</v>
      </c>
      <c r="B1030" s="1">
        <v>42755</v>
      </c>
      <c r="C1030" s="2" t="s">
        <v>1130</v>
      </c>
      <c r="D1030" s="2" t="s">
        <v>764</v>
      </c>
      <c r="E1030" s="2" t="s">
        <v>27</v>
      </c>
      <c r="F1030" s="2" t="s">
        <v>28</v>
      </c>
      <c r="G1030" s="2" t="s">
        <v>29</v>
      </c>
      <c r="H1030" s="2" t="s">
        <v>299</v>
      </c>
      <c r="I1030" s="2" t="s">
        <v>56</v>
      </c>
      <c r="J1030" s="2" t="s">
        <v>291</v>
      </c>
      <c r="K1030" s="2" t="s">
        <v>38</v>
      </c>
      <c r="L1030" s="2" t="s">
        <v>61</v>
      </c>
      <c r="M1030" s="2" t="s">
        <v>35</v>
      </c>
      <c r="N1030" s="1">
        <v>42756</v>
      </c>
      <c r="O1030" s="3">
        <v>4.59</v>
      </c>
      <c r="P1030" s="3">
        <v>7.28</v>
      </c>
      <c r="Q1030" s="3">
        <f t="shared" si="80"/>
        <v>2.6900000000000004</v>
      </c>
      <c r="R1030" s="2">
        <v>24</v>
      </c>
      <c r="S1030" s="3">
        <f t="shared" si="81"/>
        <v>174.72</v>
      </c>
      <c r="T1030" s="4">
        <v>0.1</v>
      </c>
      <c r="U1030" s="5">
        <f t="shared" si="82"/>
        <v>17.472000000000001</v>
      </c>
      <c r="V1030" s="5">
        <f t="shared" si="83"/>
        <v>168.398</v>
      </c>
      <c r="W1030" s="3">
        <v>11.15</v>
      </c>
      <c r="X1030" s="6">
        <f t="shared" si="84"/>
        <v>179.548</v>
      </c>
    </row>
    <row r="1031" spans="1:24" x14ac:dyDescent="0.35">
      <c r="A1031" t="s">
        <v>1883</v>
      </c>
      <c r="B1031" s="1">
        <v>42758</v>
      </c>
      <c r="C1031" s="2" t="s">
        <v>1232</v>
      </c>
      <c r="D1031" s="2" t="s">
        <v>492</v>
      </c>
      <c r="E1031" s="2" t="s">
        <v>27</v>
      </c>
      <c r="F1031" s="2" t="s">
        <v>28</v>
      </c>
      <c r="G1031" s="2" t="s">
        <v>29</v>
      </c>
      <c r="H1031" s="2" t="s">
        <v>66</v>
      </c>
      <c r="I1031" s="2" t="s">
        <v>56</v>
      </c>
      <c r="J1031" s="2" t="s">
        <v>185</v>
      </c>
      <c r="K1031" s="2" t="s">
        <v>38</v>
      </c>
      <c r="L1031" s="2" t="s">
        <v>39</v>
      </c>
      <c r="M1031" s="2" t="s">
        <v>35</v>
      </c>
      <c r="N1031" s="1">
        <v>42760</v>
      </c>
      <c r="O1031" s="3">
        <v>2.16</v>
      </c>
      <c r="P1031" s="3">
        <v>3.85</v>
      </c>
      <c r="Q1031" s="3">
        <f t="shared" si="80"/>
        <v>1.69</v>
      </c>
      <c r="R1031" s="2">
        <v>18</v>
      </c>
      <c r="S1031" s="3">
        <f t="shared" si="81"/>
        <v>69.3</v>
      </c>
      <c r="T1031" s="4">
        <v>0.04</v>
      </c>
      <c r="U1031" s="5">
        <f t="shared" si="82"/>
        <v>2.7719999999999998</v>
      </c>
      <c r="V1031" s="5">
        <f t="shared" si="83"/>
        <v>67.227999999999994</v>
      </c>
      <c r="W1031" s="3">
        <v>0.7</v>
      </c>
      <c r="X1031" s="6">
        <f t="shared" si="84"/>
        <v>67.927999999999997</v>
      </c>
    </row>
    <row r="1032" spans="1:24" x14ac:dyDescent="0.35">
      <c r="A1032" t="s">
        <v>1884</v>
      </c>
      <c r="B1032" s="1">
        <v>42759</v>
      </c>
      <c r="C1032" s="2" t="s">
        <v>1885</v>
      </c>
      <c r="D1032" s="2" t="s">
        <v>426</v>
      </c>
      <c r="E1032" s="2" t="s">
        <v>27</v>
      </c>
      <c r="F1032" s="2" t="s">
        <v>28</v>
      </c>
      <c r="G1032" s="2" t="s">
        <v>29</v>
      </c>
      <c r="H1032" s="2" t="s">
        <v>139</v>
      </c>
      <c r="I1032" s="2" t="s">
        <v>56</v>
      </c>
      <c r="J1032" s="2" t="s">
        <v>595</v>
      </c>
      <c r="K1032" s="2" t="s">
        <v>38</v>
      </c>
      <c r="L1032" s="2" t="s">
        <v>61</v>
      </c>
      <c r="M1032" s="2" t="s">
        <v>35</v>
      </c>
      <c r="N1032" s="1">
        <v>42761</v>
      </c>
      <c r="O1032" s="3">
        <v>3.5</v>
      </c>
      <c r="P1032" s="3">
        <v>5.74</v>
      </c>
      <c r="Q1032" s="3">
        <f t="shared" si="80"/>
        <v>2.2400000000000002</v>
      </c>
      <c r="R1032" s="2">
        <v>46</v>
      </c>
      <c r="S1032" s="3">
        <f t="shared" si="81"/>
        <v>264.04000000000002</v>
      </c>
      <c r="T1032" s="4">
        <v>0.05</v>
      </c>
      <c r="U1032" s="5">
        <f t="shared" si="82"/>
        <v>13.202000000000002</v>
      </c>
      <c r="V1032" s="5">
        <f t="shared" si="83"/>
        <v>255.84800000000001</v>
      </c>
      <c r="W1032" s="3">
        <v>5.01</v>
      </c>
      <c r="X1032" s="6">
        <f t="shared" si="84"/>
        <v>260.858</v>
      </c>
    </row>
    <row r="1033" spans="1:24" x14ac:dyDescent="0.35">
      <c r="A1033" t="s">
        <v>1886</v>
      </c>
      <c r="B1033" s="1">
        <v>42761</v>
      </c>
      <c r="C1033" s="2" t="s">
        <v>1260</v>
      </c>
      <c r="D1033" s="2" t="s">
        <v>52</v>
      </c>
      <c r="E1033" s="2" t="s">
        <v>53</v>
      </c>
      <c r="F1033" s="2" t="s">
        <v>54</v>
      </c>
      <c r="G1033" s="2" t="s">
        <v>43</v>
      </c>
      <c r="H1033" s="2" t="s">
        <v>55</v>
      </c>
      <c r="I1033" s="2" t="s">
        <v>145</v>
      </c>
      <c r="J1033" s="2" t="s">
        <v>459</v>
      </c>
      <c r="K1033" s="2" t="s">
        <v>33</v>
      </c>
      <c r="L1033" s="2" t="s">
        <v>61</v>
      </c>
      <c r="M1033" s="2" t="s">
        <v>35</v>
      </c>
      <c r="N1033" s="1">
        <v>42762</v>
      </c>
      <c r="O1033" s="3">
        <v>156.5</v>
      </c>
      <c r="P1033" s="3">
        <v>300.97000000000003</v>
      </c>
      <c r="Q1033" s="3">
        <f t="shared" si="80"/>
        <v>144.47000000000003</v>
      </c>
      <c r="R1033" s="2">
        <v>29</v>
      </c>
      <c r="S1033" s="3">
        <f t="shared" si="81"/>
        <v>8728.130000000001</v>
      </c>
      <c r="T1033" s="4">
        <v>0.03</v>
      </c>
      <c r="U1033" s="5">
        <f t="shared" si="82"/>
        <v>261.84390000000002</v>
      </c>
      <c r="V1033" s="5">
        <f t="shared" si="83"/>
        <v>8473.4661000000015</v>
      </c>
      <c r="W1033" s="3">
        <v>7.18</v>
      </c>
      <c r="X1033" s="6">
        <f t="shared" si="84"/>
        <v>8480.6461000000018</v>
      </c>
    </row>
    <row r="1034" spans="1:24" x14ac:dyDescent="0.35">
      <c r="A1034" t="s">
        <v>1887</v>
      </c>
      <c r="B1034" s="1">
        <v>42762</v>
      </c>
      <c r="C1034" s="2" t="s">
        <v>1048</v>
      </c>
      <c r="D1034" s="2" t="s">
        <v>433</v>
      </c>
      <c r="E1034" s="2" t="s">
        <v>27</v>
      </c>
      <c r="F1034" s="2" t="s">
        <v>28</v>
      </c>
      <c r="G1034" s="2" t="s">
        <v>29</v>
      </c>
      <c r="H1034" s="2" t="s">
        <v>139</v>
      </c>
      <c r="I1034" s="2" t="s">
        <v>67</v>
      </c>
      <c r="J1034" s="2" t="s">
        <v>1244</v>
      </c>
      <c r="K1034" s="2" t="s">
        <v>38</v>
      </c>
      <c r="L1034" s="2" t="s">
        <v>61</v>
      </c>
      <c r="M1034" s="2" t="s">
        <v>35</v>
      </c>
      <c r="N1034" s="1">
        <v>42763</v>
      </c>
      <c r="O1034" s="3">
        <v>3.99</v>
      </c>
      <c r="P1034" s="3">
        <v>6.23</v>
      </c>
      <c r="Q1034" s="3">
        <f t="shared" si="80"/>
        <v>2.2400000000000002</v>
      </c>
      <c r="R1034" s="2">
        <v>25</v>
      </c>
      <c r="S1034" s="3">
        <f t="shared" si="81"/>
        <v>155.75</v>
      </c>
      <c r="T1034" s="4">
        <v>7.0000000000000007E-2</v>
      </c>
      <c r="U1034" s="5">
        <f t="shared" si="82"/>
        <v>10.902500000000002</v>
      </c>
      <c r="V1034" s="5">
        <f t="shared" si="83"/>
        <v>151.8175</v>
      </c>
      <c r="W1034" s="3">
        <v>6.97</v>
      </c>
      <c r="X1034" s="6">
        <f t="shared" si="84"/>
        <v>158.78749999999999</v>
      </c>
    </row>
    <row r="1035" spans="1:24" x14ac:dyDescent="0.35">
      <c r="A1035" t="s">
        <v>1888</v>
      </c>
      <c r="B1035" s="1">
        <v>42765</v>
      </c>
      <c r="C1035" s="2" t="s">
        <v>554</v>
      </c>
      <c r="D1035" s="2" t="s">
        <v>371</v>
      </c>
      <c r="E1035" s="2" t="s">
        <v>27</v>
      </c>
      <c r="F1035" s="2" t="s">
        <v>28</v>
      </c>
      <c r="G1035" s="2" t="s">
        <v>93</v>
      </c>
      <c r="H1035" s="2" t="s">
        <v>290</v>
      </c>
      <c r="I1035" s="2" t="s">
        <v>56</v>
      </c>
      <c r="J1035" s="2" t="s">
        <v>304</v>
      </c>
      <c r="K1035" s="2" t="s">
        <v>33</v>
      </c>
      <c r="L1035" s="2" t="s">
        <v>147</v>
      </c>
      <c r="M1035" s="2" t="s">
        <v>148</v>
      </c>
      <c r="N1035" s="1">
        <v>42768</v>
      </c>
      <c r="O1035" s="3">
        <v>75</v>
      </c>
      <c r="P1035" s="3">
        <v>120.97</v>
      </c>
      <c r="Q1035" s="3">
        <f t="shared" si="80"/>
        <v>45.97</v>
      </c>
      <c r="R1035" s="2">
        <v>4</v>
      </c>
      <c r="S1035" s="3">
        <f t="shared" si="81"/>
        <v>483.88</v>
      </c>
      <c r="T1035" s="4">
        <v>7.0000000000000007E-2</v>
      </c>
      <c r="U1035" s="5">
        <f t="shared" si="82"/>
        <v>33.871600000000001</v>
      </c>
      <c r="V1035" s="5">
        <f t="shared" si="83"/>
        <v>476.30840000000001</v>
      </c>
      <c r="W1035" s="3">
        <v>26.3</v>
      </c>
      <c r="X1035" s="6">
        <f t="shared" si="84"/>
        <v>502.60840000000002</v>
      </c>
    </row>
    <row r="1036" spans="1:24" x14ac:dyDescent="0.35">
      <c r="A1036" t="s">
        <v>1889</v>
      </c>
      <c r="B1036" s="1">
        <v>42767</v>
      </c>
      <c r="C1036" s="2" t="s">
        <v>1890</v>
      </c>
      <c r="D1036" s="2" t="s">
        <v>289</v>
      </c>
      <c r="E1036" s="2" t="s">
        <v>27</v>
      </c>
      <c r="F1036" s="2" t="s">
        <v>28</v>
      </c>
      <c r="G1036" s="2" t="s">
        <v>29</v>
      </c>
      <c r="H1036" s="2" t="s">
        <v>290</v>
      </c>
      <c r="I1036" s="2" t="s">
        <v>45</v>
      </c>
      <c r="J1036" s="2" t="s">
        <v>208</v>
      </c>
      <c r="K1036" s="2" t="s">
        <v>38</v>
      </c>
      <c r="L1036" s="2" t="s">
        <v>34</v>
      </c>
      <c r="M1036" s="2" t="s">
        <v>35</v>
      </c>
      <c r="N1036" s="1">
        <v>42771</v>
      </c>
      <c r="O1036" s="3">
        <v>1.46</v>
      </c>
      <c r="P1036" s="3">
        <v>3.57</v>
      </c>
      <c r="Q1036" s="3">
        <f t="shared" si="80"/>
        <v>2.11</v>
      </c>
      <c r="R1036" s="2">
        <v>25</v>
      </c>
      <c r="S1036" s="3">
        <f t="shared" si="81"/>
        <v>89.25</v>
      </c>
      <c r="T1036" s="4">
        <v>0.01</v>
      </c>
      <c r="U1036" s="5">
        <f t="shared" si="82"/>
        <v>0.89250000000000007</v>
      </c>
      <c r="V1036" s="5">
        <f t="shared" si="83"/>
        <v>92.527500000000003</v>
      </c>
      <c r="W1036" s="3">
        <v>4.17</v>
      </c>
      <c r="X1036" s="6">
        <f t="shared" si="84"/>
        <v>96.697500000000005</v>
      </c>
    </row>
    <row r="1037" spans="1:24" x14ac:dyDescent="0.35">
      <c r="A1037" t="s">
        <v>1891</v>
      </c>
      <c r="B1037" s="1">
        <v>42768</v>
      </c>
      <c r="C1037" s="2" t="s">
        <v>1062</v>
      </c>
      <c r="D1037" s="2" t="s">
        <v>271</v>
      </c>
      <c r="E1037" s="2" t="s">
        <v>27</v>
      </c>
      <c r="F1037" s="2" t="s">
        <v>28</v>
      </c>
      <c r="G1037" s="2" t="s">
        <v>29</v>
      </c>
      <c r="H1037" s="2" t="s">
        <v>30</v>
      </c>
      <c r="I1037" s="2" t="s">
        <v>56</v>
      </c>
      <c r="J1037" s="2" t="s">
        <v>438</v>
      </c>
      <c r="K1037" s="2" t="s">
        <v>38</v>
      </c>
      <c r="L1037" s="2" t="s">
        <v>39</v>
      </c>
      <c r="M1037" s="2" t="s">
        <v>35</v>
      </c>
      <c r="N1037" s="1">
        <v>42770</v>
      </c>
      <c r="O1037" s="3">
        <v>3.75</v>
      </c>
      <c r="P1037" s="3">
        <v>7.08</v>
      </c>
      <c r="Q1037" s="3">
        <f t="shared" si="80"/>
        <v>3.33</v>
      </c>
      <c r="R1037" s="2">
        <v>46</v>
      </c>
      <c r="S1037" s="3">
        <f t="shared" si="81"/>
        <v>325.68</v>
      </c>
      <c r="T1037" s="4">
        <v>0.1</v>
      </c>
      <c r="U1037" s="5">
        <f t="shared" si="82"/>
        <v>32.568000000000005</v>
      </c>
      <c r="V1037" s="5">
        <f t="shared" si="83"/>
        <v>295.46200000000005</v>
      </c>
      <c r="W1037" s="3">
        <v>2.35</v>
      </c>
      <c r="X1037" s="6">
        <f t="shared" si="84"/>
        <v>297.81200000000007</v>
      </c>
    </row>
    <row r="1038" spans="1:24" x14ac:dyDescent="0.35">
      <c r="A1038" t="s">
        <v>1892</v>
      </c>
      <c r="B1038" s="1">
        <v>42769</v>
      </c>
      <c r="C1038" s="2" t="s">
        <v>295</v>
      </c>
      <c r="D1038" s="2" t="s">
        <v>260</v>
      </c>
      <c r="E1038" s="2" t="s">
        <v>53</v>
      </c>
      <c r="F1038" s="2" t="s">
        <v>54</v>
      </c>
      <c r="G1038" s="2" t="s">
        <v>93</v>
      </c>
      <c r="H1038" s="2" t="s">
        <v>55</v>
      </c>
      <c r="I1038" s="2" t="s">
        <v>145</v>
      </c>
      <c r="J1038" s="2" t="s">
        <v>386</v>
      </c>
      <c r="K1038" s="2" t="s">
        <v>38</v>
      </c>
      <c r="L1038" s="2" t="s">
        <v>61</v>
      </c>
      <c r="M1038" s="2" t="s">
        <v>35</v>
      </c>
      <c r="N1038" s="1">
        <v>42771</v>
      </c>
      <c r="O1038" s="3">
        <v>1.59</v>
      </c>
      <c r="P1038" s="3">
        <v>2.61</v>
      </c>
      <c r="Q1038" s="3">
        <f t="shared" si="80"/>
        <v>1.0199999999999998</v>
      </c>
      <c r="R1038" s="2">
        <v>38</v>
      </c>
      <c r="S1038" s="3">
        <f t="shared" si="81"/>
        <v>99.179999999999993</v>
      </c>
      <c r="T1038" s="4">
        <v>0.04</v>
      </c>
      <c r="U1038" s="5">
        <f t="shared" si="82"/>
        <v>3.9671999999999996</v>
      </c>
      <c r="V1038" s="5">
        <f t="shared" si="83"/>
        <v>95.712799999999987</v>
      </c>
      <c r="W1038" s="3">
        <v>0.5</v>
      </c>
      <c r="X1038" s="6">
        <f t="shared" si="84"/>
        <v>96.212799999999987</v>
      </c>
    </row>
    <row r="1039" spans="1:24" x14ac:dyDescent="0.35">
      <c r="A1039" t="s">
        <v>1893</v>
      </c>
      <c r="B1039" s="1">
        <v>42770</v>
      </c>
      <c r="C1039" s="2" t="s">
        <v>1894</v>
      </c>
      <c r="D1039" s="2" t="s">
        <v>426</v>
      </c>
      <c r="E1039" s="2" t="s">
        <v>27</v>
      </c>
      <c r="F1039" s="2" t="s">
        <v>28</v>
      </c>
      <c r="G1039" s="2" t="s">
        <v>43</v>
      </c>
      <c r="H1039" s="2" t="s">
        <v>139</v>
      </c>
      <c r="I1039" s="2" t="s">
        <v>145</v>
      </c>
      <c r="J1039" s="2" t="s">
        <v>443</v>
      </c>
      <c r="K1039" s="2" t="s">
        <v>38</v>
      </c>
      <c r="L1039" s="2" t="s">
        <v>61</v>
      </c>
      <c r="M1039" s="2" t="s">
        <v>35</v>
      </c>
      <c r="N1039" s="1">
        <v>42771</v>
      </c>
      <c r="O1039" s="3">
        <v>13.64</v>
      </c>
      <c r="P1039" s="3">
        <v>20.98</v>
      </c>
      <c r="Q1039" s="3">
        <f t="shared" si="80"/>
        <v>7.34</v>
      </c>
      <c r="R1039" s="2">
        <v>41</v>
      </c>
      <c r="S1039" s="3">
        <f t="shared" si="81"/>
        <v>860.18000000000006</v>
      </c>
      <c r="T1039" s="4">
        <v>0.05</v>
      </c>
      <c r="U1039" s="5">
        <f t="shared" si="82"/>
        <v>43.009000000000007</v>
      </c>
      <c r="V1039" s="5">
        <f t="shared" si="83"/>
        <v>818.66100000000006</v>
      </c>
      <c r="W1039" s="3">
        <v>1.49</v>
      </c>
      <c r="X1039" s="6">
        <f t="shared" si="84"/>
        <v>820.15100000000007</v>
      </c>
    </row>
    <row r="1040" spans="1:24" x14ac:dyDescent="0.35">
      <c r="A1040" t="s">
        <v>1895</v>
      </c>
      <c r="B1040" s="1">
        <v>42771</v>
      </c>
      <c r="C1040" s="2" t="s">
        <v>342</v>
      </c>
      <c r="D1040" s="2" t="s">
        <v>343</v>
      </c>
      <c r="E1040" s="2" t="s">
        <v>27</v>
      </c>
      <c r="F1040" s="2" t="s">
        <v>28</v>
      </c>
      <c r="G1040" s="2" t="s">
        <v>93</v>
      </c>
      <c r="H1040" s="2" t="s">
        <v>344</v>
      </c>
      <c r="I1040" s="2" t="s">
        <v>31</v>
      </c>
      <c r="J1040" s="2" t="s">
        <v>443</v>
      </c>
      <c r="K1040" s="2" t="s">
        <v>38</v>
      </c>
      <c r="L1040" s="2" t="s">
        <v>61</v>
      </c>
      <c r="M1040" s="2" t="s">
        <v>35</v>
      </c>
      <c r="N1040" s="1">
        <v>42773</v>
      </c>
      <c r="O1040" s="3">
        <v>13.64</v>
      </c>
      <c r="P1040" s="3">
        <v>20.98</v>
      </c>
      <c r="Q1040" s="3">
        <f t="shared" si="80"/>
        <v>7.34</v>
      </c>
      <c r="R1040" s="2">
        <v>2</v>
      </c>
      <c r="S1040" s="3">
        <f t="shared" si="81"/>
        <v>41.96</v>
      </c>
      <c r="T1040" s="4">
        <v>0.01</v>
      </c>
      <c r="U1040" s="5">
        <f t="shared" si="82"/>
        <v>0.41960000000000003</v>
      </c>
      <c r="V1040" s="5">
        <f t="shared" si="83"/>
        <v>43.0304</v>
      </c>
      <c r="W1040" s="3">
        <v>1.49</v>
      </c>
      <c r="X1040" s="6">
        <f t="shared" si="84"/>
        <v>44.520400000000002</v>
      </c>
    </row>
    <row r="1041" spans="1:24" x14ac:dyDescent="0.35">
      <c r="A1041" t="s">
        <v>1896</v>
      </c>
      <c r="B1041" s="1">
        <v>42773</v>
      </c>
      <c r="C1041" s="2" t="s">
        <v>1042</v>
      </c>
      <c r="D1041" s="2" t="s">
        <v>376</v>
      </c>
      <c r="E1041" s="2" t="s">
        <v>53</v>
      </c>
      <c r="F1041" s="2" t="s">
        <v>54</v>
      </c>
      <c r="G1041" s="2" t="s">
        <v>93</v>
      </c>
      <c r="H1041" s="2" t="s">
        <v>55</v>
      </c>
      <c r="I1041" s="2" t="s">
        <v>45</v>
      </c>
      <c r="J1041" s="2" t="s">
        <v>77</v>
      </c>
      <c r="K1041" s="2" t="s">
        <v>33</v>
      </c>
      <c r="L1041" s="2" t="s">
        <v>61</v>
      </c>
      <c r="M1041" s="2" t="s">
        <v>35</v>
      </c>
      <c r="N1041" s="1">
        <v>42773</v>
      </c>
      <c r="O1041" s="3">
        <v>6.39</v>
      </c>
      <c r="P1041" s="3">
        <v>19.98</v>
      </c>
      <c r="Q1041" s="3">
        <f t="shared" si="80"/>
        <v>13.59</v>
      </c>
      <c r="R1041" s="2">
        <v>31</v>
      </c>
      <c r="S1041" s="3">
        <f t="shared" si="81"/>
        <v>619.38</v>
      </c>
      <c r="T1041" s="4">
        <v>0</v>
      </c>
      <c r="U1041" s="5">
        <f t="shared" si="82"/>
        <v>0</v>
      </c>
      <c r="V1041" s="5">
        <f t="shared" si="83"/>
        <v>623.38</v>
      </c>
      <c r="W1041" s="3">
        <v>4</v>
      </c>
      <c r="X1041" s="6">
        <f t="shared" si="84"/>
        <v>627.38</v>
      </c>
    </row>
    <row r="1042" spans="1:24" x14ac:dyDescent="0.35">
      <c r="A1042" t="s">
        <v>1897</v>
      </c>
      <c r="B1042" s="1">
        <v>42773</v>
      </c>
      <c r="C1042" s="2" t="s">
        <v>1898</v>
      </c>
      <c r="D1042" s="2" t="s">
        <v>376</v>
      </c>
      <c r="E1042" s="2" t="s">
        <v>53</v>
      </c>
      <c r="F1042" s="2" t="s">
        <v>54</v>
      </c>
      <c r="G1042" s="2" t="s">
        <v>65</v>
      </c>
      <c r="H1042" s="2" t="s">
        <v>55</v>
      </c>
      <c r="I1042" s="2" t="s">
        <v>31</v>
      </c>
      <c r="J1042" s="2" t="s">
        <v>161</v>
      </c>
      <c r="K1042" s="2" t="s">
        <v>38</v>
      </c>
      <c r="L1042" s="2" t="s">
        <v>39</v>
      </c>
      <c r="M1042" s="2" t="s">
        <v>35</v>
      </c>
      <c r="N1042" s="1">
        <v>42773</v>
      </c>
      <c r="O1042" s="3">
        <v>0.93</v>
      </c>
      <c r="P1042" s="3">
        <v>1.48</v>
      </c>
      <c r="Q1042" s="3">
        <f t="shared" si="80"/>
        <v>0.54999999999999993</v>
      </c>
      <c r="R1042" s="2">
        <v>10</v>
      </c>
      <c r="S1042" s="3">
        <f t="shared" si="81"/>
        <v>14.8</v>
      </c>
      <c r="T1042" s="4">
        <v>0.1</v>
      </c>
      <c r="U1042" s="5">
        <f t="shared" si="82"/>
        <v>1.4800000000000002</v>
      </c>
      <c r="V1042" s="5">
        <f t="shared" si="83"/>
        <v>14.02</v>
      </c>
      <c r="W1042" s="3">
        <v>0.7</v>
      </c>
      <c r="X1042" s="6">
        <f t="shared" si="84"/>
        <v>14.719999999999999</v>
      </c>
    </row>
  </sheetData>
  <mergeCells count="1">
    <mergeCell ref="A1:C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9ABC2-9F5E-4DE7-89C9-C7E5D9A3C815}">
  <sheetPr>
    <tabColor rgb="FF7030A0"/>
  </sheetPr>
  <dimension ref="A1:O1146"/>
  <sheetViews>
    <sheetView zoomScale="67" zoomScaleNormal="60" workbookViewId="0">
      <selection activeCell="J1" sqref="J1"/>
    </sheetView>
  </sheetViews>
  <sheetFormatPr defaultRowHeight="14.5" x14ac:dyDescent="0.35"/>
  <cols>
    <col min="1" max="1" width="13.26953125" customWidth="1"/>
    <col min="10" max="10" width="29" bestFit="1" customWidth="1"/>
    <col min="11" max="11" width="25.81640625" bestFit="1" customWidth="1"/>
    <col min="12" max="13" width="21.90625" bestFit="1" customWidth="1"/>
    <col min="14" max="14" width="16.1796875" bestFit="1" customWidth="1"/>
    <col min="15" max="15" width="24.81640625" bestFit="1" customWidth="1"/>
    <col min="16" max="16" width="11.1796875" customWidth="1"/>
  </cols>
  <sheetData>
    <row r="1" spans="1:15" ht="26.5" thickBot="1" x14ac:dyDescent="0.65">
      <c r="A1" s="11" t="s">
        <v>1913</v>
      </c>
      <c r="B1" s="11"/>
      <c r="C1" s="11"/>
      <c r="D1" s="11"/>
      <c r="E1" s="11"/>
      <c r="F1" s="11"/>
      <c r="G1" s="11"/>
    </row>
    <row r="2" spans="1:15" ht="16" thickTop="1" x14ac:dyDescent="0.35">
      <c r="I2" s="10"/>
      <c r="J2" s="10"/>
      <c r="K2" s="10"/>
      <c r="L2" s="10"/>
      <c r="M2" s="10"/>
      <c r="N2" s="10"/>
      <c r="O2" s="10"/>
    </row>
    <row r="3" spans="1:15" ht="15.5" x14ac:dyDescent="0.35">
      <c r="I3" s="10"/>
      <c r="J3" s="19" t="s">
        <v>1900</v>
      </c>
      <c r="K3" s="10" t="s">
        <v>1902</v>
      </c>
      <c r="L3" s="10" t="s">
        <v>1905</v>
      </c>
      <c r="M3" s="10" t="s">
        <v>1904</v>
      </c>
      <c r="N3" s="10" t="s">
        <v>1903</v>
      </c>
      <c r="O3" s="10" t="s">
        <v>1906</v>
      </c>
    </row>
    <row r="4" spans="1:15" ht="15.5" x14ac:dyDescent="0.35">
      <c r="I4" s="10"/>
      <c r="J4" s="20" t="s">
        <v>592</v>
      </c>
      <c r="K4" s="21">
        <v>71</v>
      </c>
      <c r="L4" s="22">
        <v>9.9999999999999992E-2</v>
      </c>
      <c r="M4" s="23">
        <v>4091.9483999999998</v>
      </c>
      <c r="N4" s="23">
        <v>4122.7784000000001</v>
      </c>
      <c r="O4" s="23">
        <v>30.830000000000002</v>
      </c>
    </row>
    <row r="5" spans="1:15" ht="15.5" x14ac:dyDescent="0.35">
      <c r="I5" s="10"/>
      <c r="J5" s="24" t="s">
        <v>29</v>
      </c>
      <c r="K5" s="21">
        <v>71</v>
      </c>
      <c r="L5" s="22">
        <v>9.9999999999999992E-2</v>
      </c>
      <c r="M5" s="23">
        <v>4091.9483999999998</v>
      </c>
      <c r="N5" s="23">
        <v>4122.7784000000001</v>
      </c>
      <c r="O5" s="23">
        <v>30.830000000000002</v>
      </c>
    </row>
    <row r="6" spans="1:15" ht="15.5" x14ac:dyDescent="0.35">
      <c r="I6" s="10"/>
      <c r="J6" s="20" t="s">
        <v>356</v>
      </c>
      <c r="K6" s="21">
        <v>60</v>
      </c>
      <c r="L6" s="22">
        <v>9.9999999999999992E-2</v>
      </c>
      <c r="M6" s="23">
        <v>1103.0744</v>
      </c>
      <c r="N6" s="23">
        <v>1112.9443999999999</v>
      </c>
      <c r="O6" s="23">
        <v>9.870000000000001</v>
      </c>
    </row>
    <row r="7" spans="1:15" ht="15.5" x14ac:dyDescent="0.35">
      <c r="I7" s="10"/>
      <c r="J7" s="24" t="s">
        <v>43</v>
      </c>
      <c r="K7" s="21">
        <v>60</v>
      </c>
      <c r="L7" s="22">
        <v>9.9999999999999992E-2</v>
      </c>
      <c r="M7" s="23">
        <v>1103.0744</v>
      </c>
      <c r="N7" s="23">
        <v>1112.9443999999999</v>
      </c>
      <c r="O7" s="23">
        <v>9.870000000000001</v>
      </c>
    </row>
    <row r="8" spans="1:15" ht="15.5" x14ac:dyDescent="0.35">
      <c r="I8" s="10"/>
      <c r="J8" s="20" t="s">
        <v>521</v>
      </c>
      <c r="K8" s="21">
        <v>49</v>
      </c>
      <c r="L8" s="22">
        <v>7.0000000000000007E-2</v>
      </c>
      <c r="M8" s="23">
        <v>601.39430000000004</v>
      </c>
      <c r="N8" s="23">
        <v>610.8343000000001</v>
      </c>
      <c r="O8" s="23">
        <v>9.44</v>
      </c>
    </row>
    <row r="9" spans="1:15" ht="15.5" x14ac:dyDescent="0.35">
      <c r="I9" s="10"/>
      <c r="J9" s="24" t="s">
        <v>43</v>
      </c>
      <c r="K9" s="21">
        <v>49</v>
      </c>
      <c r="L9" s="22">
        <v>7.0000000000000007E-2</v>
      </c>
      <c r="M9" s="23">
        <v>601.39430000000004</v>
      </c>
      <c r="N9" s="23">
        <v>610.8343000000001</v>
      </c>
      <c r="O9" s="23">
        <v>9.44</v>
      </c>
    </row>
    <row r="10" spans="1:15" ht="15.5" x14ac:dyDescent="0.35">
      <c r="I10" s="10"/>
      <c r="J10" s="20" t="s">
        <v>862</v>
      </c>
      <c r="K10" s="21">
        <v>1</v>
      </c>
      <c r="L10" s="22">
        <v>0.08</v>
      </c>
      <c r="M10" s="23">
        <v>3.8235999999999999</v>
      </c>
      <c r="N10" s="23">
        <v>4.8136000000000001</v>
      </c>
      <c r="O10" s="23">
        <v>0.99</v>
      </c>
    </row>
    <row r="11" spans="1:15" ht="15.5" x14ac:dyDescent="0.35">
      <c r="I11" s="10"/>
      <c r="J11" s="24" t="s">
        <v>29</v>
      </c>
      <c r="K11" s="21">
        <v>1</v>
      </c>
      <c r="L11" s="22">
        <v>0.08</v>
      </c>
      <c r="M11" s="23">
        <v>3.8235999999999999</v>
      </c>
      <c r="N11" s="23">
        <v>4.8136000000000001</v>
      </c>
      <c r="O11" s="23">
        <v>0.99</v>
      </c>
    </row>
    <row r="12" spans="1:15" ht="15.5" x14ac:dyDescent="0.35">
      <c r="I12" s="10"/>
      <c r="J12" s="20" t="s">
        <v>552</v>
      </c>
      <c r="K12" s="21">
        <v>12</v>
      </c>
      <c r="L12" s="22">
        <v>0.06</v>
      </c>
      <c r="M12" s="23">
        <v>5124.8872000000001</v>
      </c>
      <c r="N12" s="23">
        <v>5173.8872000000001</v>
      </c>
      <c r="O12" s="23">
        <v>49</v>
      </c>
    </row>
    <row r="13" spans="1:15" ht="15.5" x14ac:dyDescent="0.35">
      <c r="I13" s="10"/>
      <c r="J13" s="24" t="s">
        <v>29</v>
      </c>
      <c r="K13" s="21">
        <v>12</v>
      </c>
      <c r="L13" s="22">
        <v>0.06</v>
      </c>
      <c r="M13" s="23">
        <v>5124.8872000000001</v>
      </c>
      <c r="N13" s="23">
        <v>5173.8872000000001</v>
      </c>
      <c r="O13" s="23">
        <v>49</v>
      </c>
    </row>
    <row r="14" spans="1:15" ht="15.5" x14ac:dyDescent="0.35">
      <c r="I14" s="10"/>
      <c r="J14" s="20" t="s">
        <v>1030</v>
      </c>
      <c r="K14" s="21">
        <v>47</v>
      </c>
      <c r="L14" s="22">
        <v>0.1</v>
      </c>
      <c r="M14" s="23">
        <v>301.834</v>
      </c>
      <c r="N14" s="23">
        <v>304.18400000000003</v>
      </c>
      <c r="O14" s="23">
        <v>2.35</v>
      </c>
    </row>
    <row r="15" spans="1:15" ht="15.5" x14ac:dyDescent="0.35">
      <c r="I15" s="10"/>
      <c r="J15" s="24" t="s">
        <v>29</v>
      </c>
      <c r="K15" s="21">
        <v>47</v>
      </c>
      <c r="L15" s="22">
        <v>0.1</v>
      </c>
      <c r="M15" s="23">
        <v>301.834</v>
      </c>
      <c r="N15" s="23">
        <v>304.18400000000003</v>
      </c>
      <c r="O15" s="23">
        <v>2.35</v>
      </c>
    </row>
    <row r="16" spans="1:15" ht="15.5" x14ac:dyDescent="0.35">
      <c r="I16" s="10"/>
      <c r="J16" s="20" t="s">
        <v>1639</v>
      </c>
      <c r="K16" s="21">
        <v>35</v>
      </c>
      <c r="L16" s="22">
        <v>0.05</v>
      </c>
      <c r="M16" s="23">
        <v>313.53750000000002</v>
      </c>
      <c r="N16" s="23">
        <v>317.51750000000004</v>
      </c>
      <c r="O16" s="23">
        <v>3.98</v>
      </c>
    </row>
    <row r="17" spans="9:15" ht="15.5" x14ac:dyDescent="0.35">
      <c r="I17" s="10"/>
      <c r="J17" s="24" t="s">
        <v>65</v>
      </c>
      <c r="K17" s="21">
        <v>35</v>
      </c>
      <c r="L17" s="22">
        <v>0.05</v>
      </c>
      <c r="M17" s="23">
        <v>313.53750000000002</v>
      </c>
      <c r="N17" s="23">
        <v>317.51750000000004</v>
      </c>
      <c r="O17" s="23">
        <v>3.98</v>
      </c>
    </row>
    <row r="18" spans="9:15" ht="15.5" x14ac:dyDescent="0.35">
      <c r="I18" s="10"/>
      <c r="J18" s="20" t="s">
        <v>1819</v>
      </c>
      <c r="K18" s="21">
        <v>11</v>
      </c>
      <c r="L18" s="22">
        <v>0.09</v>
      </c>
      <c r="M18" s="23">
        <v>28.426000000000002</v>
      </c>
      <c r="N18" s="23">
        <v>30.826000000000001</v>
      </c>
      <c r="O18" s="23">
        <v>2.4</v>
      </c>
    </row>
    <row r="19" spans="9:15" ht="15.5" x14ac:dyDescent="0.35">
      <c r="I19" s="10"/>
      <c r="J19" s="24" t="s">
        <v>29</v>
      </c>
      <c r="K19" s="21">
        <v>11</v>
      </c>
      <c r="L19" s="22">
        <v>0.09</v>
      </c>
      <c r="M19" s="23">
        <v>28.426000000000002</v>
      </c>
      <c r="N19" s="23">
        <v>30.826000000000001</v>
      </c>
      <c r="O19" s="23">
        <v>2.4</v>
      </c>
    </row>
    <row r="20" spans="9:15" ht="15.5" x14ac:dyDescent="0.35">
      <c r="I20" s="10"/>
      <c r="J20" s="20" t="s">
        <v>1632</v>
      </c>
      <c r="K20" s="21">
        <v>42</v>
      </c>
      <c r="L20" s="22">
        <v>0.09</v>
      </c>
      <c r="M20" s="23">
        <v>118.70760000000001</v>
      </c>
      <c r="N20" s="23">
        <v>119.69760000000001</v>
      </c>
      <c r="O20" s="23">
        <v>0.99</v>
      </c>
    </row>
    <row r="21" spans="9:15" ht="15.5" x14ac:dyDescent="0.35">
      <c r="I21" s="10"/>
      <c r="J21" s="24" t="s">
        <v>29</v>
      </c>
      <c r="K21" s="21">
        <v>42</v>
      </c>
      <c r="L21" s="22">
        <v>0.09</v>
      </c>
      <c r="M21" s="23">
        <v>118.70760000000001</v>
      </c>
      <c r="N21" s="23">
        <v>119.69760000000001</v>
      </c>
      <c r="O21" s="23">
        <v>0.99</v>
      </c>
    </row>
    <row r="22" spans="9:15" ht="15.5" x14ac:dyDescent="0.35">
      <c r="I22" s="10"/>
      <c r="J22" s="20" t="s">
        <v>1519</v>
      </c>
      <c r="K22" s="21">
        <v>41</v>
      </c>
      <c r="L22" s="22">
        <v>0.03</v>
      </c>
      <c r="M22" s="23">
        <v>243.6216</v>
      </c>
      <c r="N22" s="23">
        <v>245.44159999999999</v>
      </c>
      <c r="O22" s="23">
        <v>1.82</v>
      </c>
    </row>
    <row r="23" spans="9:15" ht="15.5" x14ac:dyDescent="0.35">
      <c r="I23" s="10"/>
      <c r="J23" s="24" t="s">
        <v>29</v>
      </c>
      <c r="K23" s="21">
        <v>41</v>
      </c>
      <c r="L23" s="22">
        <v>0.03</v>
      </c>
      <c r="M23" s="23">
        <v>243.6216</v>
      </c>
      <c r="N23" s="23">
        <v>245.44159999999999</v>
      </c>
      <c r="O23" s="23">
        <v>1.82</v>
      </c>
    </row>
    <row r="24" spans="9:15" ht="15.5" x14ac:dyDescent="0.35">
      <c r="I24" s="10"/>
      <c r="J24" s="20" t="s">
        <v>1360</v>
      </c>
      <c r="K24" s="21">
        <v>36</v>
      </c>
      <c r="L24" s="22">
        <v>0.09</v>
      </c>
      <c r="M24" s="23">
        <v>5357.5768000000007</v>
      </c>
      <c r="N24" s="23">
        <v>5377.5668000000005</v>
      </c>
      <c r="O24" s="23">
        <v>19.989999999999998</v>
      </c>
    </row>
    <row r="25" spans="9:15" ht="15.5" x14ac:dyDescent="0.35">
      <c r="I25" s="10"/>
      <c r="J25" s="24" t="s">
        <v>29</v>
      </c>
      <c r="K25" s="21">
        <v>36</v>
      </c>
      <c r="L25" s="22">
        <v>0.09</v>
      </c>
      <c r="M25" s="23">
        <v>5357.5768000000007</v>
      </c>
      <c r="N25" s="23">
        <v>5377.5668000000005</v>
      </c>
      <c r="O25" s="23">
        <v>19.989999999999998</v>
      </c>
    </row>
    <row r="26" spans="9:15" ht="15.5" x14ac:dyDescent="0.35">
      <c r="I26" s="10"/>
      <c r="J26" s="20" t="s">
        <v>1340</v>
      </c>
      <c r="K26" s="21">
        <v>19</v>
      </c>
      <c r="L26" s="22">
        <v>0.1</v>
      </c>
      <c r="M26" s="23">
        <v>2741.3290000000002</v>
      </c>
      <c r="N26" s="23">
        <v>2746.8290000000002</v>
      </c>
      <c r="O26" s="23">
        <v>5.5</v>
      </c>
    </row>
    <row r="27" spans="9:15" ht="15.5" x14ac:dyDescent="0.35">
      <c r="I27" s="10"/>
      <c r="J27" s="24" t="s">
        <v>43</v>
      </c>
      <c r="K27" s="21">
        <v>19</v>
      </c>
      <c r="L27" s="22">
        <v>0.1</v>
      </c>
      <c r="M27" s="23">
        <v>2741.3290000000002</v>
      </c>
      <c r="N27" s="23">
        <v>2746.8290000000002</v>
      </c>
      <c r="O27" s="23">
        <v>5.5</v>
      </c>
    </row>
    <row r="28" spans="9:15" ht="15.5" x14ac:dyDescent="0.35">
      <c r="I28" s="10"/>
      <c r="J28" s="20" t="s">
        <v>239</v>
      </c>
      <c r="K28" s="21">
        <v>114</v>
      </c>
      <c r="L28" s="22">
        <v>0.15999999999999998</v>
      </c>
      <c r="M28" s="23">
        <v>1065.0516</v>
      </c>
      <c r="N28" s="23">
        <v>1084.8416</v>
      </c>
      <c r="O28" s="23">
        <v>19.79</v>
      </c>
    </row>
    <row r="29" spans="9:15" ht="15.5" x14ac:dyDescent="0.35">
      <c r="I29" s="10"/>
      <c r="J29" s="24" t="s">
        <v>43</v>
      </c>
      <c r="K29" s="21">
        <v>114</v>
      </c>
      <c r="L29" s="22">
        <v>0.15999999999999998</v>
      </c>
      <c r="M29" s="23">
        <v>1065.0516</v>
      </c>
      <c r="N29" s="23">
        <v>1084.8416</v>
      </c>
      <c r="O29" s="23">
        <v>19.79</v>
      </c>
    </row>
    <row r="30" spans="9:15" ht="15.5" x14ac:dyDescent="0.35">
      <c r="I30" s="10"/>
      <c r="J30" s="20" t="s">
        <v>1292</v>
      </c>
      <c r="K30" s="21">
        <v>42</v>
      </c>
      <c r="L30" s="22">
        <v>0.01</v>
      </c>
      <c r="M30" s="23">
        <v>160.78300000000002</v>
      </c>
      <c r="N30" s="23">
        <v>161.483</v>
      </c>
      <c r="O30" s="23">
        <v>0.7</v>
      </c>
    </row>
    <row r="31" spans="9:15" ht="15.5" x14ac:dyDescent="0.35">
      <c r="I31" s="10"/>
      <c r="J31" s="24" t="s">
        <v>29</v>
      </c>
      <c r="K31" s="21">
        <v>42</v>
      </c>
      <c r="L31" s="22">
        <v>0.01</v>
      </c>
      <c r="M31" s="23">
        <v>160.78300000000002</v>
      </c>
      <c r="N31" s="23">
        <v>161.483</v>
      </c>
      <c r="O31" s="23">
        <v>0.7</v>
      </c>
    </row>
    <row r="32" spans="9:15" ht="15.5" x14ac:dyDescent="0.35">
      <c r="I32" s="10"/>
      <c r="J32" s="20" t="s">
        <v>515</v>
      </c>
      <c r="K32" s="21">
        <v>119</v>
      </c>
      <c r="L32" s="22">
        <v>0.32</v>
      </c>
      <c r="M32" s="23">
        <v>1271.2154</v>
      </c>
      <c r="N32" s="23">
        <v>1287.2454000000002</v>
      </c>
      <c r="O32" s="23">
        <v>16.03</v>
      </c>
    </row>
    <row r="33" spans="9:15" ht="15.5" x14ac:dyDescent="0.35">
      <c r="I33" s="10"/>
      <c r="J33" s="24" t="s">
        <v>29</v>
      </c>
      <c r="K33" s="21">
        <v>70</v>
      </c>
      <c r="L33" s="22">
        <v>0.2</v>
      </c>
      <c r="M33" s="23">
        <v>672.16120000000001</v>
      </c>
      <c r="N33" s="23">
        <v>682.05119999999999</v>
      </c>
      <c r="O33" s="23">
        <v>9.89</v>
      </c>
    </row>
    <row r="34" spans="9:15" ht="15.5" x14ac:dyDescent="0.35">
      <c r="I34" s="10"/>
      <c r="J34" s="24" t="s">
        <v>93</v>
      </c>
      <c r="K34" s="21">
        <v>49</v>
      </c>
      <c r="L34" s="22">
        <v>0.12000000000000001</v>
      </c>
      <c r="M34" s="23">
        <v>599.05420000000004</v>
      </c>
      <c r="N34" s="23">
        <v>605.19420000000014</v>
      </c>
      <c r="O34" s="23">
        <v>6.14</v>
      </c>
    </row>
    <row r="35" spans="9:15" ht="15.5" x14ac:dyDescent="0.35">
      <c r="I35" s="10"/>
      <c r="J35" s="20" t="s">
        <v>72</v>
      </c>
      <c r="K35" s="21">
        <v>100</v>
      </c>
      <c r="L35" s="22">
        <v>0.2</v>
      </c>
      <c r="M35" s="23">
        <v>967.23940000000005</v>
      </c>
      <c r="N35" s="23">
        <v>973.48940000000005</v>
      </c>
      <c r="O35" s="23">
        <v>6.25</v>
      </c>
    </row>
    <row r="36" spans="9:15" ht="15.5" x14ac:dyDescent="0.35">
      <c r="I36" s="10"/>
      <c r="J36" s="24" t="s">
        <v>65</v>
      </c>
      <c r="K36" s="21">
        <v>100</v>
      </c>
      <c r="L36" s="22">
        <v>0.2</v>
      </c>
      <c r="M36" s="23">
        <v>967.23940000000005</v>
      </c>
      <c r="N36" s="23">
        <v>973.48940000000005</v>
      </c>
      <c r="O36" s="23">
        <v>6.25</v>
      </c>
    </row>
    <row r="37" spans="9:15" ht="15.5" x14ac:dyDescent="0.35">
      <c r="I37" s="10"/>
      <c r="J37" s="20" t="s">
        <v>295</v>
      </c>
      <c r="K37" s="21">
        <v>86</v>
      </c>
      <c r="L37" s="22">
        <v>0.16</v>
      </c>
      <c r="M37" s="23">
        <v>287.20659999999998</v>
      </c>
      <c r="N37" s="23">
        <v>290.20659999999998</v>
      </c>
      <c r="O37" s="23">
        <v>3</v>
      </c>
    </row>
    <row r="38" spans="9:15" ht="15.5" x14ac:dyDescent="0.35">
      <c r="I38" s="10"/>
      <c r="J38" s="24" t="s">
        <v>93</v>
      </c>
      <c r="K38" s="21">
        <v>86</v>
      </c>
      <c r="L38" s="22">
        <v>0.16</v>
      </c>
      <c r="M38" s="23">
        <v>287.20659999999998</v>
      </c>
      <c r="N38" s="23">
        <v>290.20659999999998</v>
      </c>
      <c r="O38" s="23">
        <v>3</v>
      </c>
    </row>
    <row r="39" spans="9:15" ht="15.5" x14ac:dyDescent="0.35">
      <c r="I39" s="10"/>
      <c r="J39" s="20" t="s">
        <v>730</v>
      </c>
      <c r="K39" s="21">
        <v>73</v>
      </c>
      <c r="L39" s="22">
        <v>0.08</v>
      </c>
      <c r="M39" s="23">
        <v>1901.8573999999999</v>
      </c>
      <c r="N39" s="23">
        <v>1909.9874</v>
      </c>
      <c r="O39" s="23">
        <v>8.129999999999999</v>
      </c>
    </row>
    <row r="40" spans="9:15" ht="15.5" x14ac:dyDescent="0.35">
      <c r="I40" s="10"/>
      <c r="J40" s="24" t="s">
        <v>93</v>
      </c>
      <c r="K40" s="21">
        <v>73</v>
      </c>
      <c r="L40" s="22">
        <v>0.08</v>
      </c>
      <c r="M40" s="23">
        <v>1901.8573999999999</v>
      </c>
      <c r="N40" s="23">
        <v>1909.9874</v>
      </c>
      <c r="O40" s="23">
        <v>8.129999999999999</v>
      </c>
    </row>
    <row r="41" spans="9:15" ht="15.5" x14ac:dyDescent="0.35">
      <c r="I41" s="10"/>
      <c r="J41" s="20" t="s">
        <v>681</v>
      </c>
      <c r="K41" s="21">
        <v>80</v>
      </c>
      <c r="L41" s="22">
        <v>0.21000000000000002</v>
      </c>
      <c r="M41" s="23">
        <v>209.86349999999999</v>
      </c>
      <c r="N41" s="23">
        <v>217.0335</v>
      </c>
      <c r="O41" s="23">
        <v>7.17</v>
      </c>
    </row>
    <row r="42" spans="9:15" ht="15.5" x14ac:dyDescent="0.35">
      <c r="I42" s="10"/>
      <c r="J42" s="24" t="s">
        <v>29</v>
      </c>
      <c r="K42" s="21">
        <v>9</v>
      </c>
      <c r="L42" s="22">
        <v>7.0000000000000007E-2</v>
      </c>
      <c r="M42" s="23">
        <v>90.30510000000001</v>
      </c>
      <c r="N42" s="23">
        <v>94.985100000000017</v>
      </c>
      <c r="O42" s="23">
        <v>4.68</v>
      </c>
    </row>
    <row r="43" spans="9:15" ht="15.5" x14ac:dyDescent="0.35">
      <c r="I43" s="10"/>
      <c r="J43" s="24" t="s">
        <v>43</v>
      </c>
      <c r="K43" s="21">
        <v>71</v>
      </c>
      <c r="L43" s="22">
        <v>0.14000000000000001</v>
      </c>
      <c r="M43" s="23">
        <v>119.55839999999999</v>
      </c>
      <c r="N43" s="23">
        <v>122.04839999999999</v>
      </c>
      <c r="O43" s="23">
        <v>2.4900000000000002</v>
      </c>
    </row>
    <row r="44" spans="9:15" ht="15.5" x14ac:dyDescent="0.35">
      <c r="I44" s="10"/>
      <c r="J44" s="20" t="s">
        <v>1844</v>
      </c>
      <c r="K44" s="21">
        <v>10</v>
      </c>
      <c r="L44" s="22">
        <v>0.06</v>
      </c>
      <c r="M44" s="23">
        <v>334.964</v>
      </c>
      <c r="N44" s="23">
        <v>343.18400000000003</v>
      </c>
      <c r="O44" s="23">
        <v>8.2200000000000006</v>
      </c>
    </row>
    <row r="45" spans="9:15" ht="15.5" x14ac:dyDescent="0.35">
      <c r="I45" s="10"/>
      <c r="J45" s="24" t="s">
        <v>43</v>
      </c>
      <c r="K45" s="21">
        <v>10</v>
      </c>
      <c r="L45" s="22">
        <v>0.06</v>
      </c>
      <c r="M45" s="23">
        <v>334.964</v>
      </c>
      <c r="N45" s="23">
        <v>343.18400000000003</v>
      </c>
      <c r="O45" s="23">
        <v>8.2200000000000006</v>
      </c>
    </row>
    <row r="46" spans="9:15" ht="15.5" x14ac:dyDescent="0.35">
      <c r="I46" s="10"/>
      <c r="J46" s="20" t="s">
        <v>628</v>
      </c>
      <c r="K46" s="21">
        <v>49</v>
      </c>
      <c r="L46" s="22">
        <v>0.04</v>
      </c>
      <c r="M46" s="23">
        <v>164.21970000000002</v>
      </c>
      <c r="N46" s="23">
        <v>170.00970000000001</v>
      </c>
      <c r="O46" s="23">
        <v>5.79</v>
      </c>
    </row>
    <row r="47" spans="9:15" ht="15.5" x14ac:dyDescent="0.35">
      <c r="I47" s="10"/>
      <c r="J47" s="24" t="s">
        <v>29</v>
      </c>
      <c r="K47" s="21">
        <v>49</v>
      </c>
      <c r="L47" s="22">
        <v>0.04</v>
      </c>
      <c r="M47" s="23">
        <v>164.21970000000002</v>
      </c>
      <c r="N47" s="23">
        <v>170.00970000000001</v>
      </c>
      <c r="O47" s="23">
        <v>5.79</v>
      </c>
    </row>
    <row r="48" spans="9:15" ht="15.5" x14ac:dyDescent="0.35">
      <c r="I48" s="10"/>
      <c r="J48" s="20" t="s">
        <v>447</v>
      </c>
      <c r="K48" s="21">
        <v>12</v>
      </c>
      <c r="L48" s="22">
        <v>0.13</v>
      </c>
      <c r="M48" s="23">
        <v>312.27479999999997</v>
      </c>
      <c r="N48" s="23">
        <v>319.26479999999998</v>
      </c>
      <c r="O48" s="23">
        <v>6.99</v>
      </c>
    </row>
    <row r="49" spans="9:15" ht="15.5" x14ac:dyDescent="0.35">
      <c r="I49" s="10"/>
      <c r="J49" s="24" t="s">
        <v>29</v>
      </c>
      <c r="K49" s="21">
        <v>12</v>
      </c>
      <c r="L49" s="22">
        <v>0.13</v>
      </c>
      <c r="M49" s="23">
        <v>312.27479999999997</v>
      </c>
      <c r="N49" s="23">
        <v>319.26479999999998</v>
      </c>
      <c r="O49" s="23">
        <v>6.99</v>
      </c>
    </row>
    <row r="50" spans="9:15" ht="15.5" x14ac:dyDescent="0.35">
      <c r="I50" s="10"/>
      <c r="J50" s="20" t="s">
        <v>941</v>
      </c>
      <c r="K50" s="21">
        <v>26</v>
      </c>
      <c r="L50" s="22">
        <v>7.0000000000000007E-2</v>
      </c>
      <c r="M50" s="23">
        <v>556.24840000000006</v>
      </c>
      <c r="N50" s="23">
        <v>571.34840000000008</v>
      </c>
      <c r="O50" s="23">
        <v>15.1</v>
      </c>
    </row>
    <row r="51" spans="9:15" ht="15.5" x14ac:dyDescent="0.35">
      <c r="I51" s="10"/>
      <c r="J51" s="24" t="s">
        <v>29</v>
      </c>
      <c r="K51" s="21">
        <v>26</v>
      </c>
      <c r="L51" s="22">
        <v>7.0000000000000007E-2</v>
      </c>
      <c r="M51" s="23">
        <v>556.24840000000006</v>
      </c>
      <c r="N51" s="23">
        <v>571.34840000000008</v>
      </c>
      <c r="O51" s="23">
        <v>15.1</v>
      </c>
    </row>
    <row r="52" spans="9:15" ht="15.5" x14ac:dyDescent="0.35">
      <c r="I52" s="10"/>
      <c r="J52" s="20" t="s">
        <v>910</v>
      </c>
      <c r="K52" s="21">
        <v>16</v>
      </c>
      <c r="L52" s="22">
        <v>0.04</v>
      </c>
      <c r="M52" s="23">
        <v>130.74239999999998</v>
      </c>
      <c r="N52" s="23">
        <v>133.38239999999996</v>
      </c>
      <c r="O52" s="23">
        <v>2.64</v>
      </c>
    </row>
    <row r="53" spans="9:15" ht="15.5" x14ac:dyDescent="0.35">
      <c r="I53" s="10"/>
      <c r="J53" s="24" t="s">
        <v>43</v>
      </c>
      <c r="K53" s="21">
        <v>16</v>
      </c>
      <c r="L53" s="22">
        <v>0.04</v>
      </c>
      <c r="M53" s="23">
        <v>130.74239999999998</v>
      </c>
      <c r="N53" s="23">
        <v>133.38239999999996</v>
      </c>
      <c r="O53" s="23">
        <v>2.64</v>
      </c>
    </row>
    <row r="54" spans="9:15" ht="15.5" x14ac:dyDescent="0.35">
      <c r="I54" s="10"/>
      <c r="J54" s="20" t="s">
        <v>1237</v>
      </c>
      <c r="K54" s="21">
        <v>12</v>
      </c>
      <c r="L54" s="22">
        <v>0.02</v>
      </c>
      <c r="M54" s="23">
        <v>43.894400000000005</v>
      </c>
      <c r="N54" s="23">
        <v>44.394400000000005</v>
      </c>
      <c r="O54" s="23">
        <v>0.5</v>
      </c>
    </row>
    <row r="55" spans="9:15" ht="15.5" x14ac:dyDescent="0.35">
      <c r="I55" s="10"/>
      <c r="J55" s="24" t="s">
        <v>43</v>
      </c>
      <c r="K55" s="21">
        <v>12</v>
      </c>
      <c r="L55" s="22">
        <v>0.02</v>
      </c>
      <c r="M55" s="23">
        <v>43.894400000000005</v>
      </c>
      <c r="N55" s="23">
        <v>44.394400000000005</v>
      </c>
      <c r="O55" s="23">
        <v>0.5</v>
      </c>
    </row>
    <row r="56" spans="9:15" ht="15.5" x14ac:dyDescent="0.35">
      <c r="I56" s="10"/>
      <c r="J56" s="20" t="s">
        <v>655</v>
      </c>
      <c r="K56" s="21">
        <v>7</v>
      </c>
      <c r="L56" s="22">
        <v>0.1</v>
      </c>
      <c r="M56" s="23">
        <v>367.52</v>
      </c>
      <c r="N56" s="23">
        <v>369.01</v>
      </c>
      <c r="O56" s="23">
        <v>1.49</v>
      </c>
    </row>
    <row r="57" spans="9:15" ht="15.5" x14ac:dyDescent="0.35">
      <c r="I57" s="10"/>
      <c r="J57" s="24" t="s">
        <v>29</v>
      </c>
      <c r="K57" s="21">
        <v>7</v>
      </c>
      <c r="L57" s="22">
        <v>0.1</v>
      </c>
      <c r="M57" s="23">
        <v>367.52</v>
      </c>
      <c r="N57" s="23">
        <v>369.01</v>
      </c>
      <c r="O57" s="23">
        <v>1.49</v>
      </c>
    </row>
    <row r="58" spans="9:15" ht="15.5" x14ac:dyDescent="0.35">
      <c r="I58" s="10"/>
      <c r="J58" s="20" t="s">
        <v>1876</v>
      </c>
      <c r="K58" s="21">
        <v>39</v>
      </c>
      <c r="L58" s="22">
        <v>0.08</v>
      </c>
      <c r="M58" s="23">
        <v>272.35640000000001</v>
      </c>
      <c r="N58" s="23">
        <v>283.50639999999999</v>
      </c>
      <c r="O58" s="23">
        <v>11.15</v>
      </c>
    </row>
    <row r="59" spans="9:15" ht="15.5" x14ac:dyDescent="0.35">
      <c r="I59" s="10"/>
      <c r="J59" s="24" t="s">
        <v>29</v>
      </c>
      <c r="K59" s="21">
        <v>39</v>
      </c>
      <c r="L59" s="22">
        <v>0.08</v>
      </c>
      <c r="M59" s="23">
        <v>272.35640000000001</v>
      </c>
      <c r="N59" s="23">
        <v>283.50639999999999</v>
      </c>
      <c r="O59" s="23">
        <v>11.15</v>
      </c>
    </row>
    <row r="60" spans="9:15" ht="15.5" x14ac:dyDescent="0.35">
      <c r="I60" s="10"/>
      <c r="J60" s="20" t="s">
        <v>1241</v>
      </c>
      <c r="K60" s="21">
        <v>26</v>
      </c>
      <c r="L60" s="22">
        <v>0.01</v>
      </c>
      <c r="M60" s="23">
        <v>415.3252</v>
      </c>
      <c r="N60" s="23">
        <v>419.3252</v>
      </c>
      <c r="O60" s="23">
        <v>4</v>
      </c>
    </row>
    <row r="61" spans="9:15" ht="15.5" x14ac:dyDescent="0.35">
      <c r="I61" s="10"/>
      <c r="J61" s="24" t="s">
        <v>65</v>
      </c>
      <c r="K61" s="21">
        <v>26</v>
      </c>
      <c r="L61" s="22">
        <v>0.01</v>
      </c>
      <c r="M61" s="23">
        <v>415.3252</v>
      </c>
      <c r="N61" s="23">
        <v>419.3252</v>
      </c>
      <c r="O61" s="23">
        <v>4</v>
      </c>
    </row>
    <row r="62" spans="9:15" ht="15.5" x14ac:dyDescent="0.35">
      <c r="I62" s="10"/>
      <c r="J62" s="20" t="s">
        <v>105</v>
      </c>
      <c r="K62" s="21">
        <v>96</v>
      </c>
      <c r="L62" s="22">
        <v>0.22000000000000003</v>
      </c>
      <c r="M62" s="23">
        <v>1806.9895999999999</v>
      </c>
      <c r="N62" s="23">
        <v>1826.3195999999998</v>
      </c>
      <c r="O62" s="23">
        <v>19.329999999999998</v>
      </c>
    </row>
    <row r="63" spans="9:15" ht="15.5" x14ac:dyDescent="0.35">
      <c r="I63" s="10"/>
      <c r="J63" s="24" t="s">
        <v>65</v>
      </c>
      <c r="K63" s="21">
        <v>44</v>
      </c>
      <c r="L63" s="22">
        <v>0.08</v>
      </c>
      <c r="M63" s="23">
        <v>1667.4555999999998</v>
      </c>
      <c r="N63" s="23">
        <v>1676.4455999999998</v>
      </c>
      <c r="O63" s="23">
        <v>8.99</v>
      </c>
    </row>
    <row r="64" spans="9:15" ht="15.5" x14ac:dyDescent="0.35">
      <c r="I64" s="10"/>
      <c r="J64" s="24" t="s">
        <v>93</v>
      </c>
      <c r="K64" s="21">
        <v>52</v>
      </c>
      <c r="L64" s="22">
        <v>0.14000000000000001</v>
      </c>
      <c r="M64" s="23">
        <v>139.53399999999999</v>
      </c>
      <c r="N64" s="23">
        <v>149.87400000000002</v>
      </c>
      <c r="O64" s="23">
        <v>10.34</v>
      </c>
    </row>
    <row r="65" spans="9:15" ht="15.5" x14ac:dyDescent="0.35">
      <c r="I65" s="10"/>
      <c r="J65" s="20" t="s">
        <v>1367</v>
      </c>
      <c r="K65" s="21">
        <v>23</v>
      </c>
      <c r="L65" s="22">
        <v>0.06</v>
      </c>
      <c r="M65" s="23">
        <v>62.330799999999996</v>
      </c>
      <c r="N65" s="23">
        <v>63.260799999999996</v>
      </c>
      <c r="O65" s="23">
        <v>0.93</v>
      </c>
    </row>
    <row r="66" spans="9:15" ht="15.5" x14ac:dyDescent="0.35">
      <c r="I66" s="10"/>
      <c r="J66" s="24" t="s">
        <v>93</v>
      </c>
      <c r="K66" s="21">
        <v>23</v>
      </c>
      <c r="L66" s="22">
        <v>0.06</v>
      </c>
      <c r="M66" s="23">
        <v>62.330799999999996</v>
      </c>
      <c r="N66" s="23">
        <v>63.260799999999996</v>
      </c>
      <c r="O66" s="23">
        <v>0.93</v>
      </c>
    </row>
    <row r="67" spans="9:15" ht="15.5" x14ac:dyDescent="0.35">
      <c r="I67" s="10"/>
      <c r="J67" s="20" t="s">
        <v>204</v>
      </c>
      <c r="K67" s="21">
        <v>96</v>
      </c>
      <c r="L67" s="22">
        <v>0.18000000000000002</v>
      </c>
      <c r="M67" s="23">
        <v>441.75619999999998</v>
      </c>
      <c r="N67" s="23">
        <v>454.78620000000001</v>
      </c>
      <c r="O67" s="23">
        <v>13.03</v>
      </c>
    </row>
    <row r="68" spans="9:15" ht="15.5" x14ac:dyDescent="0.35">
      <c r="I68" s="10"/>
      <c r="J68" s="24" t="s">
        <v>65</v>
      </c>
      <c r="K68" s="21">
        <v>34</v>
      </c>
      <c r="L68" s="22">
        <v>0.03</v>
      </c>
      <c r="M68" s="23">
        <v>248.47399999999999</v>
      </c>
      <c r="N68" s="23">
        <v>256.19400000000002</v>
      </c>
      <c r="O68" s="23">
        <v>7.72</v>
      </c>
    </row>
    <row r="69" spans="9:15" ht="15.5" x14ac:dyDescent="0.35">
      <c r="I69" s="10"/>
      <c r="J69" s="24" t="s">
        <v>93</v>
      </c>
      <c r="K69" s="21">
        <v>62</v>
      </c>
      <c r="L69" s="22">
        <v>0.15000000000000002</v>
      </c>
      <c r="M69" s="23">
        <v>193.28219999999999</v>
      </c>
      <c r="N69" s="23">
        <v>198.59219999999999</v>
      </c>
      <c r="O69" s="23">
        <v>5.31</v>
      </c>
    </row>
    <row r="70" spans="9:15" ht="15.5" x14ac:dyDescent="0.35">
      <c r="I70" s="10"/>
      <c r="J70" s="20" t="s">
        <v>1253</v>
      </c>
      <c r="K70" s="21">
        <v>12</v>
      </c>
      <c r="L70" s="22">
        <v>0.1</v>
      </c>
      <c r="M70" s="23">
        <v>78.814000000000007</v>
      </c>
      <c r="N70" s="23">
        <v>81.164000000000001</v>
      </c>
      <c r="O70" s="23">
        <v>2.35</v>
      </c>
    </row>
    <row r="71" spans="9:15" ht="15.5" x14ac:dyDescent="0.35">
      <c r="I71" s="10"/>
      <c r="J71" s="24" t="s">
        <v>43</v>
      </c>
      <c r="K71" s="21">
        <v>12</v>
      </c>
      <c r="L71" s="22">
        <v>0.1</v>
      </c>
      <c r="M71" s="23">
        <v>78.814000000000007</v>
      </c>
      <c r="N71" s="23">
        <v>81.164000000000001</v>
      </c>
      <c r="O71" s="23">
        <v>2.35</v>
      </c>
    </row>
    <row r="72" spans="9:15" ht="15.5" x14ac:dyDescent="0.35">
      <c r="I72" s="10"/>
      <c r="J72" s="20" t="s">
        <v>1485</v>
      </c>
      <c r="K72" s="21">
        <v>20</v>
      </c>
      <c r="L72" s="22">
        <v>0.05</v>
      </c>
      <c r="M72" s="23">
        <v>385.39</v>
      </c>
      <c r="N72" s="23">
        <v>391.15999999999997</v>
      </c>
      <c r="O72" s="23">
        <v>5.77</v>
      </c>
    </row>
    <row r="73" spans="9:15" ht="15.5" x14ac:dyDescent="0.35">
      <c r="I73" s="10"/>
      <c r="J73" s="24" t="s">
        <v>43</v>
      </c>
      <c r="K73" s="21">
        <v>20</v>
      </c>
      <c r="L73" s="22">
        <v>0.05</v>
      </c>
      <c r="M73" s="23">
        <v>385.39</v>
      </c>
      <c r="N73" s="23">
        <v>391.15999999999997</v>
      </c>
      <c r="O73" s="23">
        <v>5.77</v>
      </c>
    </row>
    <row r="74" spans="9:15" ht="15.5" x14ac:dyDescent="0.35">
      <c r="I74" s="10"/>
      <c r="J74" s="20" t="s">
        <v>466</v>
      </c>
      <c r="K74" s="21">
        <v>111</v>
      </c>
      <c r="L74" s="22">
        <v>0.21000000000000002</v>
      </c>
      <c r="M74" s="23">
        <v>1298.9340000000002</v>
      </c>
      <c r="N74" s="23">
        <v>1313.9640000000002</v>
      </c>
      <c r="O74" s="23">
        <v>15.03</v>
      </c>
    </row>
    <row r="75" spans="9:15" ht="15.5" x14ac:dyDescent="0.35">
      <c r="I75" s="10"/>
      <c r="J75" s="24" t="s">
        <v>43</v>
      </c>
      <c r="K75" s="21">
        <v>111</v>
      </c>
      <c r="L75" s="22">
        <v>0.21000000000000002</v>
      </c>
      <c r="M75" s="23">
        <v>1298.9340000000002</v>
      </c>
      <c r="N75" s="23">
        <v>1313.9640000000002</v>
      </c>
      <c r="O75" s="23">
        <v>15.03</v>
      </c>
    </row>
    <row r="76" spans="9:15" ht="15.5" x14ac:dyDescent="0.35">
      <c r="I76" s="10"/>
      <c r="J76" s="20" t="s">
        <v>1377</v>
      </c>
      <c r="K76" s="21">
        <v>44</v>
      </c>
      <c r="L76" s="22">
        <v>7.0000000000000007E-2</v>
      </c>
      <c r="M76" s="23">
        <v>115.0976</v>
      </c>
      <c r="N76" s="23">
        <v>116.4376</v>
      </c>
      <c r="O76" s="23">
        <v>1.34</v>
      </c>
    </row>
    <row r="77" spans="9:15" ht="15.5" x14ac:dyDescent="0.35">
      <c r="I77" s="10"/>
      <c r="J77" s="24" t="s">
        <v>29</v>
      </c>
      <c r="K77" s="21">
        <v>44</v>
      </c>
      <c r="L77" s="22">
        <v>7.0000000000000007E-2</v>
      </c>
      <c r="M77" s="23">
        <v>115.0976</v>
      </c>
      <c r="N77" s="23">
        <v>116.4376</v>
      </c>
      <c r="O77" s="23">
        <v>1.34</v>
      </c>
    </row>
    <row r="78" spans="9:15" ht="15.5" x14ac:dyDescent="0.35">
      <c r="I78" s="10"/>
      <c r="J78" s="20" t="s">
        <v>1300</v>
      </c>
      <c r="K78" s="21">
        <v>12</v>
      </c>
      <c r="L78" s="22">
        <v>0.02</v>
      </c>
      <c r="M78" s="23">
        <v>69.508399999999995</v>
      </c>
      <c r="N78" s="23">
        <v>70.338399999999993</v>
      </c>
      <c r="O78" s="23">
        <v>0.83</v>
      </c>
    </row>
    <row r="79" spans="9:15" ht="15.5" x14ac:dyDescent="0.35">
      <c r="I79" s="10"/>
      <c r="J79" s="24" t="s">
        <v>29</v>
      </c>
      <c r="K79" s="21">
        <v>12</v>
      </c>
      <c r="L79" s="22">
        <v>0.02</v>
      </c>
      <c r="M79" s="23">
        <v>69.508399999999995</v>
      </c>
      <c r="N79" s="23">
        <v>70.338399999999993</v>
      </c>
      <c r="O79" s="23">
        <v>0.83</v>
      </c>
    </row>
    <row r="80" spans="9:15" ht="15.5" x14ac:dyDescent="0.35">
      <c r="I80" s="10"/>
      <c r="J80" s="20" t="s">
        <v>342</v>
      </c>
      <c r="K80" s="21">
        <v>65</v>
      </c>
      <c r="L80" s="22">
        <v>0.11</v>
      </c>
      <c r="M80" s="23">
        <v>532.86239999999998</v>
      </c>
      <c r="N80" s="23">
        <v>539.8223999999999</v>
      </c>
      <c r="O80" s="23">
        <v>6.9600000000000009</v>
      </c>
    </row>
    <row r="81" spans="9:15" ht="15.5" x14ac:dyDescent="0.35">
      <c r="I81" s="10"/>
      <c r="J81" s="24" t="s">
        <v>93</v>
      </c>
      <c r="K81" s="21">
        <v>65</v>
      </c>
      <c r="L81" s="22">
        <v>0.11</v>
      </c>
      <c r="M81" s="23">
        <v>532.86239999999998</v>
      </c>
      <c r="N81" s="23">
        <v>539.8223999999999</v>
      </c>
      <c r="O81" s="23">
        <v>6.9600000000000009</v>
      </c>
    </row>
    <row r="82" spans="9:15" ht="15.5" x14ac:dyDescent="0.35">
      <c r="I82" s="10"/>
      <c r="J82" s="20" t="s">
        <v>1001</v>
      </c>
      <c r="K82" s="21">
        <v>27</v>
      </c>
      <c r="L82" s="22">
        <v>0.09</v>
      </c>
      <c r="M82" s="23">
        <v>9437.8356000000003</v>
      </c>
      <c r="N82" s="23">
        <v>9463.3155999999999</v>
      </c>
      <c r="O82" s="23">
        <v>25.479999999999997</v>
      </c>
    </row>
    <row r="83" spans="9:15" ht="15.5" x14ac:dyDescent="0.35">
      <c r="I83" s="10"/>
      <c r="J83" s="24" t="s">
        <v>29</v>
      </c>
      <c r="K83" s="21">
        <v>27</v>
      </c>
      <c r="L83" s="22">
        <v>0.09</v>
      </c>
      <c r="M83" s="23">
        <v>9437.8356000000003</v>
      </c>
      <c r="N83" s="23">
        <v>9463.3155999999999</v>
      </c>
      <c r="O83" s="23">
        <v>25.479999999999997</v>
      </c>
    </row>
    <row r="84" spans="9:15" ht="15.5" x14ac:dyDescent="0.35">
      <c r="I84" s="10"/>
      <c r="J84" s="20" t="s">
        <v>945</v>
      </c>
      <c r="K84" s="21">
        <v>74</v>
      </c>
      <c r="L84" s="22">
        <v>0.05</v>
      </c>
      <c r="M84" s="23">
        <v>461.79820000000001</v>
      </c>
      <c r="N84" s="23">
        <v>474.38819999999998</v>
      </c>
      <c r="O84" s="23">
        <v>12.59</v>
      </c>
    </row>
    <row r="85" spans="9:15" ht="15.5" x14ac:dyDescent="0.35">
      <c r="I85" s="10"/>
      <c r="J85" s="24" t="s">
        <v>65</v>
      </c>
      <c r="K85" s="21">
        <v>37</v>
      </c>
      <c r="L85" s="22">
        <v>0.01</v>
      </c>
      <c r="M85" s="23">
        <v>96.770600000000002</v>
      </c>
      <c r="N85" s="23">
        <v>97.570599999999999</v>
      </c>
      <c r="O85" s="23">
        <v>0.8</v>
      </c>
    </row>
    <row r="86" spans="9:15" ht="15.5" x14ac:dyDescent="0.35">
      <c r="I86" s="10"/>
      <c r="J86" s="24" t="s">
        <v>29</v>
      </c>
      <c r="K86" s="21">
        <v>37</v>
      </c>
      <c r="L86" s="22">
        <v>0.04</v>
      </c>
      <c r="M86" s="23">
        <v>365.02760000000001</v>
      </c>
      <c r="N86" s="23">
        <v>376.81759999999997</v>
      </c>
      <c r="O86" s="23">
        <v>11.79</v>
      </c>
    </row>
    <row r="87" spans="9:15" ht="15.5" x14ac:dyDescent="0.35">
      <c r="I87" s="10"/>
      <c r="J87" s="20" t="s">
        <v>1084</v>
      </c>
      <c r="K87" s="21">
        <v>54</v>
      </c>
      <c r="L87" s="22">
        <v>0.04</v>
      </c>
      <c r="M87" s="23">
        <v>1090.4446</v>
      </c>
      <c r="N87" s="23">
        <v>1109.6446000000001</v>
      </c>
      <c r="O87" s="23">
        <v>19.2</v>
      </c>
    </row>
    <row r="88" spans="9:15" ht="15.5" x14ac:dyDescent="0.35">
      <c r="I88" s="10"/>
      <c r="J88" s="24" t="s">
        <v>93</v>
      </c>
      <c r="K88" s="21">
        <v>54</v>
      </c>
      <c r="L88" s="22">
        <v>0.04</v>
      </c>
      <c r="M88" s="23">
        <v>1090.4446</v>
      </c>
      <c r="N88" s="23">
        <v>1109.6446000000001</v>
      </c>
      <c r="O88" s="23">
        <v>19.2</v>
      </c>
    </row>
    <row r="89" spans="9:15" ht="15.5" x14ac:dyDescent="0.35">
      <c r="I89" s="10"/>
      <c r="J89" s="20" t="s">
        <v>791</v>
      </c>
      <c r="K89" s="21">
        <v>51</v>
      </c>
      <c r="L89" s="22">
        <v>0.11</v>
      </c>
      <c r="M89" s="23">
        <v>883.40300000000002</v>
      </c>
      <c r="N89" s="23">
        <v>895.87300000000005</v>
      </c>
      <c r="O89" s="23">
        <v>12.469999999999999</v>
      </c>
    </row>
    <row r="90" spans="9:15" ht="15.5" x14ac:dyDescent="0.35">
      <c r="I90" s="10"/>
      <c r="J90" s="24" t="s">
        <v>93</v>
      </c>
      <c r="K90" s="21">
        <v>13</v>
      </c>
      <c r="L90" s="22">
        <v>0.09</v>
      </c>
      <c r="M90" s="23">
        <v>431.83019999999999</v>
      </c>
      <c r="N90" s="23">
        <v>438.49020000000002</v>
      </c>
      <c r="O90" s="23">
        <v>6.66</v>
      </c>
    </row>
    <row r="91" spans="9:15" ht="15.5" x14ac:dyDescent="0.35">
      <c r="I91" s="10"/>
      <c r="J91" s="24" t="s">
        <v>43</v>
      </c>
      <c r="K91" s="21">
        <v>38</v>
      </c>
      <c r="L91" s="22">
        <v>0.02</v>
      </c>
      <c r="M91" s="23">
        <v>451.57280000000003</v>
      </c>
      <c r="N91" s="23">
        <v>457.38280000000003</v>
      </c>
      <c r="O91" s="23">
        <v>5.81</v>
      </c>
    </row>
    <row r="92" spans="9:15" ht="15.5" x14ac:dyDescent="0.35">
      <c r="I92" s="10"/>
      <c r="J92" s="20" t="s">
        <v>1272</v>
      </c>
      <c r="K92" s="21">
        <v>55</v>
      </c>
      <c r="L92" s="22">
        <v>0.28000000000000003</v>
      </c>
      <c r="M92" s="23">
        <v>221.31700000000001</v>
      </c>
      <c r="N92" s="23">
        <v>232.06700000000001</v>
      </c>
      <c r="O92" s="23">
        <v>10.750000000000002</v>
      </c>
    </row>
    <row r="93" spans="9:15" ht="15.5" x14ac:dyDescent="0.35">
      <c r="I93" s="10"/>
      <c r="J93" s="24" t="s">
        <v>29</v>
      </c>
      <c r="K93" s="21">
        <v>55</v>
      </c>
      <c r="L93" s="22">
        <v>0.28000000000000003</v>
      </c>
      <c r="M93" s="23">
        <v>221.31700000000001</v>
      </c>
      <c r="N93" s="23">
        <v>232.06700000000001</v>
      </c>
      <c r="O93" s="23">
        <v>10.750000000000002</v>
      </c>
    </row>
    <row r="94" spans="9:15" ht="15.5" x14ac:dyDescent="0.35">
      <c r="I94" s="10"/>
      <c r="J94" s="20" t="s">
        <v>1497</v>
      </c>
      <c r="K94" s="21">
        <v>8</v>
      </c>
      <c r="L94" s="22">
        <v>0</v>
      </c>
      <c r="M94" s="23">
        <v>50.980000000000004</v>
      </c>
      <c r="N94" s="23">
        <v>58.760000000000005</v>
      </c>
      <c r="O94" s="23">
        <v>7.78</v>
      </c>
    </row>
    <row r="95" spans="9:15" ht="15.5" x14ac:dyDescent="0.35">
      <c r="I95" s="10"/>
      <c r="J95" s="24" t="s">
        <v>43</v>
      </c>
      <c r="K95" s="21">
        <v>8</v>
      </c>
      <c r="L95" s="22">
        <v>0</v>
      </c>
      <c r="M95" s="23">
        <v>50.980000000000004</v>
      </c>
      <c r="N95" s="23">
        <v>58.760000000000005</v>
      </c>
      <c r="O95" s="23">
        <v>7.78</v>
      </c>
    </row>
    <row r="96" spans="9:15" ht="15.5" x14ac:dyDescent="0.35">
      <c r="I96" s="10"/>
      <c r="J96" s="20" t="s">
        <v>1402</v>
      </c>
      <c r="K96" s="21">
        <v>13</v>
      </c>
      <c r="L96" s="22">
        <v>0.06</v>
      </c>
      <c r="M96" s="23">
        <v>47.266199999999998</v>
      </c>
      <c r="N96" s="23">
        <v>49.196199999999997</v>
      </c>
      <c r="O96" s="23">
        <v>1.93</v>
      </c>
    </row>
    <row r="97" spans="9:15" ht="15.5" x14ac:dyDescent="0.35">
      <c r="I97" s="10"/>
      <c r="J97" s="24" t="s">
        <v>43</v>
      </c>
      <c r="K97" s="21">
        <v>13</v>
      </c>
      <c r="L97" s="22">
        <v>0.06</v>
      </c>
      <c r="M97" s="23">
        <v>47.266199999999998</v>
      </c>
      <c r="N97" s="23">
        <v>49.196199999999997</v>
      </c>
      <c r="O97" s="23">
        <v>1.93</v>
      </c>
    </row>
    <row r="98" spans="9:15" ht="15.5" x14ac:dyDescent="0.35">
      <c r="I98" s="10"/>
      <c r="J98" s="20" t="s">
        <v>1090</v>
      </c>
      <c r="K98" s="21">
        <v>79</v>
      </c>
      <c r="L98" s="22">
        <v>0.16</v>
      </c>
      <c r="M98" s="23">
        <v>3846.7045999999996</v>
      </c>
      <c r="N98" s="23">
        <v>3881.8845999999994</v>
      </c>
      <c r="O98" s="23">
        <v>35.18</v>
      </c>
    </row>
    <row r="99" spans="9:15" ht="15.5" x14ac:dyDescent="0.35">
      <c r="I99" s="10"/>
      <c r="J99" s="24" t="s">
        <v>29</v>
      </c>
      <c r="K99" s="21">
        <v>79</v>
      </c>
      <c r="L99" s="22">
        <v>0.16</v>
      </c>
      <c r="M99" s="23">
        <v>3846.7045999999996</v>
      </c>
      <c r="N99" s="23">
        <v>3881.8845999999994</v>
      </c>
      <c r="O99" s="23">
        <v>35.18</v>
      </c>
    </row>
    <row r="100" spans="9:15" ht="15.5" x14ac:dyDescent="0.35">
      <c r="I100" s="10"/>
      <c r="J100" s="20" t="s">
        <v>1399</v>
      </c>
      <c r="K100" s="21">
        <v>21</v>
      </c>
      <c r="L100" s="22">
        <v>0.1</v>
      </c>
      <c r="M100" s="23">
        <v>190.98499999999999</v>
      </c>
      <c r="N100" s="23">
        <v>195.80499999999998</v>
      </c>
      <c r="O100" s="23">
        <v>4.82</v>
      </c>
    </row>
    <row r="101" spans="9:15" ht="15.5" x14ac:dyDescent="0.35">
      <c r="I101" s="10"/>
      <c r="J101" s="24" t="s">
        <v>65</v>
      </c>
      <c r="K101" s="21">
        <v>21</v>
      </c>
      <c r="L101" s="22">
        <v>0.1</v>
      </c>
      <c r="M101" s="23">
        <v>190.98499999999999</v>
      </c>
      <c r="N101" s="23">
        <v>195.80499999999998</v>
      </c>
      <c r="O101" s="23">
        <v>4.82</v>
      </c>
    </row>
    <row r="102" spans="9:15" ht="15.5" x14ac:dyDescent="0.35">
      <c r="I102" s="10"/>
      <c r="J102" s="20" t="s">
        <v>967</v>
      </c>
      <c r="K102" s="21">
        <v>48</v>
      </c>
      <c r="L102" s="22">
        <v>7.0000000000000007E-2</v>
      </c>
      <c r="M102" s="23">
        <v>1645.482</v>
      </c>
      <c r="N102" s="23">
        <v>1659.3720000000001</v>
      </c>
      <c r="O102" s="23">
        <v>13.89</v>
      </c>
    </row>
    <row r="103" spans="9:15" ht="15.5" x14ac:dyDescent="0.35">
      <c r="I103" s="10"/>
      <c r="J103" s="24" t="s">
        <v>65</v>
      </c>
      <c r="K103" s="21">
        <v>48</v>
      </c>
      <c r="L103" s="22">
        <v>7.0000000000000007E-2</v>
      </c>
      <c r="M103" s="23">
        <v>1645.482</v>
      </c>
      <c r="N103" s="23">
        <v>1659.3720000000001</v>
      </c>
      <c r="O103" s="23">
        <v>13.89</v>
      </c>
    </row>
    <row r="104" spans="9:15" ht="15.5" x14ac:dyDescent="0.35">
      <c r="I104" s="10"/>
      <c r="J104" s="20" t="s">
        <v>388</v>
      </c>
      <c r="K104" s="21">
        <v>28</v>
      </c>
      <c r="L104" s="22">
        <v>6.0000000000000005E-2</v>
      </c>
      <c r="M104" s="23">
        <v>273.71990000000005</v>
      </c>
      <c r="N104" s="23">
        <v>284.68990000000008</v>
      </c>
      <c r="O104" s="23">
        <v>10.969999999999999</v>
      </c>
    </row>
    <row r="105" spans="9:15" ht="15.5" x14ac:dyDescent="0.35">
      <c r="I105" s="10"/>
      <c r="J105" s="24" t="s">
        <v>29</v>
      </c>
      <c r="K105" s="21">
        <v>28</v>
      </c>
      <c r="L105" s="22">
        <v>6.0000000000000005E-2</v>
      </c>
      <c r="M105" s="23">
        <v>273.71990000000005</v>
      </c>
      <c r="N105" s="23">
        <v>284.68990000000008</v>
      </c>
      <c r="O105" s="23">
        <v>10.969999999999999</v>
      </c>
    </row>
    <row r="106" spans="9:15" ht="15.5" x14ac:dyDescent="0.35">
      <c r="I106" s="10"/>
      <c r="J106" s="20" t="s">
        <v>1556</v>
      </c>
      <c r="K106" s="21">
        <v>14</v>
      </c>
      <c r="L106" s="22">
        <v>0.04</v>
      </c>
      <c r="M106" s="23">
        <v>408.56559999999996</v>
      </c>
      <c r="N106" s="23">
        <v>414.06559999999996</v>
      </c>
      <c r="O106" s="23">
        <v>5.5</v>
      </c>
    </row>
    <row r="107" spans="9:15" ht="15.5" x14ac:dyDescent="0.35">
      <c r="I107" s="10"/>
      <c r="J107" s="24" t="s">
        <v>29</v>
      </c>
      <c r="K107" s="21">
        <v>14</v>
      </c>
      <c r="L107" s="22">
        <v>0.04</v>
      </c>
      <c r="M107" s="23">
        <v>408.56559999999996</v>
      </c>
      <c r="N107" s="23">
        <v>414.06559999999996</v>
      </c>
      <c r="O107" s="23">
        <v>5.5</v>
      </c>
    </row>
    <row r="108" spans="9:15" ht="15.5" x14ac:dyDescent="0.35">
      <c r="I108" s="10"/>
      <c r="J108" s="20" t="s">
        <v>1058</v>
      </c>
      <c r="K108" s="21">
        <v>114</v>
      </c>
      <c r="L108" s="22">
        <v>0.03</v>
      </c>
      <c r="M108" s="23">
        <v>1170.4838</v>
      </c>
      <c r="N108" s="23">
        <v>1183.7737999999999</v>
      </c>
      <c r="O108" s="23">
        <v>13.29</v>
      </c>
    </row>
    <row r="109" spans="9:15" ht="15.5" x14ac:dyDescent="0.35">
      <c r="I109" s="10"/>
      <c r="J109" s="24" t="s">
        <v>29</v>
      </c>
      <c r="K109" s="21">
        <v>114</v>
      </c>
      <c r="L109" s="22">
        <v>0.03</v>
      </c>
      <c r="M109" s="23">
        <v>1170.4838</v>
      </c>
      <c r="N109" s="23">
        <v>1183.7737999999999</v>
      </c>
      <c r="O109" s="23">
        <v>13.29</v>
      </c>
    </row>
    <row r="110" spans="9:15" ht="15.5" x14ac:dyDescent="0.35">
      <c r="I110" s="10"/>
      <c r="J110" s="20" t="s">
        <v>1114</v>
      </c>
      <c r="K110" s="21">
        <v>12</v>
      </c>
      <c r="L110" s="22">
        <v>0</v>
      </c>
      <c r="M110" s="23">
        <v>378.26</v>
      </c>
      <c r="N110" s="23">
        <v>384.76</v>
      </c>
      <c r="O110" s="23">
        <v>6.5</v>
      </c>
    </row>
    <row r="111" spans="9:15" ht="15.5" x14ac:dyDescent="0.35">
      <c r="I111" s="10"/>
      <c r="J111" s="24" t="s">
        <v>65</v>
      </c>
      <c r="K111" s="21">
        <v>12</v>
      </c>
      <c r="L111" s="22">
        <v>0</v>
      </c>
      <c r="M111" s="23">
        <v>378.26</v>
      </c>
      <c r="N111" s="23">
        <v>384.76</v>
      </c>
      <c r="O111" s="23">
        <v>6.5</v>
      </c>
    </row>
    <row r="112" spans="9:15" ht="15.5" x14ac:dyDescent="0.35">
      <c r="I112" s="10"/>
      <c r="J112" s="20" t="s">
        <v>450</v>
      </c>
      <c r="K112" s="21">
        <v>33</v>
      </c>
      <c r="L112" s="22">
        <v>0.01</v>
      </c>
      <c r="M112" s="23">
        <v>954.69700000000012</v>
      </c>
      <c r="N112" s="23">
        <v>958.69700000000012</v>
      </c>
      <c r="O112" s="23">
        <v>4</v>
      </c>
    </row>
    <row r="113" spans="9:15" ht="15.5" x14ac:dyDescent="0.35">
      <c r="I113" s="10"/>
      <c r="J113" s="24" t="s">
        <v>93</v>
      </c>
      <c r="K113" s="21">
        <v>33</v>
      </c>
      <c r="L113" s="22">
        <v>0.01</v>
      </c>
      <c r="M113" s="23">
        <v>954.69700000000012</v>
      </c>
      <c r="N113" s="23">
        <v>958.69700000000012</v>
      </c>
      <c r="O113" s="23">
        <v>4</v>
      </c>
    </row>
    <row r="114" spans="9:15" ht="15.5" x14ac:dyDescent="0.35">
      <c r="I114" s="10"/>
      <c r="J114" s="20" t="s">
        <v>1826</v>
      </c>
      <c r="K114" s="21">
        <v>10</v>
      </c>
      <c r="L114" s="22">
        <v>0.09</v>
      </c>
      <c r="M114" s="23">
        <v>53.077999999999996</v>
      </c>
      <c r="N114" s="23">
        <v>54.467999999999996</v>
      </c>
      <c r="O114" s="23">
        <v>1.39</v>
      </c>
    </row>
    <row r="115" spans="9:15" ht="15.5" x14ac:dyDescent="0.35">
      <c r="I115" s="10"/>
      <c r="J115" s="24" t="s">
        <v>29</v>
      </c>
      <c r="K115" s="21">
        <v>10</v>
      </c>
      <c r="L115" s="22">
        <v>0.09</v>
      </c>
      <c r="M115" s="23">
        <v>53.077999999999996</v>
      </c>
      <c r="N115" s="23">
        <v>54.467999999999996</v>
      </c>
      <c r="O115" s="23">
        <v>1.39</v>
      </c>
    </row>
    <row r="116" spans="9:15" ht="15.5" x14ac:dyDescent="0.35">
      <c r="I116" s="10"/>
      <c r="J116" s="20" t="s">
        <v>763</v>
      </c>
      <c r="K116" s="21">
        <v>52</v>
      </c>
      <c r="L116" s="22">
        <v>0.02</v>
      </c>
      <c r="M116" s="23">
        <v>6969.1635999999999</v>
      </c>
      <c r="N116" s="23">
        <v>6975.0235999999995</v>
      </c>
      <c r="O116" s="23">
        <v>5.86</v>
      </c>
    </row>
    <row r="117" spans="9:15" ht="15.5" x14ac:dyDescent="0.35">
      <c r="I117" s="10"/>
      <c r="J117" s="24" t="s">
        <v>29</v>
      </c>
      <c r="K117" s="21">
        <v>52</v>
      </c>
      <c r="L117" s="22">
        <v>0.02</v>
      </c>
      <c r="M117" s="23">
        <v>6969.1635999999999</v>
      </c>
      <c r="N117" s="23">
        <v>6975.0235999999995</v>
      </c>
      <c r="O117" s="23">
        <v>5.86</v>
      </c>
    </row>
    <row r="118" spans="9:15" ht="15.5" x14ac:dyDescent="0.35">
      <c r="I118" s="10"/>
      <c r="J118" s="20" t="s">
        <v>549</v>
      </c>
      <c r="K118" s="21">
        <v>15</v>
      </c>
      <c r="L118" s="22">
        <v>0</v>
      </c>
      <c r="M118" s="23">
        <v>127.74</v>
      </c>
      <c r="N118" s="23">
        <v>130.38</v>
      </c>
      <c r="O118" s="23">
        <v>2.64</v>
      </c>
    </row>
    <row r="119" spans="9:15" ht="15.5" x14ac:dyDescent="0.35">
      <c r="I119" s="10"/>
      <c r="J119" s="24" t="s">
        <v>93</v>
      </c>
      <c r="K119" s="21">
        <v>15</v>
      </c>
      <c r="L119" s="22">
        <v>0</v>
      </c>
      <c r="M119" s="23">
        <v>127.74</v>
      </c>
      <c r="N119" s="23">
        <v>130.38</v>
      </c>
      <c r="O119" s="23">
        <v>2.64</v>
      </c>
    </row>
    <row r="120" spans="9:15" ht="15.5" x14ac:dyDescent="0.35">
      <c r="I120" s="10"/>
      <c r="J120" s="20" t="s">
        <v>1857</v>
      </c>
      <c r="K120" s="21">
        <v>49</v>
      </c>
      <c r="L120" s="22">
        <v>7.0000000000000007E-2</v>
      </c>
      <c r="M120" s="23">
        <v>97.345600000000005</v>
      </c>
      <c r="N120" s="23">
        <v>99.905600000000007</v>
      </c>
      <c r="O120" s="23">
        <v>2.56</v>
      </c>
    </row>
    <row r="121" spans="9:15" ht="15.5" x14ac:dyDescent="0.35">
      <c r="I121" s="10"/>
      <c r="J121" s="24" t="s">
        <v>93</v>
      </c>
      <c r="K121" s="21">
        <v>49</v>
      </c>
      <c r="L121" s="22">
        <v>7.0000000000000007E-2</v>
      </c>
      <c r="M121" s="23">
        <v>97.345600000000005</v>
      </c>
      <c r="N121" s="23">
        <v>99.905600000000007</v>
      </c>
      <c r="O121" s="23">
        <v>2.56</v>
      </c>
    </row>
    <row r="122" spans="9:15" ht="15.5" x14ac:dyDescent="0.35">
      <c r="I122" s="10"/>
      <c r="J122" s="20" t="s">
        <v>1027</v>
      </c>
      <c r="K122" s="21">
        <v>2</v>
      </c>
      <c r="L122" s="22">
        <v>0.06</v>
      </c>
      <c r="M122" s="23">
        <v>3.0688000000000004</v>
      </c>
      <c r="N122" s="23">
        <v>3.7688000000000006</v>
      </c>
      <c r="O122" s="23">
        <v>0.7</v>
      </c>
    </row>
    <row r="123" spans="9:15" ht="15.5" x14ac:dyDescent="0.35">
      <c r="I123" s="10"/>
      <c r="J123" s="24" t="s">
        <v>29</v>
      </c>
      <c r="K123" s="21">
        <v>2</v>
      </c>
      <c r="L123" s="22">
        <v>0.06</v>
      </c>
      <c r="M123" s="23">
        <v>3.0688000000000004</v>
      </c>
      <c r="N123" s="23">
        <v>3.7688000000000006</v>
      </c>
      <c r="O123" s="23">
        <v>0.7</v>
      </c>
    </row>
    <row r="124" spans="9:15" ht="15.5" x14ac:dyDescent="0.35">
      <c r="I124" s="10"/>
      <c r="J124" s="20" t="s">
        <v>51</v>
      </c>
      <c r="K124" s="21">
        <v>89</v>
      </c>
      <c r="L124" s="22">
        <v>0.16</v>
      </c>
      <c r="M124" s="23">
        <v>1027.1443999999997</v>
      </c>
      <c r="N124" s="23">
        <v>1041.2943999999998</v>
      </c>
      <c r="O124" s="23">
        <v>14.15</v>
      </c>
    </row>
    <row r="125" spans="9:15" ht="15.5" x14ac:dyDescent="0.35">
      <c r="I125" s="10"/>
      <c r="J125" s="24" t="s">
        <v>29</v>
      </c>
      <c r="K125" s="21">
        <v>89</v>
      </c>
      <c r="L125" s="22">
        <v>0.16</v>
      </c>
      <c r="M125" s="23">
        <v>1027.1443999999997</v>
      </c>
      <c r="N125" s="23">
        <v>1041.2943999999998</v>
      </c>
      <c r="O125" s="23">
        <v>14.15</v>
      </c>
    </row>
    <row r="126" spans="9:15" ht="15.5" x14ac:dyDescent="0.35">
      <c r="I126" s="10"/>
      <c r="J126" s="20" t="s">
        <v>1524</v>
      </c>
      <c r="K126" s="21">
        <v>16</v>
      </c>
      <c r="L126" s="22">
        <v>0.02</v>
      </c>
      <c r="M126" s="23">
        <v>165.08640000000003</v>
      </c>
      <c r="N126" s="23">
        <v>169.76640000000003</v>
      </c>
      <c r="O126" s="23">
        <v>4.68</v>
      </c>
    </row>
    <row r="127" spans="9:15" ht="15.5" x14ac:dyDescent="0.35">
      <c r="I127" s="10"/>
      <c r="J127" s="24" t="s">
        <v>43</v>
      </c>
      <c r="K127" s="21">
        <v>16</v>
      </c>
      <c r="L127" s="22">
        <v>0.02</v>
      </c>
      <c r="M127" s="23">
        <v>165.08640000000003</v>
      </c>
      <c r="N127" s="23">
        <v>169.76640000000003</v>
      </c>
      <c r="O127" s="23">
        <v>4.68</v>
      </c>
    </row>
    <row r="128" spans="9:15" ht="15.5" x14ac:dyDescent="0.35">
      <c r="I128" s="10"/>
      <c r="J128" s="20" t="s">
        <v>1373</v>
      </c>
      <c r="K128" s="21">
        <v>5</v>
      </c>
      <c r="L128" s="22">
        <v>0.08</v>
      </c>
      <c r="M128" s="23">
        <v>10.137999999999998</v>
      </c>
      <c r="N128" s="23">
        <v>11.627999999999998</v>
      </c>
      <c r="O128" s="23">
        <v>1.49</v>
      </c>
    </row>
    <row r="129" spans="9:15" ht="15.5" x14ac:dyDescent="0.35">
      <c r="I129" s="10"/>
      <c r="J129" s="24" t="s">
        <v>65</v>
      </c>
      <c r="K129" s="21">
        <v>5</v>
      </c>
      <c r="L129" s="22">
        <v>0.08</v>
      </c>
      <c r="M129" s="23">
        <v>10.137999999999998</v>
      </c>
      <c r="N129" s="23">
        <v>11.627999999999998</v>
      </c>
      <c r="O129" s="23">
        <v>1.49</v>
      </c>
    </row>
    <row r="130" spans="9:15" ht="15.5" x14ac:dyDescent="0.35">
      <c r="I130" s="10"/>
      <c r="J130" s="20" t="s">
        <v>491</v>
      </c>
      <c r="K130" s="21">
        <v>28</v>
      </c>
      <c r="L130" s="22">
        <v>0.14000000000000001</v>
      </c>
      <c r="M130" s="23">
        <v>902.04399999999998</v>
      </c>
      <c r="N130" s="23">
        <v>916.654</v>
      </c>
      <c r="O130" s="23">
        <v>14.61</v>
      </c>
    </row>
    <row r="131" spans="9:15" ht="15.5" x14ac:dyDescent="0.35">
      <c r="I131" s="10"/>
      <c r="J131" s="24" t="s">
        <v>29</v>
      </c>
      <c r="K131" s="21">
        <v>28</v>
      </c>
      <c r="L131" s="22">
        <v>0.14000000000000001</v>
      </c>
      <c r="M131" s="23">
        <v>902.04399999999998</v>
      </c>
      <c r="N131" s="23">
        <v>916.654</v>
      </c>
      <c r="O131" s="23">
        <v>14.61</v>
      </c>
    </row>
    <row r="132" spans="9:15" ht="15.5" x14ac:dyDescent="0.35">
      <c r="I132" s="10"/>
      <c r="J132" s="20" t="s">
        <v>176</v>
      </c>
      <c r="K132" s="21">
        <v>146</v>
      </c>
      <c r="L132" s="22">
        <v>0.24000000000000002</v>
      </c>
      <c r="M132" s="23">
        <v>3445.4661000000001</v>
      </c>
      <c r="N132" s="23">
        <v>3496.7961000000005</v>
      </c>
      <c r="O132" s="23">
        <v>51.33</v>
      </c>
    </row>
    <row r="133" spans="9:15" ht="15.5" x14ac:dyDescent="0.35">
      <c r="I133" s="10"/>
      <c r="J133" s="24" t="s">
        <v>29</v>
      </c>
      <c r="K133" s="21">
        <v>129</v>
      </c>
      <c r="L133" s="22">
        <v>0.2</v>
      </c>
      <c r="M133" s="23">
        <v>1943.5056999999999</v>
      </c>
      <c r="N133" s="23">
        <v>1969.3457000000001</v>
      </c>
      <c r="O133" s="23">
        <v>25.84</v>
      </c>
    </row>
    <row r="134" spans="9:15" ht="15.5" x14ac:dyDescent="0.35">
      <c r="I134" s="10"/>
      <c r="J134" s="24" t="s">
        <v>43</v>
      </c>
      <c r="K134" s="21">
        <v>17</v>
      </c>
      <c r="L134" s="22">
        <v>0.04</v>
      </c>
      <c r="M134" s="23">
        <v>1501.9604000000002</v>
      </c>
      <c r="N134" s="23">
        <v>1527.4504000000002</v>
      </c>
      <c r="O134" s="23">
        <v>25.49</v>
      </c>
    </row>
    <row r="135" spans="9:15" ht="15.5" x14ac:dyDescent="0.35">
      <c r="I135" s="10"/>
      <c r="J135" s="20" t="s">
        <v>811</v>
      </c>
      <c r="K135" s="21">
        <v>8</v>
      </c>
      <c r="L135" s="22">
        <v>0.04</v>
      </c>
      <c r="M135" s="23">
        <v>126.7264</v>
      </c>
      <c r="N135" s="23">
        <v>130.72640000000001</v>
      </c>
      <c r="O135" s="23">
        <v>4</v>
      </c>
    </row>
    <row r="136" spans="9:15" ht="15.5" x14ac:dyDescent="0.35">
      <c r="I136" s="10"/>
      <c r="J136" s="24" t="s">
        <v>29</v>
      </c>
      <c r="K136" s="21">
        <v>8</v>
      </c>
      <c r="L136" s="22">
        <v>0.04</v>
      </c>
      <c r="M136" s="23">
        <v>126.7264</v>
      </c>
      <c r="N136" s="23">
        <v>130.72640000000001</v>
      </c>
      <c r="O136" s="23">
        <v>4</v>
      </c>
    </row>
    <row r="137" spans="9:15" ht="15.5" x14ac:dyDescent="0.35">
      <c r="I137" s="10"/>
      <c r="J137" s="20" t="s">
        <v>1807</v>
      </c>
      <c r="K137" s="21">
        <v>5</v>
      </c>
      <c r="L137" s="22">
        <v>7.0000000000000007E-2</v>
      </c>
      <c r="M137" s="23">
        <v>31.701000000000001</v>
      </c>
      <c r="N137" s="23">
        <v>36.710999999999999</v>
      </c>
      <c r="O137" s="23">
        <v>5.01</v>
      </c>
    </row>
    <row r="138" spans="9:15" ht="15.5" x14ac:dyDescent="0.35">
      <c r="I138" s="10"/>
      <c r="J138" s="24" t="s">
        <v>43</v>
      </c>
      <c r="K138" s="21">
        <v>5</v>
      </c>
      <c r="L138" s="22">
        <v>7.0000000000000007E-2</v>
      </c>
      <c r="M138" s="23">
        <v>31.701000000000001</v>
      </c>
      <c r="N138" s="23">
        <v>36.710999999999999</v>
      </c>
      <c r="O138" s="23">
        <v>5.01</v>
      </c>
    </row>
    <row r="139" spans="9:15" ht="15.5" x14ac:dyDescent="0.35">
      <c r="I139" s="10"/>
      <c r="J139" s="20" t="s">
        <v>192</v>
      </c>
      <c r="K139" s="21">
        <v>66</v>
      </c>
      <c r="L139" s="22">
        <v>0.19</v>
      </c>
      <c r="M139" s="23">
        <v>915.78620000000001</v>
      </c>
      <c r="N139" s="23">
        <v>928.22620000000006</v>
      </c>
      <c r="O139" s="23">
        <v>12.44</v>
      </c>
    </row>
    <row r="140" spans="9:15" ht="15.5" x14ac:dyDescent="0.35">
      <c r="I140" s="10"/>
      <c r="J140" s="24" t="s">
        <v>29</v>
      </c>
      <c r="K140" s="21">
        <v>66</v>
      </c>
      <c r="L140" s="22">
        <v>0.19</v>
      </c>
      <c r="M140" s="23">
        <v>915.78620000000001</v>
      </c>
      <c r="N140" s="23">
        <v>928.22620000000006</v>
      </c>
      <c r="O140" s="23">
        <v>12.44</v>
      </c>
    </row>
    <row r="141" spans="9:15" ht="15.5" x14ac:dyDescent="0.35">
      <c r="I141" s="10"/>
      <c r="J141" s="20" t="s">
        <v>854</v>
      </c>
      <c r="K141" s="21">
        <v>32</v>
      </c>
      <c r="L141" s="22">
        <v>0.15000000000000002</v>
      </c>
      <c r="M141" s="23">
        <v>90.287400000000005</v>
      </c>
      <c r="N141" s="23">
        <v>92.017400000000009</v>
      </c>
      <c r="O141" s="23">
        <v>1.73</v>
      </c>
    </row>
    <row r="142" spans="9:15" ht="15.5" x14ac:dyDescent="0.35">
      <c r="I142" s="10"/>
      <c r="J142" s="24" t="s">
        <v>43</v>
      </c>
      <c r="K142" s="21">
        <v>32</v>
      </c>
      <c r="L142" s="22">
        <v>0.15000000000000002</v>
      </c>
      <c r="M142" s="23">
        <v>90.287400000000005</v>
      </c>
      <c r="N142" s="23">
        <v>92.017400000000009</v>
      </c>
      <c r="O142" s="23">
        <v>1.73</v>
      </c>
    </row>
    <row r="143" spans="9:15" ht="15.5" x14ac:dyDescent="0.35">
      <c r="I143" s="10"/>
      <c r="J143" s="20" t="s">
        <v>998</v>
      </c>
      <c r="K143" s="21">
        <v>4</v>
      </c>
      <c r="L143" s="22">
        <v>7.0000000000000007E-2</v>
      </c>
      <c r="M143" s="23">
        <v>33.036399999999993</v>
      </c>
      <c r="N143" s="23">
        <v>35.866399999999992</v>
      </c>
      <c r="O143" s="23">
        <v>2.83</v>
      </c>
    </row>
    <row r="144" spans="9:15" ht="15.5" x14ac:dyDescent="0.35">
      <c r="I144" s="10"/>
      <c r="J144" s="24" t="s">
        <v>29</v>
      </c>
      <c r="K144" s="21">
        <v>4</v>
      </c>
      <c r="L144" s="22">
        <v>7.0000000000000007E-2</v>
      </c>
      <c r="M144" s="23">
        <v>33.036399999999993</v>
      </c>
      <c r="N144" s="23">
        <v>35.866399999999992</v>
      </c>
      <c r="O144" s="23">
        <v>2.83</v>
      </c>
    </row>
    <row r="145" spans="9:15" ht="15.5" x14ac:dyDescent="0.35">
      <c r="I145" s="10"/>
      <c r="J145" s="20" t="s">
        <v>225</v>
      </c>
      <c r="K145" s="21">
        <v>93</v>
      </c>
      <c r="L145" s="22">
        <v>0.26</v>
      </c>
      <c r="M145" s="23">
        <v>283.52620000000002</v>
      </c>
      <c r="N145" s="23">
        <v>287.22619999999995</v>
      </c>
      <c r="O145" s="23">
        <v>3.7</v>
      </c>
    </row>
    <row r="146" spans="9:15" ht="15.5" x14ac:dyDescent="0.35">
      <c r="I146" s="10"/>
      <c r="J146" s="24" t="s">
        <v>29</v>
      </c>
      <c r="K146" s="21">
        <v>29</v>
      </c>
      <c r="L146" s="22">
        <v>0.1</v>
      </c>
      <c r="M146" s="23">
        <v>50.558</v>
      </c>
      <c r="N146" s="23">
        <v>52.048000000000002</v>
      </c>
      <c r="O146" s="23">
        <v>1.49</v>
      </c>
    </row>
    <row r="147" spans="9:15" ht="15.5" x14ac:dyDescent="0.35">
      <c r="I147" s="10"/>
      <c r="J147" s="24" t="s">
        <v>43</v>
      </c>
      <c r="K147" s="21">
        <v>64</v>
      </c>
      <c r="L147" s="22">
        <v>0.16</v>
      </c>
      <c r="M147" s="23">
        <v>232.9682</v>
      </c>
      <c r="N147" s="23">
        <v>235.17819999999998</v>
      </c>
      <c r="O147" s="23">
        <v>2.21</v>
      </c>
    </row>
    <row r="148" spans="9:15" ht="15.5" x14ac:dyDescent="0.35">
      <c r="I148" s="10"/>
      <c r="J148" s="20" t="s">
        <v>442</v>
      </c>
      <c r="K148" s="21">
        <v>58</v>
      </c>
      <c r="L148" s="22">
        <v>0.13</v>
      </c>
      <c r="M148" s="23">
        <v>922.7976000000001</v>
      </c>
      <c r="N148" s="23">
        <v>925.27760000000012</v>
      </c>
      <c r="O148" s="23">
        <v>2.48</v>
      </c>
    </row>
    <row r="149" spans="9:15" ht="15.5" x14ac:dyDescent="0.35">
      <c r="I149" s="10"/>
      <c r="J149" s="24" t="s">
        <v>43</v>
      </c>
      <c r="K149" s="21">
        <v>58</v>
      </c>
      <c r="L149" s="22">
        <v>0.13</v>
      </c>
      <c r="M149" s="23">
        <v>922.7976000000001</v>
      </c>
      <c r="N149" s="23">
        <v>925.27760000000012</v>
      </c>
      <c r="O149" s="23">
        <v>2.48</v>
      </c>
    </row>
    <row r="150" spans="9:15" ht="15.5" x14ac:dyDescent="0.35">
      <c r="I150" s="10"/>
      <c r="J150" s="20" t="s">
        <v>1274</v>
      </c>
      <c r="K150" s="21">
        <v>42</v>
      </c>
      <c r="L150" s="22">
        <v>0.08</v>
      </c>
      <c r="M150" s="23">
        <v>690.25200000000007</v>
      </c>
      <c r="N150" s="23">
        <v>697.41200000000003</v>
      </c>
      <c r="O150" s="23">
        <v>7.1599999999999993</v>
      </c>
    </row>
    <row r="151" spans="9:15" ht="15.5" x14ac:dyDescent="0.35">
      <c r="I151" s="10"/>
      <c r="J151" s="24" t="s">
        <v>29</v>
      </c>
      <c r="K151" s="21">
        <v>42</v>
      </c>
      <c r="L151" s="22">
        <v>0.08</v>
      </c>
      <c r="M151" s="23">
        <v>690.25200000000007</v>
      </c>
      <c r="N151" s="23">
        <v>697.41200000000003</v>
      </c>
      <c r="O151" s="23">
        <v>7.1599999999999993</v>
      </c>
    </row>
    <row r="152" spans="9:15" ht="15.5" x14ac:dyDescent="0.35">
      <c r="I152" s="10"/>
      <c r="J152" s="20" t="s">
        <v>435</v>
      </c>
      <c r="K152" s="21">
        <v>91</v>
      </c>
      <c r="L152" s="22">
        <v>0.2</v>
      </c>
      <c r="M152" s="23">
        <v>1563.0450999999998</v>
      </c>
      <c r="N152" s="23">
        <v>1593.7951</v>
      </c>
      <c r="O152" s="23">
        <v>30.75</v>
      </c>
    </row>
    <row r="153" spans="9:15" ht="15.5" x14ac:dyDescent="0.35">
      <c r="I153" s="10"/>
      <c r="J153" s="24" t="s">
        <v>29</v>
      </c>
      <c r="K153" s="21">
        <v>45</v>
      </c>
      <c r="L153" s="22">
        <v>0.05</v>
      </c>
      <c r="M153" s="23">
        <v>128.97499999999999</v>
      </c>
      <c r="N153" s="23">
        <v>130.55500000000001</v>
      </c>
      <c r="O153" s="23">
        <v>1.58</v>
      </c>
    </row>
    <row r="154" spans="9:15" ht="15.5" x14ac:dyDescent="0.35">
      <c r="I154" s="10"/>
      <c r="J154" s="24" t="s">
        <v>93</v>
      </c>
      <c r="K154" s="21">
        <v>46</v>
      </c>
      <c r="L154" s="22">
        <v>0.15</v>
      </c>
      <c r="M154" s="23">
        <v>1434.0700999999999</v>
      </c>
      <c r="N154" s="23">
        <v>1463.2401</v>
      </c>
      <c r="O154" s="23">
        <v>29.17</v>
      </c>
    </row>
    <row r="155" spans="9:15" ht="15.5" x14ac:dyDescent="0.35">
      <c r="I155" s="10"/>
      <c r="J155" s="20" t="s">
        <v>610</v>
      </c>
      <c r="K155" s="21">
        <v>23</v>
      </c>
      <c r="L155" s="22">
        <v>7.0000000000000007E-2</v>
      </c>
      <c r="M155" s="23">
        <v>3553.6179999999995</v>
      </c>
      <c r="N155" s="23">
        <v>3573.6079999999993</v>
      </c>
      <c r="O155" s="23">
        <v>19.989999999999998</v>
      </c>
    </row>
    <row r="156" spans="9:15" ht="15.5" x14ac:dyDescent="0.35">
      <c r="I156" s="10"/>
      <c r="J156" s="24" t="s">
        <v>43</v>
      </c>
      <c r="K156" s="21">
        <v>23</v>
      </c>
      <c r="L156" s="22">
        <v>7.0000000000000007E-2</v>
      </c>
      <c r="M156" s="23">
        <v>3553.6179999999995</v>
      </c>
      <c r="N156" s="23">
        <v>3573.6079999999993</v>
      </c>
      <c r="O156" s="23">
        <v>19.989999999999998</v>
      </c>
    </row>
    <row r="157" spans="9:15" ht="15.5" x14ac:dyDescent="0.35">
      <c r="I157" s="10"/>
      <c r="J157" s="20" t="s">
        <v>1285</v>
      </c>
      <c r="K157" s="21">
        <v>50</v>
      </c>
      <c r="L157" s="22">
        <v>7.0000000000000007E-2</v>
      </c>
      <c r="M157" s="23">
        <v>405.32999999999993</v>
      </c>
      <c r="N157" s="23">
        <v>409.82999999999993</v>
      </c>
      <c r="O157" s="23">
        <v>4.5</v>
      </c>
    </row>
    <row r="158" spans="9:15" ht="15.5" x14ac:dyDescent="0.35">
      <c r="I158" s="10"/>
      <c r="J158" s="24" t="s">
        <v>65</v>
      </c>
      <c r="K158" s="21">
        <v>50</v>
      </c>
      <c r="L158" s="22">
        <v>7.0000000000000007E-2</v>
      </c>
      <c r="M158" s="23">
        <v>405.32999999999993</v>
      </c>
      <c r="N158" s="23">
        <v>409.82999999999993</v>
      </c>
      <c r="O158" s="23">
        <v>4.5</v>
      </c>
    </row>
    <row r="159" spans="9:15" ht="15.5" x14ac:dyDescent="0.35">
      <c r="I159" s="10"/>
      <c r="J159" s="20" t="s">
        <v>902</v>
      </c>
      <c r="K159" s="21">
        <v>2</v>
      </c>
      <c r="L159" s="22">
        <v>0.03</v>
      </c>
      <c r="M159" s="23">
        <v>7.4440000000000008</v>
      </c>
      <c r="N159" s="23">
        <v>9.8440000000000012</v>
      </c>
      <c r="O159" s="23">
        <v>2.4</v>
      </c>
    </row>
    <row r="160" spans="9:15" ht="15.5" x14ac:dyDescent="0.35">
      <c r="I160" s="10"/>
      <c r="J160" s="24" t="s">
        <v>43</v>
      </c>
      <c r="K160" s="21">
        <v>2</v>
      </c>
      <c r="L160" s="22">
        <v>0.03</v>
      </c>
      <c r="M160" s="23">
        <v>7.4440000000000008</v>
      </c>
      <c r="N160" s="23">
        <v>9.8440000000000012</v>
      </c>
      <c r="O160" s="23">
        <v>2.4</v>
      </c>
    </row>
    <row r="161" spans="9:15" ht="15.5" x14ac:dyDescent="0.35">
      <c r="I161" s="10"/>
      <c r="J161" s="20" t="s">
        <v>1105</v>
      </c>
      <c r="K161" s="21">
        <v>69</v>
      </c>
      <c r="L161" s="22">
        <v>0.03</v>
      </c>
      <c r="M161" s="23">
        <v>7745.5728999999992</v>
      </c>
      <c r="N161" s="23">
        <v>7771.3728999999994</v>
      </c>
      <c r="O161" s="23">
        <v>25.799999999999997</v>
      </c>
    </row>
    <row r="162" spans="9:15" ht="15.5" x14ac:dyDescent="0.35">
      <c r="I162" s="10"/>
      <c r="J162" s="24" t="s">
        <v>29</v>
      </c>
      <c r="K162" s="21">
        <v>69</v>
      </c>
      <c r="L162" s="22">
        <v>0.03</v>
      </c>
      <c r="M162" s="23">
        <v>7745.5728999999992</v>
      </c>
      <c r="N162" s="23">
        <v>7771.3728999999994</v>
      </c>
      <c r="O162" s="23">
        <v>25.799999999999997</v>
      </c>
    </row>
    <row r="163" spans="9:15" ht="15.5" x14ac:dyDescent="0.35">
      <c r="I163" s="10"/>
      <c r="J163" s="20" t="s">
        <v>772</v>
      </c>
      <c r="K163" s="21">
        <v>73</v>
      </c>
      <c r="L163" s="22">
        <v>0.17</v>
      </c>
      <c r="M163" s="23">
        <v>5939.6044000000002</v>
      </c>
      <c r="N163" s="23">
        <v>5953.1143999999995</v>
      </c>
      <c r="O163" s="23">
        <v>13.51</v>
      </c>
    </row>
    <row r="164" spans="9:15" ht="15.5" x14ac:dyDescent="0.35">
      <c r="I164" s="10"/>
      <c r="J164" s="24" t="s">
        <v>43</v>
      </c>
      <c r="K164" s="21">
        <v>73</v>
      </c>
      <c r="L164" s="22">
        <v>0.17</v>
      </c>
      <c r="M164" s="23">
        <v>5939.6044000000002</v>
      </c>
      <c r="N164" s="23">
        <v>5953.1143999999995</v>
      </c>
      <c r="O164" s="23">
        <v>13.51</v>
      </c>
    </row>
    <row r="165" spans="9:15" ht="15.5" x14ac:dyDescent="0.35">
      <c r="I165" s="10"/>
      <c r="J165" s="20" t="s">
        <v>1335</v>
      </c>
      <c r="K165" s="21">
        <v>29</v>
      </c>
      <c r="L165" s="22">
        <v>0.18</v>
      </c>
      <c r="M165" s="23">
        <v>160.84059999999999</v>
      </c>
      <c r="N165" s="23">
        <v>163.3306</v>
      </c>
      <c r="O165" s="23">
        <v>2.4900000000000002</v>
      </c>
    </row>
    <row r="166" spans="9:15" ht="15.5" x14ac:dyDescent="0.35">
      <c r="I166" s="10"/>
      <c r="J166" s="24" t="s">
        <v>29</v>
      </c>
      <c r="K166" s="21">
        <v>29</v>
      </c>
      <c r="L166" s="22">
        <v>0.18</v>
      </c>
      <c r="M166" s="23">
        <v>160.84059999999999</v>
      </c>
      <c r="N166" s="23">
        <v>163.3306</v>
      </c>
      <c r="O166" s="23">
        <v>2.4900000000000002</v>
      </c>
    </row>
    <row r="167" spans="9:15" ht="15.5" x14ac:dyDescent="0.35">
      <c r="I167" s="10"/>
      <c r="J167" s="20" t="s">
        <v>913</v>
      </c>
      <c r="K167" s="21">
        <v>42</v>
      </c>
      <c r="L167" s="22">
        <v>0.11</v>
      </c>
      <c r="M167" s="23">
        <v>10553.221</v>
      </c>
      <c r="N167" s="23">
        <v>10587.700999999999</v>
      </c>
      <c r="O167" s="23">
        <v>34.479999999999997</v>
      </c>
    </row>
    <row r="168" spans="9:15" ht="15.5" x14ac:dyDescent="0.35">
      <c r="I168" s="10"/>
      <c r="J168" s="24" t="s">
        <v>65</v>
      </c>
      <c r="K168" s="21">
        <v>42</v>
      </c>
      <c r="L168" s="22">
        <v>0.11</v>
      </c>
      <c r="M168" s="23">
        <v>10553.221</v>
      </c>
      <c r="N168" s="23">
        <v>10587.700999999999</v>
      </c>
      <c r="O168" s="23">
        <v>34.479999999999997</v>
      </c>
    </row>
    <row r="169" spans="9:15" ht="15.5" x14ac:dyDescent="0.35">
      <c r="I169" s="10"/>
      <c r="J169" s="20" t="s">
        <v>1234</v>
      </c>
      <c r="K169" s="21">
        <v>32</v>
      </c>
      <c r="L169" s="22">
        <v>0.06</v>
      </c>
      <c r="M169" s="23">
        <v>231.20119999999997</v>
      </c>
      <c r="N169" s="23">
        <v>232.59119999999996</v>
      </c>
      <c r="O169" s="23">
        <v>1.39</v>
      </c>
    </row>
    <row r="170" spans="9:15" ht="15.5" x14ac:dyDescent="0.35">
      <c r="I170" s="10"/>
      <c r="J170" s="24" t="s">
        <v>93</v>
      </c>
      <c r="K170" s="21">
        <v>32</v>
      </c>
      <c r="L170" s="22">
        <v>0.06</v>
      </c>
      <c r="M170" s="23">
        <v>231.20119999999997</v>
      </c>
      <c r="N170" s="23">
        <v>232.59119999999996</v>
      </c>
      <c r="O170" s="23">
        <v>1.39</v>
      </c>
    </row>
    <row r="171" spans="9:15" ht="15.5" x14ac:dyDescent="0.35">
      <c r="I171" s="10"/>
      <c r="J171" s="20" t="s">
        <v>819</v>
      </c>
      <c r="K171" s="21">
        <v>73</v>
      </c>
      <c r="L171" s="22">
        <v>0.23</v>
      </c>
      <c r="M171" s="23">
        <v>23739.427200000002</v>
      </c>
      <c r="N171" s="23">
        <v>23763.297200000001</v>
      </c>
      <c r="O171" s="23">
        <v>23.869999999999997</v>
      </c>
    </row>
    <row r="172" spans="9:15" ht="15.5" x14ac:dyDescent="0.35">
      <c r="I172" s="10"/>
      <c r="J172" s="24" t="s">
        <v>43</v>
      </c>
      <c r="K172" s="21">
        <v>73</v>
      </c>
      <c r="L172" s="22">
        <v>0.23</v>
      </c>
      <c r="M172" s="23">
        <v>23739.427200000002</v>
      </c>
      <c r="N172" s="23">
        <v>23763.297200000001</v>
      </c>
      <c r="O172" s="23">
        <v>23.869999999999997</v>
      </c>
    </row>
    <row r="173" spans="9:15" ht="15.5" x14ac:dyDescent="0.35">
      <c r="I173" s="10"/>
      <c r="J173" s="20" t="s">
        <v>615</v>
      </c>
      <c r="K173" s="21">
        <v>58</v>
      </c>
      <c r="L173" s="22">
        <v>0.1</v>
      </c>
      <c r="M173" s="23">
        <v>2446.6319999999996</v>
      </c>
      <c r="N173" s="23">
        <v>2468.1119999999996</v>
      </c>
      <c r="O173" s="23">
        <v>21.479999999999997</v>
      </c>
    </row>
    <row r="174" spans="9:15" ht="15.5" x14ac:dyDescent="0.35">
      <c r="I174" s="10"/>
      <c r="J174" s="24" t="s">
        <v>93</v>
      </c>
      <c r="K174" s="21">
        <v>58</v>
      </c>
      <c r="L174" s="22">
        <v>0.1</v>
      </c>
      <c r="M174" s="23">
        <v>2446.6319999999996</v>
      </c>
      <c r="N174" s="23">
        <v>2468.1119999999996</v>
      </c>
      <c r="O174" s="23">
        <v>21.479999999999997</v>
      </c>
    </row>
    <row r="175" spans="9:15" ht="15.5" x14ac:dyDescent="0.35">
      <c r="I175" s="10"/>
      <c r="J175" s="20" t="s">
        <v>1730</v>
      </c>
      <c r="K175" s="21">
        <v>41</v>
      </c>
      <c r="L175" s="22">
        <v>0.03</v>
      </c>
      <c r="M175" s="23">
        <v>4022.7568999999994</v>
      </c>
      <c r="N175" s="23">
        <v>4029.9368999999992</v>
      </c>
      <c r="O175" s="23">
        <v>7.18</v>
      </c>
    </row>
    <row r="176" spans="9:15" ht="15.5" x14ac:dyDescent="0.35">
      <c r="I176" s="10"/>
      <c r="J176" s="24" t="s">
        <v>29</v>
      </c>
      <c r="K176" s="21">
        <v>41</v>
      </c>
      <c r="L176" s="22">
        <v>0.03</v>
      </c>
      <c r="M176" s="23">
        <v>4022.7568999999994</v>
      </c>
      <c r="N176" s="23">
        <v>4029.9368999999992</v>
      </c>
      <c r="O176" s="23">
        <v>7.18</v>
      </c>
    </row>
    <row r="177" spans="9:15" ht="15.5" x14ac:dyDescent="0.35">
      <c r="I177" s="10"/>
      <c r="J177" s="20" t="s">
        <v>1396</v>
      </c>
      <c r="K177" s="21">
        <v>45</v>
      </c>
      <c r="L177" s="22">
        <v>0.13</v>
      </c>
      <c r="M177" s="23">
        <v>226.1326</v>
      </c>
      <c r="N177" s="23">
        <v>243.86259999999999</v>
      </c>
      <c r="O177" s="23">
        <v>17.73</v>
      </c>
    </row>
    <row r="178" spans="9:15" ht="15.5" x14ac:dyDescent="0.35">
      <c r="I178" s="10"/>
      <c r="J178" s="24" t="s">
        <v>93</v>
      </c>
      <c r="K178" s="21">
        <v>45</v>
      </c>
      <c r="L178" s="22">
        <v>0.13</v>
      </c>
      <c r="M178" s="23">
        <v>226.1326</v>
      </c>
      <c r="N178" s="23">
        <v>243.86259999999999</v>
      </c>
      <c r="O178" s="23">
        <v>17.73</v>
      </c>
    </row>
    <row r="179" spans="9:15" ht="15.5" x14ac:dyDescent="0.35">
      <c r="I179" s="10"/>
      <c r="J179" s="20" t="s">
        <v>1208</v>
      </c>
      <c r="K179" s="21">
        <v>2</v>
      </c>
      <c r="L179" s="22">
        <v>0.08</v>
      </c>
      <c r="M179" s="23">
        <v>276.53319999999997</v>
      </c>
      <c r="N179" s="23">
        <v>301.02319999999997</v>
      </c>
      <c r="O179" s="23">
        <v>24.49</v>
      </c>
    </row>
    <row r="180" spans="9:15" ht="15.5" x14ac:dyDescent="0.35">
      <c r="I180" s="10"/>
      <c r="J180" s="24" t="s">
        <v>93</v>
      </c>
      <c r="K180" s="21">
        <v>2</v>
      </c>
      <c r="L180" s="22">
        <v>0.08</v>
      </c>
      <c r="M180" s="23">
        <v>276.53319999999997</v>
      </c>
      <c r="N180" s="23">
        <v>301.02319999999997</v>
      </c>
      <c r="O180" s="23">
        <v>24.49</v>
      </c>
    </row>
    <row r="181" spans="9:15" ht="15.5" x14ac:dyDescent="0.35">
      <c r="I181" s="10"/>
      <c r="J181" s="20" t="s">
        <v>1072</v>
      </c>
      <c r="K181" s="21">
        <v>42</v>
      </c>
      <c r="L181" s="22">
        <v>0.12</v>
      </c>
      <c r="M181" s="23">
        <v>193.929</v>
      </c>
      <c r="N181" s="23">
        <v>202.149</v>
      </c>
      <c r="O181" s="23">
        <v>8.2199999999999989</v>
      </c>
    </row>
    <row r="182" spans="9:15" ht="15.5" x14ac:dyDescent="0.35">
      <c r="I182" s="10"/>
      <c r="J182" s="24" t="s">
        <v>29</v>
      </c>
      <c r="K182" s="21">
        <v>12</v>
      </c>
      <c r="L182" s="22">
        <v>0.03</v>
      </c>
      <c r="M182" s="23">
        <v>92.691999999999993</v>
      </c>
      <c r="N182" s="23">
        <v>100.41199999999999</v>
      </c>
      <c r="O182" s="23">
        <v>7.72</v>
      </c>
    </row>
    <row r="183" spans="9:15" ht="15.5" x14ac:dyDescent="0.35">
      <c r="I183" s="10"/>
      <c r="J183" s="24" t="s">
        <v>93</v>
      </c>
      <c r="K183" s="21">
        <v>30</v>
      </c>
      <c r="L183" s="22">
        <v>0.09</v>
      </c>
      <c r="M183" s="23">
        <v>101.23700000000001</v>
      </c>
      <c r="N183" s="23">
        <v>101.73700000000001</v>
      </c>
      <c r="O183" s="23">
        <v>0.5</v>
      </c>
    </row>
    <row r="184" spans="9:15" ht="15.5" x14ac:dyDescent="0.35">
      <c r="I184" s="10"/>
      <c r="J184" s="20" t="s">
        <v>871</v>
      </c>
      <c r="K184" s="21">
        <v>50</v>
      </c>
      <c r="L184" s="22">
        <v>0.01</v>
      </c>
      <c r="M184" s="23">
        <v>11936.3925</v>
      </c>
      <c r="N184" s="23">
        <v>11992.032500000001</v>
      </c>
      <c r="O184" s="23">
        <v>55.64</v>
      </c>
    </row>
    <row r="185" spans="9:15" ht="15.5" x14ac:dyDescent="0.35">
      <c r="I185" s="10"/>
      <c r="J185" s="24" t="s">
        <v>29</v>
      </c>
      <c r="K185" s="21">
        <v>50</v>
      </c>
      <c r="L185" s="22">
        <v>0.01</v>
      </c>
      <c r="M185" s="23">
        <v>11936.3925</v>
      </c>
      <c r="N185" s="23">
        <v>11992.032500000001</v>
      </c>
      <c r="O185" s="23">
        <v>55.64</v>
      </c>
    </row>
    <row r="186" spans="9:15" ht="15.5" x14ac:dyDescent="0.35">
      <c r="I186" s="10"/>
      <c r="J186" s="20" t="s">
        <v>671</v>
      </c>
      <c r="K186" s="21">
        <v>33</v>
      </c>
      <c r="L186" s="22">
        <v>0.14000000000000001</v>
      </c>
      <c r="M186" s="23">
        <v>15444.155000000001</v>
      </c>
      <c r="N186" s="23">
        <v>15524.824999999999</v>
      </c>
      <c r="O186" s="23">
        <v>80.67</v>
      </c>
    </row>
    <row r="187" spans="9:15" ht="15.5" x14ac:dyDescent="0.35">
      <c r="I187" s="10"/>
      <c r="J187" s="24" t="s">
        <v>29</v>
      </c>
      <c r="K187" s="21">
        <v>2</v>
      </c>
      <c r="L187" s="22">
        <v>0.08</v>
      </c>
      <c r="M187" s="23">
        <v>776.58920000000001</v>
      </c>
      <c r="N187" s="23">
        <v>787.95920000000001</v>
      </c>
      <c r="O187" s="23">
        <v>11.37</v>
      </c>
    </row>
    <row r="188" spans="9:15" ht="15.5" x14ac:dyDescent="0.35">
      <c r="I188" s="10"/>
      <c r="J188" s="24" t="s">
        <v>93</v>
      </c>
      <c r="K188" s="21">
        <v>31</v>
      </c>
      <c r="L188" s="22">
        <v>0.06</v>
      </c>
      <c r="M188" s="23">
        <v>14667.5658</v>
      </c>
      <c r="N188" s="23">
        <v>14736.8658</v>
      </c>
      <c r="O188" s="23">
        <v>69.3</v>
      </c>
    </row>
    <row r="189" spans="9:15" ht="15.5" x14ac:dyDescent="0.35">
      <c r="I189" s="10"/>
      <c r="J189" s="20" t="s">
        <v>508</v>
      </c>
      <c r="K189" s="21">
        <v>23</v>
      </c>
      <c r="L189" s="22">
        <v>0.08</v>
      </c>
      <c r="M189" s="23">
        <v>1171.5507</v>
      </c>
      <c r="N189" s="23">
        <v>1193.0307</v>
      </c>
      <c r="O189" s="23">
        <v>21.479999999999997</v>
      </c>
    </row>
    <row r="190" spans="9:15" ht="15.5" x14ac:dyDescent="0.35">
      <c r="I190" s="10"/>
      <c r="J190" s="24" t="s">
        <v>29</v>
      </c>
      <c r="K190" s="21">
        <v>23</v>
      </c>
      <c r="L190" s="22">
        <v>0.08</v>
      </c>
      <c r="M190" s="23">
        <v>1171.5507</v>
      </c>
      <c r="N190" s="23">
        <v>1193.0307</v>
      </c>
      <c r="O190" s="23">
        <v>21.479999999999997</v>
      </c>
    </row>
    <row r="191" spans="9:15" ht="15.5" x14ac:dyDescent="0.35">
      <c r="I191" s="10"/>
      <c r="J191" s="20" t="s">
        <v>1222</v>
      </c>
      <c r="K191" s="21">
        <v>62</v>
      </c>
      <c r="L191" s="22">
        <v>0.12</v>
      </c>
      <c r="M191" s="23">
        <v>1432.922</v>
      </c>
      <c r="N191" s="23">
        <v>1446.932</v>
      </c>
      <c r="O191" s="23">
        <v>14.01</v>
      </c>
    </row>
    <row r="192" spans="9:15" ht="15.5" x14ac:dyDescent="0.35">
      <c r="I192" s="10"/>
      <c r="J192" s="24" t="s">
        <v>65</v>
      </c>
      <c r="K192" s="21">
        <v>49</v>
      </c>
      <c r="L192" s="22">
        <v>0.08</v>
      </c>
      <c r="M192" s="23">
        <v>165.51160000000002</v>
      </c>
      <c r="N192" s="23">
        <v>172.34160000000003</v>
      </c>
      <c r="O192" s="23">
        <v>6.83</v>
      </c>
    </row>
    <row r="193" spans="9:15" ht="15.5" x14ac:dyDescent="0.35">
      <c r="I193" s="10"/>
      <c r="J193" s="24" t="s">
        <v>43</v>
      </c>
      <c r="K193" s="21">
        <v>13</v>
      </c>
      <c r="L193" s="22">
        <v>0.04</v>
      </c>
      <c r="M193" s="23">
        <v>1267.4104</v>
      </c>
      <c r="N193" s="23">
        <v>1274.5904</v>
      </c>
      <c r="O193" s="23">
        <v>7.18</v>
      </c>
    </row>
    <row r="194" spans="9:15" ht="15.5" x14ac:dyDescent="0.35">
      <c r="I194" s="10"/>
      <c r="J194" s="20" t="s">
        <v>1022</v>
      </c>
      <c r="K194" s="21">
        <v>32</v>
      </c>
      <c r="L194" s="22">
        <v>0.1</v>
      </c>
      <c r="M194" s="23">
        <v>173.71400000000003</v>
      </c>
      <c r="N194" s="23">
        <v>175.20400000000004</v>
      </c>
      <c r="O194" s="23">
        <v>1.49</v>
      </c>
    </row>
    <row r="195" spans="9:15" ht="15.5" x14ac:dyDescent="0.35">
      <c r="I195" s="10"/>
      <c r="J195" s="24" t="s">
        <v>29</v>
      </c>
      <c r="K195" s="21">
        <v>32</v>
      </c>
      <c r="L195" s="22">
        <v>0.1</v>
      </c>
      <c r="M195" s="23">
        <v>173.71400000000003</v>
      </c>
      <c r="N195" s="23">
        <v>175.20400000000004</v>
      </c>
      <c r="O195" s="23">
        <v>1.49</v>
      </c>
    </row>
    <row r="196" spans="9:15" ht="15.5" x14ac:dyDescent="0.35">
      <c r="I196" s="10"/>
      <c r="J196" s="20" t="s">
        <v>1615</v>
      </c>
      <c r="K196" s="21">
        <v>78</v>
      </c>
      <c r="L196" s="22">
        <v>0.05</v>
      </c>
      <c r="M196" s="23">
        <v>1539.1484</v>
      </c>
      <c r="N196" s="23">
        <v>1561.4884000000002</v>
      </c>
      <c r="O196" s="23">
        <v>22.340000000000003</v>
      </c>
    </row>
    <row r="197" spans="9:15" ht="15.5" x14ac:dyDescent="0.35">
      <c r="I197" s="10"/>
      <c r="J197" s="24" t="s">
        <v>43</v>
      </c>
      <c r="K197" s="21">
        <v>78</v>
      </c>
      <c r="L197" s="22">
        <v>0.05</v>
      </c>
      <c r="M197" s="23">
        <v>1539.1484</v>
      </c>
      <c r="N197" s="23">
        <v>1561.4884000000002</v>
      </c>
      <c r="O197" s="23">
        <v>22.340000000000003</v>
      </c>
    </row>
    <row r="198" spans="9:15" ht="15.5" x14ac:dyDescent="0.35">
      <c r="I198" s="10"/>
      <c r="J198" s="20" t="s">
        <v>626</v>
      </c>
      <c r="K198" s="21">
        <v>103</v>
      </c>
      <c r="L198" s="22">
        <v>0.24</v>
      </c>
      <c r="M198" s="23">
        <v>677.80319999999995</v>
      </c>
      <c r="N198" s="23">
        <v>692.26319999999998</v>
      </c>
      <c r="O198" s="23">
        <v>14.46</v>
      </c>
    </row>
    <row r="199" spans="9:15" ht="15.5" x14ac:dyDescent="0.35">
      <c r="I199" s="10"/>
      <c r="J199" s="24" t="s">
        <v>93</v>
      </c>
      <c r="K199" s="21">
        <v>103</v>
      </c>
      <c r="L199" s="22">
        <v>0.24</v>
      </c>
      <c r="M199" s="23">
        <v>677.80319999999995</v>
      </c>
      <c r="N199" s="23">
        <v>692.26319999999998</v>
      </c>
      <c r="O199" s="23">
        <v>14.46</v>
      </c>
    </row>
    <row r="200" spans="9:15" ht="15.5" x14ac:dyDescent="0.35">
      <c r="I200" s="10"/>
      <c r="J200" s="20" t="s">
        <v>1098</v>
      </c>
      <c r="K200" s="21">
        <v>52</v>
      </c>
      <c r="L200" s="22">
        <v>0.15000000000000002</v>
      </c>
      <c r="M200" s="23">
        <v>581.72899999999993</v>
      </c>
      <c r="N200" s="23">
        <v>589.06899999999996</v>
      </c>
      <c r="O200" s="23">
        <v>7.34</v>
      </c>
    </row>
    <row r="201" spans="9:15" ht="15.5" x14ac:dyDescent="0.35">
      <c r="I201" s="10"/>
      <c r="J201" s="24" t="s">
        <v>29</v>
      </c>
      <c r="K201" s="21">
        <v>52</v>
      </c>
      <c r="L201" s="22">
        <v>0.15000000000000002</v>
      </c>
      <c r="M201" s="23">
        <v>581.72899999999993</v>
      </c>
      <c r="N201" s="23">
        <v>589.06899999999996</v>
      </c>
      <c r="O201" s="23">
        <v>7.34</v>
      </c>
    </row>
    <row r="202" spans="9:15" ht="15.5" x14ac:dyDescent="0.35">
      <c r="I202" s="10"/>
      <c r="J202" s="20" t="s">
        <v>1801</v>
      </c>
      <c r="K202" s="21">
        <v>34</v>
      </c>
      <c r="L202" s="22">
        <v>0</v>
      </c>
      <c r="M202" s="23">
        <v>196.72</v>
      </c>
      <c r="N202" s="23">
        <v>200.32</v>
      </c>
      <c r="O202" s="23">
        <v>3.6</v>
      </c>
    </row>
    <row r="203" spans="9:15" ht="15.5" x14ac:dyDescent="0.35">
      <c r="I203" s="10"/>
      <c r="J203" s="24" t="s">
        <v>93</v>
      </c>
      <c r="K203" s="21">
        <v>34</v>
      </c>
      <c r="L203" s="22">
        <v>0</v>
      </c>
      <c r="M203" s="23">
        <v>196.72</v>
      </c>
      <c r="N203" s="23">
        <v>200.32</v>
      </c>
      <c r="O203" s="23">
        <v>3.6</v>
      </c>
    </row>
    <row r="204" spans="9:15" ht="15.5" x14ac:dyDescent="0.35">
      <c r="I204" s="10"/>
      <c r="J204" s="20" t="s">
        <v>1100</v>
      </c>
      <c r="K204" s="21">
        <v>19</v>
      </c>
      <c r="L204" s="22">
        <v>0.01</v>
      </c>
      <c r="M204" s="23">
        <v>113.9738</v>
      </c>
      <c r="N204" s="23">
        <v>115.46379999999999</v>
      </c>
      <c r="O204" s="23">
        <v>1.49</v>
      </c>
    </row>
    <row r="205" spans="9:15" ht="15.5" x14ac:dyDescent="0.35">
      <c r="I205" s="10"/>
      <c r="J205" s="24" t="s">
        <v>93</v>
      </c>
      <c r="K205" s="21">
        <v>19</v>
      </c>
      <c r="L205" s="22">
        <v>0.01</v>
      </c>
      <c r="M205" s="23">
        <v>113.9738</v>
      </c>
      <c r="N205" s="23">
        <v>115.46379999999999</v>
      </c>
      <c r="O205" s="23">
        <v>1.49</v>
      </c>
    </row>
    <row r="206" spans="9:15" ht="15.5" x14ac:dyDescent="0.35">
      <c r="I206" s="10"/>
      <c r="J206" s="20" t="s">
        <v>873</v>
      </c>
      <c r="K206" s="21">
        <v>21</v>
      </c>
      <c r="L206" s="22">
        <v>0</v>
      </c>
      <c r="M206" s="23">
        <v>749.16</v>
      </c>
      <c r="N206" s="23">
        <v>754.07999999999993</v>
      </c>
      <c r="O206" s="23">
        <v>4.92</v>
      </c>
    </row>
    <row r="207" spans="9:15" ht="15.5" x14ac:dyDescent="0.35">
      <c r="I207" s="10"/>
      <c r="J207" s="24" t="s">
        <v>43</v>
      </c>
      <c r="K207" s="21">
        <v>21</v>
      </c>
      <c r="L207" s="22">
        <v>0</v>
      </c>
      <c r="M207" s="23">
        <v>749.16</v>
      </c>
      <c r="N207" s="23">
        <v>754.07999999999993</v>
      </c>
      <c r="O207" s="23">
        <v>4.92</v>
      </c>
    </row>
    <row r="208" spans="9:15" ht="15.5" x14ac:dyDescent="0.35">
      <c r="I208" s="10"/>
      <c r="J208" s="20" t="s">
        <v>849</v>
      </c>
      <c r="K208" s="21">
        <v>37</v>
      </c>
      <c r="L208" s="22">
        <v>0.11</v>
      </c>
      <c r="M208" s="23">
        <v>302.4194</v>
      </c>
      <c r="N208" s="23">
        <v>311.18939999999998</v>
      </c>
      <c r="O208" s="23">
        <v>8.77</v>
      </c>
    </row>
    <row r="209" spans="9:15" ht="15.5" x14ac:dyDescent="0.35">
      <c r="I209" s="10"/>
      <c r="J209" s="24" t="s">
        <v>43</v>
      </c>
      <c r="K209" s="21">
        <v>37</v>
      </c>
      <c r="L209" s="22">
        <v>0.11</v>
      </c>
      <c r="M209" s="23">
        <v>302.4194</v>
      </c>
      <c r="N209" s="23">
        <v>311.18939999999998</v>
      </c>
      <c r="O209" s="23">
        <v>8.77</v>
      </c>
    </row>
    <row r="210" spans="9:15" ht="15.5" x14ac:dyDescent="0.35">
      <c r="I210" s="10"/>
      <c r="J210" s="20" t="s">
        <v>1166</v>
      </c>
      <c r="K210" s="21">
        <v>112</v>
      </c>
      <c r="L210" s="22">
        <v>6.0000000000000005E-2</v>
      </c>
      <c r="M210" s="23">
        <v>7653.0920999999998</v>
      </c>
      <c r="N210" s="23">
        <v>7679.7920999999997</v>
      </c>
      <c r="O210" s="23">
        <v>26.7</v>
      </c>
    </row>
    <row r="211" spans="9:15" ht="15.5" x14ac:dyDescent="0.35">
      <c r="I211" s="10"/>
      <c r="J211" s="24" t="s">
        <v>65</v>
      </c>
      <c r="K211" s="21">
        <v>112</v>
      </c>
      <c r="L211" s="22">
        <v>6.0000000000000005E-2</v>
      </c>
      <c r="M211" s="23">
        <v>7653.0920999999998</v>
      </c>
      <c r="N211" s="23">
        <v>7679.7920999999997</v>
      </c>
      <c r="O211" s="23">
        <v>26.7</v>
      </c>
    </row>
    <row r="212" spans="9:15" ht="15.5" x14ac:dyDescent="0.35">
      <c r="I212" s="10"/>
      <c r="J212" s="20" t="s">
        <v>1064</v>
      </c>
      <c r="K212" s="21">
        <v>49</v>
      </c>
      <c r="L212" s="22">
        <v>0.03</v>
      </c>
      <c r="M212" s="23">
        <v>118.41910000000001</v>
      </c>
      <c r="N212" s="23">
        <v>119.43910000000001</v>
      </c>
      <c r="O212" s="23">
        <v>1.02</v>
      </c>
    </row>
    <row r="213" spans="9:15" ht="15.5" x14ac:dyDescent="0.35">
      <c r="I213" s="10"/>
      <c r="J213" s="24" t="s">
        <v>29</v>
      </c>
      <c r="K213" s="21">
        <v>49</v>
      </c>
      <c r="L213" s="22">
        <v>0.03</v>
      </c>
      <c r="M213" s="23">
        <v>118.41910000000001</v>
      </c>
      <c r="N213" s="23">
        <v>119.43910000000001</v>
      </c>
      <c r="O213" s="23">
        <v>1.02</v>
      </c>
    </row>
    <row r="214" spans="9:15" ht="15.5" x14ac:dyDescent="0.35">
      <c r="I214" s="10"/>
      <c r="J214" s="20" t="s">
        <v>563</v>
      </c>
      <c r="K214" s="21">
        <v>8</v>
      </c>
      <c r="L214" s="22">
        <v>0.01</v>
      </c>
      <c r="M214" s="23">
        <v>251.86160000000001</v>
      </c>
      <c r="N214" s="23">
        <v>258.36160000000001</v>
      </c>
      <c r="O214" s="23">
        <v>6.5</v>
      </c>
    </row>
    <row r="215" spans="9:15" ht="15.5" x14ac:dyDescent="0.35">
      <c r="I215" s="10"/>
      <c r="J215" s="24" t="s">
        <v>29</v>
      </c>
      <c r="K215" s="21">
        <v>8</v>
      </c>
      <c r="L215" s="22">
        <v>0.01</v>
      </c>
      <c r="M215" s="23">
        <v>251.86160000000001</v>
      </c>
      <c r="N215" s="23">
        <v>258.36160000000001</v>
      </c>
      <c r="O215" s="23">
        <v>6.5</v>
      </c>
    </row>
    <row r="216" spans="9:15" ht="15.5" x14ac:dyDescent="0.35">
      <c r="I216" s="10"/>
      <c r="J216" s="20" t="s">
        <v>785</v>
      </c>
      <c r="K216" s="21">
        <v>47</v>
      </c>
      <c r="L216" s="22">
        <v>0.02</v>
      </c>
      <c r="M216" s="23">
        <v>174.8168</v>
      </c>
      <c r="N216" s="23">
        <v>175.52680000000001</v>
      </c>
      <c r="O216" s="23">
        <v>0.71</v>
      </c>
    </row>
    <row r="217" spans="9:15" ht="15.5" x14ac:dyDescent="0.35">
      <c r="I217" s="10"/>
      <c r="J217" s="24" t="s">
        <v>93</v>
      </c>
      <c r="K217" s="21">
        <v>47</v>
      </c>
      <c r="L217" s="22">
        <v>0.02</v>
      </c>
      <c r="M217" s="23">
        <v>174.8168</v>
      </c>
      <c r="N217" s="23">
        <v>175.52680000000001</v>
      </c>
      <c r="O217" s="23">
        <v>0.71</v>
      </c>
    </row>
    <row r="218" spans="9:15" ht="15.5" x14ac:dyDescent="0.35">
      <c r="I218" s="10"/>
      <c r="J218" s="20" t="s">
        <v>659</v>
      </c>
      <c r="K218" s="21">
        <v>27</v>
      </c>
      <c r="L218" s="22">
        <v>0.01</v>
      </c>
      <c r="M218" s="23">
        <v>438.6927</v>
      </c>
      <c r="N218" s="23">
        <v>449.97269999999997</v>
      </c>
      <c r="O218" s="23">
        <v>11.28</v>
      </c>
    </row>
    <row r="219" spans="9:15" ht="15.5" x14ac:dyDescent="0.35">
      <c r="I219" s="10"/>
      <c r="J219" s="24" t="s">
        <v>65</v>
      </c>
      <c r="K219" s="21">
        <v>27</v>
      </c>
      <c r="L219" s="22">
        <v>0.01</v>
      </c>
      <c r="M219" s="23">
        <v>438.6927</v>
      </c>
      <c r="N219" s="23">
        <v>449.97269999999997</v>
      </c>
      <c r="O219" s="23">
        <v>11.28</v>
      </c>
    </row>
    <row r="220" spans="9:15" ht="15.5" x14ac:dyDescent="0.35">
      <c r="I220" s="10"/>
      <c r="J220" s="20" t="s">
        <v>1698</v>
      </c>
      <c r="K220" s="21">
        <v>36</v>
      </c>
      <c r="L220" s="22">
        <v>0.05</v>
      </c>
      <c r="M220" s="23">
        <v>5592.1959999999999</v>
      </c>
      <c r="N220" s="23">
        <v>5612.1859999999997</v>
      </c>
      <c r="O220" s="23">
        <v>19.989999999999998</v>
      </c>
    </row>
    <row r="221" spans="9:15" ht="15.5" x14ac:dyDescent="0.35">
      <c r="I221" s="10"/>
      <c r="J221" s="24" t="s">
        <v>29</v>
      </c>
      <c r="K221" s="21">
        <v>36</v>
      </c>
      <c r="L221" s="22">
        <v>0.05</v>
      </c>
      <c r="M221" s="23">
        <v>5592.1959999999999</v>
      </c>
      <c r="N221" s="23">
        <v>5612.1859999999997</v>
      </c>
      <c r="O221" s="23">
        <v>19.989999999999998</v>
      </c>
    </row>
    <row r="222" spans="9:15" ht="15.5" x14ac:dyDescent="0.35">
      <c r="I222" s="10"/>
      <c r="J222" s="20" t="s">
        <v>352</v>
      </c>
      <c r="K222" s="21">
        <v>160</v>
      </c>
      <c r="L222" s="22">
        <v>0.23</v>
      </c>
      <c r="M222" s="23">
        <v>770.41</v>
      </c>
      <c r="N222" s="23">
        <v>787.11999999999989</v>
      </c>
      <c r="O222" s="23">
        <v>16.71</v>
      </c>
    </row>
    <row r="223" spans="9:15" ht="15.5" x14ac:dyDescent="0.35">
      <c r="I223" s="10"/>
      <c r="J223" s="24" t="s">
        <v>43</v>
      </c>
      <c r="K223" s="21">
        <v>160</v>
      </c>
      <c r="L223" s="22">
        <v>0.23</v>
      </c>
      <c r="M223" s="23">
        <v>770.41</v>
      </c>
      <c r="N223" s="23">
        <v>787.11999999999989</v>
      </c>
      <c r="O223" s="23">
        <v>16.71</v>
      </c>
    </row>
    <row r="224" spans="9:15" ht="15.5" x14ac:dyDescent="0.35">
      <c r="I224" s="10"/>
      <c r="J224" s="20" t="s">
        <v>983</v>
      </c>
      <c r="K224" s="21">
        <v>44</v>
      </c>
      <c r="L224" s="22">
        <v>0.09</v>
      </c>
      <c r="M224" s="23">
        <v>105.00439999999999</v>
      </c>
      <c r="N224" s="23">
        <v>105.50439999999999</v>
      </c>
      <c r="O224" s="23">
        <v>0.5</v>
      </c>
    </row>
    <row r="225" spans="9:15" ht="15.5" x14ac:dyDescent="0.35">
      <c r="I225" s="10"/>
      <c r="J225" s="24" t="s">
        <v>29</v>
      </c>
      <c r="K225" s="21">
        <v>44</v>
      </c>
      <c r="L225" s="22">
        <v>0.09</v>
      </c>
      <c r="M225" s="23">
        <v>105.00439999999999</v>
      </c>
      <c r="N225" s="23">
        <v>105.50439999999999</v>
      </c>
      <c r="O225" s="23">
        <v>0.5</v>
      </c>
    </row>
    <row r="226" spans="9:15" ht="15.5" x14ac:dyDescent="0.35">
      <c r="I226" s="10"/>
      <c r="J226" s="20" t="s">
        <v>1765</v>
      </c>
      <c r="K226" s="21">
        <v>38</v>
      </c>
      <c r="L226" s="22">
        <v>0.03</v>
      </c>
      <c r="M226" s="23">
        <v>206.82400000000001</v>
      </c>
      <c r="N226" s="23">
        <v>214.60400000000001</v>
      </c>
      <c r="O226" s="23">
        <v>7.78</v>
      </c>
    </row>
    <row r="227" spans="9:15" ht="15.5" x14ac:dyDescent="0.35">
      <c r="I227" s="10"/>
      <c r="J227" s="24" t="s">
        <v>43</v>
      </c>
      <c r="K227" s="21">
        <v>38</v>
      </c>
      <c r="L227" s="22">
        <v>0.03</v>
      </c>
      <c r="M227" s="23">
        <v>206.82400000000001</v>
      </c>
      <c r="N227" s="23">
        <v>214.60400000000001</v>
      </c>
      <c r="O227" s="23">
        <v>7.78</v>
      </c>
    </row>
    <row r="228" spans="9:15" ht="15.5" x14ac:dyDescent="0.35">
      <c r="I228" s="10"/>
      <c r="J228" s="20" t="s">
        <v>1170</v>
      </c>
      <c r="K228" s="21">
        <v>66</v>
      </c>
      <c r="L228" s="22">
        <v>7.0000000000000007E-2</v>
      </c>
      <c r="M228" s="23">
        <v>190.70319999999998</v>
      </c>
      <c r="N228" s="23">
        <v>196.95319999999998</v>
      </c>
      <c r="O228" s="23">
        <v>6.25</v>
      </c>
    </row>
    <row r="229" spans="9:15" ht="15.5" x14ac:dyDescent="0.35">
      <c r="I229" s="10"/>
      <c r="J229" s="24" t="s">
        <v>43</v>
      </c>
      <c r="K229" s="21">
        <v>66</v>
      </c>
      <c r="L229" s="22">
        <v>7.0000000000000007E-2</v>
      </c>
      <c r="M229" s="23">
        <v>190.70319999999998</v>
      </c>
      <c r="N229" s="23">
        <v>196.95319999999998</v>
      </c>
      <c r="O229" s="23">
        <v>6.25</v>
      </c>
    </row>
    <row r="230" spans="9:15" ht="15.5" x14ac:dyDescent="0.35">
      <c r="I230" s="10"/>
      <c r="J230" s="20" t="s">
        <v>1413</v>
      </c>
      <c r="K230" s="21">
        <v>21</v>
      </c>
      <c r="L230" s="22">
        <v>0.01</v>
      </c>
      <c r="M230" s="23">
        <v>45.934200000000004</v>
      </c>
      <c r="N230" s="23">
        <v>50.7042</v>
      </c>
      <c r="O230" s="23">
        <v>4.7699999999999996</v>
      </c>
    </row>
    <row r="231" spans="9:15" ht="15.5" x14ac:dyDescent="0.35">
      <c r="I231" s="10"/>
      <c r="J231" s="24" t="s">
        <v>93</v>
      </c>
      <c r="K231" s="21">
        <v>21</v>
      </c>
      <c r="L231" s="22">
        <v>0.01</v>
      </c>
      <c r="M231" s="23">
        <v>45.934200000000004</v>
      </c>
      <c r="N231" s="23">
        <v>50.7042</v>
      </c>
      <c r="O231" s="23">
        <v>4.7699999999999996</v>
      </c>
    </row>
    <row r="232" spans="9:15" ht="15.5" x14ac:dyDescent="0.35">
      <c r="I232" s="10"/>
      <c r="J232" s="20" t="s">
        <v>281</v>
      </c>
      <c r="K232" s="21">
        <v>142</v>
      </c>
      <c r="L232" s="22">
        <v>0.21000000000000002</v>
      </c>
      <c r="M232" s="23">
        <v>2276.4919</v>
      </c>
      <c r="N232" s="23">
        <v>2304.8218999999999</v>
      </c>
      <c r="O232" s="23">
        <v>28.330000000000002</v>
      </c>
    </row>
    <row r="233" spans="9:15" ht="15.5" x14ac:dyDescent="0.35">
      <c r="I233" s="10"/>
      <c r="J233" s="24" t="s">
        <v>93</v>
      </c>
      <c r="K233" s="21">
        <v>19</v>
      </c>
      <c r="L233" s="22">
        <v>0.05</v>
      </c>
      <c r="M233" s="23">
        <v>189.33150000000001</v>
      </c>
      <c r="N233" s="23">
        <v>194.01150000000001</v>
      </c>
      <c r="O233" s="23">
        <v>4.68</v>
      </c>
    </row>
    <row r="234" spans="9:15" ht="15.5" x14ac:dyDescent="0.35">
      <c r="I234" s="10"/>
      <c r="J234" s="24" t="s">
        <v>43</v>
      </c>
      <c r="K234" s="21">
        <v>123</v>
      </c>
      <c r="L234" s="22">
        <v>0.16</v>
      </c>
      <c r="M234" s="23">
        <v>2087.1604000000002</v>
      </c>
      <c r="N234" s="23">
        <v>2110.8103999999998</v>
      </c>
      <c r="O234" s="23">
        <v>23.650000000000002</v>
      </c>
    </row>
    <row r="235" spans="9:15" ht="15.5" x14ac:dyDescent="0.35">
      <c r="I235" s="10"/>
      <c r="J235" s="20" t="s">
        <v>25</v>
      </c>
      <c r="K235" s="21">
        <v>75</v>
      </c>
      <c r="L235" s="22">
        <v>0.21</v>
      </c>
      <c r="M235" s="23">
        <v>218.60626200000002</v>
      </c>
      <c r="N235" s="23">
        <v>226.63626199999999</v>
      </c>
      <c r="O235" s="23">
        <v>8.0299999999999994</v>
      </c>
    </row>
    <row r="236" spans="9:15" ht="15.5" x14ac:dyDescent="0.35">
      <c r="I236" s="10"/>
      <c r="J236" s="24" t="s">
        <v>29</v>
      </c>
      <c r="K236" s="21">
        <v>75</v>
      </c>
      <c r="L236" s="22">
        <v>0.21</v>
      </c>
      <c r="M236" s="23">
        <v>218.60626200000002</v>
      </c>
      <c r="N236" s="23">
        <v>226.63626199999999</v>
      </c>
      <c r="O236" s="23">
        <v>8.0299999999999994</v>
      </c>
    </row>
    <row r="237" spans="9:15" ht="15.5" x14ac:dyDescent="0.35">
      <c r="I237" s="10"/>
      <c r="J237" s="20" t="s">
        <v>63</v>
      </c>
      <c r="K237" s="21">
        <v>148</v>
      </c>
      <c r="L237" s="22">
        <v>0.36000000000000004</v>
      </c>
      <c r="M237" s="23">
        <v>478.37459999999999</v>
      </c>
      <c r="N237" s="23">
        <v>486.21460000000002</v>
      </c>
      <c r="O237" s="23">
        <v>7.84</v>
      </c>
    </row>
    <row r="238" spans="9:15" ht="15.5" x14ac:dyDescent="0.35">
      <c r="I238" s="10"/>
      <c r="J238" s="24" t="s">
        <v>65</v>
      </c>
      <c r="K238" s="21">
        <v>148</v>
      </c>
      <c r="L238" s="22">
        <v>0.36000000000000004</v>
      </c>
      <c r="M238" s="23">
        <v>478.37459999999999</v>
      </c>
      <c r="N238" s="23">
        <v>486.21460000000002</v>
      </c>
      <c r="O238" s="23">
        <v>7.84</v>
      </c>
    </row>
    <row r="239" spans="9:15" ht="15.5" x14ac:dyDescent="0.35">
      <c r="I239" s="10"/>
      <c r="J239" s="20" t="s">
        <v>1312</v>
      </c>
      <c r="K239" s="21">
        <v>111</v>
      </c>
      <c r="L239" s="22">
        <v>0.25</v>
      </c>
      <c r="M239" s="23">
        <v>909.51179999999999</v>
      </c>
      <c r="N239" s="23">
        <v>921.85179999999991</v>
      </c>
      <c r="O239" s="23">
        <v>12.34</v>
      </c>
    </row>
    <row r="240" spans="9:15" ht="15.5" x14ac:dyDescent="0.35">
      <c r="I240" s="10"/>
      <c r="J240" s="24" t="s">
        <v>29</v>
      </c>
      <c r="K240" s="21">
        <v>111</v>
      </c>
      <c r="L240" s="22">
        <v>0.25</v>
      </c>
      <c r="M240" s="23">
        <v>909.51179999999999</v>
      </c>
      <c r="N240" s="23">
        <v>921.85179999999991</v>
      </c>
      <c r="O240" s="23">
        <v>12.34</v>
      </c>
    </row>
    <row r="241" spans="9:15" ht="15.5" x14ac:dyDescent="0.35">
      <c r="I241" s="10"/>
      <c r="J241" s="20" t="s">
        <v>577</v>
      </c>
      <c r="K241" s="21">
        <v>43</v>
      </c>
      <c r="L241" s="22">
        <v>0.04</v>
      </c>
      <c r="M241" s="23">
        <v>141.97559999999999</v>
      </c>
      <c r="N241" s="23">
        <v>154.46559999999999</v>
      </c>
      <c r="O241" s="23">
        <v>12.49</v>
      </c>
    </row>
    <row r="242" spans="9:15" ht="15.5" x14ac:dyDescent="0.35">
      <c r="I242" s="10"/>
      <c r="J242" s="24" t="s">
        <v>29</v>
      </c>
      <c r="K242" s="21">
        <v>43</v>
      </c>
      <c r="L242" s="22">
        <v>0.04</v>
      </c>
      <c r="M242" s="23">
        <v>141.97559999999999</v>
      </c>
      <c r="N242" s="23">
        <v>154.46559999999999</v>
      </c>
      <c r="O242" s="23">
        <v>12.49</v>
      </c>
    </row>
    <row r="243" spans="9:15" ht="15.5" x14ac:dyDescent="0.35">
      <c r="I243" s="10"/>
      <c r="J243" s="20" t="s">
        <v>955</v>
      </c>
      <c r="K243" s="21">
        <v>5</v>
      </c>
      <c r="L243" s="22">
        <v>0.01</v>
      </c>
      <c r="M243" s="23">
        <v>2276.4504999999999</v>
      </c>
      <c r="N243" s="23">
        <v>2325.4504999999999</v>
      </c>
      <c r="O243" s="23">
        <v>49</v>
      </c>
    </row>
    <row r="244" spans="9:15" ht="15.5" x14ac:dyDescent="0.35">
      <c r="I244" s="10"/>
      <c r="J244" s="24" t="s">
        <v>65</v>
      </c>
      <c r="K244" s="21">
        <v>5</v>
      </c>
      <c r="L244" s="22">
        <v>0.01</v>
      </c>
      <c r="M244" s="23">
        <v>2276.4504999999999</v>
      </c>
      <c r="N244" s="23">
        <v>2325.4504999999999</v>
      </c>
      <c r="O244" s="23">
        <v>49</v>
      </c>
    </row>
    <row r="245" spans="9:15" ht="15.5" x14ac:dyDescent="0.35">
      <c r="I245" s="10"/>
      <c r="J245" s="20" t="s">
        <v>1062</v>
      </c>
      <c r="K245" s="21">
        <v>177</v>
      </c>
      <c r="L245" s="22">
        <v>0.23</v>
      </c>
      <c r="M245" s="23">
        <v>702.48260000000005</v>
      </c>
      <c r="N245" s="23">
        <v>714.64260000000002</v>
      </c>
      <c r="O245" s="23">
        <v>12.16</v>
      </c>
    </row>
    <row r="246" spans="9:15" ht="15.5" x14ac:dyDescent="0.35">
      <c r="I246" s="10"/>
      <c r="J246" s="24" t="s">
        <v>65</v>
      </c>
      <c r="K246" s="21">
        <v>42</v>
      </c>
      <c r="L246" s="22">
        <v>0</v>
      </c>
      <c r="M246" s="23">
        <v>247.30999999999997</v>
      </c>
      <c r="N246" s="23">
        <v>252.27999999999997</v>
      </c>
      <c r="O246" s="23">
        <v>4.97</v>
      </c>
    </row>
    <row r="247" spans="9:15" ht="15.5" x14ac:dyDescent="0.35">
      <c r="I247" s="10"/>
      <c r="J247" s="24" t="s">
        <v>29</v>
      </c>
      <c r="K247" s="21">
        <v>135</v>
      </c>
      <c r="L247" s="22">
        <v>0.23</v>
      </c>
      <c r="M247" s="23">
        <v>455.17260000000005</v>
      </c>
      <c r="N247" s="23">
        <v>462.36260000000004</v>
      </c>
      <c r="O247" s="23">
        <v>7.1899999999999995</v>
      </c>
    </row>
    <row r="248" spans="9:15" ht="15.5" x14ac:dyDescent="0.35">
      <c r="I248" s="10"/>
      <c r="J248" s="20" t="s">
        <v>1310</v>
      </c>
      <c r="K248" s="21">
        <v>80</v>
      </c>
      <c r="L248" s="22">
        <v>0.22</v>
      </c>
      <c r="M248" s="23">
        <v>20270.2608</v>
      </c>
      <c r="N248" s="23">
        <v>20342.050800000001</v>
      </c>
      <c r="O248" s="23">
        <v>71.789999999999992</v>
      </c>
    </row>
    <row r="249" spans="9:15" ht="15.5" x14ac:dyDescent="0.35">
      <c r="I249" s="10"/>
      <c r="J249" s="24" t="s">
        <v>29</v>
      </c>
      <c r="K249" s="21">
        <v>80</v>
      </c>
      <c r="L249" s="22">
        <v>0.22</v>
      </c>
      <c r="M249" s="23">
        <v>20270.2608</v>
      </c>
      <c r="N249" s="23">
        <v>20342.050800000001</v>
      </c>
      <c r="O249" s="23">
        <v>71.789999999999992</v>
      </c>
    </row>
    <row r="250" spans="9:15" ht="15.5" x14ac:dyDescent="0.35">
      <c r="I250" s="10"/>
      <c r="J250" s="20" t="s">
        <v>685</v>
      </c>
      <c r="K250" s="21">
        <v>29</v>
      </c>
      <c r="L250" s="22">
        <v>0.22</v>
      </c>
      <c r="M250" s="23">
        <v>7003.805800000001</v>
      </c>
      <c r="N250" s="23">
        <v>7035.4758000000011</v>
      </c>
      <c r="O250" s="23">
        <v>31.67</v>
      </c>
    </row>
    <row r="251" spans="9:15" ht="15.5" x14ac:dyDescent="0.35">
      <c r="I251" s="10"/>
      <c r="J251" s="24" t="s">
        <v>65</v>
      </c>
      <c r="K251" s="21">
        <v>4</v>
      </c>
      <c r="L251" s="22">
        <v>0.06</v>
      </c>
      <c r="M251" s="23">
        <v>465.16239999999999</v>
      </c>
      <c r="N251" s="23">
        <v>479.16239999999999</v>
      </c>
      <c r="O251" s="23">
        <v>14</v>
      </c>
    </row>
    <row r="252" spans="9:15" ht="15.5" x14ac:dyDescent="0.35">
      <c r="I252" s="10"/>
      <c r="J252" s="24" t="s">
        <v>29</v>
      </c>
      <c r="K252" s="21">
        <v>25</v>
      </c>
      <c r="L252" s="22">
        <v>0.16</v>
      </c>
      <c r="M252" s="23">
        <v>6538.6434000000008</v>
      </c>
      <c r="N252" s="23">
        <v>6556.3134000000009</v>
      </c>
      <c r="O252" s="23">
        <v>17.670000000000002</v>
      </c>
    </row>
    <row r="253" spans="9:15" ht="15.5" x14ac:dyDescent="0.35">
      <c r="I253" s="10"/>
      <c r="J253" s="20" t="s">
        <v>1215</v>
      </c>
      <c r="K253" s="21">
        <v>5</v>
      </c>
      <c r="L253" s="22">
        <v>0.08</v>
      </c>
      <c r="M253" s="23">
        <v>16.398</v>
      </c>
      <c r="N253" s="23">
        <v>17.248000000000001</v>
      </c>
      <c r="O253" s="23">
        <v>0.85</v>
      </c>
    </row>
    <row r="254" spans="9:15" ht="15.5" x14ac:dyDescent="0.35">
      <c r="I254" s="10"/>
      <c r="J254" s="24" t="s">
        <v>93</v>
      </c>
      <c r="K254" s="21">
        <v>5</v>
      </c>
      <c r="L254" s="22">
        <v>0.08</v>
      </c>
      <c r="M254" s="23">
        <v>16.398</v>
      </c>
      <c r="N254" s="23">
        <v>17.248000000000001</v>
      </c>
      <c r="O254" s="23">
        <v>0.85</v>
      </c>
    </row>
    <row r="255" spans="9:15" ht="15.5" x14ac:dyDescent="0.35">
      <c r="I255" s="10"/>
      <c r="J255" s="20" t="s">
        <v>1595</v>
      </c>
      <c r="K255" s="21">
        <v>38</v>
      </c>
      <c r="L255" s="22">
        <v>0.01</v>
      </c>
      <c r="M255" s="23">
        <v>16977.623799999998</v>
      </c>
      <c r="N255" s="23">
        <v>17026.623799999998</v>
      </c>
      <c r="O255" s="23">
        <v>49</v>
      </c>
    </row>
    <row r="256" spans="9:15" ht="15.5" x14ac:dyDescent="0.35">
      <c r="I256" s="10"/>
      <c r="J256" s="24" t="s">
        <v>43</v>
      </c>
      <c r="K256" s="21">
        <v>38</v>
      </c>
      <c r="L256" s="22">
        <v>0.01</v>
      </c>
      <c r="M256" s="23">
        <v>16977.623799999998</v>
      </c>
      <c r="N256" s="23">
        <v>17026.623799999998</v>
      </c>
      <c r="O256" s="23">
        <v>49</v>
      </c>
    </row>
    <row r="257" spans="9:15" ht="15.5" x14ac:dyDescent="0.35">
      <c r="I257" s="10"/>
      <c r="J257" s="20" t="s">
        <v>1705</v>
      </c>
      <c r="K257" s="21">
        <v>66</v>
      </c>
      <c r="L257" s="22">
        <v>0.16</v>
      </c>
      <c r="M257" s="23">
        <v>1290.1743999999999</v>
      </c>
      <c r="N257" s="23">
        <v>1306.1043999999999</v>
      </c>
      <c r="O257" s="23">
        <v>15.93</v>
      </c>
    </row>
    <row r="258" spans="9:15" ht="15.5" x14ac:dyDescent="0.35">
      <c r="I258" s="10"/>
      <c r="J258" s="24" t="s">
        <v>65</v>
      </c>
      <c r="K258" s="21">
        <v>66</v>
      </c>
      <c r="L258" s="22">
        <v>0.16</v>
      </c>
      <c r="M258" s="23">
        <v>1290.1743999999999</v>
      </c>
      <c r="N258" s="23">
        <v>1306.1043999999999</v>
      </c>
      <c r="O258" s="23">
        <v>15.93</v>
      </c>
    </row>
    <row r="259" spans="9:15" ht="15.5" x14ac:dyDescent="0.35">
      <c r="I259" s="10"/>
      <c r="J259" s="20" t="s">
        <v>1195</v>
      </c>
      <c r="K259" s="21">
        <v>27</v>
      </c>
      <c r="L259" s="22">
        <v>0.06</v>
      </c>
      <c r="M259" s="23">
        <v>74.084399999999988</v>
      </c>
      <c r="N259" s="23">
        <v>75.074399999999983</v>
      </c>
      <c r="O259" s="23">
        <v>0.99</v>
      </c>
    </row>
    <row r="260" spans="9:15" ht="15.5" x14ac:dyDescent="0.35">
      <c r="I260" s="10"/>
      <c r="J260" s="24" t="s">
        <v>29</v>
      </c>
      <c r="K260" s="21">
        <v>27</v>
      </c>
      <c r="L260" s="22">
        <v>0.06</v>
      </c>
      <c r="M260" s="23">
        <v>74.084399999999988</v>
      </c>
      <c r="N260" s="23">
        <v>75.074399999999983</v>
      </c>
      <c r="O260" s="23">
        <v>0.99</v>
      </c>
    </row>
    <row r="261" spans="9:15" ht="15.5" x14ac:dyDescent="0.35">
      <c r="I261" s="10"/>
      <c r="J261" s="20" t="s">
        <v>936</v>
      </c>
      <c r="K261" s="21">
        <v>94</v>
      </c>
      <c r="L261" s="22">
        <v>0.12000000000000001</v>
      </c>
      <c r="M261" s="23">
        <v>39859.116399999999</v>
      </c>
      <c r="N261" s="23">
        <v>39957.116399999999</v>
      </c>
      <c r="O261" s="23">
        <v>98</v>
      </c>
    </row>
    <row r="262" spans="9:15" ht="15.5" x14ac:dyDescent="0.35">
      <c r="I262" s="10"/>
      <c r="J262" s="24" t="s">
        <v>43</v>
      </c>
      <c r="K262" s="21">
        <v>94</v>
      </c>
      <c r="L262" s="22">
        <v>0.12000000000000001</v>
      </c>
      <c r="M262" s="23">
        <v>39859.116399999999</v>
      </c>
      <c r="N262" s="23">
        <v>39957.116399999999</v>
      </c>
      <c r="O262" s="23">
        <v>98</v>
      </c>
    </row>
    <row r="263" spans="9:15" ht="15.5" x14ac:dyDescent="0.35">
      <c r="I263" s="10"/>
      <c r="J263" s="20" t="s">
        <v>1645</v>
      </c>
      <c r="K263" s="21">
        <v>34</v>
      </c>
      <c r="L263" s="22">
        <v>0.03</v>
      </c>
      <c r="M263" s="23">
        <v>141.69479999999999</v>
      </c>
      <c r="N263" s="23">
        <v>142.89479999999998</v>
      </c>
      <c r="O263" s="23">
        <v>1.2</v>
      </c>
    </row>
    <row r="264" spans="9:15" ht="15.5" x14ac:dyDescent="0.35">
      <c r="I264" s="10"/>
      <c r="J264" s="24" t="s">
        <v>93</v>
      </c>
      <c r="K264" s="21">
        <v>34</v>
      </c>
      <c r="L264" s="22">
        <v>0.03</v>
      </c>
      <c r="M264" s="23">
        <v>141.69479999999999</v>
      </c>
      <c r="N264" s="23">
        <v>142.89479999999998</v>
      </c>
      <c r="O264" s="23">
        <v>1.2</v>
      </c>
    </row>
    <row r="265" spans="9:15" ht="15.5" x14ac:dyDescent="0.35">
      <c r="I265" s="10"/>
      <c r="J265" s="20" t="s">
        <v>573</v>
      </c>
      <c r="K265" s="21">
        <v>45</v>
      </c>
      <c r="L265" s="22">
        <v>0.05</v>
      </c>
      <c r="M265" s="23">
        <v>5946.1823999999997</v>
      </c>
      <c r="N265" s="23">
        <v>5964.1823999999997</v>
      </c>
      <c r="O265" s="23">
        <v>18</v>
      </c>
    </row>
    <row r="266" spans="9:15" ht="15.5" x14ac:dyDescent="0.35">
      <c r="I266" s="10"/>
      <c r="J266" s="24" t="s">
        <v>29</v>
      </c>
      <c r="K266" s="21">
        <v>45</v>
      </c>
      <c r="L266" s="22">
        <v>0.05</v>
      </c>
      <c r="M266" s="23">
        <v>5946.1823999999997</v>
      </c>
      <c r="N266" s="23">
        <v>5964.1823999999997</v>
      </c>
      <c r="O266" s="23">
        <v>18</v>
      </c>
    </row>
    <row r="267" spans="9:15" ht="15.5" x14ac:dyDescent="0.35">
      <c r="I267" s="10"/>
      <c r="J267" s="20" t="s">
        <v>373</v>
      </c>
      <c r="K267" s="21">
        <v>56</v>
      </c>
      <c r="L267" s="22">
        <v>0.18</v>
      </c>
      <c r="M267" s="23">
        <v>387.82559999999989</v>
      </c>
      <c r="N267" s="23">
        <v>398.66559999999993</v>
      </c>
      <c r="O267" s="23">
        <v>10.840000000000002</v>
      </c>
    </row>
    <row r="268" spans="9:15" ht="15.5" x14ac:dyDescent="0.35">
      <c r="I268" s="10"/>
      <c r="J268" s="24" t="s">
        <v>29</v>
      </c>
      <c r="K268" s="21">
        <v>56</v>
      </c>
      <c r="L268" s="22">
        <v>0.18</v>
      </c>
      <c r="M268" s="23">
        <v>387.82559999999989</v>
      </c>
      <c r="N268" s="23">
        <v>398.66559999999993</v>
      </c>
      <c r="O268" s="23">
        <v>10.840000000000002</v>
      </c>
    </row>
    <row r="269" spans="9:15" ht="15.5" x14ac:dyDescent="0.35">
      <c r="I269" s="10"/>
      <c r="J269" s="20" t="s">
        <v>974</v>
      </c>
      <c r="K269" s="21">
        <v>73</v>
      </c>
      <c r="L269" s="22">
        <v>6.9999999999999993E-2</v>
      </c>
      <c r="M269" s="23">
        <v>20868.191000000003</v>
      </c>
      <c r="N269" s="23">
        <v>20893.181000000004</v>
      </c>
      <c r="O269" s="23">
        <v>24.99</v>
      </c>
    </row>
    <row r="270" spans="9:15" ht="15.5" x14ac:dyDescent="0.35">
      <c r="I270" s="10"/>
      <c r="J270" s="24" t="s">
        <v>65</v>
      </c>
      <c r="K270" s="21">
        <v>73</v>
      </c>
      <c r="L270" s="22">
        <v>6.9999999999999993E-2</v>
      </c>
      <c r="M270" s="23">
        <v>20868.191000000003</v>
      </c>
      <c r="N270" s="23">
        <v>20893.181000000004</v>
      </c>
      <c r="O270" s="23">
        <v>24.99</v>
      </c>
    </row>
    <row r="271" spans="9:15" ht="15.5" x14ac:dyDescent="0.35">
      <c r="I271" s="10"/>
      <c r="J271" s="20" t="s">
        <v>1283</v>
      </c>
      <c r="K271" s="21">
        <v>13</v>
      </c>
      <c r="L271" s="22">
        <v>0.02</v>
      </c>
      <c r="M271" s="23">
        <v>70.128200000000007</v>
      </c>
      <c r="N271" s="23">
        <v>71.07820000000001</v>
      </c>
      <c r="O271" s="23">
        <v>0.95</v>
      </c>
    </row>
    <row r="272" spans="9:15" ht="15.5" x14ac:dyDescent="0.35">
      <c r="I272" s="10"/>
      <c r="J272" s="24" t="s">
        <v>43</v>
      </c>
      <c r="K272" s="21">
        <v>13</v>
      </c>
      <c r="L272" s="22">
        <v>0.02</v>
      </c>
      <c r="M272" s="23">
        <v>70.128200000000007</v>
      </c>
      <c r="N272" s="23">
        <v>71.07820000000001</v>
      </c>
      <c r="O272" s="23">
        <v>0.95</v>
      </c>
    </row>
    <row r="273" spans="9:15" ht="15.5" x14ac:dyDescent="0.35">
      <c r="I273" s="10"/>
      <c r="J273" s="20" t="s">
        <v>41</v>
      </c>
      <c r="K273" s="21">
        <v>62</v>
      </c>
      <c r="L273" s="22">
        <v>0.16999999999999998</v>
      </c>
      <c r="M273" s="23">
        <v>1986.3851999999997</v>
      </c>
      <c r="N273" s="23">
        <v>1998.7451999999998</v>
      </c>
      <c r="O273" s="23">
        <v>12.36</v>
      </c>
    </row>
    <row r="274" spans="9:15" ht="15.5" x14ac:dyDescent="0.35">
      <c r="I274" s="10"/>
      <c r="J274" s="24" t="s">
        <v>43</v>
      </c>
      <c r="K274" s="21">
        <v>62</v>
      </c>
      <c r="L274" s="22">
        <v>0.16999999999999998</v>
      </c>
      <c r="M274" s="23">
        <v>1986.3851999999997</v>
      </c>
      <c r="N274" s="23">
        <v>1998.7451999999998</v>
      </c>
      <c r="O274" s="23">
        <v>12.36</v>
      </c>
    </row>
    <row r="275" spans="9:15" ht="15.5" x14ac:dyDescent="0.35">
      <c r="I275" s="10"/>
      <c r="J275" s="20" t="s">
        <v>608</v>
      </c>
      <c r="K275" s="21">
        <v>49</v>
      </c>
      <c r="L275" s="22">
        <v>0.19</v>
      </c>
      <c r="M275" s="23">
        <v>293.7568</v>
      </c>
      <c r="N275" s="23">
        <v>300.05680000000001</v>
      </c>
      <c r="O275" s="23">
        <v>6.3</v>
      </c>
    </row>
    <row r="276" spans="9:15" ht="15.5" x14ac:dyDescent="0.35">
      <c r="I276" s="10"/>
      <c r="J276" s="24" t="s">
        <v>43</v>
      </c>
      <c r="K276" s="21">
        <v>49</v>
      </c>
      <c r="L276" s="22">
        <v>0.19</v>
      </c>
      <c r="M276" s="23">
        <v>293.7568</v>
      </c>
      <c r="N276" s="23">
        <v>300.05680000000001</v>
      </c>
      <c r="O276" s="23">
        <v>6.3</v>
      </c>
    </row>
    <row r="277" spans="9:15" ht="15.5" x14ac:dyDescent="0.35">
      <c r="I277" s="10"/>
      <c r="J277" s="20" t="s">
        <v>666</v>
      </c>
      <c r="K277" s="21">
        <v>31</v>
      </c>
      <c r="L277" s="22">
        <v>0.08</v>
      </c>
      <c r="M277" s="23">
        <v>167.85239999999999</v>
      </c>
      <c r="N277" s="23">
        <v>173.49239999999998</v>
      </c>
      <c r="O277" s="23">
        <v>5.6400000000000006</v>
      </c>
    </row>
    <row r="278" spans="9:15" ht="15.5" x14ac:dyDescent="0.35">
      <c r="I278" s="10"/>
      <c r="J278" s="24" t="s">
        <v>29</v>
      </c>
      <c r="K278" s="21">
        <v>31</v>
      </c>
      <c r="L278" s="22">
        <v>0.08</v>
      </c>
      <c r="M278" s="23">
        <v>167.85239999999999</v>
      </c>
      <c r="N278" s="23">
        <v>173.49239999999998</v>
      </c>
      <c r="O278" s="23">
        <v>5.6400000000000006</v>
      </c>
    </row>
    <row r="279" spans="9:15" ht="15.5" x14ac:dyDescent="0.35">
      <c r="I279" s="10"/>
      <c r="J279" s="20" t="s">
        <v>1750</v>
      </c>
      <c r="K279" s="21">
        <v>30</v>
      </c>
      <c r="L279" s="22">
        <v>0.08</v>
      </c>
      <c r="M279" s="23">
        <v>445.048</v>
      </c>
      <c r="N279" s="23">
        <v>449.048</v>
      </c>
      <c r="O279" s="23">
        <v>4</v>
      </c>
    </row>
    <row r="280" spans="9:15" ht="15.5" x14ac:dyDescent="0.35">
      <c r="I280" s="10"/>
      <c r="J280" s="24" t="s">
        <v>29</v>
      </c>
      <c r="K280" s="21">
        <v>30</v>
      </c>
      <c r="L280" s="22">
        <v>0.08</v>
      </c>
      <c r="M280" s="23">
        <v>445.048</v>
      </c>
      <c r="N280" s="23">
        <v>449.048</v>
      </c>
      <c r="O280" s="23">
        <v>4</v>
      </c>
    </row>
    <row r="281" spans="9:15" ht="15.5" x14ac:dyDescent="0.35">
      <c r="I281" s="10"/>
      <c r="J281" s="20" t="s">
        <v>1474</v>
      </c>
      <c r="K281" s="21">
        <v>104</v>
      </c>
      <c r="L281" s="22">
        <v>0.23</v>
      </c>
      <c r="M281" s="23">
        <v>1078.0558999999998</v>
      </c>
      <c r="N281" s="23">
        <v>1083.6858999999999</v>
      </c>
      <c r="O281" s="23">
        <v>5.63</v>
      </c>
    </row>
    <row r="282" spans="9:15" ht="15.5" x14ac:dyDescent="0.35">
      <c r="I282" s="10"/>
      <c r="J282" s="24" t="s">
        <v>65</v>
      </c>
      <c r="K282" s="21">
        <v>104</v>
      </c>
      <c r="L282" s="22">
        <v>0.23</v>
      </c>
      <c r="M282" s="23">
        <v>1078.0558999999998</v>
      </c>
      <c r="N282" s="23">
        <v>1083.6858999999999</v>
      </c>
      <c r="O282" s="23">
        <v>5.63</v>
      </c>
    </row>
    <row r="283" spans="9:15" ht="15.5" x14ac:dyDescent="0.35">
      <c r="I283" s="10"/>
      <c r="J283" s="20" t="s">
        <v>1491</v>
      </c>
      <c r="K283" s="21">
        <v>4</v>
      </c>
      <c r="L283" s="22">
        <v>0.09</v>
      </c>
      <c r="M283" s="23">
        <v>8.7279999999999998</v>
      </c>
      <c r="N283" s="23">
        <v>10.358000000000001</v>
      </c>
      <c r="O283" s="23">
        <v>1.63</v>
      </c>
    </row>
    <row r="284" spans="9:15" ht="15.5" x14ac:dyDescent="0.35">
      <c r="I284" s="10"/>
      <c r="J284" s="24" t="s">
        <v>29</v>
      </c>
      <c r="K284" s="21">
        <v>4</v>
      </c>
      <c r="L284" s="22">
        <v>0.09</v>
      </c>
      <c r="M284" s="23">
        <v>8.7279999999999998</v>
      </c>
      <c r="N284" s="23">
        <v>10.358000000000001</v>
      </c>
      <c r="O284" s="23">
        <v>1.63</v>
      </c>
    </row>
    <row r="285" spans="9:15" ht="15.5" x14ac:dyDescent="0.35">
      <c r="I285" s="10"/>
      <c r="J285" s="20" t="s">
        <v>696</v>
      </c>
      <c r="K285" s="21">
        <v>129</v>
      </c>
      <c r="L285" s="22">
        <v>0.28000000000000003</v>
      </c>
      <c r="M285" s="23">
        <v>2216.7871999999998</v>
      </c>
      <c r="N285" s="23">
        <v>2265.3871999999997</v>
      </c>
      <c r="O285" s="23">
        <v>48.6</v>
      </c>
    </row>
    <row r="286" spans="9:15" ht="15.5" x14ac:dyDescent="0.35">
      <c r="I286" s="10"/>
      <c r="J286" s="24" t="s">
        <v>29</v>
      </c>
      <c r="K286" s="21">
        <v>59</v>
      </c>
      <c r="L286" s="22">
        <v>0.14000000000000001</v>
      </c>
      <c r="M286" s="23">
        <v>197.30959999999999</v>
      </c>
      <c r="N286" s="23">
        <v>205.01959999999997</v>
      </c>
      <c r="O286" s="23">
        <v>7.71</v>
      </c>
    </row>
    <row r="287" spans="9:15" ht="15.5" x14ac:dyDescent="0.35">
      <c r="I287" s="10"/>
      <c r="J287" s="24" t="s">
        <v>43</v>
      </c>
      <c r="K287" s="21">
        <v>70</v>
      </c>
      <c r="L287" s="22">
        <v>0.14000000000000001</v>
      </c>
      <c r="M287" s="23">
        <v>2019.4775999999997</v>
      </c>
      <c r="N287" s="23">
        <v>2060.3675999999996</v>
      </c>
      <c r="O287" s="23">
        <v>40.89</v>
      </c>
    </row>
    <row r="288" spans="9:15" ht="15.5" x14ac:dyDescent="0.35">
      <c r="I288" s="10"/>
      <c r="J288" s="20" t="s">
        <v>1538</v>
      </c>
      <c r="K288" s="21">
        <v>20</v>
      </c>
      <c r="L288" s="22">
        <v>7.0000000000000007E-2</v>
      </c>
      <c r="M288" s="23">
        <v>36.457999999999998</v>
      </c>
      <c r="N288" s="23">
        <v>37.948</v>
      </c>
      <c r="O288" s="23">
        <v>1.49</v>
      </c>
    </row>
    <row r="289" spans="9:15" ht="15.5" x14ac:dyDescent="0.35">
      <c r="I289" s="10"/>
      <c r="J289" s="24" t="s">
        <v>29</v>
      </c>
      <c r="K289" s="21">
        <v>20</v>
      </c>
      <c r="L289" s="22">
        <v>7.0000000000000007E-2</v>
      </c>
      <c r="M289" s="23">
        <v>36.457999999999998</v>
      </c>
      <c r="N289" s="23">
        <v>37.948</v>
      </c>
      <c r="O289" s="23">
        <v>1.49</v>
      </c>
    </row>
    <row r="290" spans="9:15" ht="15.5" x14ac:dyDescent="0.35">
      <c r="I290" s="10"/>
      <c r="J290" s="20" t="s">
        <v>1674</v>
      </c>
      <c r="K290" s="21">
        <v>10</v>
      </c>
      <c r="L290" s="22">
        <v>0.01</v>
      </c>
      <c r="M290" s="23">
        <v>123.828</v>
      </c>
      <c r="N290" s="23">
        <v>126.678</v>
      </c>
      <c r="O290" s="23">
        <v>2.85</v>
      </c>
    </row>
    <row r="291" spans="9:15" ht="15.5" x14ac:dyDescent="0.35">
      <c r="I291" s="10"/>
      <c r="J291" s="24" t="s">
        <v>29</v>
      </c>
      <c r="K291" s="21">
        <v>10</v>
      </c>
      <c r="L291" s="22">
        <v>0.01</v>
      </c>
      <c r="M291" s="23">
        <v>123.828</v>
      </c>
      <c r="N291" s="23">
        <v>126.678</v>
      </c>
      <c r="O291" s="23">
        <v>2.85</v>
      </c>
    </row>
    <row r="292" spans="9:15" ht="15.5" x14ac:dyDescent="0.35">
      <c r="I292" s="10"/>
      <c r="J292" s="20" t="s">
        <v>124</v>
      </c>
      <c r="K292" s="21">
        <v>93</v>
      </c>
      <c r="L292" s="22">
        <v>0.04</v>
      </c>
      <c r="M292" s="23">
        <v>470.5258</v>
      </c>
      <c r="N292" s="23">
        <v>479.26580000000001</v>
      </c>
      <c r="O292" s="23">
        <v>8.74</v>
      </c>
    </row>
    <row r="293" spans="9:15" ht="15.5" x14ac:dyDescent="0.35">
      <c r="I293" s="10"/>
      <c r="J293" s="24" t="s">
        <v>93</v>
      </c>
      <c r="K293" s="21">
        <v>93</v>
      </c>
      <c r="L293" s="22">
        <v>0.04</v>
      </c>
      <c r="M293" s="23">
        <v>470.5258</v>
      </c>
      <c r="N293" s="23">
        <v>479.26580000000001</v>
      </c>
      <c r="O293" s="23">
        <v>8.74</v>
      </c>
    </row>
    <row r="294" spans="9:15" ht="15.5" x14ac:dyDescent="0.35">
      <c r="I294" s="10"/>
      <c r="J294" s="20" t="s">
        <v>1680</v>
      </c>
      <c r="K294" s="21">
        <v>5</v>
      </c>
      <c r="L294" s="22">
        <v>0.01</v>
      </c>
      <c r="M294" s="23">
        <v>22.286999999999995</v>
      </c>
      <c r="N294" s="23">
        <v>23.486999999999995</v>
      </c>
      <c r="O294" s="23">
        <v>1.2</v>
      </c>
    </row>
    <row r="295" spans="9:15" ht="15.5" x14ac:dyDescent="0.35">
      <c r="I295" s="10"/>
      <c r="J295" s="24" t="s">
        <v>43</v>
      </c>
      <c r="K295" s="21">
        <v>5</v>
      </c>
      <c r="L295" s="22">
        <v>0.01</v>
      </c>
      <c r="M295" s="23">
        <v>22.286999999999995</v>
      </c>
      <c r="N295" s="23">
        <v>23.486999999999995</v>
      </c>
      <c r="O295" s="23">
        <v>1.2</v>
      </c>
    </row>
    <row r="296" spans="9:15" ht="15.5" x14ac:dyDescent="0.35">
      <c r="I296" s="10"/>
      <c r="J296" s="20" t="s">
        <v>407</v>
      </c>
      <c r="K296" s="21">
        <v>20</v>
      </c>
      <c r="L296" s="22">
        <v>7.0000000000000007E-2</v>
      </c>
      <c r="M296" s="23">
        <v>107.038</v>
      </c>
      <c r="N296" s="23">
        <v>108.428</v>
      </c>
      <c r="O296" s="23">
        <v>1.39</v>
      </c>
    </row>
    <row r="297" spans="9:15" ht="15.5" x14ac:dyDescent="0.35">
      <c r="I297" s="10"/>
      <c r="J297" s="24" t="s">
        <v>43</v>
      </c>
      <c r="K297" s="21">
        <v>20</v>
      </c>
      <c r="L297" s="22">
        <v>7.0000000000000007E-2</v>
      </c>
      <c r="M297" s="23">
        <v>107.038</v>
      </c>
      <c r="N297" s="23">
        <v>108.428</v>
      </c>
      <c r="O297" s="23">
        <v>1.39</v>
      </c>
    </row>
    <row r="298" spans="9:15" ht="15.5" x14ac:dyDescent="0.35">
      <c r="I298" s="10"/>
      <c r="J298" s="20" t="s">
        <v>347</v>
      </c>
      <c r="K298" s="21">
        <v>38</v>
      </c>
      <c r="L298" s="22">
        <v>0.02</v>
      </c>
      <c r="M298" s="23">
        <v>43.153599999999997</v>
      </c>
      <c r="N298" s="23">
        <v>43.8536</v>
      </c>
      <c r="O298" s="23">
        <v>0.7</v>
      </c>
    </row>
    <row r="299" spans="9:15" ht="15.5" x14ac:dyDescent="0.35">
      <c r="I299" s="10"/>
      <c r="J299" s="24" t="s">
        <v>29</v>
      </c>
      <c r="K299" s="21">
        <v>38</v>
      </c>
      <c r="L299" s="22">
        <v>0.02</v>
      </c>
      <c r="M299" s="23">
        <v>43.153599999999997</v>
      </c>
      <c r="N299" s="23">
        <v>43.8536</v>
      </c>
      <c r="O299" s="23">
        <v>0.7</v>
      </c>
    </row>
    <row r="300" spans="9:15" ht="15.5" x14ac:dyDescent="0.35">
      <c r="I300" s="10"/>
      <c r="J300" s="20" t="s">
        <v>632</v>
      </c>
      <c r="K300" s="21">
        <v>79</v>
      </c>
      <c r="L300" s="22">
        <v>0.16</v>
      </c>
      <c r="M300" s="23">
        <v>414.48140000000001</v>
      </c>
      <c r="N300" s="23">
        <v>418.34139999999996</v>
      </c>
      <c r="O300" s="23">
        <v>3.8600000000000003</v>
      </c>
    </row>
    <row r="301" spans="9:15" ht="15.5" x14ac:dyDescent="0.35">
      <c r="I301" s="10"/>
      <c r="J301" s="24" t="s">
        <v>43</v>
      </c>
      <c r="K301" s="21">
        <v>79</v>
      </c>
      <c r="L301" s="22">
        <v>0.16</v>
      </c>
      <c r="M301" s="23">
        <v>414.48140000000001</v>
      </c>
      <c r="N301" s="23">
        <v>418.34139999999996</v>
      </c>
      <c r="O301" s="23">
        <v>3.8600000000000003</v>
      </c>
    </row>
    <row r="302" spans="9:15" ht="15.5" x14ac:dyDescent="0.35">
      <c r="I302" s="10"/>
      <c r="J302" s="20" t="s">
        <v>690</v>
      </c>
      <c r="K302" s="21">
        <v>105</v>
      </c>
      <c r="L302" s="22">
        <v>0.15</v>
      </c>
      <c r="M302" s="23">
        <v>328.84070000000003</v>
      </c>
      <c r="N302" s="23">
        <v>332.66070000000008</v>
      </c>
      <c r="O302" s="23">
        <v>3.82</v>
      </c>
    </row>
    <row r="303" spans="9:15" ht="15.5" x14ac:dyDescent="0.35">
      <c r="I303" s="10"/>
      <c r="J303" s="24" t="s">
        <v>65</v>
      </c>
      <c r="K303" s="21">
        <v>105</v>
      </c>
      <c r="L303" s="22">
        <v>0.15</v>
      </c>
      <c r="M303" s="23">
        <v>328.84070000000003</v>
      </c>
      <c r="N303" s="23">
        <v>332.66070000000008</v>
      </c>
      <c r="O303" s="23">
        <v>3.82</v>
      </c>
    </row>
    <row r="304" spans="9:15" ht="15.5" x14ac:dyDescent="0.35">
      <c r="I304" s="10"/>
      <c r="J304" s="20" t="s">
        <v>807</v>
      </c>
      <c r="K304" s="21">
        <v>49</v>
      </c>
      <c r="L304" s="22">
        <v>0.11</v>
      </c>
      <c r="M304" s="23">
        <v>3437.5064000000002</v>
      </c>
      <c r="N304" s="23">
        <v>3447.9863999999998</v>
      </c>
      <c r="O304" s="23">
        <v>10.48</v>
      </c>
    </row>
    <row r="305" spans="9:15" ht="15.5" x14ac:dyDescent="0.35">
      <c r="I305" s="10"/>
      <c r="J305" s="24" t="s">
        <v>93</v>
      </c>
      <c r="K305" s="21">
        <v>49</v>
      </c>
      <c r="L305" s="22">
        <v>0.11</v>
      </c>
      <c r="M305" s="23">
        <v>3437.5064000000002</v>
      </c>
      <c r="N305" s="23">
        <v>3447.9863999999998</v>
      </c>
      <c r="O305" s="23">
        <v>10.48</v>
      </c>
    </row>
    <row r="306" spans="9:15" ht="15.5" x14ac:dyDescent="0.35">
      <c r="I306" s="10"/>
      <c r="J306" s="20" t="s">
        <v>1176</v>
      </c>
      <c r="K306" s="21">
        <v>136</v>
      </c>
      <c r="L306" s="22">
        <v>0.32</v>
      </c>
      <c r="M306" s="23">
        <v>1056.3714</v>
      </c>
      <c r="N306" s="23">
        <v>1068.5214000000001</v>
      </c>
      <c r="O306" s="23">
        <v>12.15</v>
      </c>
    </row>
    <row r="307" spans="9:15" ht="15.5" x14ac:dyDescent="0.35">
      <c r="I307" s="10"/>
      <c r="J307" s="24" t="s">
        <v>29</v>
      </c>
      <c r="K307" s="21">
        <v>50</v>
      </c>
      <c r="L307" s="22">
        <v>0.19</v>
      </c>
      <c r="M307" s="23">
        <v>152.137</v>
      </c>
      <c r="N307" s="23">
        <v>160.637</v>
      </c>
      <c r="O307" s="23">
        <v>8.5</v>
      </c>
    </row>
    <row r="308" spans="9:15" ht="15.5" x14ac:dyDescent="0.35">
      <c r="I308" s="10"/>
      <c r="J308" s="24" t="s">
        <v>93</v>
      </c>
      <c r="K308" s="21">
        <v>86</v>
      </c>
      <c r="L308" s="22">
        <v>0.13</v>
      </c>
      <c r="M308" s="23">
        <v>904.23440000000005</v>
      </c>
      <c r="N308" s="23">
        <v>907.88440000000003</v>
      </c>
      <c r="O308" s="23">
        <v>3.6500000000000004</v>
      </c>
    </row>
    <row r="309" spans="9:15" ht="15.5" x14ac:dyDescent="0.35">
      <c r="I309" s="10"/>
      <c r="J309" s="20" t="s">
        <v>412</v>
      </c>
      <c r="K309" s="21">
        <v>58</v>
      </c>
      <c r="L309" s="22">
        <v>0.2</v>
      </c>
      <c r="M309" s="23">
        <v>675.77200000000005</v>
      </c>
      <c r="N309" s="23">
        <v>682.41200000000003</v>
      </c>
      <c r="O309" s="23">
        <v>6.6400000000000006</v>
      </c>
    </row>
    <row r="310" spans="9:15" ht="15.5" x14ac:dyDescent="0.35">
      <c r="I310" s="10"/>
      <c r="J310" s="24" t="s">
        <v>65</v>
      </c>
      <c r="K310" s="21">
        <v>24</v>
      </c>
      <c r="L310" s="22">
        <v>0.1</v>
      </c>
      <c r="M310" s="23">
        <v>182.78399999999999</v>
      </c>
      <c r="N310" s="23">
        <v>185.42399999999998</v>
      </c>
      <c r="O310" s="23">
        <v>2.64</v>
      </c>
    </row>
    <row r="311" spans="9:15" ht="15.5" x14ac:dyDescent="0.35">
      <c r="I311" s="10"/>
      <c r="J311" s="24" t="s">
        <v>29</v>
      </c>
      <c r="K311" s="21">
        <v>34</v>
      </c>
      <c r="L311" s="22">
        <v>0.1</v>
      </c>
      <c r="M311" s="23">
        <v>492.98800000000006</v>
      </c>
      <c r="N311" s="23">
        <v>496.98800000000006</v>
      </c>
      <c r="O311" s="23">
        <v>4</v>
      </c>
    </row>
    <row r="312" spans="9:15" ht="15.5" x14ac:dyDescent="0.35">
      <c r="I312" s="10"/>
      <c r="J312" s="20" t="s">
        <v>599</v>
      </c>
      <c r="K312" s="21">
        <v>37</v>
      </c>
      <c r="L312" s="22">
        <v>0.04</v>
      </c>
      <c r="M312" s="23">
        <v>5887.8939999999993</v>
      </c>
      <c r="N312" s="23">
        <v>5907.8839999999991</v>
      </c>
      <c r="O312" s="23">
        <v>19.989999999999998</v>
      </c>
    </row>
    <row r="313" spans="9:15" ht="15.5" x14ac:dyDescent="0.35">
      <c r="I313" s="10"/>
      <c r="J313" s="24" t="s">
        <v>43</v>
      </c>
      <c r="K313" s="21">
        <v>37</v>
      </c>
      <c r="L313" s="22">
        <v>0.04</v>
      </c>
      <c r="M313" s="23">
        <v>5887.8939999999993</v>
      </c>
      <c r="N313" s="23">
        <v>5907.8839999999991</v>
      </c>
      <c r="O313" s="23">
        <v>19.989999999999998</v>
      </c>
    </row>
    <row r="314" spans="9:15" ht="15.5" x14ac:dyDescent="0.35">
      <c r="I314" s="10"/>
      <c r="J314" s="20" t="s">
        <v>1772</v>
      </c>
      <c r="K314" s="21">
        <v>46</v>
      </c>
      <c r="L314" s="22">
        <v>0.05</v>
      </c>
      <c r="M314" s="23">
        <v>126.866</v>
      </c>
      <c r="N314" s="23">
        <v>127.876</v>
      </c>
      <c r="O314" s="23">
        <v>1.01</v>
      </c>
    </row>
    <row r="315" spans="9:15" ht="15.5" x14ac:dyDescent="0.35">
      <c r="I315" s="10"/>
      <c r="J315" s="24" t="s">
        <v>93</v>
      </c>
      <c r="K315" s="21">
        <v>46</v>
      </c>
      <c r="L315" s="22">
        <v>0.05</v>
      </c>
      <c r="M315" s="23">
        <v>126.866</v>
      </c>
      <c r="N315" s="23">
        <v>127.876</v>
      </c>
      <c r="O315" s="23">
        <v>1.01</v>
      </c>
    </row>
    <row r="316" spans="9:15" ht="15.5" x14ac:dyDescent="0.35">
      <c r="I316" s="10"/>
      <c r="J316" s="20" t="s">
        <v>1220</v>
      </c>
      <c r="K316" s="21">
        <v>34</v>
      </c>
      <c r="L316" s="22">
        <v>0.03</v>
      </c>
      <c r="M316" s="23">
        <v>125.37439999999998</v>
      </c>
      <c r="N316" s="23">
        <v>126.08439999999997</v>
      </c>
      <c r="O316" s="23">
        <v>0.71</v>
      </c>
    </row>
    <row r="317" spans="9:15" ht="15.5" x14ac:dyDescent="0.35">
      <c r="I317" s="10"/>
      <c r="J317" s="24" t="s">
        <v>43</v>
      </c>
      <c r="K317" s="21">
        <v>34</v>
      </c>
      <c r="L317" s="22">
        <v>0.03</v>
      </c>
      <c r="M317" s="23">
        <v>125.37439999999998</v>
      </c>
      <c r="N317" s="23">
        <v>126.08439999999997</v>
      </c>
      <c r="O317" s="23">
        <v>0.71</v>
      </c>
    </row>
    <row r="318" spans="9:15" ht="15.5" x14ac:dyDescent="0.35">
      <c r="I318" s="10"/>
      <c r="J318" s="20" t="s">
        <v>908</v>
      </c>
      <c r="K318" s="21">
        <v>26</v>
      </c>
      <c r="L318" s="22">
        <v>0.11000000000000001</v>
      </c>
      <c r="M318" s="23">
        <v>1822.3349999999998</v>
      </c>
      <c r="N318" s="23">
        <v>1838.3849999999998</v>
      </c>
      <c r="O318" s="23">
        <v>16.049999999999997</v>
      </c>
    </row>
    <row r="319" spans="9:15" ht="15.5" x14ac:dyDescent="0.35">
      <c r="I319" s="10"/>
      <c r="J319" s="24" t="s">
        <v>93</v>
      </c>
      <c r="K319" s="21">
        <v>26</v>
      </c>
      <c r="L319" s="22">
        <v>0.11000000000000001</v>
      </c>
      <c r="M319" s="23">
        <v>1822.3349999999998</v>
      </c>
      <c r="N319" s="23">
        <v>1838.3849999999998</v>
      </c>
      <c r="O319" s="23">
        <v>16.049999999999997</v>
      </c>
    </row>
    <row r="320" spans="9:15" ht="15.5" x14ac:dyDescent="0.35">
      <c r="I320" s="10"/>
      <c r="J320" s="20" t="s">
        <v>1622</v>
      </c>
      <c r="K320" s="21">
        <v>2</v>
      </c>
      <c r="L320" s="22">
        <v>7.0000000000000007E-2</v>
      </c>
      <c r="M320" s="23">
        <v>43.851399999999998</v>
      </c>
      <c r="N320" s="23">
        <v>48.6614</v>
      </c>
      <c r="O320" s="23">
        <v>4.8099999999999996</v>
      </c>
    </row>
    <row r="321" spans="9:15" ht="15.5" x14ac:dyDescent="0.35">
      <c r="I321" s="10"/>
      <c r="J321" s="24" t="s">
        <v>29</v>
      </c>
      <c r="K321" s="21">
        <v>2</v>
      </c>
      <c r="L321" s="22">
        <v>7.0000000000000007E-2</v>
      </c>
      <c r="M321" s="23">
        <v>43.851399999999998</v>
      </c>
      <c r="N321" s="23">
        <v>48.6614</v>
      </c>
      <c r="O321" s="23">
        <v>4.8099999999999996</v>
      </c>
    </row>
    <row r="322" spans="9:15" ht="15.5" x14ac:dyDescent="0.35">
      <c r="I322" s="10"/>
      <c r="J322" s="20" t="s">
        <v>486</v>
      </c>
      <c r="K322" s="21">
        <v>108</v>
      </c>
      <c r="L322" s="22">
        <v>0.22</v>
      </c>
      <c r="M322" s="23">
        <v>37991.113599999997</v>
      </c>
      <c r="N322" s="23">
        <v>38025.923600000002</v>
      </c>
      <c r="O322" s="23">
        <v>34.81</v>
      </c>
    </row>
    <row r="323" spans="9:15" ht="15.5" x14ac:dyDescent="0.35">
      <c r="I323" s="10"/>
      <c r="J323" s="24" t="s">
        <v>29</v>
      </c>
      <c r="K323" s="21">
        <v>38</v>
      </c>
      <c r="L323" s="22">
        <v>0.09</v>
      </c>
      <c r="M323" s="23">
        <v>10414.722600000001</v>
      </c>
      <c r="N323" s="23">
        <v>10421.902600000001</v>
      </c>
      <c r="O323" s="23">
        <v>7.18</v>
      </c>
    </row>
    <row r="324" spans="9:15" ht="15.5" x14ac:dyDescent="0.35">
      <c r="I324" s="10"/>
      <c r="J324" s="24" t="s">
        <v>43</v>
      </c>
      <c r="K324" s="21">
        <v>70</v>
      </c>
      <c r="L324" s="22">
        <v>0.13</v>
      </c>
      <c r="M324" s="23">
        <v>27576.391</v>
      </c>
      <c r="N324" s="23">
        <v>27604.021000000001</v>
      </c>
      <c r="O324" s="23">
        <v>27.63</v>
      </c>
    </row>
    <row r="325" spans="9:15" ht="15.5" x14ac:dyDescent="0.35">
      <c r="I325" s="10"/>
      <c r="J325" s="20" t="s">
        <v>1720</v>
      </c>
      <c r="K325" s="21">
        <v>22</v>
      </c>
      <c r="L325" s="22">
        <v>7.0000000000000007E-2</v>
      </c>
      <c r="M325" s="23">
        <v>123.8408</v>
      </c>
      <c r="N325" s="23">
        <v>125.3308</v>
      </c>
      <c r="O325" s="23">
        <v>1.49</v>
      </c>
    </row>
    <row r="326" spans="9:15" ht="15.5" x14ac:dyDescent="0.35">
      <c r="I326" s="10"/>
      <c r="J326" s="24" t="s">
        <v>43</v>
      </c>
      <c r="K326" s="21">
        <v>22</v>
      </c>
      <c r="L326" s="22">
        <v>7.0000000000000007E-2</v>
      </c>
      <c r="M326" s="23">
        <v>123.8408</v>
      </c>
      <c r="N326" s="23">
        <v>125.3308</v>
      </c>
      <c r="O326" s="23">
        <v>1.49</v>
      </c>
    </row>
    <row r="327" spans="9:15" ht="15.5" x14ac:dyDescent="0.35">
      <c r="I327" s="10"/>
      <c r="J327" s="20" t="s">
        <v>1629</v>
      </c>
      <c r="K327" s="21">
        <v>42</v>
      </c>
      <c r="L327" s="22">
        <v>0</v>
      </c>
      <c r="M327" s="23">
        <v>5107.04</v>
      </c>
      <c r="N327" s="23">
        <v>5133.34</v>
      </c>
      <c r="O327" s="23">
        <v>26.3</v>
      </c>
    </row>
    <row r="328" spans="9:15" ht="15.5" x14ac:dyDescent="0.35">
      <c r="I328" s="10"/>
      <c r="J328" s="24" t="s">
        <v>93</v>
      </c>
      <c r="K328" s="21">
        <v>42</v>
      </c>
      <c r="L328" s="22">
        <v>0</v>
      </c>
      <c r="M328" s="23">
        <v>5107.04</v>
      </c>
      <c r="N328" s="23">
        <v>5133.34</v>
      </c>
      <c r="O328" s="23">
        <v>26.3</v>
      </c>
    </row>
    <row r="329" spans="9:15" ht="15.5" x14ac:dyDescent="0.35">
      <c r="I329" s="10"/>
      <c r="J329" s="20" t="s">
        <v>860</v>
      </c>
      <c r="K329" s="21">
        <v>32</v>
      </c>
      <c r="L329" s="22">
        <v>0.1</v>
      </c>
      <c r="M329" s="23">
        <v>318.13200000000001</v>
      </c>
      <c r="N329" s="23">
        <v>322.63200000000001</v>
      </c>
      <c r="O329" s="23">
        <v>4.5</v>
      </c>
    </row>
    <row r="330" spans="9:15" ht="15.5" x14ac:dyDescent="0.35">
      <c r="I330" s="10"/>
      <c r="J330" s="24" t="s">
        <v>43</v>
      </c>
      <c r="K330" s="21">
        <v>32</v>
      </c>
      <c r="L330" s="22">
        <v>0.1</v>
      </c>
      <c r="M330" s="23">
        <v>318.13200000000001</v>
      </c>
      <c r="N330" s="23">
        <v>322.63200000000001</v>
      </c>
      <c r="O330" s="23">
        <v>4.5</v>
      </c>
    </row>
    <row r="331" spans="9:15" ht="15.5" x14ac:dyDescent="0.35">
      <c r="I331" s="10"/>
      <c r="J331" s="20" t="s">
        <v>529</v>
      </c>
      <c r="K331" s="21">
        <v>33</v>
      </c>
      <c r="L331" s="22">
        <v>6.9999999999999993E-2</v>
      </c>
      <c r="M331" s="23">
        <v>270.91750000000002</v>
      </c>
      <c r="N331" s="23">
        <v>272.89750000000004</v>
      </c>
      <c r="O331" s="23">
        <v>1.98</v>
      </c>
    </row>
    <row r="332" spans="9:15" ht="15.5" x14ac:dyDescent="0.35">
      <c r="I332" s="10"/>
      <c r="J332" s="24" t="s">
        <v>93</v>
      </c>
      <c r="K332" s="21">
        <v>33</v>
      </c>
      <c r="L332" s="22">
        <v>6.9999999999999993E-2</v>
      </c>
      <c r="M332" s="23">
        <v>270.91750000000002</v>
      </c>
      <c r="N332" s="23">
        <v>272.89750000000004</v>
      </c>
      <c r="O332" s="23">
        <v>1.98</v>
      </c>
    </row>
    <row r="333" spans="9:15" ht="15.5" x14ac:dyDescent="0.35">
      <c r="I333" s="10"/>
      <c r="J333" s="20" t="s">
        <v>198</v>
      </c>
      <c r="K333" s="21">
        <v>133</v>
      </c>
      <c r="L333" s="22">
        <v>0.23</v>
      </c>
      <c r="M333" s="23">
        <v>3887.6442999999999</v>
      </c>
      <c r="N333" s="23">
        <v>3908.9643000000001</v>
      </c>
      <c r="O333" s="23">
        <v>21.32</v>
      </c>
    </row>
    <row r="334" spans="9:15" ht="15.5" x14ac:dyDescent="0.35">
      <c r="I334" s="10"/>
      <c r="J334" s="24" t="s">
        <v>93</v>
      </c>
      <c r="K334" s="21">
        <v>133</v>
      </c>
      <c r="L334" s="22">
        <v>0.23</v>
      </c>
      <c r="M334" s="23">
        <v>3887.6442999999999</v>
      </c>
      <c r="N334" s="23">
        <v>3908.9643000000001</v>
      </c>
      <c r="O334" s="23">
        <v>21.32</v>
      </c>
    </row>
    <row r="335" spans="9:15" ht="15.5" x14ac:dyDescent="0.35">
      <c r="I335" s="10"/>
      <c r="J335" s="20" t="s">
        <v>1530</v>
      </c>
      <c r="K335" s="21">
        <v>29</v>
      </c>
      <c r="L335" s="22">
        <v>0.05</v>
      </c>
      <c r="M335" s="23">
        <v>150.256</v>
      </c>
      <c r="N335" s="23">
        <v>151.976</v>
      </c>
      <c r="O335" s="23">
        <v>1.72</v>
      </c>
    </row>
    <row r="336" spans="9:15" ht="15.5" x14ac:dyDescent="0.35">
      <c r="I336" s="10"/>
      <c r="J336" s="24" t="s">
        <v>65</v>
      </c>
      <c r="K336" s="21">
        <v>13</v>
      </c>
      <c r="L336" s="22">
        <v>0.04</v>
      </c>
      <c r="M336" s="23">
        <v>46.551200000000001</v>
      </c>
      <c r="N336" s="23">
        <v>47.051200000000001</v>
      </c>
      <c r="O336" s="23">
        <v>0.5</v>
      </c>
    </row>
    <row r="337" spans="9:15" ht="15.5" x14ac:dyDescent="0.35">
      <c r="I337" s="10"/>
      <c r="J337" s="24" t="s">
        <v>43</v>
      </c>
      <c r="K337" s="21">
        <v>16</v>
      </c>
      <c r="L337" s="22">
        <v>0.01</v>
      </c>
      <c r="M337" s="23">
        <v>103.70479999999999</v>
      </c>
      <c r="N337" s="23">
        <v>104.92479999999999</v>
      </c>
      <c r="O337" s="23">
        <v>1.22</v>
      </c>
    </row>
    <row r="338" spans="9:15" ht="15.5" x14ac:dyDescent="0.35">
      <c r="I338" s="10"/>
      <c r="J338" s="20" t="s">
        <v>717</v>
      </c>
      <c r="K338" s="21">
        <v>68</v>
      </c>
      <c r="L338" s="22">
        <v>0.15000000000000002</v>
      </c>
      <c r="M338" s="23">
        <v>16387.9388</v>
      </c>
      <c r="N338" s="23">
        <v>16439.288799999998</v>
      </c>
      <c r="O338" s="23">
        <v>51.35</v>
      </c>
    </row>
    <row r="339" spans="9:15" ht="15.5" x14ac:dyDescent="0.35">
      <c r="I339" s="10"/>
      <c r="J339" s="24" t="s">
        <v>43</v>
      </c>
      <c r="K339" s="21">
        <v>68</v>
      </c>
      <c r="L339" s="22">
        <v>0.15000000000000002</v>
      </c>
      <c r="M339" s="23">
        <v>16387.9388</v>
      </c>
      <c r="N339" s="23">
        <v>16439.288799999998</v>
      </c>
      <c r="O339" s="23">
        <v>51.35</v>
      </c>
    </row>
    <row r="340" spans="9:15" ht="15.5" x14ac:dyDescent="0.35">
      <c r="I340" s="10"/>
      <c r="J340" s="20" t="s">
        <v>828</v>
      </c>
      <c r="K340" s="21">
        <v>76</v>
      </c>
      <c r="L340" s="22">
        <v>0.1</v>
      </c>
      <c r="M340" s="23">
        <v>1060.5277999999998</v>
      </c>
      <c r="N340" s="23">
        <v>1067.6877999999997</v>
      </c>
      <c r="O340" s="23">
        <v>7.16</v>
      </c>
    </row>
    <row r="341" spans="9:15" ht="15.5" x14ac:dyDescent="0.35">
      <c r="I341" s="10"/>
      <c r="J341" s="24" t="s">
        <v>29</v>
      </c>
      <c r="K341" s="21">
        <v>34</v>
      </c>
      <c r="L341" s="22">
        <v>0.03</v>
      </c>
      <c r="M341" s="23">
        <v>235.8484</v>
      </c>
      <c r="N341" s="23">
        <v>238.19839999999999</v>
      </c>
      <c r="O341" s="23">
        <v>2.35</v>
      </c>
    </row>
    <row r="342" spans="9:15" ht="15.5" x14ac:dyDescent="0.35">
      <c r="I342" s="10"/>
      <c r="J342" s="24" t="s">
        <v>43</v>
      </c>
      <c r="K342" s="21">
        <v>42</v>
      </c>
      <c r="L342" s="22">
        <v>7.0000000000000007E-2</v>
      </c>
      <c r="M342" s="23">
        <v>824.67939999999987</v>
      </c>
      <c r="N342" s="23">
        <v>829.48939999999982</v>
      </c>
      <c r="O342" s="23">
        <v>4.8099999999999996</v>
      </c>
    </row>
    <row r="343" spans="9:15" ht="15.5" x14ac:dyDescent="0.35">
      <c r="I343" s="10"/>
      <c r="J343" s="20" t="s">
        <v>1316</v>
      </c>
      <c r="K343" s="21">
        <v>21</v>
      </c>
      <c r="L343" s="22">
        <v>0.03</v>
      </c>
      <c r="M343" s="23">
        <v>172.52579999999998</v>
      </c>
      <c r="N343" s="23">
        <v>175.16579999999996</v>
      </c>
      <c r="O343" s="23">
        <v>2.64</v>
      </c>
    </row>
    <row r="344" spans="9:15" ht="15.5" x14ac:dyDescent="0.35">
      <c r="I344" s="10"/>
      <c r="J344" s="24" t="s">
        <v>93</v>
      </c>
      <c r="K344" s="21">
        <v>21</v>
      </c>
      <c r="L344" s="22">
        <v>0.03</v>
      </c>
      <c r="M344" s="23">
        <v>172.52579999999998</v>
      </c>
      <c r="N344" s="23">
        <v>175.16579999999996</v>
      </c>
      <c r="O344" s="23">
        <v>2.64</v>
      </c>
    </row>
    <row r="345" spans="9:15" ht="15.5" x14ac:dyDescent="0.35">
      <c r="I345" s="10"/>
      <c r="J345" s="20" t="s">
        <v>1016</v>
      </c>
      <c r="K345" s="21">
        <v>50</v>
      </c>
      <c r="L345" s="22">
        <v>0.12</v>
      </c>
      <c r="M345" s="23">
        <v>18289.256999999998</v>
      </c>
      <c r="N345" s="23">
        <v>18339.647000000001</v>
      </c>
      <c r="O345" s="23">
        <v>50.39</v>
      </c>
    </row>
    <row r="346" spans="9:15" ht="15.5" x14ac:dyDescent="0.35">
      <c r="I346" s="10"/>
      <c r="J346" s="24" t="s">
        <v>29</v>
      </c>
      <c r="K346" s="21">
        <v>50</v>
      </c>
      <c r="L346" s="22">
        <v>0.12</v>
      </c>
      <c r="M346" s="23">
        <v>18289.256999999998</v>
      </c>
      <c r="N346" s="23">
        <v>18339.647000000001</v>
      </c>
      <c r="O346" s="23">
        <v>50.39</v>
      </c>
    </row>
    <row r="347" spans="9:15" ht="15.5" x14ac:dyDescent="0.35">
      <c r="I347" s="10"/>
      <c r="J347" s="20" t="s">
        <v>454</v>
      </c>
      <c r="K347" s="21">
        <v>42</v>
      </c>
      <c r="L347" s="22">
        <v>7.0000000000000007E-2</v>
      </c>
      <c r="M347" s="23">
        <v>246.57799999999997</v>
      </c>
      <c r="N347" s="23">
        <v>247.07799999999997</v>
      </c>
      <c r="O347" s="23">
        <v>0.5</v>
      </c>
    </row>
    <row r="348" spans="9:15" ht="15.5" x14ac:dyDescent="0.35">
      <c r="I348" s="10"/>
      <c r="J348" s="24" t="s">
        <v>43</v>
      </c>
      <c r="K348" s="21">
        <v>42</v>
      </c>
      <c r="L348" s="22">
        <v>7.0000000000000007E-2</v>
      </c>
      <c r="M348" s="23">
        <v>246.57799999999997</v>
      </c>
      <c r="N348" s="23">
        <v>247.07799999999997</v>
      </c>
      <c r="O348" s="23">
        <v>0.5</v>
      </c>
    </row>
    <row r="349" spans="9:15" ht="15.5" x14ac:dyDescent="0.35">
      <c r="I349" s="10"/>
      <c r="J349" s="20" t="s">
        <v>1308</v>
      </c>
      <c r="K349" s="21">
        <v>50</v>
      </c>
      <c r="L349" s="22">
        <v>0.09</v>
      </c>
      <c r="M349" s="23">
        <v>273.58</v>
      </c>
      <c r="N349" s="23">
        <v>275.07</v>
      </c>
      <c r="O349" s="23">
        <v>1.49</v>
      </c>
    </row>
    <row r="350" spans="9:15" ht="15.5" x14ac:dyDescent="0.35">
      <c r="I350" s="10"/>
      <c r="J350" s="24" t="s">
        <v>93</v>
      </c>
      <c r="K350" s="21">
        <v>50</v>
      </c>
      <c r="L350" s="22">
        <v>0.09</v>
      </c>
      <c r="M350" s="23">
        <v>273.58</v>
      </c>
      <c r="N350" s="23">
        <v>275.07</v>
      </c>
      <c r="O350" s="23">
        <v>1.49</v>
      </c>
    </row>
    <row r="351" spans="9:15" ht="15.5" x14ac:dyDescent="0.35">
      <c r="I351" s="10"/>
      <c r="J351" s="20" t="s">
        <v>951</v>
      </c>
      <c r="K351" s="21">
        <v>6</v>
      </c>
      <c r="L351" s="22">
        <v>0.04</v>
      </c>
      <c r="M351" s="23">
        <v>1740.7672000000002</v>
      </c>
      <c r="N351" s="23">
        <v>1747.9472000000003</v>
      </c>
      <c r="O351" s="23">
        <v>7.18</v>
      </c>
    </row>
    <row r="352" spans="9:15" ht="15.5" x14ac:dyDescent="0.35">
      <c r="I352" s="10"/>
      <c r="J352" s="24" t="s">
        <v>43</v>
      </c>
      <c r="K352" s="21">
        <v>6</v>
      </c>
      <c r="L352" s="22">
        <v>0.04</v>
      </c>
      <c r="M352" s="23">
        <v>1740.7672000000002</v>
      </c>
      <c r="N352" s="23">
        <v>1747.9472000000003</v>
      </c>
      <c r="O352" s="23">
        <v>7.18</v>
      </c>
    </row>
    <row r="353" spans="9:15" ht="15.5" x14ac:dyDescent="0.35">
      <c r="I353" s="10"/>
      <c r="J353" s="20" t="s">
        <v>787</v>
      </c>
      <c r="K353" s="21">
        <v>88</v>
      </c>
      <c r="L353" s="22">
        <v>0.17</v>
      </c>
      <c r="M353" s="23">
        <v>1233.4994000000002</v>
      </c>
      <c r="N353" s="23">
        <v>1268.7094</v>
      </c>
      <c r="O353" s="23">
        <v>35.21</v>
      </c>
    </row>
    <row r="354" spans="9:15" ht="15.5" x14ac:dyDescent="0.35">
      <c r="I354" s="10"/>
      <c r="J354" s="24" t="s">
        <v>43</v>
      </c>
      <c r="K354" s="21">
        <v>88</v>
      </c>
      <c r="L354" s="22">
        <v>0.17</v>
      </c>
      <c r="M354" s="23">
        <v>1233.4994000000002</v>
      </c>
      <c r="N354" s="23">
        <v>1268.7094</v>
      </c>
      <c r="O354" s="23">
        <v>35.21</v>
      </c>
    </row>
    <row r="355" spans="9:15" ht="15.5" x14ac:dyDescent="0.35">
      <c r="I355" s="10"/>
      <c r="J355" s="20" t="s">
        <v>1591</v>
      </c>
      <c r="K355" s="21">
        <v>11</v>
      </c>
      <c r="L355" s="22">
        <v>0.01</v>
      </c>
      <c r="M355" s="23">
        <v>46.312199999999997</v>
      </c>
      <c r="N355" s="23">
        <v>49.282199999999996</v>
      </c>
      <c r="O355" s="23">
        <v>2.97</v>
      </c>
    </row>
    <row r="356" spans="9:15" ht="15.5" x14ac:dyDescent="0.35">
      <c r="I356" s="10"/>
      <c r="J356" s="24" t="s">
        <v>29</v>
      </c>
      <c r="K356" s="21">
        <v>11</v>
      </c>
      <c r="L356" s="22">
        <v>0.01</v>
      </c>
      <c r="M356" s="23">
        <v>46.312199999999997</v>
      </c>
      <c r="N356" s="23">
        <v>49.282199999999996</v>
      </c>
      <c r="O356" s="23">
        <v>2.97</v>
      </c>
    </row>
    <row r="357" spans="9:15" ht="15.5" x14ac:dyDescent="0.35">
      <c r="I357" s="10"/>
      <c r="J357" s="20" t="s">
        <v>774</v>
      </c>
      <c r="K357" s="21">
        <v>12</v>
      </c>
      <c r="L357" s="22">
        <v>0.04</v>
      </c>
      <c r="M357" s="23">
        <v>57.063200000000002</v>
      </c>
      <c r="N357" s="23">
        <v>57.563200000000002</v>
      </c>
      <c r="O357" s="23">
        <v>0.5</v>
      </c>
    </row>
    <row r="358" spans="9:15" ht="15.5" x14ac:dyDescent="0.35">
      <c r="I358" s="10"/>
      <c r="J358" s="24" t="s">
        <v>93</v>
      </c>
      <c r="K358" s="21">
        <v>12</v>
      </c>
      <c r="L358" s="22">
        <v>0.04</v>
      </c>
      <c r="M358" s="23">
        <v>57.063200000000002</v>
      </c>
      <c r="N358" s="23">
        <v>57.563200000000002</v>
      </c>
      <c r="O358" s="23">
        <v>0.5</v>
      </c>
    </row>
    <row r="359" spans="9:15" ht="15.5" x14ac:dyDescent="0.35">
      <c r="I359" s="10"/>
      <c r="J359" s="20" t="s">
        <v>245</v>
      </c>
      <c r="K359" s="21">
        <v>17</v>
      </c>
      <c r="L359" s="22">
        <v>0.1</v>
      </c>
      <c r="M359" s="23">
        <v>1946.9059999999997</v>
      </c>
      <c r="N359" s="23">
        <v>1972.0959999999998</v>
      </c>
      <c r="O359" s="23">
        <v>25.189999999999998</v>
      </c>
    </row>
    <row r="360" spans="9:15" ht="15.5" x14ac:dyDescent="0.35">
      <c r="I360" s="10"/>
      <c r="J360" s="24" t="s">
        <v>29</v>
      </c>
      <c r="K360" s="21">
        <v>17</v>
      </c>
      <c r="L360" s="22">
        <v>0.1</v>
      </c>
      <c r="M360" s="23">
        <v>1946.9059999999997</v>
      </c>
      <c r="N360" s="23">
        <v>1972.0959999999998</v>
      </c>
      <c r="O360" s="23">
        <v>25.189999999999998</v>
      </c>
    </row>
    <row r="361" spans="9:15" ht="15.5" x14ac:dyDescent="0.35">
      <c r="I361" s="10"/>
      <c r="J361" s="20" t="s">
        <v>1035</v>
      </c>
      <c r="K361" s="21">
        <v>80</v>
      </c>
      <c r="L361" s="22">
        <v>0.26</v>
      </c>
      <c r="M361" s="23">
        <v>11880.482</v>
      </c>
      <c r="N361" s="23">
        <v>11901.582</v>
      </c>
      <c r="O361" s="23">
        <v>21.1</v>
      </c>
    </row>
    <row r="362" spans="9:15" ht="15.5" x14ac:dyDescent="0.35">
      <c r="I362" s="10"/>
      <c r="J362" s="24" t="s">
        <v>93</v>
      </c>
      <c r="K362" s="21">
        <v>80</v>
      </c>
      <c r="L362" s="22">
        <v>0.26</v>
      </c>
      <c r="M362" s="23">
        <v>11880.482</v>
      </c>
      <c r="N362" s="23">
        <v>11901.582</v>
      </c>
      <c r="O362" s="23">
        <v>21.1</v>
      </c>
    </row>
    <row r="363" spans="9:15" ht="15.5" x14ac:dyDescent="0.35">
      <c r="I363" s="10"/>
      <c r="J363" s="20" t="s">
        <v>1224</v>
      </c>
      <c r="K363" s="21">
        <v>39</v>
      </c>
      <c r="L363" s="22">
        <v>0.03</v>
      </c>
      <c r="M363" s="23">
        <v>6183.6319000000003</v>
      </c>
      <c r="N363" s="23">
        <v>6203.6219000000001</v>
      </c>
      <c r="O363" s="23">
        <v>19.989999999999998</v>
      </c>
    </row>
    <row r="364" spans="9:15" ht="15.5" x14ac:dyDescent="0.35">
      <c r="I364" s="10"/>
      <c r="J364" s="24" t="s">
        <v>43</v>
      </c>
      <c r="K364" s="21">
        <v>39</v>
      </c>
      <c r="L364" s="22">
        <v>0.03</v>
      </c>
      <c r="M364" s="23">
        <v>6183.6319000000003</v>
      </c>
      <c r="N364" s="23">
        <v>6203.6219000000001</v>
      </c>
      <c r="O364" s="23">
        <v>19.989999999999998</v>
      </c>
    </row>
    <row r="365" spans="9:15" ht="15.5" x14ac:dyDescent="0.35">
      <c r="I365" s="10"/>
      <c r="J365" s="20" t="s">
        <v>1199</v>
      </c>
      <c r="K365" s="21">
        <v>69</v>
      </c>
      <c r="L365" s="22">
        <v>0.09</v>
      </c>
      <c r="M365" s="23">
        <v>10285.045399999999</v>
      </c>
      <c r="N365" s="23">
        <v>10329.525399999999</v>
      </c>
      <c r="O365" s="23">
        <v>44.48</v>
      </c>
    </row>
    <row r="366" spans="9:15" ht="15.5" x14ac:dyDescent="0.35">
      <c r="I366" s="10"/>
      <c r="J366" s="24" t="s">
        <v>93</v>
      </c>
      <c r="K366" s="21">
        <v>69</v>
      </c>
      <c r="L366" s="22">
        <v>0.09</v>
      </c>
      <c r="M366" s="23">
        <v>10285.045399999999</v>
      </c>
      <c r="N366" s="23">
        <v>10329.525399999999</v>
      </c>
      <c r="O366" s="23">
        <v>44.48</v>
      </c>
    </row>
    <row r="367" spans="9:15" ht="15.5" x14ac:dyDescent="0.35">
      <c r="I367" s="10"/>
      <c r="J367" s="20" t="s">
        <v>780</v>
      </c>
      <c r="K367" s="21">
        <v>18</v>
      </c>
      <c r="L367" s="22">
        <v>0.01</v>
      </c>
      <c r="M367" s="23">
        <v>169.88419999999999</v>
      </c>
      <c r="N367" s="23">
        <v>173.86419999999998</v>
      </c>
      <c r="O367" s="23">
        <v>3.98</v>
      </c>
    </row>
    <row r="368" spans="9:15" ht="15.5" x14ac:dyDescent="0.35">
      <c r="I368" s="10"/>
      <c r="J368" s="24" t="s">
        <v>43</v>
      </c>
      <c r="K368" s="21">
        <v>18</v>
      </c>
      <c r="L368" s="22">
        <v>0.01</v>
      </c>
      <c r="M368" s="23">
        <v>169.88419999999999</v>
      </c>
      <c r="N368" s="23">
        <v>173.86419999999998</v>
      </c>
      <c r="O368" s="23">
        <v>3.98</v>
      </c>
    </row>
    <row r="369" spans="9:15" ht="15.5" x14ac:dyDescent="0.35">
      <c r="I369" s="10"/>
      <c r="J369" s="20" t="s">
        <v>1143</v>
      </c>
      <c r="K369" s="21">
        <v>59</v>
      </c>
      <c r="L369" s="22">
        <v>0.11</v>
      </c>
      <c r="M369" s="23">
        <v>1418.8548999999998</v>
      </c>
      <c r="N369" s="23">
        <v>1445.7748999999999</v>
      </c>
      <c r="O369" s="23">
        <v>26.92</v>
      </c>
    </row>
    <row r="370" spans="9:15" ht="15.5" x14ac:dyDescent="0.35">
      <c r="I370" s="10"/>
      <c r="J370" s="24" t="s">
        <v>93</v>
      </c>
      <c r="K370" s="21">
        <v>59</v>
      </c>
      <c r="L370" s="22">
        <v>0.11</v>
      </c>
      <c r="M370" s="23">
        <v>1418.8548999999998</v>
      </c>
      <c r="N370" s="23">
        <v>1445.7748999999999</v>
      </c>
      <c r="O370" s="23">
        <v>26.92</v>
      </c>
    </row>
    <row r="371" spans="9:15" ht="15.5" x14ac:dyDescent="0.35">
      <c r="I371" s="10"/>
      <c r="J371" s="20" t="s">
        <v>693</v>
      </c>
      <c r="K371" s="21">
        <v>31</v>
      </c>
      <c r="L371" s="22">
        <v>0.03</v>
      </c>
      <c r="M371" s="23">
        <v>227.23099999999999</v>
      </c>
      <c r="N371" s="23">
        <v>234.95099999999999</v>
      </c>
      <c r="O371" s="23">
        <v>7.72</v>
      </c>
    </row>
    <row r="372" spans="9:15" ht="15.5" x14ac:dyDescent="0.35">
      <c r="I372" s="10"/>
      <c r="J372" s="24" t="s">
        <v>43</v>
      </c>
      <c r="K372" s="21">
        <v>31</v>
      </c>
      <c r="L372" s="22">
        <v>0.03</v>
      </c>
      <c r="M372" s="23">
        <v>227.23099999999999</v>
      </c>
      <c r="N372" s="23">
        <v>234.95099999999999</v>
      </c>
      <c r="O372" s="23">
        <v>7.72</v>
      </c>
    </row>
    <row r="373" spans="9:15" ht="15.5" x14ac:dyDescent="0.35">
      <c r="I373" s="10"/>
      <c r="J373" s="20" t="s">
        <v>1020</v>
      </c>
      <c r="K373" s="21">
        <v>71</v>
      </c>
      <c r="L373" s="22">
        <v>0.12</v>
      </c>
      <c r="M373" s="23">
        <v>207.69159999999999</v>
      </c>
      <c r="N373" s="23">
        <v>210.80160000000001</v>
      </c>
      <c r="O373" s="23">
        <v>3.11</v>
      </c>
    </row>
    <row r="374" spans="9:15" ht="15.5" x14ac:dyDescent="0.35">
      <c r="I374" s="10"/>
      <c r="J374" s="24" t="s">
        <v>65</v>
      </c>
      <c r="K374" s="21">
        <v>71</v>
      </c>
      <c r="L374" s="22">
        <v>0.12</v>
      </c>
      <c r="M374" s="23">
        <v>207.69159999999999</v>
      </c>
      <c r="N374" s="23">
        <v>210.80160000000001</v>
      </c>
      <c r="O374" s="23">
        <v>3.11</v>
      </c>
    </row>
    <row r="375" spans="9:15" ht="15.5" x14ac:dyDescent="0.35">
      <c r="I375" s="10"/>
      <c r="J375" s="20" t="s">
        <v>364</v>
      </c>
      <c r="K375" s="21">
        <v>124</v>
      </c>
      <c r="L375" s="22">
        <v>0.17</v>
      </c>
      <c r="M375" s="23">
        <v>1364.4317000000001</v>
      </c>
      <c r="N375" s="23">
        <v>1379.1116999999999</v>
      </c>
      <c r="O375" s="23">
        <v>14.68</v>
      </c>
    </row>
    <row r="376" spans="9:15" ht="15.5" x14ac:dyDescent="0.35">
      <c r="I376" s="10"/>
      <c r="J376" s="24" t="s">
        <v>29</v>
      </c>
      <c r="K376" s="21">
        <v>68</v>
      </c>
      <c r="L376" s="22">
        <v>0.06</v>
      </c>
      <c r="M376" s="23">
        <v>1018.0601</v>
      </c>
      <c r="N376" s="23">
        <v>1025.0600999999999</v>
      </c>
      <c r="O376" s="23">
        <v>7</v>
      </c>
    </row>
    <row r="377" spans="9:15" ht="15.5" x14ac:dyDescent="0.35">
      <c r="I377" s="10"/>
      <c r="J377" s="24" t="s">
        <v>93</v>
      </c>
      <c r="K377" s="21">
        <v>56</v>
      </c>
      <c r="L377" s="22">
        <v>0.11000000000000001</v>
      </c>
      <c r="M377" s="23">
        <v>346.3716</v>
      </c>
      <c r="N377" s="23">
        <v>354.05160000000001</v>
      </c>
      <c r="O377" s="23">
        <v>7.6800000000000006</v>
      </c>
    </row>
    <row r="378" spans="9:15" ht="15.5" x14ac:dyDescent="0.35">
      <c r="I378" s="10"/>
      <c r="J378" s="20" t="s">
        <v>594</v>
      </c>
      <c r="K378" s="21">
        <v>50</v>
      </c>
      <c r="L378" s="22">
        <v>0.1</v>
      </c>
      <c r="M378" s="23">
        <v>263.31</v>
      </c>
      <c r="N378" s="23">
        <v>268.32</v>
      </c>
      <c r="O378" s="23">
        <v>5.01</v>
      </c>
    </row>
    <row r="379" spans="9:15" ht="15.5" x14ac:dyDescent="0.35">
      <c r="I379" s="10"/>
      <c r="J379" s="24" t="s">
        <v>65</v>
      </c>
      <c r="K379" s="21">
        <v>50</v>
      </c>
      <c r="L379" s="22">
        <v>0.1</v>
      </c>
      <c r="M379" s="23">
        <v>263.31</v>
      </c>
      <c r="N379" s="23">
        <v>268.32</v>
      </c>
      <c r="O379" s="23">
        <v>5.01</v>
      </c>
    </row>
    <row r="380" spans="9:15" ht="15.5" x14ac:dyDescent="0.35">
      <c r="I380" s="10"/>
      <c r="J380" s="20" t="s">
        <v>262</v>
      </c>
      <c r="K380" s="21">
        <v>102</v>
      </c>
      <c r="L380" s="22">
        <v>0.27</v>
      </c>
      <c r="M380" s="23">
        <v>6214.4161999999988</v>
      </c>
      <c r="N380" s="23">
        <v>6232.1461999999992</v>
      </c>
      <c r="O380" s="23">
        <v>17.73</v>
      </c>
    </row>
    <row r="381" spans="9:15" ht="15.5" x14ac:dyDescent="0.35">
      <c r="I381" s="10"/>
      <c r="J381" s="24" t="s">
        <v>93</v>
      </c>
      <c r="K381" s="21">
        <v>102</v>
      </c>
      <c r="L381" s="22">
        <v>0.27</v>
      </c>
      <c r="M381" s="23">
        <v>6214.4161999999988</v>
      </c>
      <c r="N381" s="23">
        <v>6232.1461999999992</v>
      </c>
      <c r="O381" s="23">
        <v>17.73</v>
      </c>
    </row>
    <row r="382" spans="9:15" ht="15.5" x14ac:dyDescent="0.35">
      <c r="I382" s="10"/>
      <c r="J382" s="20" t="s">
        <v>1448</v>
      </c>
      <c r="K382" s="21">
        <v>42</v>
      </c>
      <c r="L382" s="22">
        <v>0.08</v>
      </c>
      <c r="M382" s="23">
        <v>71.324799999999996</v>
      </c>
      <c r="N382" s="23">
        <v>72.324799999999996</v>
      </c>
      <c r="O382" s="23">
        <v>1</v>
      </c>
    </row>
    <row r="383" spans="9:15" ht="15.5" x14ac:dyDescent="0.35">
      <c r="I383" s="10"/>
      <c r="J383" s="24" t="s">
        <v>29</v>
      </c>
      <c r="K383" s="21">
        <v>42</v>
      </c>
      <c r="L383" s="22">
        <v>0.08</v>
      </c>
      <c r="M383" s="23">
        <v>71.324799999999996</v>
      </c>
      <c r="N383" s="23">
        <v>72.324799999999996</v>
      </c>
      <c r="O383" s="23">
        <v>1</v>
      </c>
    </row>
    <row r="384" spans="9:15" ht="15.5" x14ac:dyDescent="0.35">
      <c r="I384" s="10"/>
      <c r="J384" s="20" t="s">
        <v>1174</v>
      </c>
      <c r="K384" s="21">
        <v>71</v>
      </c>
      <c r="L384" s="22">
        <v>0.06</v>
      </c>
      <c r="M384" s="23">
        <v>2360.7071999999998</v>
      </c>
      <c r="N384" s="23">
        <v>2367.0371999999998</v>
      </c>
      <c r="O384" s="23">
        <v>6.33</v>
      </c>
    </row>
    <row r="385" spans="9:15" ht="15.5" x14ac:dyDescent="0.35">
      <c r="I385" s="10"/>
      <c r="J385" s="24" t="s">
        <v>29</v>
      </c>
      <c r="K385" s="21">
        <v>71</v>
      </c>
      <c r="L385" s="22">
        <v>0.06</v>
      </c>
      <c r="M385" s="23">
        <v>2360.7071999999998</v>
      </c>
      <c r="N385" s="23">
        <v>2367.0371999999998</v>
      </c>
      <c r="O385" s="23">
        <v>6.33</v>
      </c>
    </row>
    <row r="386" spans="9:15" ht="15.5" x14ac:dyDescent="0.35">
      <c r="I386" s="10"/>
      <c r="J386" s="20" t="s">
        <v>830</v>
      </c>
      <c r="K386" s="21">
        <v>9</v>
      </c>
      <c r="L386" s="22">
        <v>0.05</v>
      </c>
      <c r="M386" s="23">
        <v>723.03899999999999</v>
      </c>
      <c r="N386" s="23">
        <v>728.04899999999998</v>
      </c>
      <c r="O386" s="23">
        <v>5.01</v>
      </c>
    </row>
    <row r="387" spans="9:15" ht="15.5" x14ac:dyDescent="0.35">
      <c r="I387" s="10"/>
      <c r="J387" s="24" t="s">
        <v>65</v>
      </c>
      <c r="K387" s="21">
        <v>9</v>
      </c>
      <c r="L387" s="22">
        <v>0.05</v>
      </c>
      <c r="M387" s="23">
        <v>723.03899999999999</v>
      </c>
      <c r="N387" s="23">
        <v>728.04899999999998</v>
      </c>
      <c r="O387" s="23">
        <v>5.01</v>
      </c>
    </row>
    <row r="388" spans="9:15" ht="15.5" x14ac:dyDescent="0.35">
      <c r="I388" s="10"/>
      <c r="J388" s="20" t="s">
        <v>1641</v>
      </c>
      <c r="K388" s="21">
        <v>75</v>
      </c>
      <c r="L388" s="22">
        <v>0.14000000000000001</v>
      </c>
      <c r="M388" s="23">
        <v>1008.9554000000001</v>
      </c>
      <c r="N388" s="23">
        <v>1022.0154000000001</v>
      </c>
      <c r="O388" s="23">
        <v>13.059999999999999</v>
      </c>
    </row>
    <row r="389" spans="9:15" ht="15.5" x14ac:dyDescent="0.35">
      <c r="I389" s="10"/>
      <c r="J389" s="24" t="s">
        <v>93</v>
      </c>
      <c r="K389" s="21">
        <v>75</v>
      </c>
      <c r="L389" s="22">
        <v>0.14000000000000001</v>
      </c>
      <c r="M389" s="23">
        <v>1008.9554000000001</v>
      </c>
      <c r="N389" s="23">
        <v>1022.0154000000001</v>
      </c>
      <c r="O389" s="23">
        <v>13.059999999999999</v>
      </c>
    </row>
    <row r="390" spans="9:15" ht="15.5" x14ac:dyDescent="0.35">
      <c r="I390" s="10"/>
      <c r="J390" s="20" t="s">
        <v>561</v>
      </c>
      <c r="K390" s="21">
        <v>181</v>
      </c>
      <c r="L390" s="22">
        <v>0.24</v>
      </c>
      <c r="M390" s="23">
        <v>5888.3070000000007</v>
      </c>
      <c r="N390" s="23">
        <v>5920.3970000000008</v>
      </c>
      <c r="O390" s="23">
        <v>32.090000000000003</v>
      </c>
    </row>
    <row r="391" spans="9:15" ht="15.5" x14ac:dyDescent="0.35">
      <c r="I391" s="10"/>
      <c r="J391" s="24" t="s">
        <v>65</v>
      </c>
      <c r="K391" s="21">
        <v>92</v>
      </c>
      <c r="L391" s="22">
        <v>0.12</v>
      </c>
      <c r="M391" s="23">
        <v>2022.8120000000001</v>
      </c>
      <c r="N391" s="23">
        <v>2042.1920000000002</v>
      </c>
      <c r="O391" s="23">
        <v>19.38</v>
      </c>
    </row>
    <row r="392" spans="9:15" ht="15.5" x14ac:dyDescent="0.35">
      <c r="I392" s="10"/>
      <c r="J392" s="24" t="s">
        <v>43</v>
      </c>
      <c r="K392" s="21">
        <v>89</v>
      </c>
      <c r="L392" s="22">
        <v>0.12</v>
      </c>
      <c r="M392" s="23">
        <v>3865.4950000000008</v>
      </c>
      <c r="N392" s="23">
        <v>3878.2050000000008</v>
      </c>
      <c r="O392" s="23">
        <v>12.71</v>
      </c>
    </row>
    <row r="393" spans="9:15" ht="15.5" x14ac:dyDescent="0.35">
      <c r="I393" s="10"/>
      <c r="J393" s="20" t="s">
        <v>1371</v>
      </c>
      <c r="K393" s="21">
        <v>42</v>
      </c>
      <c r="L393" s="22">
        <v>0.06</v>
      </c>
      <c r="M393" s="23">
        <v>148.18119999999999</v>
      </c>
      <c r="N393" s="23">
        <v>150.68119999999999</v>
      </c>
      <c r="O393" s="23">
        <v>2.5</v>
      </c>
    </row>
    <row r="394" spans="9:15" ht="15.5" x14ac:dyDescent="0.35">
      <c r="I394" s="10"/>
      <c r="J394" s="24" t="s">
        <v>29</v>
      </c>
      <c r="K394" s="21">
        <v>42</v>
      </c>
      <c r="L394" s="22">
        <v>0.06</v>
      </c>
      <c r="M394" s="23">
        <v>148.18119999999999</v>
      </c>
      <c r="N394" s="23">
        <v>150.68119999999999</v>
      </c>
      <c r="O394" s="23">
        <v>2.5</v>
      </c>
    </row>
    <row r="395" spans="9:15" ht="15.5" x14ac:dyDescent="0.35">
      <c r="I395" s="10"/>
      <c r="J395" s="20" t="s">
        <v>847</v>
      </c>
      <c r="K395" s="21">
        <v>45</v>
      </c>
      <c r="L395" s="22">
        <v>0</v>
      </c>
      <c r="M395" s="23">
        <v>3651.28</v>
      </c>
      <c r="N395" s="23">
        <v>3658.46</v>
      </c>
      <c r="O395" s="23">
        <v>7.18</v>
      </c>
    </row>
    <row r="396" spans="9:15" ht="15.5" x14ac:dyDescent="0.35">
      <c r="I396" s="10"/>
      <c r="J396" s="24" t="s">
        <v>43</v>
      </c>
      <c r="K396" s="21">
        <v>45</v>
      </c>
      <c r="L396" s="22">
        <v>0</v>
      </c>
      <c r="M396" s="23">
        <v>3651.28</v>
      </c>
      <c r="N396" s="23">
        <v>3658.46</v>
      </c>
      <c r="O396" s="23">
        <v>7.18</v>
      </c>
    </row>
    <row r="397" spans="9:15" ht="15.5" x14ac:dyDescent="0.35">
      <c r="I397" s="10"/>
      <c r="J397" s="20" t="s">
        <v>288</v>
      </c>
      <c r="K397" s="21">
        <v>76</v>
      </c>
      <c r="L397" s="22">
        <v>0.19999999999999998</v>
      </c>
      <c r="M397" s="23">
        <v>407.9796</v>
      </c>
      <c r="N397" s="23">
        <v>422.46960000000001</v>
      </c>
      <c r="O397" s="23">
        <v>14.49</v>
      </c>
    </row>
    <row r="398" spans="9:15" ht="15.5" x14ac:dyDescent="0.35">
      <c r="I398" s="10"/>
      <c r="J398" s="24" t="s">
        <v>43</v>
      </c>
      <c r="K398" s="21">
        <v>76</v>
      </c>
      <c r="L398" s="22">
        <v>0.19999999999999998</v>
      </c>
      <c r="M398" s="23">
        <v>407.9796</v>
      </c>
      <c r="N398" s="23">
        <v>422.46960000000001</v>
      </c>
      <c r="O398" s="23">
        <v>14.49</v>
      </c>
    </row>
    <row r="399" spans="9:15" ht="15.5" x14ac:dyDescent="0.35">
      <c r="I399" s="10"/>
      <c r="J399" s="20" t="s">
        <v>367</v>
      </c>
      <c r="K399" s="21">
        <v>64</v>
      </c>
      <c r="L399" s="22">
        <v>0.11</v>
      </c>
      <c r="M399" s="23">
        <v>3786.1407999999997</v>
      </c>
      <c r="N399" s="23">
        <v>3796.5207999999993</v>
      </c>
      <c r="O399" s="23">
        <v>10.38</v>
      </c>
    </row>
    <row r="400" spans="9:15" ht="15.5" x14ac:dyDescent="0.35">
      <c r="I400" s="10"/>
      <c r="J400" s="24" t="s">
        <v>43</v>
      </c>
      <c r="K400" s="21">
        <v>64</v>
      </c>
      <c r="L400" s="22">
        <v>0.11</v>
      </c>
      <c r="M400" s="23">
        <v>3786.1407999999997</v>
      </c>
      <c r="N400" s="23">
        <v>3796.5207999999993</v>
      </c>
      <c r="O400" s="23">
        <v>10.38</v>
      </c>
    </row>
    <row r="401" spans="9:15" ht="15.5" x14ac:dyDescent="0.35">
      <c r="I401" s="10"/>
      <c r="J401" s="20" t="s">
        <v>728</v>
      </c>
      <c r="K401" s="21">
        <v>20</v>
      </c>
      <c r="L401" s="22">
        <v>0.08</v>
      </c>
      <c r="M401" s="23">
        <v>336.73599999999999</v>
      </c>
      <c r="N401" s="23">
        <v>343.98599999999999</v>
      </c>
      <c r="O401" s="23">
        <v>7.25</v>
      </c>
    </row>
    <row r="402" spans="9:15" ht="15.5" x14ac:dyDescent="0.35">
      <c r="I402" s="10"/>
      <c r="J402" s="24" t="s">
        <v>65</v>
      </c>
      <c r="K402" s="21">
        <v>20</v>
      </c>
      <c r="L402" s="22">
        <v>0.08</v>
      </c>
      <c r="M402" s="23">
        <v>336.73599999999999</v>
      </c>
      <c r="N402" s="23">
        <v>343.98599999999999</v>
      </c>
      <c r="O402" s="23">
        <v>7.25</v>
      </c>
    </row>
    <row r="403" spans="9:15" ht="15.5" x14ac:dyDescent="0.35">
      <c r="I403" s="10"/>
      <c r="J403" s="20" t="s">
        <v>1265</v>
      </c>
      <c r="K403" s="21">
        <v>108</v>
      </c>
      <c r="L403" s="22">
        <v>7.0000000000000007E-2</v>
      </c>
      <c r="M403" s="23">
        <v>439.09100000000001</v>
      </c>
      <c r="N403" s="23">
        <v>446.05099999999999</v>
      </c>
      <c r="O403" s="23">
        <v>6.96</v>
      </c>
    </row>
    <row r="404" spans="9:15" ht="15.5" x14ac:dyDescent="0.35">
      <c r="I404" s="10"/>
      <c r="J404" s="24" t="s">
        <v>29</v>
      </c>
      <c r="K404" s="21">
        <v>108</v>
      </c>
      <c r="L404" s="22">
        <v>7.0000000000000007E-2</v>
      </c>
      <c r="M404" s="23">
        <v>439.09100000000001</v>
      </c>
      <c r="N404" s="23">
        <v>446.05099999999999</v>
      </c>
      <c r="O404" s="23">
        <v>6.96</v>
      </c>
    </row>
    <row r="405" spans="9:15" ht="15.5" x14ac:dyDescent="0.35">
      <c r="I405" s="10"/>
      <c r="J405" s="20" t="s">
        <v>423</v>
      </c>
      <c r="K405" s="21">
        <v>26</v>
      </c>
      <c r="L405" s="22">
        <v>0.1</v>
      </c>
      <c r="M405" s="23">
        <v>538.79200000000003</v>
      </c>
      <c r="N405" s="23">
        <v>553.89200000000005</v>
      </c>
      <c r="O405" s="23">
        <v>15.1</v>
      </c>
    </row>
    <row r="406" spans="9:15" ht="15.5" x14ac:dyDescent="0.35">
      <c r="I406" s="10"/>
      <c r="J406" s="24" t="s">
        <v>93</v>
      </c>
      <c r="K406" s="21">
        <v>26</v>
      </c>
      <c r="L406" s="22">
        <v>0.1</v>
      </c>
      <c r="M406" s="23">
        <v>538.79200000000003</v>
      </c>
      <c r="N406" s="23">
        <v>553.89200000000005</v>
      </c>
      <c r="O406" s="23">
        <v>15.1</v>
      </c>
    </row>
    <row r="407" spans="9:15" ht="15.5" x14ac:dyDescent="0.35">
      <c r="I407" s="10"/>
      <c r="J407" s="20" t="s">
        <v>733</v>
      </c>
      <c r="K407" s="21">
        <v>47</v>
      </c>
      <c r="L407" s="22">
        <v>0</v>
      </c>
      <c r="M407" s="23">
        <v>189.84</v>
      </c>
      <c r="N407" s="23">
        <v>196.85</v>
      </c>
      <c r="O407" s="23">
        <v>7.01</v>
      </c>
    </row>
    <row r="408" spans="9:15" ht="15.5" x14ac:dyDescent="0.35">
      <c r="I408" s="10"/>
      <c r="J408" s="24" t="s">
        <v>29</v>
      </c>
      <c r="K408" s="21">
        <v>47</v>
      </c>
      <c r="L408" s="22">
        <v>0</v>
      </c>
      <c r="M408" s="23">
        <v>189.84</v>
      </c>
      <c r="N408" s="23">
        <v>196.85</v>
      </c>
      <c r="O408" s="23">
        <v>7.01</v>
      </c>
    </row>
    <row r="409" spans="9:15" ht="15.5" x14ac:dyDescent="0.35">
      <c r="I409" s="10"/>
      <c r="J409" s="20" t="s">
        <v>518</v>
      </c>
      <c r="K409" s="21">
        <v>89</v>
      </c>
      <c r="L409" s="22">
        <v>0.08</v>
      </c>
      <c r="M409" s="23">
        <v>412.42920000000004</v>
      </c>
      <c r="N409" s="23">
        <v>421.63920000000007</v>
      </c>
      <c r="O409" s="23">
        <v>9.2099999999999991</v>
      </c>
    </row>
    <row r="410" spans="9:15" ht="15.5" x14ac:dyDescent="0.35">
      <c r="I410" s="10"/>
      <c r="J410" s="24" t="s">
        <v>93</v>
      </c>
      <c r="K410" s="21">
        <v>89</v>
      </c>
      <c r="L410" s="22">
        <v>0.08</v>
      </c>
      <c r="M410" s="23">
        <v>412.42920000000004</v>
      </c>
      <c r="N410" s="23">
        <v>421.63920000000007</v>
      </c>
      <c r="O410" s="23">
        <v>9.2099999999999991</v>
      </c>
    </row>
    <row r="411" spans="9:15" ht="15.5" x14ac:dyDescent="0.35">
      <c r="I411" s="10"/>
      <c r="J411" s="20" t="s">
        <v>152</v>
      </c>
      <c r="K411" s="21">
        <v>150</v>
      </c>
      <c r="L411" s="22">
        <v>0.26</v>
      </c>
      <c r="M411" s="23">
        <v>1244.0392000000002</v>
      </c>
      <c r="N411" s="23">
        <v>1254.4592</v>
      </c>
      <c r="O411" s="23">
        <v>10.42</v>
      </c>
    </row>
    <row r="412" spans="9:15" ht="15.5" x14ac:dyDescent="0.35">
      <c r="I412" s="10"/>
      <c r="J412" s="24" t="s">
        <v>93</v>
      </c>
      <c r="K412" s="21">
        <v>150</v>
      </c>
      <c r="L412" s="22">
        <v>0.26</v>
      </c>
      <c r="M412" s="23">
        <v>1244.0392000000002</v>
      </c>
      <c r="N412" s="23">
        <v>1254.4592</v>
      </c>
      <c r="O412" s="23">
        <v>10.42</v>
      </c>
    </row>
    <row r="413" spans="9:15" ht="15.5" x14ac:dyDescent="0.35">
      <c r="I413" s="10"/>
      <c r="J413" s="20" t="s">
        <v>1499</v>
      </c>
      <c r="K413" s="21">
        <v>48</v>
      </c>
      <c r="L413" s="22">
        <v>0.24000000000000002</v>
      </c>
      <c r="M413" s="23">
        <v>3404.7217999999993</v>
      </c>
      <c r="N413" s="23">
        <v>3430.9717999999993</v>
      </c>
      <c r="O413" s="23">
        <v>26.249999999999996</v>
      </c>
    </row>
    <row r="414" spans="9:15" ht="15.5" x14ac:dyDescent="0.35">
      <c r="I414" s="10"/>
      <c r="J414" s="24" t="s">
        <v>93</v>
      </c>
      <c r="K414" s="21">
        <v>48</v>
      </c>
      <c r="L414" s="22">
        <v>0.24000000000000002</v>
      </c>
      <c r="M414" s="23">
        <v>3404.7217999999993</v>
      </c>
      <c r="N414" s="23">
        <v>3430.9717999999993</v>
      </c>
      <c r="O414" s="23">
        <v>26.249999999999996</v>
      </c>
    </row>
    <row r="415" spans="9:15" ht="15.5" x14ac:dyDescent="0.35">
      <c r="I415" s="10"/>
      <c r="J415" s="20" t="s">
        <v>1410</v>
      </c>
      <c r="K415" s="21">
        <v>11</v>
      </c>
      <c r="L415" s="22">
        <v>0.01</v>
      </c>
      <c r="M415" s="23">
        <v>46.732999999999997</v>
      </c>
      <c r="N415" s="23">
        <v>52.942999999999998</v>
      </c>
      <c r="O415" s="23">
        <v>6.21</v>
      </c>
    </row>
    <row r="416" spans="9:15" ht="15.5" x14ac:dyDescent="0.35">
      <c r="I416" s="10"/>
      <c r="J416" s="24" t="s">
        <v>29</v>
      </c>
      <c r="K416" s="21">
        <v>11</v>
      </c>
      <c r="L416" s="22">
        <v>0.01</v>
      </c>
      <c r="M416" s="23">
        <v>46.732999999999997</v>
      </c>
      <c r="N416" s="23">
        <v>52.942999999999998</v>
      </c>
      <c r="O416" s="23">
        <v>6.21</v>
      </c>
    </row>
    <row r="417" spans="9:15" ht="15.5" x14ac:dyDescent="0.35">
      <c r="I417" s="10"/>
      <c r="J417" s="20" t="s">
        <v>1304</v>
      </c>
      <c r="K417" s="21">
        <v>2</v>
      </c>
      <c r="L417" s="22">
        <v>0.08</v>
      </c>
      <c r="M417" s="23">
        <v>852.47160000000008</v>
      </c>
      <c r="N417" s="23">
        <v>876.96160000000009</v>
      </c>
      <c r="O417" s="23">
        <v>24.49</v>
      </c>
    </row>
    <row r="418" spans="9:15" ht="15.5" x14ac:dyDescent="0.35">
      <c r="I418" s="10"/>
      <c r="J418" s="24" t="s">
        <v>43</v>
      </c>
      <c r="K418" s="21">
        <v>2</v>
      </c>
      <c r="L418" s="22">
        <v>0.08</v>
      </c>
      <c r="M418" s="23">
        <v>852.47160000000008</v>
      </c>
      <c r="N418" s="23">
        <v>876.96160000000009</v>
      </c>
      <c r="O418" s="23">
        <v>24.49</v>
      </c>
    </row>
    <row r="419" spans="9:15" ht="15.5" x14ac:dyDescent="0.35">
      <c r="I419" s="10"/>
      <c r="J419" s="20" t="s">
        <v>977</v>
      </c>
      <c r="K419" s="21">
        <v>41</v>
      </c>
      <c r="L419" s="22">
        <v>0.16</v>
      </c>
      <c r="M419" s="23">
        <v>628.1866</v>
      </c>
      <c r="N419" s="23">
        <v>634.94659999999999</v>
      </c>
      <c r="O419" s="23">
        <v>6.76</v>
      </c>
    </row>
    <row r="420" spans="9:15" ht="15.5" x14ac:dyDescent="0.35">
      <c r="I420" s="10"/>
      <c r="J420" s="24" t="s">
        <v>93</v>
      </c>
      <c r="K420" s="21">
        <v>41</v>
      </c>
      <c r="L420" s="22">
        <v>0.16</v>
      </c>
      <c r="M420" s="23">
        <v>628.1866</v>
      </c>
      <c r="N420" s="23">
        <v>634.94659999999999</v>
      </c>
      <c r="O420" s="23">
        <v>6.76</v>
      </c>
    </row>
    <row r="421" spans="9:15" ht="15.5" x14ac:dyDescent="0.35">
      <c r="I421" s="10"/>
      <c r="J421" s="20" t="s">
        <v>679</v>
      </c>
      <c r="K421" s="21">
        <v>49</v>
      </c>
      <c r="L421" s="22">
        <v>0.08</v>
      </c>
      <c r="M421" s="23">
        <v>16660.2644</v>
      </c>
      <c r="N421" s="23">
        <v>16672.974399999999</v>
      </c>
      <c r="O421" s="23">
        <v>12.709999999999999</v>
      </c>
    </row>
    <row r="422" spans="9:15" ht="15.5" x14ac:dyDescent="0.35">
      <c r="I422" s="10"/>
      <c r="J422" s="24" t="s">
        <v>65</v>
      </c>
      <c r="K422" s="21">
        <v>43</v>
      </c>
      <c r="L422" s="22">
        <v>7.0000000000000007E-2</v>
      </c>
      <c r="M422" s="23">
        <v>16642.411199999999</v>
      </c>
      <c r="N422" s="23">
        <v>16653.781199999998</v>
      </c>
      <c r="O422" s="23">
        <v>11.37</v>
      </c>
    </row>
    <row r="423" spans="9:15" ht="15.5" x14ac:dyDescent="0.35">
      <c r="I423" s="10"/>
      <c r="J423" s="24" t="s">
        <v>29</v>
      </c>
      <c r="K423" s="21">
        <v>6</v>
      </c>
      <c r="L423" s="22">
        <v>0.01</v>
      </c>
      <c r="M423" s="23">
        <v>17.853200000000001</v>
      </c>
      <c r="N423" s="23">
        <v>19.193200000000001</v>
      </c>
      <c r="O423" s="23">
        <v>1.34</v>
      </c>
    </row>
    <row r="424" spans="9:15" ht="15.5" x14ac:dyDescent="0.35">
      <c r="I424" s="10"/>
      <c r="J424" s="20" t="s">
        <v>1670</v>
      </c>
      <c r="K424" s="21">
        <v>8</v>
      </c>
      <c r="L424" s="22">
        <v>0</v>
      </c>
      <c r="M424" s="23">
        <v>286.3</v>
      </c>
      <c r="N424" s="23">
        <v>294.52000000000004</v>
      </c>
      <c r="O424" s="23">
        <v>8.2200000000000006</v>
      </c>
    </row>
    <row r="425" spans="9:15" ht="15.5" x14ac:dyDescent="0.35">
      <c r="I425" s="10"/>
      <c r="J425" s="24" t="s">
        <v>29</v>
      </c>
      <c r="K425" s="21">
        <v>8</v>
      </c>
      <c r="L425" s="22">
        <v>0</v>
      </c>
      <c r="M425" s="23">
        <v>286.3</v>
      </c>
      <c r="N425" s="23">
        <v>294.52000000000004</v>
      </c>
      <c r="O425" s="23">
        <v>8.2200000000000006</v>
      </c>
    </row>
    <row r="426" spans="9:15" ht="15.5" x14ac:dyDescent="0.35">
      <c r="I426" s="10"/>
      <c r="J426" s="20" t="s">
        <v>961</v>
      </c>
      <c r="K426" s="21">
        <v>81</v>
      </c>
      <c r="L426" s="22">
        <v>0.13</v>
      </c>
      <c r="M426" s="23">
        <v>1482.0357999999999</v>
      </c>
      <c r="N426" s="23">
        <v>1502.3557999999998</v>
      </c>
      <c r="O426" s="23">
        <v>20.32</v>
      </c>
    </row>
    <row r="427" spans="9:15" ht="15.5" x14ac:dyDescent="0.35">
      <c r="I427" s="10"/>
      <c r="J427" s="24" t="s">
        <v>29</v>
      </c>
      <c r="K427" s="21">
        <v>81</v>
      </c>
      <c r="L427" s="22">
        <v>0.13</v>
      </c>
      <c r="M427" s="23">
        <v>1482.0357999999999</v>
      </c>
      <c r="N427" s="23">
        <v>1502.3557999999998</v>
      </c>
      <c r="O427" s="23">
        <v>20.32</v>
      </c>
    </row>
    <row r="428" spans="9:15" ht="15.5" x14ac:dyDescent="0.35">
      <c r="I428" s="10"/>
      <c r="J428" s="20" t="s">
        <v>1445</v>
      </c>
      <c r="K428" s="21">
        <v>8</v>
      </c>
      <c r="L428" s="22">
        <v>0</v>
      </c>
      <c r="M428" s="23">
        <v>73.459999999999994</v>
      </c>
      <c r="N428" s="23">
        <v>77.959999999999994</v>
      </c>
      <c r="O428" s="23">
        <v>4.5</v>
      </c>
    </row>
    <row r="429" spans="9:15" ht="15.5" x14ac:dyDescent="0.35">
      <c r="I429" s="10"/>
      <c r="J429" s="24" t="s">
        <v>43</v>
      </c>
      <c r="K429" s="21">
        <v>8</v>
      </c>
      <c r="L429" s="22">
        <v>0</v>
      </c>
      <c r="M429" s="23">
        <v>73.459999999999994</v>
      </c>
      <c r="N429" s="23">
        <v>77.959999999999994</v>
      </c>
      <c r="O429" s="23">
        <v>4.5</v>
      </c>
    </row>
    <row r="430" spans="9:15" ht="15.5" x14ac:dyDescent="0.35">
      <c r="I430" s="10"/>
      <c r="J430" s="20" t="s">
        <v>653</v>
      </c>
      <c r="K430" s="21">
        <v>57</v>
      </c>
      <c r="L430" s="22">
        <v>7.0000000000000007E-2</v>
      </c>
      <c r="M430" s="23">
        <v>525.76740000000007</v>
      </c>
      <c r="N430" s="23">
        <v>541.69740000000002</v>
      </c>
      <c r="O430" s="23">
        <v>15.93</v>
      </c>
    </row>
    <row r="431" spans="9:15" ht="15.5" x14ac:dyDescent="0.35">
      <c r="I431" s="10"/>
      <c r="J431" s="24" t="s">
        <v>93</v>
      </c>
      <c r="K431" s="21">
        <v>57</v>
      </c>
      <c r="L431" s="22">
        <v>7.0000000000000007E-2</v>
      </c>
      <c r="M431" s="23">
        <v>525.76740000000007</v>
      </c>
      <c r="N431" s="23">
        <v>541.69740000000002</v>
      </c>
      <c r="O431" s="23">
        <v>15.93</v>
      </c>
    </row>
    <row r="432" spans="9:15" ht="15.5" x14ac:dyDescent="0.35">
      <c r="I432" s="10"/>
      <c r="J432" s="20" t="s">
        <v>1055</v>
      </c>
      <c r="K432" s="21">
        <v>44</v>
      </c>
      <c r="L432" s="22">
        <v>0.13</v>
      </c>
      <c r="M432" s="23">
        <v>1267.4347999999998</v>
      </c>
      <c r="N432" s="23">
        <v>1278.5047999999999</v>
      </c>
      <c r="O432" s="23">
        <v>11.07</v>
      </c>
    </row>
    <row r="433" spans="9:15" ht="15.5" x14ac:dyDescent="0.35">
      <c r="I433" s="10"/>
      <c r="J433" s="24" t="s">
        <v>65</v>
      </c>
      <c r="K433" s="21">
        <v>44</v>
      </c>
      <c r="L433" s="22">
        <v>0.13</v>
      </c>
      <c r="M433" s="23">
        <v>1267.4347999999998</v>
      </c>
      <c r="N433" s="23">
        <v>1278.5047999999999</v>
      </c>
      <c r="O433" s="23">
        <v>11.07</v>
      </c>
    </row>
    <row r="434" spans="9:15" ht="15.5" x14ac:dyDescent="0.35">
      <c r="I434" s="10"/>
      <c r="J434" s="20" t="s">
        <v>752</v>
      </c>
      <c r="K434" s="21">
        <v>116</v>
      </c>
      <c r="L434" s="22">
        <v>0.23</v>
      </c>
      <c r="M434" s="23">
        <v>396.90479999999997</v>
      </c>
      <c r="N434" s="23">
        <v>401.76479999999998</v>
      </c>
      <c r="O434" s="23">
        <v>4.8599999999999994</v>
      </c>
    </row>
    <row r="435" spans="9:15" ht="15.5" x14ac:dyDescent="0.35">
      <c r="I435" s="10"/>
      <c r="J435" s="24" t="s">
        <v>93</v>
      </c>
      <c r="K435" s="21">
        <v>116</v>
      </c>
      <c r="L435" s="22">
        <v>0.23</v>
      </c>
      <c r="M435" s="23">
        <v>396.90479999999997</v>
      </c>
      <c r="N435" s="23">
        <v>401.76479999999998</v>
      </c>
      <c r="O435" s="23">
        <v>4.8599999999999994</v>
      </c>
    </row>
    <row r="436" spans="9:15" ht="15.5" x14ac:dyDescent="0.35">
      <c r="I436" s="10"/>
      <c r="J436" s="20" t="s">
        <v>1552</v>
      </c>
      <c r="K436" s="21">
        <v>30</v>
      </c>
      <c r="L436" s="22">
        <v>0.03</v>
      </c>
      <c r="M436" s="23">
        <v>615.61899999999991</v>
      </c>
      <c r="N436" s="23">
        <v>620.42899999999986</v>
      </c>
      <c r="O436" s="23">
        <v>4.8099999999999996</v>
      </c>
    </row>
    <row r="437" spans="9:15" ht="15.5" x14ac:dyDescent="0.35">
      <c r="I437" s="10"/>
      <c r="J437" s="24" t="s">
        <v>93</v>
      </c>
      <c r="K437" s="21">
        <v>30</v>
      </c>
      <c r="L437" s="22">
        <v>0.03</v>
      </c>
      <c r="M437" s="23">
        <v>615.61899999999991</v>
      </c>
      <c r="N437" s="23">
        <v>620.42899999999986</v>
      </c>
      <c r="O437" s="23">
        <v>4.8099999999999996</v>
      </c>
    </row>
    <row r="438" spans="9:15" ht="15.5" x14ac:dyDescent="0.35">
      <c r="I438" s="10"/>
      <c r="J438" s="20" t="s">
        <v>1508</v>
      </c>
      <c r="K438" s="21">
        <v>21</v>
      </c>
      <c r="L438" s="22">
        <v>0.09</v>
      </c>
      <c r="M438" s="23">
        <v>7958.8367999999991</v>
      </c>
      <c r="N438" s="23">
        <v>7970.206799999999</v>
      </c>
      <c r="O438" s="23">
        <v>11.37</v>
      </c>
    </row>
    <row r="439" spans="9:15" ht="15.5" x14ac:dyDescent="0.35">
      <c r="I439" s="10"/>
      <c r="J439" s="24" t="s">
        <v>93</v>
      </c>
      <c r="K439" s="21">
        <v>21</v>
      </c>
      <c r="L439" s="22">
        <v>0.09</v>
      </c>
      <c r="M439" s="23">
        <v>7958.8367999999991</v>
      </c>
      <c r="N439" s="23">
        <v>7970.206799999999</v>
      </c>
      <c r="O439" s="23">
        <v>11.37</v>
      </c>
    </row>
    <row r="440" spans="9:15" ht="15.5" x14ac:dyDescent="0.35">
      <c r="I440" s="10"/>
      <c r="J440" s="20" t="s">
        <v>1003</v>
      </c>
      <c r="K440" s="21">
        <v>20</v>
      </c>
      <c r="L440" s="22">
        <v>0.04</v>
      </c>
      <c r="M440" s="23">
        <v>41.426000000000002</v>
      </c>
      <c r="N440" s="23">
        <v>42.916000000000004</v>
      </c>
      <c r="O440" s="23">
        <v>1.49</v>
      </c>
    </row>
    <row r="441" spans="9:15" ht="15.5" x14ac:dyDescent="0.35">
      <c r="I441" s="10"/>
      <c r="J441" s="24" t="s">
        <v>65</v>
      </c>
      <c r="K441" s="21">
        <v>20</v>
      </c>
      <c r="L441" s="22">
        <v>0.04</v>
      </c>
      <c r="M441" s="23">
        <v>41.426000000000002</v>
      </c>
      <c r="N441" s="23">
        <v>42.916000000000004</v>
      </c>
      <c r="O441" s="23">
        <v>1.49</v>
      </c>
    </row>
    <row r="442" spans="9:15" ht="15.5" x14ac:dyDescent="0.35">
      <c r="I442" s="10"/>
      <c r="J442" s="20" t="s">
        <v>157</v>
      </c>
      <c r="K442" s="21">
        <v>137</v>
      </c>
      <c r="L442" s="22">
        <v>0.31000000000000005</v>
      </c>
      <c r="M442" s="23">
        <v>1643.0665999999999</v>
      </c>
      <c r="N442" s="23">
        <v>1656.7465999999999</v>
      </c>
      <c r="O442" s="23">
        <v>13.68</v>
      </c>
    </row>
    <row r="443" spans="9:15" ht="15.5" x14ac:dyDescent="0.35">
      <c r="I443" s="10"/>
      <c r="J443" s="24" t="s">
        <v>65</v>
      </c>
      <c r="K443" s="21">
        <v>56</v>
      </c>
      <c r="L443" s="22">
        <v>0.16</v>
      </c>
      <c r="M443" s="23">
        <v>1003.5925999999999</v>
      </c>
      <c r="N443" s="23">
        <v>1009.2826</v>
      </c>
      <c r="O443" s="23">
        <v>5.69</v>
      </c>
    </row>
    <row r="444" spans="9:15" ht="15.5" x14ac:dyDescent="0.35">
      <c r="I444" s="10"/>
      <c r="J444" s="24" t="s">
        <v>43</v>
      </c>
      <c r="K444" s="21">
        <v>81</v>
      </c>
      <c r="L444" s="22">
        <v>0.15000000000000002</v>
      </c>
      <c r="M444" s="23">
        <v>639.47399999999993</v>
      </c>
      <c r="N444" s="23">
        <v>647.46399999999994</v>
      </c>
      <c r="O444" s="23">
        <v>7.99</v>
      </c>
    </row>
    <row r="445" spans="9:15" ht="15.5" x14ac:dyDescent="0.35">
      <c r="I445" s="10"/>
      <c r="J445" s="20" t="s">
        <v>1350</v>
      </c>
      <c r="K445" s="21">
        <v>18</v>
      </c>
      <c r="L445" s="22">
        <v>0</v>
      </c>
      <c r="M445" s="23">
        <v>382.63</v>
      </c>
      <c r="N445" s="23">
        <v>387.44</v>
      </c>
      <c r="O445" s="23">
        <v>4.8099999999999996</v>
      </c>
    </row>
    <row r="446" spans="9:15" ht="15.5" x14ac:dyDescent="0.35">
      <c r="I446" s="10"/>
      <c r="J446" s="24" t="s">
        <v>29</v>
      </c>
      <c r="K446" s="21">
        <v>18</v>
      </c>
      <c r="L446" s="22">
        <v>0</v>
      </c>
      <c r="M446" s="23">
        <v>382.63</v>
      </c>
      <c r="N446" s="23">
        <v>387.44</v>
      </c>
      <c r="O446" s="23">
        <v>4.8099999999999996</v>
      </c>
    </row>
    <row r="447" spans="9:15" ht="15.5" x14ac:dyDescent="0.35">
      <c r="I447" s="10"/>
      <c r="J447" s="20" t="s">
        <v>543</v>
      </c>
      <c r="K447" s="21">
        <v>58</v>
      </c>
      <c r="L447" s="22">
        <v>0.15000000000000002</v>
      </c>
      <c r="M447" s="23">
        <v>278.79399999999998</v>
      </c>
      <c r="N447" s="23">
        <v>284.50399999999996</v>
      </c>
      <c r="O447" s="23">
        <v>5.71</v>
      </c>
    </row>
    <row r="448" spans="9:15" ht="15.5" x14ac:dyDescent="0.35">
      <c r="I448" s="10"/>
      <c r="J448" s="24" t="s">
        <v>93</v>
      </c>
      <c r="K448" s="21">
        <v>58</v>
      </c>
      <c r="L448" s="22">
        <v>0.15000000000000002</v>
      </c>
      <c r="M448" s="23">
        <v>278.79399999999998</v>
      </c>
      <c r="N448" s="23">
        <v>284.50399999999996</v>
      </c>
      <c r="O448" s="23">
        <v>5.71</v>
      </c>
    </row>
    <row r="449" spans="9:15" ht="15.5" x14ac:dyDescent="0.35">
      <c r="I449" s="10"/>
      <c r="J449" s="20" t="s">
        <v>1066</v>
      </c>
      <c r="K449" s="21">
        <v>69</v>
      </c>
      <c r="L449" s="22">
        <v>0.23</v>
      </c>
      <c r="M449" s="23">
        <v>1779.5563999999999</v>
      </c>
      <c r="N449" s="23">
        <v>1792.2364</v>
      </c>
      <c r="O449" s="23">
        <v>12.68</v>
      </c>
    </row>
    <row r="450" spans="9:15" ht="15.5" x14ac:dyDescent="0.35">
      <c r="I450" s="10"/>
      <c r="J450" s="24" t="s">
        <v>93</v>
      </c>
      <c r="K450" s="21">
        <v>69</v>
      </c>
      <c r="L450" s="22">
        <v>0.23</v>
      </c>
      <c r="M450" s="23">
        <v>1779.5563999999999</v>
      </c>
      <c r="N450" s="23">
        <v>1792.2364</v>
      </c>
      <c r="O450" s="23">
        <v>12.68</v>
      </c>
    </row>
    <row r="451" spans="9:15" ht="15.5" x14ac:dyDescent="0.35">
      <c r="I451" s="10"/>
      <c r="J451" s="20" t="s">
        <v>510</v>
      </c>
      <c r="K451" s="21">
        <v>91</v>
      </c>
      <c r="L451" s="22">
        <v>0.12000000000000001</v>
      </c>
      <c r="M451" s="23">
        <v>15325.454399999999</v>
      </c>
      <c r="N451" s="23">
        <v>15381.444399999998</v>
      </c>
      <c r="O451" s="23">
        <v>55.99</v>
      </c>
    </row>
    <row r="452" spans="9:15" ht="15.5" x14ac:dyDescent="0.35">
      <c r="I452" s="10"/>
      <c r="J452" s="24" t="s">
        <v>65</v>
      </c>
      <c r="K452" s="21">
        <v>34</v>
      </c>
      <c r="L452" s="22">
        <v>0.02</v>
      </c>
      <c r="M452" s="23">
        <v>15042.666799999999</v>
      </c>
      <c r="N452" s="23">
        <v>15091.666799999999</v>
      </c>
      <c r="O452" s="23">
        <v>49</v>
      </c>
    </row>
    <row r="453" spans="9:15" ht="15.5" x14ac:dyDescent="0.35">
      <c r="I453" s="10"/>
      <c r="J453" s="24" t="s">
        <v>43</v>
      </c>
      <c r="K453" s="21">
        <v>57</v>
      </c>
      <c r="L453" s="22">
        <v>0.1</v>
      </c>
      <c r="M453" s="23">
        <v>282.7876</v>
      </c>
      <c r="N453" s="23">
        <v>289.77760000000001</v>
      </c>
      <c r="O453" s="23">
        <v>6.99</v>
      </c>
    </row>
    <row r="454" spans="9:15" ht="15.5" x14ac:dyDescent="0.35">
      <c r="I454" s="10"/>
      <c r="J454" s="20" t="s">
        <v>325</v>
      </c>
      <c r="K454" s="21">
        <v>95</v>
      </c>
      <c r="L454" s="22">
        <v>0.1</v>
      </c>
      <c r="M454" s="23">
        <v>494.53919999999994</v>
      </c>
      <c r="N454" s="23">
        <v>502.91919999999999</v>
      </c>
      <c r="O454" s="23">
        <v>8.3800000000000008</v>
      </c>
    </row>
    <row r="455" spans="9:15" ht="15.5" x14ac:dyDescent="0.35">
      <c r="I455" s="10"/>
      <c r="J455" s="24" t="s">
        <v>29</v>
      </c>
      <c r="K455" s="21">
        <v>76</v>
      </c>
      <c r="L455" s="22">
        <v>0.04</v>
      </c>
      <c r="M455" s="23">
        <v>459.47239999999994</v>
      </c>
      <c r="N455" s="23">
        <v>466.36239999999998</v>
      </c>
      <c r="O455" s="23">
        <v>6.8900000000000006</v>
      </c>
    </row>
    <row r="456" spans="9:15" ht="15.5" x14ac:dyDescent="0.35">
      <c r="I456" s="10"/>
      <c r="J456" s="24" t="s">
        <v>93</v>
      </c>
      <c r="K456" s="21">
        <v>19</v>
      </c>
      <c r="L456" s="22">
        <v>0.06</v>
      </c>
      <c r="M456" s="23">
        <v>35.066800000000001</v>
      </c>
      <c r="N456" s="23">
        <v>36.556800000000003</v>
      </c>
      <c r="O456" s="23">
        <v>1.49</v>
      </c>
    </row>
    <row r="457" spans="9:15" ht="15.5" x14ac:dyDescent="0.35">
      <c r="I457" s="10"/>
      <c r="J457" s="20" t="s">
        <v>414</v>
      </c>
      <c r="K457" s="21">
        <v>75</v>
      </c>
      <c r="L457" s="22">
        <v>0.22</v>
      </c>
      <c r="M457" s="23">
        <v>718.75920000000008</v>
      </c>
      <c r="N457" s="23">
        <v>732.2392000000001</v>
      </c>
      <c r="O457" s="23">
        <v>13.48</v>
      </c>
    </row>
    <row r="458" spans="9:15" ht="15.5" x14ac:dyDescent="0.35">
      <c r="I458" s="10"/>
      <c r="J458" s="24" t="s">
        <v>29</v>
      </c>
      <c r="K458" s="21">
        <v>8</v>
      </c>
      <c r="L458" s="22">
        <v>0.06</v>
      </c>
      <c r="M458" s="23">
        <v>239.46960000000001</v>
      </c>
      <c r="N458" s="23">
        <v>245.96960000000001</v>
      </c>
      <c r="O458" s="23">
        <v>6.5</v>
      </c>
    </row>
    <row r="459" spans="9:15" ht="15.5" x14ac:dyDescent="0.35">
      <c r="I459" s="10"/>
      <c r="J459" s="24" t="s">
        <v>43</v>
      </c>
      <c r="K459" s="21">
        <v>67</v>
      </c>
      <c r="L459" s="22">
        <v>0.16</v>
      </c>
      <c r="M459" s="23">
        <v>479.28960000000006</v>
      </c>
      <c r="N459" s="23">
        <v>486.26960000000008</v>
      </c>
      <c r="O459" s="23">
        <v>6.9799999999999995</v>
      </c>
    </row>
    <row r="460" spans="9:15" ht="15.5" x14ac:dyDescent="0.35">
      <c r="I460" s="10"/>
      <c r="J460" s="20" t="s">
        <v>639</v>
      </c>
      <c r="K460" s="21">
        <v>43</v>
      </c>
      <c r="L460" s="22">
        <v>0.19</v>
      </c>
      <c r="M460" s="23">
        <v>579.22900000000004</v>
      </c>
      <c r="N460" s="23">
        <v>591.23900000000003</v>
      </c>
      <c r="O460" s="23">
        <v>12.01</v>
      </c>
    </row>
    <row r="461" spans="9:15" ht="15.5" x14ac:dyDescent="0.35">
      <c r="I461" s="10"/>
      <c r="J461" s="24" t="s">
        <v>29</v>
      </c>
      <c r="K461" s="21">
        <v>43</v>
      </c>
      <c r="L461" s="22">
        <v>0.19</v>
      </c>
      <c r="M461" s="23">
        <v>579.22900000000004</v>
      </c>
      <c r="N461" s="23">
        <v>591.23900000000003</v>
      </c>
      <c r="O461" s="23">
        <v>12.01</v>
      </c>
    </row>
    <row r="462" spans="9:15" ht="15.5" x14ac:dyDescent="0.35">
      <c r="I462" s="10"/>
      <c r="J462" s="20" t="s">
        <v>1162</v>
      </c>
      <c r="K462" s="21">
        <v>42</v>
      </c>
      <c r="L462" s="22">
        <v>0.05</v>
      </c>
      <c r="M462" s="23">
        <v>228.02199999999999</v>
      </c>
      <c r="N462" s="23">
        <v>229.41199999999998</v>
      </c>
      <c r="O462" s="23">
        <v>1.39</v>
      </c>
    </row>
    <row r="463" spans="9:15" ht="15.5" x14ac:dyDescent="0.35">
      <c r="I463" s="10"/>
      <c r="J463" s="24" t="s">
        <v>43</v>
      </c>
      <c r="K463" s="21">
        <v>42</v>
      </c>
      <c r="L463" s="22">
        <v>0.05</v>
      </c>
      <c r="M463" s="23">
        <v>228.02199999999999</v>
      </c>
      <c r="N463" s="23">
        <v>229.41199999999998</v>
      </c>
      <c r="O463" s="23">
        <v>1.39</v>
      </c>
    </row>
    <row r="464" spans="9:15" ht="15.5" x14ac:dyDescent="0.35">
      <c r="I464" s="10"/>
      <c r="J464" s="20" t="s">
        <v>255</v>
      </c>
      <c r="K464" s="21">
        <v>90</v>
      </c>
      <c r="L464" s="22">
        <v>0.25</v>
      </c>
      <c r="M464" s="23">
        <v>624.47720000000004</v>
      </c>
      <c r="N464" s="23">
        <v>633.58719999999994</v>
      </c>
      <c r="O464" s="23">
        <v>9.11</v>
      </c>
    </row>
    <row r="465" spans="9:15" ht="15.5" x14ac:dyDescent="0.35">
      <c r="I465" s="10"/>
      <c r="J465" s="24" t="s">
        <v>93</v>
      </c>
      <c r="K465" s="21">
        <v>90</v>
      </c>
      <c r="L465" s="22">
        <v>0.25</v>
      </c>
      <c r="M465" s="23">
        <v>624.47720000000004</v>
      </c>
      <c r="N465" s="23">
        <v>633.58719999999994</v>
      </c>
      <c r="O465" s="23">
        <v>9.11</v>
      </c>
    </row>
    <row r="466" spans="9:15" ht="15.5" x14ac:dyDescent="0.35">
      <c r="I466" s="10"/>
      <c r="J466" s="20" t="s">
        <v>1306</v>
      </c>
      <c r="K466" s="21">
        <v>23</v>
      </c>
      <c r="L466" s="22">
        <v>0.05</v>
      </c>
      <c r="M466" s="23">
        <v>200.74250000000001</v>
      </c>
      <c r="N466" s="23">
        <v>216.33249999999998</v>
      </c>
      <c r="O466" s="23">
        <v>15.59</v>
      </c>
    </row>
    <row r="467" spans="9:15" ht="15.5" x14ac:dyDescent="0.35">
      <c r="I467" s="10"/>
      <c r="J467" s="24" t="s">
        <v>93</v>
      </c>
      <c r="K467" s="21">
        <v>23</v>
      </c>
      <c r="L467" s="22">
        <v>0.05</v>
      </c>
      <c r="M467" s="23">
        <v>200.74250000000001</v>
      </c>
      <c r="N467" s="23">
        <v>216.33249999999998</v>
      </c>
      <c r="O467" s="23">
        <v>15.59</v>
      </c>
    </row>
    <row r="468" spans="9:15" ht="15.5" x14ac:dyDescent="0.35">
      <c r="I468" s="10"/>
      <c r="J468" s="20" t="s">
        <v>1319</v>
      </c>
      <c r="K468" s="21">
        <v>40</v>
      </c>
      <c r="L468" s="22">
        <v>0.12000000000000001</v>
      </c>
      <c r="M468" s="23">
        <v>3849.7130000000002</v>
      </c>
      <c r="N468" s="23">
        <v>3866.1030000000001</v>
      </c>
      <c r="O468" s="23">
        <v>16.39</v>
      </c>
    </row>
    <row r="469" spans="9:15" ht="15.5" x14ac:dyDescent="0.35">
      <c r="I469" s="10"/>
      <c r="J469" s="24" t="s">
        <v>29</v>
      </c>
      <c r="K469" s="21">
        <v>40</v>
      </c>
      <c r="L469" s="22">
        <v>0.12000000000000001</v>
      </c>
      <c r="M469" s="23">
        <v>3849.7130000000002</v>
      </c>
      <c r="N469" s="23">
        <v>3866.1030000000001</v>
      </c>
      <c r="O469" s="23">
        <v>16.39</v>
      </c>
    </row>
    <row r="470" spans="9:15" ht="15.5" x14ac:dyDescent="0.35">
      <c r="I470" s="10"/>
      <c r="J470" s="20" t="s">
        <v>270</v>
      </c>
      <c r="K470" s="21">
        <v>145</v>
      </c>
      <c r="L470" s="22">
        <v>0.29000000000000004</v>
      </c>
      <c r="M470" s="23">
        <v>16674.868999999999</v>
      </c>
      <c r="N470" s="23">
        <v>16706.269000000004</v>
      </c>
      <c r="O470" s="23">
        <v>31.4</v>
      </c>
    </row>
    <row r="471" spans="9:15" ht="15.5" x14ac:dyDescent="0.35">
      <c r="I471" s="10"/>
      <c r="J471" s="24" t="s">
        <v>65</v>
      </c>
      <c r="K471" s="21">
        <v>77</v>
      </c>
      <c r="L471" s="22">
        <v>0.15000000000000002</v>
      </c>
      <c r="M471" s="23">
        <v>194.404</v>
      </c>
      <c r="N471" s="23">
        <v>196.54399999999998</v>
      </c>
      <c r="O471" s="23">
        <v>2.14</v>
      </c>
    </row>
    <row r="472" spans="9:15" ht="15.5" x14ac:dyDescent="0.35">
      <c r="I472" s="10"/>
      <c r="J472" s="24" t="s">
        <v>29</v>
      </c>
      <c r="K472" s="21">
        <v>68</v>
      </c>
      <c r="L472" s="22">
        <v>0.14000000000000001</v>
      </c>
      <c r="M472" s="23">
        <v>16480.465</v>
      </c>
      <c r="N472" s="23">
        <v>16509.725000000002</v>
      </c>
      <c r="O472" s="23">
        <v>29.259999999999998</v>
      </c>
    </row>
    <row r="473" spans="9:15" ht="15.5" x14ac:dyDescent="0.35">
      <c r="I473" s="10"/>
      <c r="J473" s="20" t="s">
        <v>1260</v>
      </c>
      <c r="K473" s="21">
        <v>72</v>
      </c>
      <c r="L473" s="22">
        <v>0.03</v>
      </c>
      <c r="M473" s="23">
        <v>9976.3661000000011</v>
      </c>
      <c r="N473" s="23">
        <v>9991.7661000000007</v>
      </c>
      <c r="O473" s="23">
        <v>15.4</v>
      </c>
    </row>
    <row r="474" spans="9:15" ht="15.5" x14ac:dyDescent="0.35">
      <c r="I474" s="10"/>
      <c r="J474" s="24" t="s">
        <v>43</v>
      </c>
      <c r="K474" s="21">
        <v>72</v>
      </c>
      <c r="L474" s="22">
        <v>0.03</v>
      </c>
      <c r="M474" s="23">
        <v>9976.3661000000011</v>
      </c>
      <c r="N474" s="23">
        <v>9991.7661000000007</v>
      </c>
      <c r="O474" s="23">
        <v>15.4</v>
      </c>
    </row>
    <row r="475" spans="9:15" ht="15.5" x14ac:dyDescent="0.35">
      <c r="I475" s="10"/>
      <c r="J475" s="20" t="s">
        <v>584</v>
      </c>
      <c r="K475" s="21">
        <v>73</v>
      </c>
      <c r="L475" s="22">
        <v>0.11</v>
      </c>
      <c r="M475" s="23">
        <v>5370.3047999999999</v>
      </c>
      <c r="N475" s="23">
        <v>5380.8047999999999</v>
      </c>
      <c r="O475" s="23">
        <v>10.5</v>
      </c>
    </row>
    <row r="476" spans="9:15" ht="15.5" x14ac:dyDescent="0.35">
      <c r="I476" s="10"/>
      <c r="J476" s="24" t="s">
        <v>93</v>
      </c>
      <c r="K476" s="21">
        <v>73</v>
      </c>
      <c r="L476" s="22">
        <v>0.11</v>
      </c>
      <c r="M476" s="23">
        <v>5370.3047999999999</v>
      </c>
      <c r="N476" s="23">
        <v>5380.8047999999999</v>
      </c>
      <c r="O476" s="23">
        <v>10.5</v>
      </c>
    </row>
    <row r="477" spans="9:15" ht="15.5" x14ac:dyDescent="0.35">
      <c r="I477" s="10"/>
      <c r="J477" s="20" t="s">
        <v>1156</v>
      </c>
      <c r="K477" s="21">
        <v>23</v>
      </c>
      <c r="L477" s="22">
        <v>7.0000000000000007E-2</v>
      </c>
      <c r="M477" s="23">
        <v>82.122799999999998</v>
      </c>
      <c r="N477" s="23">
        <v>88.952799999999996</v>
      </c>
      <c r="O477" s="23">
        <v>6.83</v>
      </c>
    </row>
    <row r="478" spans="9:15" ht="15.5" x14ac:dyDescent="0.35">
      <c r="I478" s="10"/>
      <c r="J478" s="24" t="s">
        <v>29</v>
      </c>
      <c r="K478" s="21">
        <v>23</v>
      </c>
      <c r="L478" s="22">
        <v>7.0000000000000007E-2</v>
      </c>
      <c r="M478" s="23">
        <v>82.122799999999998</v>
      </c>
      <c r="N478" s="23">
        <v>88.952799999999996</v>
      </c>
      <c r="O478" s="23">
        <v>6.83</v>
      </c>
    </row>
    <row r="479" spans="9:15" ht="15.5" x14ac:dyDescent="0.35">
      <c r="I479" s="10"/>
      <c r="J479" s="20" t="s">
        <v>1650</v>
      </c>
      <c r="K479" s="21">
        <v>17</v>
      </c>
      <c r="L479" s="22">
        <v>0.09</v>
      </c>
      <c r="M479" s="23">
        <v>579.31849999999986</v>
      </c>
      <c r="N479" s="23">
        <v>593.20849999999984</v>
      </c>
      <c r="O479" s="23">
        <v>13.89</v>
      </c>
    </row>
    <row r="480" spans="9:15" ht="15.5" x14ac:dyDescent="0.35">
      <c r="I480" s="10"/>
      <c r="J480" s="24" t="s">
        <v>93</v>
      </c>
      <c r="K480" s="21">
        <v>17</v>
      </c>
      <c r="L480" s="22">
        <v>0.09</v>
      </c>
      <c r="M480" s="23">
        <v>579.31849999999986</v>
      </c>
      <c r="N480" s="23">
        <v>593.20849999999984</v>
      </c>
      <c r="O480" s="23">
        <v>13.89</v>
      </c>
    </row>
    <row r="481" spans="9:15" ht="15.5" x14ac:dyDescent="0.35">
      <c r="I481" s="10"/>
      <c r="J481" s="20" t="s">
        <v>805</v>
      </c>
      <c r="K481" s="21">
        <v>13</v>
      </c>
      <c r="L481" s="22">
        <v>0.04</v>
      </c>
      <c r="M481" s="23">
        <v>1511.4751999999999</v>
      </c>
      <c r="N481" s="23">
        <v>1525.4751999999999</v>
      </c>
      <c r="O481" s="23">
        <v>14</v>
      </c>
    </row>
    <row r="482" spans="9:15" ht="15.5" x14ac:dyDescent="0.35">
      <c r="I482" s="10"/>
      <c r="J482" s="24" t="s">
        <v>29</v>
      </c>
      <c r="K482" s="21">
        <v>13</v>
      </c>
      <c r="L482" s="22">
        <v>0.04</v>
      </c>
      <c r="M482" s="23">
        <v>1511.4751999999999</v>
      </c>
      <c r="N482" s="23">
        <v>1525.4751999999999</v>
      </c>
      <c r="O482" s="23">
        <v>14</v>
      </c>
    </row>
    <row r="483" spans="9:15" ht="15.5" x14ac:dyDescent="0.35">
      <c r="I483" s="10"/>
      <c r="J483" s="20" t="s">
        <v>767</v>
      </c>
      <c r="K483" s="21">
        <v>96</v>
      </c>
      <c r="L483" s="22">
        <v>0.12</v>
      </c>
      <c r="M483" s="23">
        <v>2737.4795999999997</v>
      </c>
      <c r="N483" s="23">
        <v>2744.9795999999997</v>
      </c>
      <c r="O483" s="23">
        <v>7.5</v>
      </c>
    </row>
    <row r="484" spans="9:15" ht="15.5" x14ac:dyDescent="0.35">
      <c r="I484" s="10"/>
      <c r="J484" s="24" t="s">
        <v>43</v>
      </c>
      <c r="K484" s="21">
        <v>96</v>
      </c>
      <c r="L484" s="22">
        <v>0.12</v>
      </c>
      <c r="M484" s="23">
        <v>2737.4795999999997</v>
      </c>
      <c r="N484" s="23">
        <v>2744.9795999999997</v>
      </c>
      <c r="O484" s="23">
        <v>7.5</v>
      </c>
    </row>
    <row r="485" spans="9:15" ht="15.5" x14ac:dyDescent="0.35">
      <c r="I485" s="10"/>
      <c r="J485" s="20" t="s">
        <v>817</v>
      </c>
      <c r="K485" s="21">
        <v>31</v>
      </c>
      <c r="L485" s="22">
        <v>0.09</v>
      </c>
      <c r="M485" s="23">
        <v>593.33580000000006</v>
      </c>
      <c r="N485" s="23">
        <v>594.82580000000007</v>
      </c>
      <c r="O485" s="23">
        <v>1.49</v>
      </c>
    </row>
    <row r="486" spans="9:15" ht="15.5" x14ac:dyDescent="0.35">
      <c r="I486" s="10"/>
      <c r="J486" s="24" t="s">
        <v>29</v>
      </c>
      <c r="K486" s="21">
        <v>31</v>
      </c>
      <c r="L486" s="22">
        <v>0.09</v>
      </c>
      <c r="M486" s="23">
        <v>593.33580000000006</v>
      </c>
      <c r="N486" s="23">
        <v>594.82580000000007</v>
      </c>
      <c r="O486" s="23">
        <v>1.49</v>
      </c>
    </row>
    <row r="487" spans="9:15" ht="15.5" x14ac:dyDescent="0.35">
      <c r="I487" s="10"/>
      <c r="J487" s="20" t="s">
        <v>1636</v>
      </c>
      <c r="K487" s="21">
        <v>16</v>
      </c>
      <c r="L487" s="22">
        <v>0.09</v>
      </c>
      <c r="M487" s="23">
        <v>340.95280000000002</v>
      </c>
      <c r="N487" s="23">
        <v>356.05280000000005</v>
      </c>
      <c r="O487" s="23">
        <v>15.1</v>
      </c>
    </row>
    <row r="488" spans="9:15" ht="15.5" x14ac:dyDescent="0.35">
      <c r="I488" s="10"/>
      <c r="J488" s="24" t="s">
        <v>29</v>
      </c>
      <c r="K488" s="21">
        <v>16</v>
      </c>
      <c r="L488" s="22">
        <v>0.09</v>
      </c>
      <c r="M488" s="23">
        <v>340.95280000000002</v>
      </c>
      <c r="N488" s="23">
        <v>356.05280000000005</v>
      </c>
      <c r="O488" s="23">
        <v>15.1</v>
      </c>
    </row>
    <row r="489" spans="9:15" ht="15.5" x14ac:dyDescent="0.35">
      <c r="I489" s="10"/>
      <c r="J489" s="20" t="s">
        <v>1213</v>
      </c>
      <c r="K489" s="21">
        <v>23</v>
      </c>
      <c r="L489" s="22">
        <v>0.1</v>
      </c>
      <c r="M489" s="23">
        <v>439.303</v>
      </c>
      <c r="N489" s="23">
        <v>444.113</v>
      </c>
      <c r="O489" s="23">
        <v>4.8099999999999996</v>
      </c>
    </row>
    <row r="490" spans="9:15" ht="15.5" x14ac:dyDescent="0.35">
      <c r="I490" s="10"/>
      <c r="J490" s="24" t="s">
        <v>43</v>
      </c>
      <c r="K490" s="21">
        <v>23</v>
      </c>
      <c r="L490" s="22">
        <v>0.1</v>
      </c>
      <c r="M490" s="23">
        <v>439.303</v>
      </c>
      <c r="N490" s="23">
        <v>444.113</v>
      </c>
      <c r="O490" s="23">
        <v>4.8099999999999996</v>
      </c>
    </row>
    <row r="491" spans="9:15" ht="15.5" x14ac:dyDescent="0.35">
      <c r="I491" s="10"/>
      <c r="J491" s="20" t="s">
        <v>1053</v>
      </c>
      <c r="K491" s="21">
        <v>36</v>
      </c>
      <c r="L491" s="22">
        <v>0.09</v>
      </c>
      <c r="M491" s="23">
        <v>60.623199999999997</v>
      </c>
      <c r="N491" s="23">
        <v>61.623199999999997</v>
      </c>
      <c r="O491" s="23">
        <v>1</v>
      </c>
    </row>
    <row r="492" spans="9:15" ht="15.5" x14ac:dyDescent="0.35">
      <c r="I492" s="10"/>
      <c r="J492" s="24" t="s">
        <v>29</v>
      </c>
      <c r="K492" s="21">
        <v>36</v>
      </c>
      <c r="L492" s="22">
        <v>0.09</v>
      </c>
      <c r="M492" s="23">
        <v>60.623199999999997</v>
      </c>
      <c r="N492" s="23">
        <v>61.623199999999997</v>
      </c>
      <c r="O492" s="23">
        <v>1</v>
      </c>
    </row>
    <row r="493" spans="9:15" ht="15.5" x14ac:dyDescent="0.35">
      <c r="I493" s="10"/>
      <c r="J493" s="20" t="s">
        <v>1419</v>
      </c>
      <c r="K493" s="21">
        <v>38</v>
      </c>
      <c r="L493" s="22">
        <v>0.1</v>
      </c>
      <c r="M493" s="23">
        <v>96.415999999999997</v>
      </c>
      <c r="N493" s="23">
        <v>97.756</v>
      </c>
      <c r="O493" s="23">
        <v>1.34</v>
      </c>
    </row>
    <row r="494" spans="9:15" ht="15.5" x14ac:dyDescent="0.35">
      <c r="I494" s="10"/>
      <c r="J494" s="24" t="s">
        <v>29</v>
      </c>
      <c r="K494" s="21">
        <v>38</v>
      </c>
      <c r="L494" s="22">
        <v>0.1</v>
      </c>
      <c r="M494" s="23">
        <v>96.415999999999997</v>
      </c>
      <c r="N494" s="23">
        <v>97.756</v>
      </c>
      <c r="O494" s="23">
        <v>1.34</v>
      </c>
    </row>
    <row r="495" spans="9:15" ht="15.5" x14ac:dyDescent="0.35">
      <c r="I495" s="10"/>
      <c r="J495" s="20" t="s">
        <v>394</v>
      </c>
      <c r="K495" s="21">
        <v>96</v>
      </c>
      <c r="L495" s="22">
        <v>0.31</v>
      </c>
      <c r="M495" s="23">
        <v>23024.722699999998</v>
      </c>
      <c r="N495" s="23">
        <v>23078.492700000003</v>
      </c>
      <c r="O495" s="23">
        <v>53.769999999999996</v>
      </c>
    </row>
    <row r="496" spans="9:15" ht="15.5" x14ac:dyDescent="0.35">
      <c r="I496" s="10"/>
      <c r="J496" s="24" t="s">
        <v>65</v>
      </c>
      <c r="K496" s="21">
        <v>20</v>
      </c>
      <c r="L496" s="22">
        <v>0.1</v>
      </c>
      <c r="M496" s="23">
        <v>142.19</v>
      </c>
      <c r="N496" s="23">
        <v>153.34</v>
      </c>
      <c r="O496" s="23">
        <v>11.15</v>
      </c>
    </row>
    <row r="497" spans="9:15" ht="15.5" x14ac:dyDescent="0.35">
      <c r="I497" s="10"/>
      <c r="J497" s="24" t="s">
        <v>93</v>
      </c>
      <c r="K497" s="21">
        <v>41</v>
      </c>
      <c r="L497" s="22">
        <v>0.09</v>
      </c>
      <c r="M497" s="23">
        <v>22410.116900000001</v>
      </c>
      <c r="N497" s="23">
        <v>22434.606900000002</v>
      </c>
      <c r="O497" s="23">
        <v>24.49</v>
      </c>
    </row>
    <row r="498" spans="9:15" ht="15.5" x14ac:dyDescent="0.35">
      <c r="I498" s="10"/>
      <c r="J498" s="24" t="s">
        <v>43</v>
      </c>
      <c r="K498" s="21">
        <v>35</v>
      </c>
      <c r="L498" s="22">
        <v>0.12</v>
      </c>
      <c r="M498" s="23">
        <v>472.41580000000005</v>
      </c>
      <c r="N498" s="23">
        <v>490.54580000000004</v>
      </c>
      <c r="O498" s="23">
        <v>18.13</v>
      </c>
    </row>
    <row r="499" spans="9:15" ht="15.5" x14ac:dyDescent="0.35">
      <c r="I499" s="10"/>
      <c r="J499" s="20" t="s">
        <v>991</v>
      </c>
      <c r="K499" s="21">
        <v>47</v>
      </c>
      <c r="L499" s="22">
        <v>0.03</v>
      </c>
      <c r="M499" s="23">
        <v>136.6292</v>
      </c>
      <c r="N499" s="23">
        <v>141.95920000000001</v>
      </c>
      <c r="O499" s="23">
        <v>5.33</v>
      </c>
    </row>
    <row r="500" spans="9:15" ht="15.5" x14ac:dyDescent="0.35">
      <c r="I500" s="10"/>
      <c r="J500" s="24" t="s">
        <v>65</v>
      </c>
      <c r="K500" s="21">
        <v>47</v>
      </c>
      <c r="L500" s="22">
        <v>0.03</v>
      </c>
      <c r="M500" s="23">
        <v>136.6292</v>
      </c>
      <c r="N500" s="23">
        <v>141.95920000000001</v>
      </c>
      <c r="O500" s="23">
        <v>5.33</v>
      </c>
    </row>
    <row r="501" spans="9:15" ht="15.5" x14ac:dyDescent="0.35">
      <c r="I501" s="10"/>
      <c r="J501" s="20" t="s">
        <v>1070</v>
      </c>
      <c r="K501" s="21">
        <v>27</v>
      </c>
      <c r="L501" s="22">
        <v>0.1</v>
      </c>
      <c r="M501" s="23">
        <v>333.30200000000002</v>
      </c>
      <c r="N501" s="23">
        <v>338.33200000000005</v>
      </c>
      <c r="O501" s="23">
        <v>5.0299999999999994</v>
      </c>
    </row>
    <row r="502" spans="9:15" ht="15.5" x14ac:dyDescent="0.35">
      <c r="I502" s="10"/>
      <c r="J502" s="24" t="s">
        <v>29</v>
      </c>
      <c r="K502" s="21">
        <v>27</v>
      </c>
      <c r="L502" s="22">
        <v>0.1</v>
      </c>
      <c r="M502" s="23">
        <v>333.30200000000002</v>
      </c>
      <c r="N502" s="23">
        <v>338.33200000000005</v>
      </c>
      <c r="O502" s="23">
        <v>5.0299999999999994</v>
      </c>
    </row>
    <row r="503" spans="9:15" ht="15.5" x14ac:dyDescent="0.35">
      <c r="I503" s="10"/>
      <c r="J503" s="20" t="s">
        <v>1493</v>
      </c>
      <c r="K503" s="21">
        <v>25</v>
      </c>
      <c r="L503" s="22">
        <v>0.02</v>
      </c>
      <c r="M503" s="23">
        <v>12343.064999999999</v>
      </c>
      <c r="N503" s="23">
        <v>12412.364999999998</v>
      </c>
      <c r="O503" s="23">
        <v>69.3</v>
      </c>
    </row>
    <row r="504" spans="9:15" ht="15.5" x14ac:dyDescent="0.35">
      <c r="I504" s="10"/>
      <c r="J504" s="24" t="s">
        <v>65</v>
      </c>
      <c r="K504" s="21">
        <v>25</v>
      </c>
      <c r="L504" s="22">
        <v>0.02</v>
      </c>
      <c r="M504" s="23">
        <v>12343.064999999999</v>
      </c>
      <c r="N504" s="23">
        <v>12412.364999999998</v>
      </c>
      <c r="O504" s="23">
        <v>69.3</v>
      </c>
    </row>
    <row r="505" spans="9:15" ht="15.5" x14ac:dyDescent="0.35">
      <c r="I505" s="10"/>
      <c r="J505" s="20" t="s">
        <v>489</v>
      </c>
      <c r="K505" s="21">
        <v>70</v>
      </c>
      <c r="L505" s="22">
        <v>0.11</v>
      </c>
      <c r="M505" s="23">
        <v>2989.4341999999997</v>
      </c>
      <c r="N505" s="23">
        <v>2999.1141999999995</v>
      </c>
      <c r="O505" s="23">
        <v>9.68</v>
      </c>
    </row>
    <row r="506" spans="9:15" ht="15.5" x14ac:dyDescent="0.35">
      <c r="I506" s="10"/>
      <c r="J506" s="24" t="s">
        <v>29</v>
      </c>
      <c r="K506" s="21">
        <v>70</v>
      </c>
      <c r="L506" s="22">
        <v>0.11</v>
      </c>
      <c r="M506" s="23">
        <v>2989.4341999999997</v>
      </c>
      <c r="N506" s="23">
        <v>2999.1141999999995</v>
      </c>
      <c r="O506" s="23">
        <v>9.68</v>
      </c>
    </row>
    <row r="507" spans="9:15" ht="15.5" x14ac:dyDescent="0.35">
      <c r="I507" s="10"/>
      <c r="J507" s="20" t="s">
        <v>722</v>
      </c>
      <c r="K507" s="21">
        <v>17</v>
      </c>
      <c r="L507" s="22">
        <v>0.02</v>
      </c>
      <c r="M507" s="23">
        <v>99.109800000000007</v>
      </c>
      <c r="N507" s="23">
        <v>106.08980000000001</v>
      </c>
      <c r="O507" s="23">
        <v>6.98</v>
      </c>
    </row>
    <row r="508" spans="9:15" ht="15.5" x14ac:dyDescent="0.35">
      <c r="I508" s="10"/>
      <c r="J508" s="24" t="s">
        <v>29</v>
      </c>
      <c r="K508" s="21">
        <v>17</v>
      </c>
      <c r="L508" s="22">
        <v>0.02</v>
      </c>
      <c r="M508" s="23">
        <v>99.109800000000007</v>
      </c>
      <c r="N508" s="23">
        <v>106.08980000000001</v>
      </c>
      <c r="O508" s="23">
        <v>6.98</v>
      </c>
    </row>
    <row r="509" spans="9:15" ht="15.5" x14ac:dyDescent="0.35">
      <c r="I509" s="10"/>
      <c r="J509" s="20" t="s">
        <v>275</v>
      </c>
      <c r="K509" s="21">
        <v>104</v>
      </c>
      <c r="L509" s="22">
        <v>0.16</v>
      </c>
      <c r="M509" s="23">
        <v>10643.617400000001</v>
      </c>
      <c r="N509" s="23">
        <v>10680.577400000002</v>
      </c>
      <c r="O509" s="23">
        <v>36.96</v>
      </c>
    </row>
    <row r="510" spans="9:15" ht="15.5" x14ac:dyDescent="0.35">
      <c r="I510" s="10"/>
      <c r="J510" s="24" t="s">
        <v>93</v>
      </c>
      <c r="K510" s="21">
        <v>104</v>
      </c>
      <c r="L510" s="22">
        <v>0.16</v>
      </c>
      <c r="M510" s="23">
        <v>10643.617400000001</v>
      </c>
      <c r="N510" s="23">
        <v>10680.577400000002</v>
      </c>
      <c r="O510" s="23">
        <v>36.96</v>
      </c>
    </row>
    <row r="511" spans="9:15" ht="15.5" x14ac:dyDescent="0.35">
      <c r="I511" s="10"/>
      <c r="J511" s="20" t="s">
        <v>429</v>
      </c>
      <c r="K511" s="21">
        <v>78</v>
      </c>
      <c r="L511" s="22">
        <v>0.13</v>
      </c>
      <c r="M511" s="23">
        <v>960.64479999999992</v>
      </c>
      <c r="N511" s="23">
        <v>967.73480000000006</v>
      </c>
      <c r="O511" s="23">
        <v>7.09</v>
      </c>
    </row>
    <row r="512" spans="9:15" ht="15.5" x14ac:dyDescent="0.35">
      <c r="I512" s="10"/>
      <c r="J512" s="24" t="s">
        <v>65</v>
      </c>
      <c r="K512" s="21">
        <v>78</v>
      </c>
      <c r="L512" s="22">
        <v>0.13</v>
      </c>
      <c r="M512" s="23">
        <v>960.64479999999992</v>
      </c>
      <c r="N512" s="23">
        <v>967.73480000000006</v>
      </c>
      <c r="O512" s="23">
        <v>7.09</v>
      </c>
    </row>
    <row r="513" spans="9:15" ht="15.5" x14ac:dyDescent="0.35">
      <c r="I513" s="10"/>
      <c r="J513" s="20" t="s">
        <v>1201</v>
      </c>
      <c r="K513" s="21">
        <v>13</v>
      </c>
      <c r="L513" s="22">
        <v>0.05</v>
      </c>
      <c r="M513" s="23">
        <v>48.0715</v>
      </c>
      <c r="N513" s="23">
        <v>50.5715</v>
      </c>
      <c r="O513" s="23">
        <v>2.5</v>
      </c>
    </row>
    <row r="514" spans="9:15" ht="15.5" x14ac:dyDescent="0.35">
      <c r="I514" s="10"/>
      <c r="J514" s="24" t="s">
        <v>43</v>
      </c>
      <c r="K514" s="21">
        <v>13</v>
      </c>
      <c r="L514" s="22">
        <v>0.05</v>
      </c>
      <c r="M514" s="23">
        <v>48.0715</v>
      </c>
      <c r="N514" s="23">
        <v>50.5715</v>
      </c>
      <c r="O514" s="23">
        <v>2.5</v>
      </c>
    </row>
    <row r="515" spans="9:15" ht="15.5" x14ac:dyDescent="0.35">
      <c r="I515" s="10"/>
      <c r="J515" s="20" t="s">
        <v>1840</v>
      </c>
      <c r="K515" s="21">
        <v>29</v>
      </c>
      <c r="L515" s="22">
        <v>0.06</v>
      </c>
      <c r="M515" s="23">
        <v>548.65480000000002</v>
      </c>
      <c r="N515" s="23">
        <v>552.65480000000002</v>
      </c>
      <c r="O515" s="23">
        <v>4</v>
      </c>
    </row>
    <row r="516" spans="9:15" ht="15.5" x14ac:dyDescent="0.35">
      <c r="I516" s="10"/>
      <c r="J516" s="24" t="s">
        <v>93</v>
      </c>
      <c r="K516" s="21">
        <v>29</v>
      </c>
      <c r="L516" s="22">
        <v>0.06</v>
      </c>
      <c r="M516" s="23">
        <v>548.65480000000002</v>
      </c>
      <c r="N516" s="23">
        <v>552.65480000000002</v>
      </c>
      <c r="O516" s="23">
        <v>4</v>
      </c>
    </row>
    <row r="517" spans="9:15" ht="15.5" x14ac:dyDescent="0.35">
      <c r="I517" s="10"/>
      <c r="J517" s="20" t="s">
        <v>606</v>
      </c>
      <c r="K517" s="21">
        <v>70</v>
      </c>
      <c r="L517" s="22">
        <v>0.12</v>
      </c>
      <c r="M517" s="23">
        <v>5539.0911999999989</v>
      </c>
      <c r="N517" s="23">
        <v>5569.7911999999988</v>
      </c>
      <c r="O517" s="23">
        <v>30.7</v>
      </c>
    </row>
    <row r="518" spans="9:15" ht="15.5" x14ac:dyDescent="0.35">
      <c r="I518" s="10"/>
      <c r="J518" s="24" t="s">
        <v>93</v>
      </c>
      <c r="K518" s="21">
        <v>70</v>
      </c>
      <c r="L518" s="22">
        <v>0.12</v>
      </c>
      <c r="M518" s="23">
        <v>5539.0911999999989</v>
      </c>
      <c r="N518" s="23">
        <v>5569.7911999999988</v>
      </c>
      <c r="O518" s="23">
        <v>30.7</v>
      </c>
    </row>
    <row r="519" spans="9:15" ht="15.5" x14ac:dyDescent="0.35">
      <c r="I519" s="10"/>
      <c r="J519" s="20" t="s">
        <v>1694</v>
      </c>
      <c r="K519" s="21">
        <v>3</v>
      </c>
      <c r="L519" s="22">
        <v>0.1</v>
      </c>
      <c r="M519" s="23">
        <v>3.7779999999999996</v>
      </c>
      <c r="N519" s="23">
        <v>4.4779999999999998</v>
      </c>
      <c r="O519" s="23">
        <v>0.7</v>
      </c>
    </row>
    <row r="520" spans="9:15" ht="15.5" x14ac:dyDescent="0.35">
      <c r="I520" s="10"/>
      <c r="J520" s="24" t="s">
        <v>43</v>
      </c>
      <c r="K520" s="21">
        <v>3</v>
      </c>
      <c r="L520" s="22">
        <v>0.1</v>
      </c>
      <c r="M520" s="23">
        <v>3.7779999999999996</v>
      </c>
      <c r="N520" s="23">
        <v>4.4779999999999998</v>
      </c>
      <c r="O520" s="23">
        <v>0.7</v>
      </c>
    </row>
    <row r="521" spans="9:15" ht="15.5" x14ac:dyDescent="0.35">
      <c r="I521" s="10"/>
      <c r="J521" s="20" t="s">
        <v>710</v>
      </c>
      <c r="K521" s="21">
        <v>80</v>
      </c>
      <c r="L521" s="22">
        <v>0.15000000000000002</v>
      </c>
      <c r="M521" s="23">
        <v>562.90000000000009</v>
      </c>
      <c r="N521" s="23">
        <v>567.04000000000008</v>
      </c>
      <c r="O521" s="23">
        <v>4.1400000000000006</v>
      </c>
    </row>
    <row r="522" spans="9:15" ht="15.5" x14ac:dyDescent="0.35">
      <c r="I522" s="10"/>
      <c r="J522" s="24" t="s">
        <v>29</v>
      </c>
      <c r="K522" s="21">
        <v>80</v>
      </c>
      <c r="L522" s="22">
        <v>0.15000000000000002</v>
      </c>
      <c r="M522" s="23">
        <v>562.90000000000009</v>
      </c>
      <c r="N522" s="23">
        <v>567.04000000000008</v>
      </c>
      <c r="O522" s="23">
        <v>4.1400000000000006</v>
      </c>
    </row>
    <row r="523" spans="9:15" ht="15.5" x14ac:dyDescent="0.35">
      <c r="I523" s="10"/>
      <c r="J523" s="20" t="s">
        <v>1232</v>
      </c>
      <c r="K523" s="21">
        <v>51</v>
      </c>
      <c r="L523" s="22">
        <v>0.21000000000000002</v>
      </c>
      <c r="M523" s="23">
        <v>169.42739999999998</v>
      </c>
      <c r="N523" s="23">
        <v>174.5874</v>
      </c>
      <c r="O523" s="23">
        <v>5.16</v>
      </c>
    </row>
    <row r="524" spans="9:15" ht="15.5" x14ac:dyDescent="0.35">
      <c r="I524" s="10"/>
      <c r="J524" s="24" t="s">
        <v>29</v>
      </c>
      <c r="K524" s="21">
        <v>51</v>
      </c>
      <c r="L524" s="22">
        <v>0.21000000000000002</v>
      </c>
      <c r="M524" s="23">
        <v>169.42739999999998</v>
      </c>
      <c r="N524" s="23">
        <v>174.5874</v>
      </c>
      <c r="O524" s="23">
        <v>5.16</v>
      </c>
    </row>
    <row r="525" spans="9:15" ht="15.5" x14ac:dyDescent="0.35">
      <c r="I525" s="10"/>
      <c r="J525" s="20" t="s">
        <v>565</v>
      </c>
      <c r="K525" s="21">
        <v>96</v>
      </c>
      <c r="L525" s="22">
        <v>0.21000000000000002</v>
      </c>
      <c r="M525" s="23">
        <v>6362.6148000000012</v>
      </c>
      <c r="N525" s="23">
        <v>6378.604800000001</v>
      </c>
      <c r="O525" s="23">
        <v>15.99</v>
      </c>
    </row>
    <row r="526" spans="9:15" ht="15.5" x14ac:dyDescent="0.35">
      <c r="I526" s="10"/>
      <c r="J526" s="24" t="s">
        <v>43</v>
      </c>
      <c r="K526" s="21">
        <v>96</v>
      </c>
      <c r="L526" s="22">
        <v>0.21000000000000002</v>
      </c>
      <c r="M526" s="23">
        <v>6362.6148000000012</v>
      </c>
      <c r="N526" s="23">
        <v>6378.604800000001</v>
      </c>
      <c r="O526" s="23">
        <v>15.99</v>
      </c>
    </row>
    <row r="527" spans="9:15" ht="15.5" x14ac:dyDescent="0.35">
      <c r="I527" s="10"/>
      <c r="J527" s="20" t="s">
        <v>1039</v>
      </c>
      <c r="K527" s="21">
        <v>28</v>
      </c>
      <c r="L527" s="22">
        <v>0.06</v>
      </c>
      <c r="M527" s="23">
        <v>526.28880000000004</v>
      </c>
      <c r="N527" s="23">
        <v>530.38880000000006</v>
      </c>
      <c r="O527" s="23">
        <v>4.0999999999999996</v>
      </c>
    </row>
    <row r="528" spans="9:15" ht="15.5" x14ac:dyDescent="0.35">
      <c r="I528" s="10"/>
      <c r="J528" s="24" t="s">
        <v>93</v>
      </c>
      <c r="K528" s="21">
        <v>28</v>
      </c>
      <c r="L528" s="22">
        <v>0.06</v>
      </c>
      <c r="M528" s="23">
        <v>526.28880000000004</v>
      </c>
      <c r="N528" s="23">
        <v>530.38880000000006</v>
      </c>
      <c r="O528" s="23">
        <v>4.0999999999999996</v>
      </c>
    </row>
    <row r="529" spans="9:15" ht="15.5" x14ac:dyDescent="0.35">
      <c r="I529" s="10"/>
      <c r="J529" s="20" t="s">
        <v>1124</v>
      </c>
      <c r="K529" s="21">
        <v>8</v>
      </c>
      <c r="L529" s="22">
        <v>0.09</v>
      </c>
      <c r="M529" s="23">
        <v>83.779200000000003</v>
      </c>
      <c r="N529" s="23">
        <v>88.279200000000003</v>
      </c>
      <c r="O529" s="23">
        <v>4.5</v>
      </c>
    </row>
    <row r="530" spans="9:15" ht="15.5" x14ac:dyDescent="0.35">
      <c r="I530" s="10"/>
      <c r="J530" s="24" t="s">
        <v>65</v>
      </c>
      <c r="K530" s="21">
        <v>8</v>
      </c>
      <c r="L530" s="22">
        <v>0.09</v>
      </c>
      <c r="M530" s="23">
        <v>83.779200000000003</v>
      </c>
      <c r="N530" s="23">
        <v>88.279200000000003</v>
      </c>
      <c r="O530" s="23">
        <v>4.5</v>
      </c>
    </row>
    <row r="531" spans="9:15" ht="15.5" x14ac:dyDescent="0.35">
      <c r="I531" s="10"/>
      <c r="J531" s="20" t="s">
        <v>478</v>
      </c>
      <c r="K531" s="21">
        <v>38</v>
      </c>
      <c r="L531" s="22">
        <v>0.03</v>
      </c>
      <c r="M531" s="23">
        <v>1307.2025999999998</v>
      </c>
      <c r="N531" s="23">
        <v>1309.1925999999999</v>
      </c>
      <c r="O531" s="23">
        <v>1.99</v>
      </c>
    </row>
    <row r="532" spans="9:15" ht="15.5" x14ac:dyDescent="0.35">
      <c r="I532" s="10"/>
      <c r="J532" s="24" t="s">
        <v>43</v>
      </c>
      <c r="K532" s="21">
        <v>38</v>
      </c>
      <c r="L532" s="22">
        <v>0.03</v>
      </c>
      <c r="M532" s="23">
        <v>1307.2025999999998</v>
      </c>
      <c r="N532" s="23">
        <v>1309.1925999999999</v>
      </c>
      <c r="O532" s="23">
        <v>1.99</v>
      </c>
    </row>
    <row r="533" spans="9:15" ht="15.5" x14ac:dyDescent="0.35">
      <c r="I533" s="10"/>
      <c r="J533" s="20" t="s">
        <v>1682</v>
      </c>
      <c r="K533" s="21">
        <v>5</v>
      </c>
      <c r="L533" s="22">
        <v>0.04</v>
      </c>
      <c r="M533" s="23">
        <v>422.85400000000004</v>
      </c>
      <c r="N533" s="23">
        <v>442.84400000000005</v>
      </c>
      <c r="O533" s="23">
        <v>19.989999999999998</v>
      </c>
    </row>
    <row r="534" spans="9:15" ht="15.5" x14ac:dyDescent="0.35">
      <c r="I534" s="10"/>
      <c r="J534" s="24" t="s">
        <v>43</v>
      </c>
      <c r="K534" s="21">
        <v>5</v>
      </c>
      <c r="L534" s="22">
        <v>0.04</v>
      </c>
      <c r="M534" s="23">
        <v>422.85400000000004</v>
      </c>
      <c r="N534" s="23">
        <v>442.84400000000005</v>
      </c>
      <c r="O534" s="23">
        <v>19.989999999999998</v>
      </c>
    </row>
    <row r="535" spans="9:15" ht="15.5" x14ac:dyDescent="0.35">
      <c r="I535" s="10"/>
      <c r="J535" s="20" t="s">
        <v>497</v>
      </c>
      <c r="K535" s="21">
        <v>168</v>
      </c>
      <c r="L535" s="22">
        <v>0.29000000000000004</v>
      </c>
      <c r="M535" s="23">
        <v>2971.7360000000003</v>
      </c>
      <c r="N535" s="23">
        <v>3004.576</v>
      </c>
      <c r="O535" s="23">
        <v>32.840000000000003</v>
      </c>
    </row>
    <row r="536" spans="9:15" ht="15.5" x14ac:dyDescent="0.35">
      <c r="I536" s="10"/>
      <c r="J536" s="24" t="s">
        <v>65</v>
      </c>
      <c r="K536" s="21">
        <v>168</v>
      </c>
      <c r="L536" s="22">
        <v>0.29000000000000004</v>
      </c>
      <c r="M536" s="23">
        <v>2971.7360000000003</v>
      </c>
      <c r="N536" s="23">
        <v>3004.576</v>
      </c>
      <c r="O536" s="23">
        <v>32.840000000000003</v>
      </c>
    </row>
    <row r="537" spans="9:15" ht="15.5" x14ac:dyDescent="0.35">
      <c r="I537" s="10"/>
      <c r="J537" s="20" t="s">
        <v>969</v>
      </c>
      <c r="K537" s="21">
        <v>21</v>
      </c>
      <c r="L537" s="22">
        <v>0.01</v>
      </c>
      <c r="M537" s="23">
        <v>738.1638999999999</v>
      </c>
      <c r="N537" s="23">
        <v>740.15389999999991</v>
      </c>
      <c r="O537" s="23">
        <v>1.99</v>
      </c>
    </row>
    <row r="538" spans="9:15" ht="15.5" x14ac:dyDescent="0.35">
      <c r="I538" s="10"/>
      <c r="J538" s="24" t="s">
        <v>65</v>
      </c>
      <c r="K538" s="21">
        <v>21</v>
      </c>
      <c r="L538" s="22">
        <v>0.01</v>
      </c>
      <c r="M538" s="23">
        <v>738.1638999999999</v>
      </c>
      <c r="N538" s="23">
        <v>740.15389999999991</v>
      </c>
      <c r="O538" s="23">
        <v>1.99</v>
      </c>
    </row>
    <row r="539" spans="9:15" ht="15.5" x14ac:dyDescent="0.35">
      <c r="I539" s="10"/>
      <c r="J539" s="20" t="s">
        <v>926</v>
      </c>
      <c r="K539" s="21">
        <v>44</v>
      </c>
      <c r="L539" s="22">
        <v>0.08</v>
      </c>
      <c r="M539" s="23">
        <v>5569.4403999999995</v>
      </c>
      <c r="N539" s="23">
        <v>5593.9303999999993</v>
      </c>
      <c r="O539" s="23">
        <v>24.49</v>
      </c>
    </row>
    <row r="540" spans="9:15" ht="15.5" x14ac:dyDescent="0.35">
      <c r="I540" s="10"/>
      <c r="J540" s="24" t="s">
        <v>29</v>
      </c>
      <c r="K540" s="21">
        <v>44</v>
      </c>
      <c r="L540" s="22">
        <v>0.08</v>
      </c>
      <c r="M540" s="23">
        <v>5569.4403999999995</v>
      </c>
      <c r="N540" s="23">
        <v>5593.9303999999993</v>
      </c>
      <c r="O540" s="23">
        <v>24.49</v>
      </c>
    </row>
    <row r="541" spans="9:15" ht="15.5" x14ac:dyDescent="0.35">
      <c r="I541" s="10"/>
      <c r="J541" s="20" t="s">
        <v>1189</v>
      </c>
      <c r="K541" s="21">
        <v>18</v>
      </c>
      <c r="L541" s="22">
        <v>0.06</v>
      </c>
      <c r="M541" s="23">
        <v>97.495599999999996</v>
      </c>
      <c r="N541" s="23">
        <v>98.885599999999997</v>
      </c>
      <c r="O541" s="23">
        <v>1.39</v>
      </c>
    </row>
    <row r="542" spans="9:15" ht="15.5" x14ac:dyDescent="0.35">
      <c r="I542" s="10"/>
      <c r="J542" s="24" t="s">
        <v>29</v>
      </c>
      <c r="K542" s="21">
        <v>18</v>
      </c>
      <c r="L542" s="22">
        <v>0.06</v>
      </c>
      <c r="M542" s="23">
        <v>97.495599999999996</v>
      </c>
      <c r="N542" s="23">
        <v>98.885599999999997</v>
      </c>
      <c r="O542" s="23">
        <v>1.39</v>
      </c>
    </row>
    <row r="543" spans="9:15" ht="15.5" x14ac:dyDescent="0.35">
      <c r="I543" s="10"/>
      <c r="J543" s="20" t="s">
        <v>617</v>
      </c>
      <c r="K543" s="21">
        <v>54</v>
      </c>
      <c r="L543" s="22">
        <v>0.17</v>
      </c>
      <c r="M543" s="23">
        <v>451.9033</v>
      </c>
      <c r="N543" s="23">
        <v>463.96329999999995</v>
      </c>
      <c r="O543" s="23">
        <v>12.06</v>
      </c>
    </row>
    <row r="544" spans="9:15" ht="15.5" x14ac:dyDescent="0.35">
      <c r="I544" s="10"/>
      <c r="J544" s="24" t="s">
        <v>65</v>
      </c>
      <c r="K544" s="21">
        <v>21</v>
      </c>
      <c r="L544" s="22">
        <v>0.02</v>
      </c>
      <c r="M544" s="23">
        <v>179.77929999999998</v>
      </c>
      <c r="N544" s="23">
        <v>183.26929999999999</v>
      </c>
      <c r="O544" s="23">
        <v>3.49</v>
      </c>
    </row>
    <row r="545" spans="9:15" ht="15.5" x14ac:dyDescent="0.35">
      <c r="I545" s="10"/>
      <c r="J545" s="24" t="s">
        <v>43</v>
      </c>
      <c r="K545" s="21">
        <v>33</v>
      </c>
      <c r="L545" s="22">
        <v>0.15000000000000002</v>
      </c>
      <c r="M545" s="23">
        <v>272.12400000000002</v>
      </c>
      <c r="N545" s="23">
        <v>280.69399999999996</v>
      </c>
      <c r="O545" s="23">
        <v>8.57</v>
      </c>
    </row>
    <row r="546" spans="9:15" ht="15.5" x14ac:dyDescent="0.35">
      <c r="I546" s="10"/>
      <c r="J546" s="20" t="s">
        <v>668</v>
      </c>
      <c r="K546" s="21">
        <v>16</v>
      </c>
      <c r="L546" s="22">
        <v>0</v>
      </c>
      <c r="M546" s="23">
        <v>568.54999999999995</v>
      </c>
      <c r="N546" s="23">
        <v>570.54</v>
      </c>
      <c r="O546" s="23">
        <v>1.99</v>
      </c>
    </row>
    <row r="547" spans="9:15" ht="15.5" x14ac:dyDescent="0.35">
      <c r="I547" s="10"/>
      <c r="J547" s="24" t="s">
        <v>29</v>
      </c>
      <c r="K547" s="21">
        <v>16</v>
      </c>
      <c r="L547" s="22">
        <v>0</v>
      </c>
      <c r="M547" s="23">
        <v>568.54999999999995</v>
      </c>
      <c r="N547" s="23">
        <v>570.54</v>
      </c>
      <c r="O547" s="23">
        <v>1.99</v>
      </c>
    </row>
    <row r="548" spans="9:15" ht="15.5" x14ac:dyDescent="0.35">
      <c r="I548" s="10"/>
      <c r="J548" s="20" t="s">
        <v>1703</v>
      </c>
      <c r="K548" s="21">
        <v>27</v>
      </c>
      <c r="L548" s="22">
        <v>0.03</v>
      </c>
      <c r="M548" s="23">
        <v>152.35919999999999</v>
      </c>
      <c r="N548" s="23">
        <v>155.95919999999998</v>
      </c>
      <c r="O548" s="23">
        <v>3.6</v>
      </c>
    </row>
    <row r="549" spans="9:15" ht="15.5" x14ac:dyDescent="0.35">
      <c r="I549" s="10"/>
      <c r="J549" s="24" t="s">
        <v>65</v>
      </c>
      <c r="K549" s="21">
        <v>27</v>
      </c>
      <c r="L549" s="22">
        <v>0.03</v>
      </c>
      <c r="M549" s="23">
        <v>152.35919999999999</v>
      </c>
      <c r="N549" s="23">
        <v>155.95919999999998</v>
      </c>
      <c r="O549" s="23">
        <v>3.6</v>
      </c>
    </row>
    <row r="550" spans="9:15" ht="15.5" x14ac:dyDescent="0.35">
      <c r="I550" s="10"/>
      <c r="J550" s="20" t="s">
        <v>958</v>
      </c>
      <c r="K550" s="21">
        <v>123</v>
      </c>
      <c r="L550" s="22">
        <v>0.19</v>
      </c>
      <c r="M550" s="23">
        <v>716.59260000000006</v>
      </c>
      <c r="N550" s="23">
        <v>731.74260000000015</v>
      </c>
      <c r="O550" s="23">
        <v>15.15</v>
      </c>
    </row>
    <row r="551" spans="9:15" ht="15.5" x14ac:dyDescent="0.35">
      <c r="I551" s="10"/>
      <c r="J551" s="24" t="s">
        <v>29</v>
      </c>
      <c r="K551" s="21">
        <v>123</v>
      </c>
      <c r="L551" s="22">
        <v>0.19</v>
      </c>
      <c r="M551" s="23">
        <v>716.59260000000006</v>
      </c>
      <c r="N551" s="23">
        <v>731.74260000000015</v>
      </c>
      <c r="O551" s="23">
        <v>15.15</v>
      </c>
    </row>
    <row r="552" spans="9:15" ht="15.5" x14ac:dyDescent="0.35">
      <c r="I552" s="10"/>
      <c r="J552" s="20" t="s">
        <v>1025</v>
      </c>
      <c r="K552" s="21">
        <v>64</v>
      </c>
      <c r="L552" s="22">
        <v>0.11</v>
      </c>
      <c r="M552" s="23">
        <v>1583.2439999999999</v>
      </c>
      <c r="N552" s="23">
        <v>1593.5039999999999</v>
      </c>
      <c r="O552" s="23">
        <v>10.260000000000002</v>
      </c>
    </row>
    <row r="553" spans="9:15" ht="15.5" x14ac:dyDescent="0.35">
      <c r="I553" s="10"/>
      <c r="J553" s="24" t="s">
        <v>29</v>
      </c>
      <c r="K553" s="21">
        <v>47</v>
      </c>
      <c r="L553" s="22">
        <v>0.09</v>
      </c>
      <c r="M553" s="23">
        <v>1494.9051999999999</v>
      </c>
      <c r="N553" s="23">
        <v>1503.1251999999999</v>
      </c>
      <c r="O553" s="23">
        <v>8.2200000000000006</v>
      </c>
    </row>
    <row r="554" spans="9:15" ht="15.5" x14ac:dyDescent="0.35">
      <c r="I554" s="10"/>
      <c r="J554" s="24" t="s">
        <v>43</v>
      </c>
      <c r="K554" s="21">
        <v>17</v>
      </c>
      <c r="L554" s="22">
        <v>0.02</v>
      </c>
      <c r="M554" s="23">
        <v>88.338800000000006</v>
      </c>
      <c r="N554" s="23">
        <v>90.378800000000012</v>
      </c>
      <c r="O554" s="23">
        <v>2.04</v>
      </c>
    </row>
    <row r="555" spans="9:15" ht="15.5" x14ac:dyDescent="0.35">
      <c r="I555" s="10"/>
      <c r="J555" s="20" t="s">
        <v>1107</v>
      </c>
      <c r="K555" s="21">
        <v>42</v>
      </c>
      <c r="L555" s="22">
        <v>0.14000000000000001</v>
      </c>
      <c r="M555" s="23">
        <v>9339.5901999999987</v>
      </c>
      <c r="N555" s="23">
        <v>9393.6001999999989</v>
      </c>
      <c r="O555" s="23">
        <v>54.01</v>
      </c>
    </row>
    <row r="556" spans="9:15" ht="15.5" x14ac:dyDescent="0.35">
      <c r="I556" s="10"/>
      <c r="J556" s="24" t="s">
        <v>43</v>
      </c>
      <c r="K556" s="21">
        <v>42</v>
      </c>
      <c r="L556" s="22">
        <v>0.14000000000000001</v>
      </c>
      <c r="M556" s="23">
        <v>9339.5901999999987</v>
      </c>
      <c r="N556" s="23">
        <v>9393.6001999999989</v>
      </c>
      <c r="O556" s="23">
        <v>54.01</v>
      </c>
    </row>
    <row r="557" spans="9:15" ht="15.5" x14ac:dyDescent="0.35">
      <c r="I557" s="10"/>
      <c r="J557" s="20" t="s">
        <v>1821</v>
      </c>
      <c r="K557" s="21">
        <v>32</v>
      </c>
      <c r="L557" s="22">
        <v>0.09</v>
      </c>
      <c r="M557" s="23">
        <v>105.8796</v>
      </c>
      <c r="N557" s="23">
        <v>107.50959999999999</v>
      </c>
      <c r="O557" s="23">
        <v>1.63</v>
      </c>
    </row>
    <row r="558" spans="9:15" ht="15.5" x14ac:dyDescent="0.35">
      <c r="I558" s="10"/>
      <c r="J558" s="24" t="s">
        <v>29</v>
      </c>
      <c r="K558" s="21">
        <v>32</v>
      </c>
      <c r="L558" s="22">
        <v>0.09</v>
      </c>
      <c r="M558" s="23">
        <v>105.8796</v>
      </c>
      <c r="N558" s="23">
        <v>107.50959999999999</v>
      </c>
      <c r="O558" s="23">
        <v>1.63</v>
      </c>
    </row>
    <row r="559" spans="9:15" ht="15.5" x14ac:dyDescent="0.35">
      <c r="I559" s="10"/>
      <c r="J559" s="20" t="s">
        <v>1263</v>
      </c>
      <c r="K559" s="21">
        <v>32</v>
      </c>
      <c r="L559" s="22">
        <v>0.05</v>
      </c>
      <c r="M559" s="23">
        <v>613.16200000000003</v>
      </c>
      <c r="N559" s="23">
        <v>618.93200000000002</v>
      </c>
      <c r="O559" s="23">
        <v>5.77</v>
      </c>
    </row>
    <row r="560" spans="9:15" ht="15.5" x14ac:dyDescent="0.35">
      <c r="I560" s="10"/>
      <c r="J560" s="24" t="s">
        <v>65</v>
      </c>
      <c r="K560" s="21">
        <v>32</v>
      </c>
      <c r="L560" s="22">
        <v>0.05</v>
      </c>
      <c r="M560" s="23">
        <v>613.16200000000003</v>
      </c>
      <c r="N560" s="23">
        <v>618.93200000000002</v>
      </c>
      <c r="O560" s="23">
        <v>5.77</v>
      </c>
    </row>
    <row r="561" spans="9:15" ht="15.5" x14ac:dyDescent="0.35">
      <c r="I561" s="10"/>
      <c r="J561" s="20" t="s">
        <v>1791</v>
      </c>
      <c r="K561" s="21">
        <v>30</v>
      </c>
      <c r="L561" s="22">
        <v>0.08</v>
      </c>
      <c r="M561" s="23">
        <v>305.06400000000002</v>
      </c>
      <c r="N561" s="23">
        <v>309.56400000000002</v>
      </c>
      <c r="O561" s="23">
        <v>4.5</v>
      </c>
    </row>
    <row r="562" spans="9:15" ht="15.5" x14ac:dyDescent="0.35">
      <c r="I562" s="10"/>
      <c r="J562" s="24" t="s">
        <v>93</v>
      </c>
      <c r="K562" s="21">
        <v>30</v>
      </c>
      <c r="L562" s="22">
        <v>0.08</v>
      </c>
      <c r="M562" s="23">
        <v>305.06400000000002</v>
      </c>
      <c r="N562" s="23">
        <v>309.56400000000002</v>
      </c>
      <c r="O562" s="23">
        <v>4.5</v>
      </c>
    </row>
    <row r="563" spans="9:15" ht="15.5" x14ac:dyDescent="0.35">
      <c r="I563" s="10"/>
      <c r="J563" s="20" t="s">
        <v>674</v>
      </c>
      <c r="K563" s="21">
        <v>17</v>
      </c>
      <c r="L563" s="22">
        <v>0.09</v>
      </c>
      <c r="M563" s="23">
        <v>1493.9552999999999</v>
      </c>
      <c r="N563" s="23">
        <v>1502.9452999999999</v>
      </c>
      <c r="O563" s="23">
        <v>8.99</v>
      </c>
    </row>
    <row r="564" spans="9:15" ht="15.5" x14ac:dyDescent="0.35">
      <c r="I564" s="10"/>
      <c r="J564" s="24" t="s">
        <v>65</v>
      </c>
      <c r="K564" s="21">
        <v>17</v>
      </c>
      <c r="L564" s="22">
        <v>0.09</v>
      </c>
      <c r="M564" s="23">
        <v>1493.9552999999999</v>
      </c>
      <c r="N564" s="23">
        <v>1502.9452999999999</v>
      </c>
      <c r="O564" s="23">
        <v>8.99</v>
      </c>
    </row>
    <row r="565" spans="9:15" ht="15.5" x14ac:dyDescent="0.35">
      <c r="I565" s="10"/>
      <c r="J565" s="20" t="s">
        <v>760</v>
      </c>
      <c r="K565" s="21">
        <v>73</v>
      </c>
      <c r="L565" s="22">
        <v>0.09</v>
      </c>
      <c r="M565" s="23">
        <v>233.66199999999998</v>
      </c>
      <c r="N565" s="23">
        <v>241.05199999999999</v>
      </c>
      <c r="O565" s="23">
        <v>7.39</v>
      </c>
    </row>
    <row r="566" spans="9:15" ht="15.5" x14ac:dyDescent="0.35">
      <c r="I566" s="10"/>
      <c r="J566" s="24" t="s">
        <v>65</v>
      </c>
      <c r="K566" s="21">
        <v>48</v>
      </c>
      <c r="L566" s="22">
        <v>0.05</v>
      </c>
      <c r="M566" s="23">
        <v>163.05199999999999</v>
      </c>
      <c r="N566" s="23">
        <v>168.952</v>
      </c>
      <c r="O566" s="23">
        <v>5.8999999999999995</v>
      </c>
    </row>
    <row r="567" spans="9:15" ht="15.5" x14ac:dyDescent="0.35">
      <c r="I567" s="10"/>
      <c r="J567" s="24" t="s">
        <v>29</v>
      </c>
      <c r="K567" s="21">
        <v>25</v>
      </c>
      <c r="L567" s="22">
        <v>0.04</v>
      </c>
      <c r="M567" s="23">
        <v>70.61</v>
      </c>
      <c r="N567" s="23">
        <v>72.099999999999994</v>
      </c>
      <c r="O567" s="23">
        <v>1.49</v>
      </c>
    </row>
    <row r="568" spans="9:15" ht="15.5" x14ac:dyDescent="0.35">
      <c r="I568" s="10"/>
      <c r="J568" s="20" t="s">
        <v>1568</v>
      </c>
      <c r="K568" s="21">
        <v>50</v>
      </c>
      <c r="L568" s="22">
        <v>0.08</v>
      </c>
      <c r="M568" s="23">
        <v>600.22</v>
      </c>
      <c r="N568" s="23">
        <v>603.36</v>
      </c>
      <c r="O568" s="23">
        <v>3.14</v>
      </c>
    </row>
    <row r="569" spans="9:15" ht="15.5" x14ac:dyDescent="0.35">
      <c r="I569" s="10"/>
      <c r="J569" s="24" t="s">
        <v>93</v>
      </c>
      <c r="K569" s="21">
        <v>50</v>
      </c>
      <c r="L569" s="22">
        <v>0.08</v>
      </c>
      <c r="M569" s="23">
        <v>600.22</v>
      </c>
      <c r="N569" s="23">
        <v>603.36</v>
      </c>
      <c r="O569" s="23">
        <v>3.14</v>
      </c>
    </row>
    <row r="570" spans="9:15" ht="15.5" x14ac:dyDescent="0.35">
      <c r="I570" s="10"/>
      <c r="J570" s="20" t="s">
        <v>1890</v>
      </c>
      <c r="K570" s="21">
        <v>25</v>
      </c>
      <c r="L570" s="22">
        <v>0.01</v>
      </c>
      <c r="M570" s="23">
        <v>92.527500000000003</v>
      </c>
      <c r="N570" s="23">
        <v>96.697500000000005</v>
      </c>
      <c r="O570" s="23">
        <v>4.17</v>
      </c>
    </row>
    <row r="571" spans="9:15" ht="15.5" x14ac:dyDescent="0.35">
      <c r="I571" s="10"/>
      <c r="J571" s="24" t="s">
        <v>29</v>
      </c>
      <c r="K571" s="21">
        <v>25</v>
      </c>
      <c r="L571" s="22">
        <v>0.01</v>
      </c>
      <c r="M571" s="23">
        <v>92.527500000000003</v>
      </c>
      <c r="N571" s="23">
        <v>96.697500000000005</v>
      </c>
      <c r="O571" s="23">
        <v>4.17</v>
      </c>
    </row>
    <row r="572" spans="9:15" ht="15.5" x14ac:dyDescent="0.35">
      <c r="I572" s="10"/>
      <c r="J572" s="20" t="s">
        <v>476</v>
      </c>
      <c r="K572" s="21">
        <v>63</v>
      </c>
      <c r="L572" s="22">
        <v>0.1</v>
      </c>
      <c r="M572" s="23">
        <v>1236.3048999999999</v>
      </c>
      <c r="N572" s="23">
        <v>1245.3649</v>
      </c>
      <c r="O572" s="23">
        <v>9.0599999999999987</v>
      </c>
    </row>
    <row r="573" spans="9:15" ht="15.5" x14ac:dyDescent="0.35">
      <c r="I573" s="10"/>
      <c r="J573" s="24" t="s">
        <v>65</v>
      </c>
      <c r="K573" s="21">
        <v>63</v>
      </c>
      <c r="L573" s="22">
        <v>0.1</v>
      </c>
      <c r="M573" s="23">
        <v>1236.3048999999999</v>
      </c>
      <c r="N573" s="23">
        <v>1245.3649</v>
      </c>
      <c r="O573" s="23">
        <v>9.0599999999999987</v>
      </c>
    </row>
    <row r="574" spans="9:15" ht="15.5" x14ac:dyDescent="0.35">
      <c r="I574" s="10"/>
      <c r="J574" s="20" t="s">
        <v>1130</v>
      </c>
      <c r="K574" s="21">
        <v>80</v>
      </c>
      <c r="L574" s="22">
        <v>0.15000000000000002</v>
      </c>
      <c r="M574" s="23">
        <v>7142.5768000000007</v>
      </c>
      <c r="N574" s="23">
        <v>7172.8267999999998</v>
      </c>
      <c r="O574" s="23">
        <v>30.25</v>
      </c>
    </row>
    <row r="575" spans="9:15" ht="15.5" x14ac:dyDescent="0.35">
      <c r="I575" s="10"/>
      <c r="J575" s="24" t="s">
        <v>29</v>
      </c>
      <c r="K575" s="21">
        <v>24</v>
      </c>
      <c r="L575" s="22">
        <v>0.1</v>
      </c>
      <c r="M575" s="23">
        <v>168.398</v>
      </c>
      <c r="N575" s="23">
        <v>179.548</v>
      </c>
      <c r="O575" s="23">
        <v>11.15</v>
      </c>
    </row>
    <row r="576" spans="9:15" ht="15.5" x14ac:dyDescent="0.35">
      <c r="I576" s="10"/>
      <c r="J576" s="24" t="s">
        <v>93</v>
      </c>
      <c r="K576" s="21">
        <v>56</v>
      </c>
      <c r="L576" s="22">
        <v>0.05</v>
      </c>
      <c r="M576" s="23">
        <v>6974.1788000000006</v>
      </c>
      <c r="N576" s="23">
        <v>6993.2788</v>
      </c>
      <c r="O576" s="23">
        <v>19.100000000000001</v>
      </c>
    </row>
    <row r="577" spans="9:15" ht="15.5" x14ac:dyDescent="0.35">
      <c r="I577" s="10"/>
      <c r="J577" s="20" t="s">
        <v>131</v>
      </c>
      <c r="K577" s="21">
        <v>98</v>
      </c>
      <c r="L577" s="22">
        <v>0.17</v>
      </c>
      <c r="M577" s="23">
        <v>2268.1877000000004</v>
      </c>
      <c r="N577" s="23">
        <v>2286.0477000000001</v>
      </c>
      <c r="O577" s="23">
        <v>17.86</v>
      </c>
    </row>
    <row r="578" spans="9:15" ht="15.5" x14ac:dyDescent="0.35">
      <c r="I578" s="10"/>
      <c r="J578" s="24" t="s">
        <v>65</v>
      </c>
      <c r="K578" s="21">
        <v>98</v>
      </c>
      <c r="L578" s="22">
        <v>0.17</v>
      </c>
      <c r="M578" s="23">
        <v>2268.1877000000004</v>
      </c>
      <c r="N578" s="23">
        <v>2286.0477000000001</v>
      </c>
      <c r="O578" s="23">
        <v>17.86</v>
      </c>
    </row>
    <row r="579" spans="9:15" ht="15.5" x14ac:dyDescent="0.35">
      <c r="I579" s="10"/>
      <c r="J579" s="20" t="s">
        <v>934</v>
      </c>
      <c r="K579" s="21">
        <v>15</v>
      </c>
      <c r="L579" s="22">
        <v>0.03</v>
      </c>
      <c r="M579" s="23">
        <v>55.708999999999996</v>
      </c>
      <c r="N579" s="23">
        <v>56.418999999999997</v>
      </c>
      <c r="O579" s="23">
        <v>0.71</v>
      </c>
    </row>
    <row r="580" spans="9:15" ht="15.5" x14ac:dyDescent="0.35">
      <c r="I580" s="10"/>
      <c r="J580" s="24" t="s">
        <v>29</v>
      </c>
      <c r="K580" s="21">
        <v>15</v>
      </c>
      <c r="L580" s="22">
        <v>0.03</v>
      </c>
      <c r="M580" s="23">
        <v>55.708999999999996</v>
      </c>
      <c r="N580" s="23">
        <v>56.418999999999997</v>
      </c>
      <c r="O580" s="23">
        <v>0.71</v>
      </c>
    </row>
    <row r="581" spans="9:15" ht="15.5" x14ac:dyDescent="0.35">
      <c r="I581" s="10"/>
      <c r="J581" s="20" t="s">
        <v>1534</v>
      </c>
      <c r="K581" s="21">
        <v>30</v>
      </c>
      <c r="L581" s="22">
        <v>0.03</v>
      </c>
      <c r="M581" s="23">
        <v>267.35099999999994</v>
      </c>
      <c r="N581" s="23">
        <v>269.60099999999994</v>
      </c>
      <c r="O581" s="23">
        <v>2.25</v>
      </c>
    </row>
    <row r="582" spans="9:15" ht="15.5" x14ac:dyDescent="0.35">
      <c r="I582" s="10"/>
      <c r="J582" s="24" t="s">
        <v>29</v>
      </c>
      <c r="K582" s="21">
        <v>30</v>
      </c>
      <c r="L582" s="22">
        <v>0.03</v>
      </c>
      <c r="M582" s="23">
        <v>267.35099999999994</v>
      </c>
      <c r="N582" s="23">
        <v>269.60099999999994</v>
      </c>
      <c r="O582" s="23">
        <v>2.25</v>
      </c>
    </row>
    <row r="583" spans="9:15" ht="15.5" x14ac:dyDescent="0.35">
      <c r="I583" s="10"/>
      <c r="J583" s="20" t="s">
        <v>539</v>
      </c>
      <c r="K583" s="21">
        <v>11</v>
      </c>
      <c r="L583" s="22">
        <v>0.08</v>
      </c>
      <c r="M583" s="23">
        <v>46.928800000000003</v>
      </c>
      <c r="N583" s="23">
        <v>48.418800000000005</v>
      </c>
      <c r="O583" s="23">
        <v>1.49</v>
      </c>
    </row>
    <row r="584" spans="9:15" ht="15.5" x14ac:dyDescent="0.35">
      <c r="I584" s="10"/>
      <c r="J584" s="24" t="s">
        <v>29</v>
      </c>
      <c r="K584" s="21">
        <v>11</v>
      </c>
      <c r="L584" s="22">
        <v>0.08</v>
      </c>
      <c r="M584" s="23">
        <v>46.928800000000003</v>
      </c>
      <c r="N584" s="23">
        <v>48.418800000000005</v>
      </c>
      <c r="O584" s="23">
        <v>1.49</v>
      </c>
    </row>
    <row r="585" spans="9:15" ht="15.5" x14ac:dyDescent="0.35">
      <c r="I585" s="10"/>
      <c r="J585" s="20" t="s">
        <v>833</v>
      </c>
      <c r="K585" s="21">
        <v>64</v>
      </c>
      <c r="L585" s="22">
        <v>0.17</v>
      </c>
      <c r="M585" s="23">
        <v>3169.1585</v>
      </c>
      <c r="N585" s="23">
        <v>3200.5384999999997</v>
      </c>
      <c r="O585" s="23">
        <v>31.38</v>
      </c>
    </row>
    <row r="586" spans="9:15" ht="15.5" x14ac:dyDescent="0.35">
      <c r="I586" s="10"/>
      <c r="J586" s="24" t="s">
        <v>93</v>
      </c>
      <c r="K586" s="21">
        <v>64</v>
      </c>
      <c r="L586" s="22">
        <v>0.17</v>
      </c>
      <c r="M586" s="23">
        <v>3169.1585</v>
      </c>
      <c r="N586" s="23">
        <v>3200.5384999999997</v>
      </c>
      <c r="O586" s="23">
        <v>31.38</v>
      </c>
    </row>
    <row r="587" spans="9:15" ht="15.5" x14ac:dyDescent="0.35">
      <c r="I587" s="10"/>
      <c r="J587" s="20" t="s">
        <v>878</v>
      </c>
      <c r="K587" s="21">
        <v>5</v>
      </c>
      <c r="L587" s="22">
        <v>0.06</v>
      </c>
      <c r="M587" s="23">
        <v>15.466000000000001</v>
      </c>
      <c r="N587" s="23">
        <v>16.456</v>
      </c>
      <c r="O587" s="23">
        <v>0.99</v>
      </c>
    </row>
    <row r="588" spans="9:15" ht="15.5" x14ac:dyDescent="0.35">
      <c r="I588" s="10"/>
      <c r="J588" s="24" t="s">
        <v>93</v>
      </c>
      <c r="K588" s="21">
        <v>5</v>
      </c>
      <c r="L588" s="22">
        <v>0.06</v>
      </c>
      <c r="M588" s="23">
        <v>15.466000000000001</v>
      </c>
      <c r="N588" s="23">
        <v>16.456</v>
      </c>
      <c r="O588" s="23">
        <v>0.99</v>
      </c>
    </row>
    <row r="589" spans="9:15" ht="15.5" x14ac:dyDescent="0.35">
      <c r="I589" s="10"/>
      <c r="J589" s="20" t="s">
        <v>741</v>
      </c>
      <c r="K589" s="21">
        <v>19</v>
      </c>
      <c r="L589" s="22">
        <v>7.0000000000000007E-2</v>
      </c>
      <c r="M589" s="23">
        <v>333.31549999999993</v>
      </c>
      <c r="N589" s="23">
        <v>337.08549999999991</v>
      </c>
      <c r="O589" s="23">
        <v>3.77</v>
      </c>
    </row>
    <row r="590" spans="9:15" ht="15.5" x14ac:dyDescent="0.35">
      <c r="I590" s="10"/>
      <c r="J590" s="24" t="s">
        <v>65</v>
      </c>
      <c r="K590" s="21">
        <v>19</v>
      </c>
      <c r="L590" s="22">
        <v>7.0000000000000007E-2</v>
      </c>
      <c r="M590" s="23">
        <v>333.31549999999993</v>
      </c>
      <c r="N590" s="23">
        <v>337.08549999999991</v>
      </c>
      <c r="O590" s="23">
        <v>3.77</v>
      </c>
    </row>
    <row r="591" spans="9:15" ht="15.5" x14ac:dyDescent="0.35">
      <c r="I591" s="10"/>
      <c r="J591" s="20" t="s">
        <v>370</v>
      </c>
      <c r="K591" s="21">
        <v>16</v>
      </c>
      <c r="L591" s="22">
        <v>0.06</v>
      </c>
      <c r="M591" s="23">
        <v>58.094000000000001</v>
      </c>
      <c r="N591" s="23">
        <v>67.484000000000009</v>
      </c>
      <c r="O591" s="23">
        <v>9.39</v>
      </c>
    </row>
    <row r="592" spans="9:15" ht="15.5" x14ac:dyDescent="0.35">
      <c r="I592" s="10"/>
      <c r="J592" s="24" t="s">
        <v>29</v>
      </c>
      <c r="K592" s="21">
        <v>16</v>
      </c>
      <c r="L592" s="22">
        <v>0.06</v>
      </c>
      <c r="M592" s="23">
        <v>58.094000000000001</v>
      </c>
      <c r="N592" s="23">
        <v>67.484000000000009</v>
      </c>
      <c r="O592" s="23">
        <v>9.39</v>
      </c>
    </row>
    <row r="593" spans="9:15" ht="15.5" x14ac:dyDescent="0.35">
      <c r="I593" s="10"/>
      <c r="J593" s="20" t="s">
        <v>1566</v>
      </c>
      <c r="K593" s="21">
        <v>43</v>
      </c>
      <c r="L593" s="22">
        <v>0.08</v>
      </c>
      <c r="M593" s="23">
        <v>11913.553200000002</v>
      </c>
      <c r="N593" s="23">
        <v>11920.733200000002</v>
      </c>
      <c r="O593" s="23">
        <v>7.18</v>
      </c>
    </row>
    <row r="594" spans="9:15" ht="15.5" x14ac:dyDescent="0.35">
      <c r="I594" s="10"/>
      <c r="J594" s="24" t="s">
        <v>29</v>
      </c>
      <c r="K594" s="21">
        <v>43</v>
      </c>
      <c r="L594" s="22">
        <v>0.08</v>
      </c>
      <c r="M594" s="23">
        <v>11913.553200000002</v>
      </c>
      <c r="N594" s="23">
        <v>11920.733200000002</v>
      </c>
      <c r="O594" s="23">
        <v>7.18</v>
      </c>
    </row>
    <row r="595" spans="9:15" ht="15.5" x14ac:dyDescent="0.35">
      <c r="I595" s="10"/>
      <c r="J595" s="20" t="s">
        <v>1388</v>
      </c>
      <c r="K595" s="21">
        <v>1</v>
      </c>
      <c r="L595" s="22">
        <v>0.05</v>
      </c>
      <c r="M595" s="23">
        <v>22.948</v>
      </c>
      <c r="N595" s="23">
        <v>27.048000000000002</v>
      </c>
      <c r="O595" s="23">
        <v>4.0999999999999996</v>
      </c>
    </row>
    <row r="596" spans="9:15" ht="15.5" x14ac:dyDescent="0.35">
      <c r="I596" s="10"/>
      <c r="J596" s="24" t="s">
        <v>93</v>
      </c>
      <c r="K596" s="21">
        <v>1</v>
      </c>
      <c r="L596" s="22">
        <v>0.05</v>
      </c>
      <c r="M596" s="23">
        <v>22.948</v>
      </c>
      <c r="N596" s="23">
        <v>27.048000000000002</v>
      </c>
      <c r="O596" s="23">
        <v>4.0999999999999996</v>
      </c>
    </row>
    <row r="597" spans="9:15" ht="15.5" x14ac:dyDescent="0.35">
      <c r="I597" s="10"/>
      <c r="J597" s="20" t="s">
        <v>559</v>
      </c>
      <c r="K597" s="21">
        <v>60</v>
      </c>
      <c r="L597" s="22">
        <v>0.24</v>
      </c>
      <c r="M597" s="23">
        <v>1727.5632000000003</v>
      </c>
      <c r="N597" s="23">
        <v>1737.2332000000004</v>
      </c>
      <c r="O597" s="23">
        <v>9.67</v>
      </c>
    </row>
    <row r="598" spans="9:15" ht="15.5" x14ac:dyDescent="0.35">
      <c r="I598" s="10"/>
      <c r="J598" s="24" t="s">
        <v>29</v>
      </c>
      <c r="K598" s="21">
        <v>24</v>
      </c>
      <c r="L598" s="22">
        <v>0.05</v>
      </c>
      <c r="M598" s="23">
        <v>39.304000000000002</v>
      </c>
      <c r="N598" s="23">
        <v>40.304000000000002</v>
      </c>
      <c r="O598" s="23">
        <v>1</v>
      </c>
    </row>
    <row r="599" spans="9:15" ht="15.5" x14ac:dyDescent="0.35">
      <c r="I599" s="10"/>
      <c r="J599" s="24" t="s">
        <v>93</v>
      </c>
      <c r="K599" s="21">
        <v>36</v>
      </c>
      <c r="L599" s="22">
        <v>0.19</v>
      </c>
      <c r="M599" s="23">
        <v>1688.2592000000002</v>
      </c>
      <c r="N599" s="23">
        <v>1696.9292000000003</v>
      </c>
      <c r="O599" s="23">
        <v>8.67</v>
      </c>
    </row>
    <row r="600" spans="9:15" ht="15.5" x14ac:dyDescent="0.35">
      <c r="I600" s="10"/>
      <c r="J600" s="20" t="s">
        <v>333</v>
      </c>
      <c r="K600" s="21">
        <v>26</v>
      </c>
      <c r="L600" s="22">
        <v>0.05</v>
      </c>
      <c r="M600" s="23">
        <v>412.70400000000001</v>
      </c>
      <c r="N600" s="23">
        <v>434.084</v>
      </c>
      <c r="O600" s="23">
        <v>21.38</v>
      </c>
    </row>
    <row r="601" spans="9:15" ht="15.5" x14ac:dyDescent="0.35">
      <c r="I601" s="10"/>
      <c r="J601" s="24" t="s">
        <v>29</v>
      </c>
      <c r="K601" s="21">
        <v>26</v>
      </c>
      <c r="L601" s="22">
        <v>0.05</v>
      </c>
      <c r="M601" s="23">
        <v>412.70400000000001</v>
      </c>
      <c r="N601" s="23">
        <v>434.084</v>
      </c>
      <c r="O601" s="23">
        <v>21.38</v>
      </c>
    </row>
    <row r="602" spans="9:15" ht="15.5" x14ac:dyDescent="0.35">
      <c r="I602" s="10"/>
      <c r="J602" s="20" t="s">
        <v>1718</v>
      </c>
      <c r="K602" s="21">
        <v>2</v>
      </c>
      <c r="L602" s="22">
        <v>0.03</v>
      </c>
      <c r="M602" s="23">
        <v>11.4842</v>
      </c>
      <c r="N602" s="23">
        <v>12.434199999999999</v>
      </c>
      <c r="O602" s="23">
        <v>0.95</v>
      </c>
    </row>
    <row r="603" spans="9:15" ht="15.5" x14ac:dyDescent="0.35">
      <c r="I603" s="10"/>
      <c r="J603" s="24" t="s">
        <v>93</v>
      </c>
      <c r="K603" s="21">
        <v>2</v>
      </c>
      <c r="L603" s="22">
        <v>0.03</v>
      </c>
      <c r="M603" s="23">
        <v>11.4842</v>
      </c>
      <c r="N603" s="23">
        <v>12.434199999999999</v>
      </c>
      <c r="O603" s="23">
        <v>0.95</v>
      </c>
    </row>
    <row r="604" spans="9:15" ht="15.5" x14ac:dyDescent="0.35">
      <c r="I604" s="10"/>
      <c r="J604" s="20" t="s">
        <v>1186</v>
      </c>
      <c r="K604" s="21">
        <v>1</v>
      </c>
      <c r="L604" s="22">
        <v>0</v>
      </c>
      <c r="M604" s="23">
        <v>37.4</v>
      </c>
      <c r="N604" s="23">
        <v>39.39</v>
      </c>
      <c r="O604" s="23">
        <v>1.99</v>
      </c>
    </row>
    <row r="605" spans="9:15" ht="15.5" x14ac:dyDescent="0.35">
      <c r="I605" s="10"/>
      <c r="J605" s="24" t="s">
        <v>29</v>
      </c>
      <c r="K605" s="21">
        <v>1</v>
      </c>
      <c r="L605" s="22">
        <v>0</v>
      </c>
      <c r="M605" s="23">
        <v>37.4</v>
      </c>
      <c r="N605" s="23">
        <v>39.39</v>
      </c>
      <c r="O605" s="23">
        <v>1.99</v>
      </c>
    </row>
    <row r="606" spans="9:15" ht="15.5" x14ac:dyDescent="0.35">
      <c r="I606" s="10"/>
      <c r="J606" s="20" t="s">
        <v>1289</v>
      </c>
      <c r="K606" s="21">
        <v>19</v>
      </c>
      <c r="L606" s="22">
        <v>0.06</v>
      </c>
      <c r="M606" s="23">
        <v>50.9908</v>
      </c>
      <c r="N606" s="23">
        <v>52.330800000000004</v>
      </c>
      <c r="O606" s="23">
        <v>1.34</v>
      </c>
    </row>
    <row r="607" spans="9:15" ht="15.5" x14ac:dyDescent="0.35">
      <c r="I607" s="10"/>
      <c r="J607" s="24" t="s">
        <v>29</v>
      </c>
      <c r="K607" s="21">
        <v>19</v>
      </c>
      <c r="L607" s="22">
        <v>0.06</v>
      </c>
      <c r="M607" s="23">
        <v>50.9908</v>
      </c>
      <c r="N607" s="23">
        <v>52.330800000000004</v>
      </c>
      <c r="O607" s="23">
        <v>1.34</v>
      </c>
    </row>
    <row r="608" spans="9:15" ht="15.5" x14ac:dyDescent="0.35">
      <c r="I608" s="10"/>
      <c r="J608" s="20" t="s">
        <v>1181</v>
      </c>
      <c r="K608" s="21">
        <v>9</v>
      </c>
      <c r="L608" s="22">
        <v>0.09</v>
      </c>
      <c r="M608" s="23">
        <v>15.573899999999998</v>
      </c>
      <c r="N608" s="23">
        <v>16.323899999999998</v>
      </c>
      <c r="O608" s="23">
        <v>0.75</v>
      </c>
    </row>
    <row r="609" spans="9:15" ht="15.5" x14ac:dyDescent="0.35">
      <c r="I609" s="10"/>
      <c r="J609" s="24" t="s">
        <v>65</v>
      </c>
      <c r="K609" s="21">
        <v>9</v>
      </c>
      <c r="L609" s="22">
        <v>0.09</v>
      </c>
      <c r="M609" s="23">
        <v>15.573899999999998</v>
      </c>
      <c r="N609" s="23">
        <v>16.323899999999998</v>
      </c>
      <c r="O609" s="23">
        <v>0.75</v>
      </c>
    </row>
    <row r="610" spans="9:15" ht="15.5" x14ac:dyDescent="0.35">
      <c r="I610" s="10"/>
      <c r="J610" s="20" t="s">
        <v>586</v>
      </c>
      <c r="K610" s="21">
        <v>8</v>
      </c>
      <c r="L610" s="22">
        <v>0.02</v>
      </c>
      <c r="M610" s="23">
        <v>234.96280000000002</v>
      </c>
      <c r="N610" s="23">
        <v>241.23280000000003</v>
      </c>
      <c r="O610" s="23">
        <v>6.27</v>
      </c>
    </row>
    <row r="611" spans="9:15" ht="15.5" x14ac:dyDescent="0.35">
      <c r="I611" s="10"/>
      <c r="J611" s="24" t="s">
        <v>93</v>
      </c>
      <c r="K611" s="21">
        <v>8</v>
      </c>
      <c r="L611" s="22">
        <v>0.02</v>
      </c>
      <c r="M611" s="23">
        <v>234.96280000000002</v>
      </c>
      <c r="N611" s="23">
        <v>241.23280000000003</v>
      </c>
      <c r="O611" s="23">
        <v>6.27</v>
      </c>
    </row>
    <row r="612" spans="9:15" ht="15.5" x14ac:dyDescent="0.35">
      <c r="I612" s="10"/>
      <c r="J612" s="20" t="s">
        <v>1048</v>
      </c>
      <c r="K612" s="21">
        <v>86</v>
      </c>
      <c r="L612" s="22">
        <v>0.27</v>
      </c>
      <c r="M612" s="23">
        <v>325.72949999999997</v>
      </c>
      <c r="N612" s="23">
        <v>334.81949999999995</v>
      </c>
      <c r="O612" s="23">
        <v>9.09</v>
      </c>
    </row>
    <row r="613" spans="9:15" ht="15.5" x14ac:dyDescent="0.35">
      <c r="I613" s="10"/>
      <c r="J613" s="24" t="s">
        <v>29</v>
      </c>
      <c r="K613" s="21">
        <v>86</v>
      </c>
      <c r="L613" s="22">
        <v>0.27</v>
      </c>
      <c r="M613" s="23">
        <v>325.72949999999997</v>
      </c>
      <c r="N613" s="23">
        <v>334.81949999999995</v>
      </c>
      <c r="O613" s="23">
        <v>9.09</v>
      </c>
    </row>
    <row r="614" spans="9:15" ht="15.5" x14ac:dyDescent="0.35">
      <c r="I614" s="10"/>
      <c r="J614" s="20" t="s">
        <v>1258</v>
      </c>
      <c r="K614" s="21">
        <v>10</v>
      </c>
      <c r="L614" s="22">
        <v>0.08</v>
      </c>
      <c r="M614" s="23">
        <v>2446.2082</v>
      </c>
      <c r="N614" s="23">
        <v>2539.9982</v>
      </c>
      <c r="O614" s="23">
        <v>93.789999999999992</v>
      </c>
    </row>
    <row r="615" spans="9:15" ht="15.5" x14ac:dyDescent="0.35">
      <c r="I615" s="10"/>
      <c r="J615" s="24" t="s">
        <v>93</v>
      </c>
      <c r="K615" s="21">
        <v>10</v>
      </c>
      <c r="L615" s="22">
        <v>0.08</v>
      </c>
      <c r="M615" s="23">
        <v>2446.2082</v>
      </c>
      <c r="N615" s="23">
        <v>2539.9982</v>
      </c>
      <c r="O615" s="23">
        <v>93.789999999999992</v>
      </c>
    </row>
    <row r="616" spans="9:15" ht="15.5" x14ac:dyDescent="0.35">
      <c r="I616" s="10"/>
      <c r="J616" s="20" t="s">
        <v>1012</v>
      </c>
      <c r="K616" s="21">
        <v>11</v>
      </c>
      <c r="L616" s="22">
        <v>0.02</v>
      </c>
      <c r="M616" s="23">
        <v>36.376399999999997</v>
      </c>
      <c r="N616" s="23">
        <v>41.706399999999995</v>
      </c>
      <c r="O616" s="23">
        <v>5.33</v>
      </c>
    </row>
    <row r="617" spans="9:15" ht="15.5" x14ac:dyDescent="0.35">
      <c r="I617" s="10"/>
      <c r="J617" s="24" t="s">
        <v>43</v>
      </c>
      <c r="K617" s="21">
        <v>11</v>
      </c>
      <c r="L617" s="22">
        <v>0.02</v>
      </c>
      <c r="M617" s="23">
        <v>36.376399999999997</v>
      </c>
      <c r="N617" s="23">
        <v>41.706399999999995</v>
      </c>
      <c r="O617" s="23">
        <v>5.33</v>
      </c>
    </row>
    <row r="618" spans="9:15" ht="15.5" x14ac:dyDescent="0.35">
      <c r="I618" s="10"/>
      <c r="J618" s="20" t="s">
        <v>906</v>
      </c>
      <c r="K618" s="21">
        <v>33</v>
      </c>
      <c r="L618" s="22">
        <v>0.17</v>
      </c>
      <c r="M618" s="23">
        <v>200.32440000000003</v>
      </c>
      <c r="N618" s="23">
        <v>219.25440000000003</v>
      </c>
      <c r="O618" s="23">
        <v>18.93</v>
      </c>
    </row>
    <row r="619" spans="9:15" ht="15.5" x14ac:dyDescent="0.35">
      <c r="I619" s="10"/>
      <c r="J619" s="24" t="s">
        <v>65</v>
      </c>
      <c r="K619" s="21">
        <v>33</v>
      </c>
      <c r="L619" s="22">
        <v>0.17</v>
      </c>
      <c r="M619" s="23">
        <v>200.32440000000003</v>
      </c>
      <c r="N619" s="23">
        <v>219.25440000000003</v>
      </c>
      <c r="O619" s="23">
        <v>18.93</v>
      </c>
    </row>
    <row r="620" spans="9:15" ht="15.5" x14ac:dyDescent="0.35">
      <c r="I620" s="10"/>
      <c r="J620" s="20" t="s">
        <v>461</v>
      </c>
      <c r="K620" s="21">
        <v>41</v>
      </c>
      <c r="L620" s="22">
        <v>6.9999999999999993E-2</v>
      </c>
      <c r="M620" s="23">
        <v>140.63290000000001</v>
      </c>
      <c r="N620" s="23">
        <v>143.02289999999999</v>
      </c>
      <c r="O620" s="23">
        <v>2.3899999999999997</v>
      </c>
    </row>
    <row r="621" spans="9:15" ht="15.5" x14ac:dyDescent="0.35">
      <c r="I621" s="10"/>
      <c r="J621" s="24" t="s">
        <v>29</v>
      </c>
      <c r="K621" s="21">
        <v>38</v>
      </c>
      <c r="L621" s="22">
        <v>0.06</v>
      </c>
      <c r="M621" s="23">
        <v>129.5076</v>
      </c>
      <c r="N621" s="23">
        <v>131.13759999999999</v>
      </c>
      <c r="O621" s="23">
        <v>1.63</v>
      </c>
    </row>
    <row r="622" spans="9:15" ht="15.5" x14ac:dyDescent="0.35">
      <c r="I622" s="10"/>
      <c r="J622" s="24" t="s">
        <v>93</v>
      </c>
      <c r="K622" s="21">
        <v>3</v>
      </c>
      <c r="L622" s="22">
        <v>0.01</v>
      </c>
      <c r="M622" s="23">
        <v>11.125300000000001</v>
      </c>
      <c r="N622" s="23">
        <v>11.885300000000001</v>
      </c>
      <c r="O622" s="23">
        <v>0.76</v>
      </c>
    </row>
    <row r="623" spans="9:15" ht="15.5" x14ac:dyDescent="0.35">
      <c r="I623" s="10"/>
      <c r="J623" s="20" t="s">
        <v>392</v>
      </c>
      <c r="K623" s="21">
        <v>69</v>
      </c>
      <c r="L623" s="22">
        <v>0.12000000000000001</v>
      </c>
      <c r="M623" s="23">
        <v>3811.5420000000004</v>
      </c>
      <c r="N623" s="23">
        <v>3843.7619999999997</v>
      </c>
      <c r="O623" s="23">
        <v>32.22</v>
      </c>
    </row>
    <row r="624" spans="9:15" ht="15.5" x14ac:dyDescent="0.35">
      <c r="I624" s="10"/>
      <c r="J624" s="24" t="s">
        <v>29</v>
      </c>
      <c r="K624" s="21">
        <v>69</v>
      </c>
      <c r="L624" s="22">
        <v>0.12000000000000001</v>
      </c>
      <c r="M624" s="23">
        <v>3811.5420000000004</v>
      </c>
      <c r="N624" s="23">
        <v>3843.7619999999997</v>
      </c>
      <c r="O624" s="23">
        <v>32.22</v>
      </c>
    </row>
    <row r="625" spans="9:15" ht="15.5" x14ac:dyDescent="0.35">
      <c r="I625" s="10"/>
      <c r="J625" s="20" t="s">
        <v>1809</v>
      </c>
      <c r="K625" s="21">
        <v>31</v>
      </c>
      <c r="L625" s="22">
        <v>0</v>
      </c>
      <c r="M625" s="23">
        <v>928.57999999999993</v>
      </c>
      <c r="N625" s="23">
        <v>935.21999999999991</v>
      </c>
      <c r="O625" s="23">
        <v>6.64</v>
      </c>
    </row>
    <row r="626" spans="9:15" ht="15.5" x14ac:dyDescent="0.35">
      <c r="I626" s="10"/>
      <c r="J626" s="24" t="s">
        <v>65</v>
      </c>
      <c r="K626" s="21">
        <v>31</v>
      </c>
      <c r="L626" s="22">
        <v>0</v>
      </c>
      <c r="M626" s="23">
        <v>928.57999999999993</v>
      </c>
      <c r="N626" s="23">
        <v>935.21999999999991</v>
      </c>
      <c r="O626" s="23">
        <v>6.64</v>
      </c>
    </row>
    <row r="627" spans="9:15" ht="15.5" x14ac:dyDescent="0.35">
      <c r="I627" s="10"/>
      <c r="J627" s="20" t="s">
        <v>939</v>
      </c>
      <c r="K627" s="21">
        <v>50</v>
      </c>
      <c r="L627" s="22">
        <v>0.12</v>
      </c>
      <c r="M627" s="23">
        <v>7254.5751999999993</v>
      </c>
      <c r="N627" s="23">
        <v>7260.0652</v>
      </c>
      <c r="O627" s="23">
        <v>5.49</v>
      </c>
    </row>
    <row r="628" spans="9:15" ht="15.5" x14ac:dyDescent="0.35">
      <c r="I628" s="10"/>
      <c r="J628" s="24" t="s">
        <v>29</v>
      </c>
      <c r="K628" s="21">
        <v>49</v>
      </c>
      <c r="L628" s="22">
        <v>0.03</v>
      </c>
      <c r="M628" s="23">
        <v>7251.3743999999997</v>
      </c>
      <c r="N628" s="23">
        <v>7255.3743999999997</v>
      </c>
      <c r="O628" s="23">
        <v>4</v>
      </c>
    </row>
    <row r="629" spans="9:15" ht="15.5" x14ac:dyDescent="0.35">
      <c r="I629" s="10"/>
      <c r="J629" s="24" t="s">
        <v>43</v>
      </c>
      <c r="K629" s="21">
        <v>1</v>
      </c>
      <c r="L629" s="22">
        <v>0.09</v>
      </c>
      <c r="M629" s="23">
        <v>3.2008000000000001</v>
      </c>
      <c r="N629" s="23">
        <v>4.6908000000000003</v>
      </c>
      <c r="O629" s="23">
        <v>1.49</v>
      </c>
    </row>
    <row r="630" spans="9:15" ht="15.5" x14ac:dyDescent="0.35">
      <c r="I630" s="10"/>
      <c r="J630" s="20" t="s">
        <v>1885</v>
      </c>
      <c r="K630" s="21">
        <v>46</v>
      </c>
      <c r="L630" s="22">
        <v>0.05</v>
      </c>
      <c r="M630" s="23">
        <v>255.84800000000001</v>
      </c>
      <c r="N630" s="23">
        <v>260.858</v>
      </c>
      <c r="O630" s="23">
        <v>5.01</v>
      </c>
    </row>
    <row r="631" spans="9:15" ht="15.5" x14ac:dyDescent="0.35">
      <c r="I631" s="10"/>
      <c r="J631" s="24" t="s">
        <v>29</v>
      </c>
      <c r="K631" s="21">
        <v>46</v>
      </c>
      <c r="L631" s="22">
        <v>0.05</v>
      </c>
      <c r="M631" s="23">
        <v>255.84800000000001</v>
      </c>
      <c r="N631" s="23">
        <v>260.858</v>
      </c>
      <c r="O631" s="23">
        <v>5.01</v>
      </c>
    </row>
    <row r="632" spans="9:15" ht="15.5" x14ac:dyDescent="0.35">
      <c r="I632" s="10"/>
      <c r="J632" s="20" t="s">
        <v>813</v>
      </c>
      <c r="K632" s="21">
        <v>48</v>
      </c>
      <c r="L632" s="22">
        <v>0.05</v>
      </c>
      <c r="M632" s="23">
        <v>225.97959999999998</v>
      </c>
      <c r="N632" s="23">
        <v>233.36959999999996</v>
      </c>
      <c r="O632" s="23">
        <v>7.3900000000000006</v>
      </c>
    </row>
    <row r="633" spans="9:15" ht="15.5" x14ac:dyDescent="0.35">
      <c r="I633" s="10"/>
      <c r="J633" s="24" t="s">
        <v>65</v>
      </c>
      <c r="K633" s="21">
        <v>48</v>
      </c>
      <c r="L633" s="22">
        <v>0.05</v>
      </c>
      <c r="M633" s="23">
        <v>225.97959999999998</v>
      </c>
      <c r="N633" s="23">
        <v>233.36959999999996</v>
      </c>
      <c r="O633" s="23">
        <v>7.3900000000000006</v>
      </c>
    </row>
    <row r="634" spans="9:15" ht="15.5" x14ac:dyDescent="0.35">
      <c r="I634" s="10"/>
      <c r="J634" s="20" t="s">
        <v>707</v>
      </c>
      <c r="K634" s="21">
        <v>54</v>
      </c>
      <c r="L634" s="22">
        <v>0.06</v>
      </c>
      <c r="M634" s="23">
        <v>268.89319999999998</v>
      </c>
      <c r="N634" s="23">
        <v>272.4332</v>
      </c>
      <c r="O634" s="23">
        <v>3.54</v>
      </c>
    </row>
    <row r="635" spans="9:15" ht="15.5" x14ac:dyDescent="0.35">
      <c r="I635" s="10"/>
      <c r="J635" s="24" t="s">
        <v>65</v>
      </c>
      <c r="K635" s="21">
        <v>54</v>
      </c>
      <c r="L635" s="22">
        <v>0.06</v>
      </c>
      <c r="M635" s="23">
        <v>268.89319999999998</v>
      </c>
      <c r="N635" s="23">
        <v>272.4332</v>
      </c>
      <c r="O635" s="23">
        <v>3.54</v>
      </c>
    </row>
    <row r="636" spans="9:15" ht="15.5" x14ac:dyDescent="0.35">
      <c r="I636" s="10"/>
      <c r="J636" s="20" t="s">
        <v>1459</v>
      </c>
      <c r="K636" s="21">
        <v>50</v>
      </c>
      <c r="L636" s="22">
        <v>0.09</v>
      </c>
      <c r="M636" s="23">
        <v>499.995</v>
      </c>
      <c r="N636" s="23">
        <v>504.495</v>
      </c>
      <c r="O636" s="23">
        <v>4.5</v>
      </c>
    </row>
    <row r="637" spans="9:15" ht="15.5" x14ac:dyDescent="0.35">
      <c r="I637" s="10"/>
      <c r="J637" s="24" t="s">
        <v>93</v>
      </c>
      <c r="K637" s="21">
        <v>50</v>
      </c>
      <c r="L637" s="22">
        <v>0.09</v>
      </c>
      <c r="M637" s="23">
        <v>499.995</v>
      </c>
      <c r="N637" s="23">
        <v>504.495</v>
      </c>
      <c r="O637" s="23">
        <v>4.5</v>
      </c>
    </row>
    <row r="638" spans="9:15" ht="15.5" x14ac:dyDescent="0.35">
      <c r="I638" s="10"/>
      <c r="J638" s="20" t="s">
        <v>754</v>
      </c>
      <c r="K638" s="21">
        <v>74</v>
      </c>
      <c r="L638" s="22">
        <v>0.16</v>
      </c>
      <c r="M638" s="23">
        <v>1008.8993999999999</v>
      </c>
      <c r="N638" s="23">
        <v>1014.9993999999999</v>
      </c>
      <c r="O638" s="23">
        <v>6.1</v>
      </c>
    </row>
    <row r="639" spans="9:15" ht="15.5" x14ac:dyDescent="0.35">
      <c r="I639" s="10"/>
      <c r="J639" s="24" t="s">
        <v>93</v>
      </c>
      <c r="K639" s="21">
        <v>74</v>
      </c>
      <c r="L639" s="22">
        <v>0.16</v>
      </c>
      <c r="M639" s="23">
        <v>1008.8993999999999</v>
      </c>
      <c r="N639" s="23">
        <v>1014.9993999999999</v>
      </c>
      <c r="O639" s="23">
        <v>6.1</v>
      </c>
    </row>
    <row r="640" spans="9:15" ht="15.5" x14ac:dyDescent="0.35">
      <c r="I640" s="10"/>
      <c r="J640" s="20" t="s">
        <v>375</v>
      </c>
      <c r="K640" s="21">
        <v>153</v>
      </c>
      <c r="L640" s="22">
        <v>0.16</v>
      </c>
      <c r="M640" s="23">
        <v>754.50919999999996</v>
      </c>
      <c r="N640" s="23">
        <v>772.66919999999993</v>
      </c>
      <c r="O640" s="23">
        <v>18.16</v>
      </c>
    </row>
    <row r="641" spans="9:15" ht="15.5" x14ac:dyDescent="0.35">
      <c r="I641" s="10"/>
      <c r="J641" s="24" t="s">
        <v>43</v>
      </c>
      <c r="K641" s="21">
        <v>153</v>
      </c>
      <c r="L641" s="22">
        <v>0.16</v>
      </c>
      <c r="M641" s="23">
        <v>754.50919999999996</v>
      </c>
      <c r="N641" s="23">
        <v>772.66919999999993</v>
      </c>
      <c r="O641" s="23">
        <v>18.16</v>
      </c>
    </row>
    <row r="642" spans="9:15" ht="15.5" x14ac:dyDescent="0.35">
      <c r="I642" s="10"/>
      <c r="J642" s="20" t="s">
        <v>1831</v>
      </c>
      <c r="K642" s="21">
        <v>6</v>
      </c>
      <c r="L642" s="22">
        <v>0.06</v>
      </c>
      <c r="M642" s="23">
        <v>17.2332</v>
      </c>
      <c r="N642" s="23">
        <v>18.223199999999999</v>
      </c>
      <c r="O642" s="23">
        <v>0.99</v>
      </c>
    </row>
    <row r="643" spans="9:15" ht="15.5" x14ac:dyDescent="0.35">
      <c r="I643" s="10"/>
      <c r="J643" s="24" t="s">
        <v>93</v>
      </c>
      <c r="K643" s="21">
        <v>6</v>
      </c>
      <c r="L643" s="22">
        <v>0.06</v>
      </c>
      <c r="M643" s="23">
        <v>17.2332</v>
      </c>
      <c r="N643" s="23">
        <v>18.223199999999999</v>
      </c>
      <c r="O643" s="23">
        <v>0.99</v>
      </c>
    </row>
    <row r="644" spans="9:15" ht="15.5" x14ac:dyDescent="0.35">
      <c r="I644" s="10"/>
      <c r="J644" s="20" t="s">
        <v>1880</v>
      </c>
      <c r="K644" s="21">
        <v>10</v>
      </c>
      <c r="L644" s="22">
        <v>0.05</v>
      </c>
      <c r="M644" s="23">
        <v>126.45000000000002</v>
      </c>
      <c r="N644" s="23">
        <v>129.59</v>
      </c>
      <c r="O644" s="23">
        <v>3.14</v>
      </c>
    </row>
    <row r="645" spans="9:15" ht="15.5" x14ac:dyDescent="0.35">
      <c r="I645" s="10"/>
      <c r="J645" s="24" t="s">
        <v>93</v>
      </c>
      <c r="K645" s="21">
        <v>10</v>
      </c>
      <c r="L645" s="22">
        <v>0.05</v>
      </c>
      <c r="M645" s="23">
        <v>126.45000000000002</v>
      </c>
      <c r="N645" s="23">
        <v>129.59</v>
      </c>
      <c r="O645" s="23">
        <v>3.14</v>
      </c>
    </row>
    <row r="646" spans="9:15" ht="15.5" x14ac:dyDescent="0.35">
      <c r="I646" s="10"/>
      <c r="J646" s="20" t="s">
        <v>1353</v>
      </c>
      <c r="K646" s="21">
        <v>44</v>
      </c>
      <c r="L646" s="22">
        <v>0.12</v>
      </c>
      <c r="M646" s="23">
        <v>1393.5347999999999</v>
      </c>
      <c r="N646" s="23">
        <v>1408.5847999999999</v>
      </c>
      <c r="O646" s="23">
        <v>15.05</v>
      </c>
    </row>
    <row r="647" spans="9:15" ht="15.5" x14ac:dyDescent="0.35">
      <c r="I647" s="10"/>
      <c r="J647" s="24" t="s">
        <v>29</v>
      </c>
      <c r="K647" s="21">
        <v>1</v>
      </c>
      <c r="L647" s="22">
        <v>0.04</v>
      </c>
      <c r="M647" s="23">
        <v>10.209199999999999</v>
      </c>
      <c r="N647" s="23">
        <v>17.039200000000001</v>
      </c>
      <c r="O647" s="23">
        <v>6.83</v>
      </c>
    </row>
    <row r="648" spans="9:15" ht="15.5" x14ac:dyDescent="0.35">
      <c r="I648" s="10"/>
      <c r="J648" s="24" t="s">
        <v>93</v>
      </c>
      <c r="K648" s="21">
        <v>43</v>
      </c>
      <c r="L648" s="22">
        <v>0.08</v>
      </c>
      <c r="M648" s="23">
        <v>1383.3255999999999</v>
      </c>
      <c r="N648" s="23">
        <v>1391.5455999999999</v>
      </c>
      <c r="O648" s="23">
        <v>8.2200000000000006</v>
      </c>
    </row>
    <row r="649" spans="9:15" ht="15.5" x14ac:dyDescent="0.35">
      <c r="I649" s="10"/>
      <c r="J649" s="20" t="s">
        <v>1684</v>
      </c>
      <c r="K649" s="21">
        <v>1</v>
      </c>
      <c r="L649" s="22">
        <v>0.06</v>
      </c>
      <c r="M649" s="23">
        <v>14.274000000000001</v>
      </c>
      <c r="N649" s="23">
        <v>20.464000000000002</v>
      </c>
      <c r="O649" s="23">
        <v>6.19</v>
      </c>
    </row>
    <row r="650" spans="9:15" ht="15.5" x14ac:dyDescent="0.35">
      <c r="I650" s="10"/>
      <c r="J650" s="24" t="s">
        <v>29</v>
      </c>
      <c r="K650" s="21">
        <v>1</v>
      </c>
      <c r="L650" s="22">
        <v>0.06</v>
      </c>
      <c r="M650" s="23">
        <v>14.274000000000001</v>
      </c>
      <c r="N650" s="23">
        <v>20.464000000000002</v>
      </c>
      <c r="O650" s="23">
        <v>6.19</v>
      </c>
    </row>
    <row r="651" spans="9:15" ht="15.5" x14ac:dyDescent="0.35">
      <c r="I651" s="10"/>
      <c r="J651" s="20" t="s">
        <v>1139</v>
      </c>
      <c r="K651" s="21">
        <v>49</v>
      </c>
      <c r="L651" s="22">
        <v>0.25</v>
      </c>
      <c r="M651" s="23">
        <v>412.48419999999999</v>
      </c>
      <c r="N651" s="23">
        <v>420.52420000000001</v>
      </c>
      <c r="O651" s="23">
        <v>8.0399999999999991</v>
      </c>
    </row>
    <row r="652" spans="9:15" ht="15.5" x14ac:dyDescent="0.35">
      <c r="I652" s="10"/>
      <c r="J652" s="24" t="s">
        <v>29</v>
      </c>
      <c r="K652" s="21">
        <v>30</v>
      </c>
      <c r="L652" s="22">
        <v>0.08</v>
      </c>
      <c r="M652" s="23">
        <v>305.06400000000002</v>
      </c>
      <c r="N652" s="23">
        <v>309.56400000000002</v>
      </c>
      <c r="O652" s="23">
        <v>4.5</v>
      </c>
    </row>
    <row r="653" spans="9:15" ht="15.5" x14ac:dyDescent="0.35">
      <c r="I653" s="10"/>
      <c r="J653" s="24" t="s">
        <v>93</v>
      </c>
      <c r="K653" s="21">
        <v>19</v>
      </c>
      <c r="L653" s="22">
        <v>0.16999999999999998</v>
      </c>
      <c r="M653" s="23">
        <v>107.42019999999999</v>
      </c>
      <c r="N653" s="23">
        <v>110.96019999999999</v>
      </c>
      <c r="O653" s="23">
        <v>3.54</v>
      </c>
    </row>
    <row r="654" spans="9:15" ht="15.5" x14ac:dyDescent="0.35">
      <c r="I654" s="10"/>
      <c r="J654" s="20" t="s">
        <v>857</v>
      </c>
      <c r="K654" s="21">
        <v>21</v>
      </c>
      <c r="L654" s="22">
        <v>0.04</v>
      </c>
      <c r="M654" s="23">
        <v>43.036000000000001</v>
      </c>
      <c r="N654" s="23">
        <v>43.736000000000004</v>
      </c>
      <c r="O654" s="23">
        <v>0.7</v>
      </c>
    </row>
    <row r="655" spans="9:15" ht="15.5" x14ac:dyDescent="0.35">
      <c r="I655" s="10"/>
      <c r="J655" s="24" t="s">
        <v>43</v>
      </c>
      <c r="K655" s="21">
        <v>21</v>
      </c>
      <c r="L655" s="22">
        <v>0.04</v>
      </c>
      <c r="M655" s="23">
        <v>43.036000000000001</v>
      </c>
      <c r="N655" s="23">
        <v>43.736000000000004</v>
      </c>
      <c r="O655" s="23">
        <v>0.7</v>
      </c>
    </row>
    <row r="656" spans="9:15" ht="15.5" x14ac:dyDescent="0.35">
      <c r="I656" s="10"/>
      <c r="J656" s="20" t="s">
        <v>1150</v>
      </c>
      <c r="K656" s="21">
        <v>78</v>
      </c>
      <c r="L656" s="22">
        <v>7.9999999999999988E-2</v>
      </c>
      <c r="M656" s="23">
        <v>1121.5011999999999</v>
      </c>
      <c r="N656" s="23">
        <v>1130.1411999999998</v>
      </c>
      <c r="O656" s="23">
        <v>8.6399999999999988</v>
      </c>
    </row>
    <row r="657" spans="9:15" ht="15.5" x14ac:dyDescent="0.35">
      <c r="I657" s="10"/>
      <c r="J657" s="24" t="s">
        <v>65</v>
      </c>
      <c r="K657" s="21">
        <v>78</v>
      </c>
      <c r="L657" s="22">
        <v>7.9999999999999988E-2</v>
      </c>
      <c r="M657" s="23">
        <v>1121.5011999999999</v>
      </c>
      <c r="N657" s="23">
        <v>1130.1411999999998</v>
      </c>
      <c r="O657" s="23">
        <v>8.6399999999999988</v>
      </c>
    </row>
    <row r="658" spans="9:15" ht="15.5" x14ac:dyDescent="0.35">
      <c r="I658" s="10"/>
      <c r="J658" s="20" t="s">
        <v>953</v>
      </c>
      <c r="K658" s="21">
        <v>85</v>
      </c>
      <c r="L658" s="22">
        <v>0.2</v>
      </c>
      <c r="M658" s="23">
        <v>319.07599999999996</v>
      </c>
      <c r="N658" s="23">
        <v>326.536</v>
      </c>
      <c r="O658" s="23">
        <v>7.46</v>
      </c>
    </row>
    <row r="659" spans="9:15" ht="15.5" x14ac:dyDescent="0.35">
      <c r="I659" s="10"/>
      <c r="J659" s="24" t="s">
        <v>29</v>
      </c>
      <c r="K659" s="21">
        <v>57</v>
      </c>
      <c r="L659" s="22">
        <v>0.1</v>
      </c>
      <c r="M659" s="23">
        <v>245.51</v>
      </c>
      <c r="N659" s="23">
        <v>251.98000000000002</v>
      </c>
      <c r="O659" s="23">
        <v>6.47</v>
      </c>
    </row>
    <row r="660" spans="9:15" ht="15.5" x14ac:dyDescent="0.35">
      <c r="I660" s="10"/>
      <c r="J660" s="24" t="s">
        <v>43</v>
      </c>
      <c r="K660" s="21">
        <v>28</v>
      </c>
      <c r="L660" s="22">
        <v>0.1</v>
      </c>
      <c r="M660" s="23">
        <v>73.565999999999988</v>
      </c>
      <c r="N660" s="23">
        <v>74.555999999999983</v>
      </c>
      <c r="O660" s="23">
        <v>0.99</v>
      </c>
    </row>
    <row r="661" spans="9:15" ht="15.5" x14ac:dyDescent="0.35">
      <c r="I661" s="10"/>
      <c r="J661" s="20" t="s">
        <v>1109</v>
      </c>
      <c r="K661" s="21">
        <v>58</v>
      </c>
      <c r="L661" s="22">
        <v>0.12000000000000001</v>
      </c>
      <c r="M661" s="23">
        <v>2000.2123999999999</v>
      </c>
      <c r="N661" s="23">
        <v>2006.5924</v>
      </c>
      <c r="O661" s="23">
        <v>6.38</v>
      </c>
    </row>
    <row r="662" spans="9:15" ht="15.5" x14ac:dyDescent="0.35">
      <c r="I662" s="10"/>
      <c r="J662" s="24" t="s">
        <v>93</v>
      </c>
      <c r="K662" s="21">
        <v>58</v>
      </c>
      <c r="L662" s="22">
        <v>0.12000000000000001</v>
      </c>
      <c r="M662" s="23">
        <v>2000.2123999999999</v>
      </c>
      <c r="N662" s="23">
        <v>2006.5924</v>
      </c>
      <c r="O662" s="23">
        <v>6.38</v>
      </c>
    </row>
    <row r="663" spans="9:15" ht="15.5" x14ac:dyDescent="0.35">
      <c r="I663" s="10"/>
      <c r="J663" s="20" t="s">
        <v>220</v>
      </c>
      <c r="K663" s="21">
        <v>56</v>
      </c>
      <c r="L663" s="22">
        <v>7.0000000000000007E-2</v>
      </c>
      <c r="M663" s="23">
        <v>165.06950000000001</v>
      </c>
      <c r="N663" s="23">
        <v>167.0395</v>
      </c>
      <c r="O663" s="23">
        <v>1.97</v>
      </c>
    </row>
    <row r="664" spans="9:15" ht="15.5" x14ac:dyDescent="0.35">
      <c r="I664" s="10"/>
      <c r="J664" s="24" t="s">
        <v>65</v>
      </c>
      <c r="K664" s="21">
        <v>56</v>
      </c>
      <c r="L664" s="22">
        <v>7.0000000000000007E-2</v>
      </c>
      <c r="M664" s="23">
        <v>165.06950000000001</v>
      </c>
      <c r="N664" s="23">
        <v>167.0395</v>
      </c>
      <c r="O664" s="23">
        <v>1.97</v>
      </c>
    </row>
    <row r="665" spans="9:15" ht="15.5" x14ac:dyDescent="0.35">
      <c r="I665" s="10"/>
      <c r="J665" s="20" t="s">
        <v>1860</v>
      </c>
      <c r="K665" s="21">
        <v>3</v>
      </c>
      <c r="L665" s="22">
        <v>0</v>
      </c>
      <c r="M665" s="23">
        <v>18.68</v>
      </c>
      <c r="N665" s="23">
        <v>25.689999999999998</v>
      </c>
      <c r="O665" s="23">
        <v>7.01</v>
      </c>
    </row>
    <row r="666" spans="9:15" ht="15.5" x14ac:dyDescent="0.35">
      <c r="I666" s="10"/>
      <c r="J666" s="24" t="s">
        <v>93</v>
      </c>
      <c r="K666" s="21">
        <v>3</v>
      </c>
      <c r="L666" s="22">
        <v>0</v>
      </c>
      <c r="M666" s="23">
        <v>18.68</v>
      </c>
      <c r="N666" s="23">
        <v>25.689999999999998</v>
      </c>
      <c r="O666" s="23">
        <v>7.01</v>
      </c>
    </row>
    <row r="667" spans="9:15" ht="15.5" x14ac:dyDescent="0.35">
      <c r="I667" s="10"/>
      <c r="J667" s="20" t="s">
        <v>715</v>
      </c>
      <c r="K667" s="21">
        <v>71</v>
      </c>
      <c r="L667" s="22">
        <v>0.13</v>
      </c>
      <c r="M667" s="23">
        <v>6758.5214000000005</v>
      </c>
      <c r="N667" s="23">
        <v>6769.8414000000002</v>
      </c>
      <c r="O667" s="23">
        <v>11.32</v>
      </c>
    </row>
    <row r="668" spans="9:15" ht="15.5" x14ac:dyDescent="0.35">
      <c r="I668" s="10"/>
      <c r="J668" s="24" t="s">
        <v>29</v>
      </c>
      <c r="K668" s="21">
        <v>71</v>
      </c>
      <c r="L668" s="22">
        <v>0.13</v>
      </c>
      <c r="M668" s="23">
        <v>6758.5214000000005</v>
      </c>
      <c r="N668" s="23">
        <v>6769.8414000000002</v>
      </c>
      <c r="O668" s="23">
        <v>11.32</v>
      </c>
    </row>
    <row r="669" spans="9:15" ht="15.5" x14ac:dyDescent="0.35">
      <c r="I669" s="10"/>
      <c r="J669" s="20" t="s">
        <v>505</v>
      </c>
      <c r="K669" s="21">
        <v>9</v>
      </c>
      <c r="L669" s="22">
        <v>0.11</v>
      </c>
      <c r="M669" s="23">
        <v>334.64980000000003</v>
      </c>
      <c r="N669" s="23">
        <v>343.21980000000002</v>
      </c>
      <c r="O669" s="23">
        <v>8.57</v>
      </c>
    </row>
    <row r="670" spans="9:15" ht="15.5" x14ac:dyDescent="0.35">
      <c r="I670" s="10"/>
      <c r="J670" s="24" t="s">
        <v>29</v>
      </c>
      <c r="K670" s="21">
        <v>9</v>
      </c>
      <c r="L670" s="22">
        <v>0.11</v>
      </c>
      <c r="M670" s="23">
        <v>334.64980000000003</v>
      </c>
      <c r="N670" s="23">
        <v>343.21980000000002</v>
      </c>
      <c r="O670" s="23">
        <v>8.57</v>
      </c>
    </row>
    <row r="671" spans="9:15" ht="15.5" x14ac:dyDescent="0.35">
      <c r="I671" s="10"/>
      <c r="J671" s="20" t="s">
        <v>417</v>
      </c>
      <c r="K671" s="21">
        <v>8</v>
      </c>
      <c r="L671" s="22">
        <v>0.09</v>
      </c>
      <c r="M671" s="23">
        <v>157.6172</v>
      </c>
      <c r="N671" s="23">
        <v>162.4272</v>
      </c>
      <c r="O671" s="23">
        <v>4.8099999999999996</v>
      </c>
    </row>
    <row r="672" spans="9:15" ht="15.5" x14ac:dyDescent="0.35">
      <c r="I672" s="10"/>
      <c r="J672" s="24" t="s">
        <v>93</v>
      </c>
      <c r="K672" s="21">
        <v>8</v>
      </c>
      <c r="L672" s="22">
        <v>0.09</v>
      </c>
      <c r="M672" s="23">
        <v>157.6172</v>
      </c>
      <c r="N672" s="23">
        <v>162.4272</v>
      </c>
      <c r="O672" s="23">
        <v>4.8099999999999996</v>
      </c>
    </row>
    <row r="673" spans="9:15" ht="15.5" x14ac:dyDescent="0.35">
      <c r="I673" s="10"/>
      <c r="J673" s="20" t="s">
        <v>637</v>
      </c>
      <c r="K673" s="21">
        <v>115</v>
      </c>
      <c r="L673" s="22">
        <v>0.11000000000000001</v>
      </c>
      <c r="M673" s="23">
        <v>1172.3440000000001</v>
      </c>
      <c r="N673" s="23">
        <v>1180.5939999999998</v>
      </c>
      <c r="O673" s="23">
        <v>8.25</v>
      </c>
    </row>
    <row r="674" spans="9:15" ht="15.5" x14ac:dyDescent="0.35">
      <c r="I674" s="10"/>
      <c r="J674" s="24" t="s">
        <v>65</v>
      </c>
      <c r="K674" s="21">
        <v>91</v>
      </c>
      <c r="L674" s="22">
        <v>7.0000000000000007E-2</v>
      </c>
      <c r="M674" s="23">
        <v>1100.3908000000001</v>
      </c>
      <c r="N674" s="23">
        <v>1107.6507999999999</v>
      </c>
      <c r="O674" s="23">
        <v>7.26</v>
      </c>
    </row>
    <row r="675" spans="9:15" ht="15.5" x14ac:dyDescent="0.35">
      <c r="I675" s="10"/>
      <c r="J675" s="24" t="s">
        <v>29</v>
      </c>
      <c r="K675" s="21">
        <v>24</v>
      </c>
      <c r="L675" s="22">
        <v>0.04</v>
      </c>
      <c r="M675" s="23">
        <v>71.953199999999995</v>
      </c>
      <c r="N675" s="23">
        <v>72.94319999999999</v>
      </c>
      <c r="O675" s="23">
        <v>0.99</v>
      </c>
    </row>
    <row r="676" spans="9:15" ht="15.5" x14ac:dyDescent="0.35">
      <c r="I676" s="10"/>
      <c r="J676" s="20" t="s">
        <v>597</v>
      </c>
      <c r="K676" s="21">
        <v>67</v>
      </c>
      <c r="L676" s="22">
        <v>0.19</v>
      </c>
      <c r="M676" s="23">
        <v>149.90719999999999</v>
      </c>
      <c r="N676" s="23">
        <v>151.53720000000001</v>
      </c>
      <c r="O676" s="23">
        <v>1.63</v>
      </c>
    </row>
    <row r="677" spans="9:15" ht="15.5" x14ac:dyDescent="0.35">
      <c r="I677" s="10"/>
      <c r="J677" s="24" t="s">
        <v>29</v>
      </c>
      <c r="K677" s="21">
        <v>19</v>
      </c>
      <c r="L677" s="22">
        <v>0.09</v>
      </c>
      <c r="M677" s="23">
        <v>26.289200000000001</v>
      </c>
      <c r="N677" s="23">
        <v>26.9892</v>
      </c>
      <c r="O677" s="23">
        <v>0.7</v>
      </c>
    </row>
    <row r="678" spans="9:15" ht="15.5" x14ac:dyDescent="0.35">
      <c r="I678" s="10"/>
      <c r="J678" s="24" t="s">
        <v>93</v>
      </c>
      <c r="K678" s="21">
        <v>48</v>
      </c>
      <c r="L678" s="22">
        <v>0.1</v>
      </c>
      <c r="M678" s="23">
        <v>123.61799999999999</v>
      </c>
      <c r="N678" s="23">
        <v>124.548</v>
      </c>
      <c r="O678" s="23">
        <v>0.93</v>
      </c>
    </row>
    <row r="679" spans="9:15" ht="15.5" x14ac:dyDescent="0.35">
      <c r="I679" s="10"/>
      <c r="J679" s="20" t="s">
        <v>111</v>
      </c>
      <c r="K679" s="21">
        <v>83</v>
      </c>
      <c r="L679" s="22">
        <v>0.19999999999999998</v>
      </c>
      <c r="M679" s="23">
        <v>26636.998400000004</v>
      </c>
      <c r="N679" s="23">
        <v>26664.948400000005</v>
      </c>
      <c r="O679" s="23">
        <v>27.949999999999996</v>
      </c>
    </row>
    <row r="680" spans="9:15" ht="15.5" x14ac:dyDescent="0.35">
      <c r="I680" s="10"/>
      <c r="J680" s="24" t="s">
        <v>29</v>
      </c>
      <c r="K680" s="21">
        <v>83</v>
      </c>
      <c r="L680" s="22">
        <v>0.19999999999999998</v>
      </c>
      <c r="M680" s="23">
        <v>26636.998400000004</v>
      </c>
      <c r="N680" s="23">
        <v>26664.948400000005</v>
      </c>
      <c r="O680" s="23">
        <v>27.949999999999996</v>
      </c>
    </row>
    <row r="681" spans="9:15" ht="15.5" x14ac:dyDescent="0.35">
      <c r="I681" s="10"/>
      <c r="J681" s="20" t="s">
        <v>1813</v>
      </c>
      <c r="K681" s="21">
        <v>39</v>
      </c>
      <c r="L681" s="22">
        <v>0.04</v>
      </c>
      <c r="M681" s="23">
        <v>80.435200000000009</v>
      </c>
      <c r="N681" s="23">
        <v>82.995200000000011</v>
      </c>
      <c r="O681" s="23">
        <v>2.56</v>
      </c>
    </row>
    <row r="682" spans="9:15" ht="15.5" x14ac:dyDescent="0.35">
      <c r="I682" s="10"/>
      <c r="J682" s="24" t="s">
        <v>29</v>
      </c>
      <c r="K682" s="21">
        <v>39</v>
      </c>
      <c r="L682" s="22">
        <v>0.04</v>
      </c>
      <c r="M682" s="23">
        <v>80.435200000000009</v>
      </c>
      <c r="N682" s="23">
        <v>82.995200000000011</v>
      </c>
      <c r="O682" s="23">
        <v>2.56</v>
      </c>
    </row>
    <row r="683" spans="9:15" ht="15.5" x14ac:dyDescent="0.35">
      <c r="I683" s="10"/>
      <c r="J683" s="20" t="s">
        <v>457</v>
      </c>
      <c r="K683" s="21">
        <v>14</v>
      </c>
      <c r="L683" s="22">
        <v>0.1</v>
      </c>
      <c r="M683" s="23">
        <v>3799.4019999999996</v>
      </c>
      <c r="N683" s="23">
        <v>3806.5819999999994</v>
      </c>
      <c r="O683" s="23">
        <v>7.18</v>
      </c>
    </row>
    <row r="684" spans="9:15" ht="15.5" x14ac:dyDescent="0.35">
      <c r="I684" s="10"/>
      <c r="J684" s="24" t="s">
        <v>93</v>
      </c>
      <c r="K684" s="21">
        <v>14</v>
      </c>
      <c r="L684" s="22">
        <v>0.1</v>
      </c>
      <c r="M684" s="23">
        <v>3799.4019999999996</v>
      </c>
      <c r="N684" s="23">
        <v>3806.5819999999994</v>
      </c>
      <c r="O684" s="23">
        <v>7.18</v>
      </c>
    </row>
    <row r="685" spans="9:15" ht="15.5" x14ac:dyDescent="0.35">
      <c r="I685" s="10"/>
      <c r="J685" s="20" t="s">
        <v>972</v>
      </c>
      <c r="K685" s="21">
        <v>69</v>
      </c>
      <c r="L685" s="22">
        <v>0.05</v>
      </c>
      <c r="M685" s="23">
        <v>3034.0812999999994</v>
      </c>
      <c r="N685" s="23">
        <v>3065.8812999999991</v>
      </c>
      <c r="O685" s="23">
        <v>31.799999999999997</v>
      </c>
    </row>
    <row r="686" spans="9:15" ht="15.5" x14ac:dyDescent="0.35">
      <c r="I686" s="10"/>
      <c r="J686" s="24" t="s">
        <v>29</v>
      </c>
      <c r="K686" s="21">
        <v>69</v>
      </c>
      <c r="L686" s="22">
        <v>0.05</v>
      </c>
      <c r="M686" s="23">
        <v>3034.0812999999994</v>
      </c>
      <c r="N686" s="23">
        <v>3065.8812999999991</v>
      </c>
      <c r="O686" s="23">
        <v>31.799999999999997</v>
      </c>
    </row>
    <row r="687" spans="9:15" ht="15.5" x14ac:dyDescent="0.35">
      <c r="I687" s="10"/>
      <c r="J687" s="20" t="s">
        <v>1423</v>
      </c>
      <c r="K687" s="21">
        <v>101</v>
      </c>
      <c r="L687" s="22">
        <v>0.24</v>
      </c>
      <c r="M687" s="23">
        <v>712.77079999999989</v>
      </c>
      <c r="N687" s="23">
        <v>717.40079999999989</v>
      </c>
      <c r="O687" s="23">
        <v>4.63</v>
      </c>
    </row>
    <row r="688" spans="9:15" ht="15.5" x14ac:dyDescent="0.35">
      <c r="I688" s="10"/>
      <c r="J688" s="24" t="s">
        <v>29</v>
      </c>
      <c r="K688" s="21">
        <v>42</v>
      </c>
      <c r="L688" s="22">
        <v>0.05</v>
      </c>
      <c r="M688" s="23">
        <v>521.04199999999992</v>
      </c>
      <c r="N688" s="23">
        <v>524.1819999999999</v>
      </c>
      <c r="O688" s="23">
        <v>3.14</v>
      </c>
    </row>
    <row r="689" spans="9:15" ht="15.5" x14ac:dyDescent="0.35">
      <c r="I689" s="10"/>
      <c r="J689" s="24" t="s">
        <v>93</v>
      </c>
      <c r="K689" s="21">
        <v>59</v>
      </c>
      <c r="L689" s="22">
        <v>0.19</v>
      </c>
      <c r="M689" s="23">
        <v>191.72880000000001</v>
      </c>
      <c r="N689" s="23">
        <v>193.21880000000002</v>
      </c>
      <c r="O689" s="23">
        <v>1.49</v>
      </c>
    </row>
    <row r="690" spans="9:15" ht="15.5" x14ac:dyDescent="0.35">
      <c r="I690" s="10"/>
      <c r="J690" s="20" t="s">
        <v>410</v>
      </c>
      <c r="K690" s="21">
        <v>83</v>
      </c>
      <c r="L690" s="22">
        <v>0.13</v>
      </c>
      <c r="M690" s="23">
        <v>359.6096</v>
      </c>
      <c r="N690" s="23">
        <v>363.50959999999998</v>
      </c>
      <c r="O690" s="23">
        <v>3.9</v>
      </c>
    </row>
    <row r="691" spans="9:15" ht="15.5" x14ac:dyDescent="0.35">
      <c r="I691" s="10"/>
      <c r="J691" s="24" t="s">
        <v>29</v>
      </c>
      <c r="K691" s="21">
        <v>83</v>
      </c>
      <c r="L691" s="22">
        <v>0.13</v>
      </c>
      <c r="M691" s="23">
        <v>359.6096</v>
      </c>
      <c r="N691" s="23">
        <v>363.50959999999998</v>
      </c>
      <c r="O691" s="23">
        <v>3.9</v>
      </c>
    </row>
    <row r="692" spans="9:15" ht="15.5" x14ac:dyDescent="0.35">
      <c r="I692" s="10"/>
      <c r="J692" s="20" t="s">
        <v>1408</v>
      </c>
      <c r="K692" s="21">
        <v>50</v>
      </c>
      <c r="L692" s="22">
        <v>7.0000000000000007E-2</v>
      </c>
      <c r="M692" s="23">
        <v>2140.4411999999998</v>
      </c>
      <c r="N692" s="23">
        <v>2145.2311999999997</v>
      </c>
      <c r="O692" s="23">
        <v>4.79</v>
      </c>
    </row>
    <row r="693" spans="9:15" ht="15.5" x14ac:dyDescent="0.35">
      <c r="I693" s="10"/>
      <c r="J693" s="24" t="s">
        <v>93</v>
      </c>
      <c r="K693" s="21">
        <v>50</v>
      </c>
      <c r="L693" s="22">
        <v>7.0000000000000007E-2</v>
      </c>
      <c r="M693" s="23">
        <v>2140.4411999999998</v>
      </c>
      <c r="N693" s="23">
        <v>2145.2311999999997</v>
      </c>
      <c r="O693" s="23">
        <v>4.79</v>
      </c>
    </row>
    <row r="694" spans="9:15" ht="15.5" x14ac:dyDescent="0.35">
      <c r="I694" s="10"/>
      <c r="J694" s="20" t="s">
        <v>1153</v>
      </c>
      <c r="K694" s="21">
        <v>11</v>
      </c>
      <c r="L694" s="22">
        <v>0.06</v>
      </c>
      <c r="M694" s="23">
        <v>86.79079999999999</v>
      </c>
      <c r="N694" s="23">
        <v>89.620799999999988</v>
      </c>
      <c r="O694" s="23">
        <v>2.83</v>
      </c>
    </row>
    <row r="695" spans="9:15" ht="15.5" x14ac:dyDescent="0.35">
      <c r="I695" s="10"/>
      <c r="J695" s="24" t="s">
        <v>29</v>
      </c>
      <c r="K695" s="21">
        <v>11</v>
      </c>
      <c r="L695" s="22">
        <v>0.06</v>
      </c>
      <c r="M695" s="23">
        <v>86.79079999999999</v>
      </c>
      <c r="N695" s="23">
        <v>89.620799999999988</v>
      </c>
      <c r="O695" s="23">
        <v>2.83</v>
      </c>
    </row>
    <row r="696" spans="9:15" ht="15.5" x14ac:dyDescent="0.35">
      <c r="I696" s="10"/>
      <c r="J696" s="20" t="s">
        <v>1488</v>
      </c>
      <c r="K696" s="21">
        <v>65</v>
      </c>
      <c r="L696" s="22">
        <v>0.11</v>
      </c>
      <c r="M696" s="23">
        <v>574.26840000000004</v>
      </c>
      <c r="N696" s="23">
        <v>582.42840000000001</v>
      </c>
      <c r="O696" s="23">
        <v>8.16</v>
      </c>
    </row>
    <row r="697" spans="9:15" ht="15.5" x14ac:dyDescent="0.35">
      <c r="I697" s="10"/>
      <c r="J697" s="24" t="s">
        <v>93</v>
      </c>
      <c r="K697" s="21">
        <v>65</v>
      </c>
      <c r="L697" s="22">
        <v>0.11</v>
      </c>
      <c r="M697" s="23">
        <v>574.26840000000004</v>
      </c>
      <c r="N697" s="23">
        <v>582.42840000000001</v>
      </c>
      <c r="O697" s="23">
        <v>8.16</v>
      </c>
    </row>
    <row r="698" spans="9:15" ht="15.5" x14ac:dyDescent="0.35">
      <c r="I698" s="10"/>
      <c r="J698" s="20" t="s">
        <v>1009</v>
      </c>
      <c r="K698" s="21">
        <v>31</v>
      </c>
      <c r="L698" s="22">
        <v>0.14000000000000001</v>
      </c>
      <c r="M698" s="23">
        <v>592.99840000000006</v>
      </c>
      <c r="N698" s="23">
        <v>601.90840000000003</v>
      </c>
      <c r="O698" s="23">
        <v>8.91</v>
      </c>
    </row>
    <row r="699" spans="9:15" ht="15.5" x14ac:dyDescent="0.35">
      <c r="I699" s="10"/>
      <c r="J699" s="24" t="s">
        <v>29</v>
      </c>
      <c r="K699" s="21">
        <v>31</v>
      </c>
      <c r="L699" s="22">
        <v>0.14000000000000001</v>
      </c>
      <c r="M699" s="23">
        <v>592.99840000000006</v>
      </c>
      <c r="N699" s="23">
        <v>601.90840000000003</v>
      </c>
      <c r="O699" s="23">
        <v>8.91</v>
      </c>
    </row>
    <row r="700" spans="9:15" ht="15.5" x14ac:dyDescent="0.35">
      <c r="I700" s="10"/>
      <c r="J700" s="20" t="s">
        <v>663</v>
      </c>
      <c r="K700" s="21">
        <v>17</v>
      </c>
      <c r="L700" s="22">
        <v>0.12</v>
      </c>
      <c r="M700" s="23">
        <v>782.50520000000006</v>
      </c>
      <c r="N700" s="23">
        <v>794.72520000000009</v>
      </c>
      <c r="O700" s="23">
        <v>12.22</v>
      </c>
    </row>
    <row r="701" spans="9:15" ht="15.5" x14ac:dyDescent="0.35">
      <c r="I701" s="10"/>
      <c r="J701" s="24" t="s">
        <v>93</v>
      </c>
      <c r="K701" s="21">
        <v>17</v>
      </c>
      <c r="L701" s="22">
        <v>0.12</v>
      </c>
      <c r="M701" s="23">
        <v>782.50520000000006</v>
      </c>
      <c r="N701" s="23">
        <v>794.72520000000009</v>
      </c>
      <c r="O701" s="23">
        <v>12.22</v>
      </c>
    </row>
    <row r="702" spans="9:15" ht="15.5" x14ac:dyDescent="0.35">
      <c r="I702" s="10"/>
      <c r="J702" s="20" t="s">
        <v>1042</v>
      </c>
      <c r="K702" s="21">
        <v>76</v>
      </c>
      <c r="L702" s="22">
        <v>0.01</v>
      </c>
      <c r="M702" s="23">
        <v>740.90099999999995</v>
      </c>
      <c r="N702" s="23">
        <v>745.70100000000002</v>
      </c>
      <c r="O702" s="23">
        <v>4.8</v>
      </c>
    </row>
    <row r="703" spans="9:15" ht="15.5" x14ac:dyDescent="0.35">
      <c r="I703" s="10"/>
      <c r="J703" s="24" t="s">
        <v>93</v>
      </c>
      <c r="K703" s="21">
        <v>76</v>
      </c>
      <c r="L703" s="22">
        <v>0.01</v>
      </c>
      <c r="M703" s="23">
        <v>740.90099999999995</v>
      </c>
      <c r="N703" s="23">
        <v>745.70100000000002</v>
      </c>
      <c r="O703" s="23">
        <v>4.8</v>
      </c>
    </row>
    <row r="704" spans="9:15" ht="15.5" x14ac:dyDescent="0.35">
      <c r="I704" s="10"/>
      <c r="J704" s="20" t="s">
        <v>651</v>
      </c>
      <c r="K704" s="21">
        <v>3</v>
      </c>
      <c r="L704" s="22">
        <v>0.08</v>
      </c>
      <c r="M704" s="23">
        <v>20.852399999999999</v>
      </c>
      <c r="N704" s="23">
        <v>25.862400000000001</v>
      </c>
      <c r="O704" s="23">
        <v>5.01</v>
      </c>
    </row>
    <row r="705" spans="9:15" ht="15.5" x14ac:dyDescent="0.35">
      <c r="I705" s="10"/>
      <c r="J705" s="24" t="s">
        <v>29</v>
      </c>
      <c r="K705" s="21">
        <v>3</v>
      </c>
      <c r="L705" s="22">
        <v>0.08</v>
      </c>
      <c r="M705" s="23">
        <v>20.852399999999999</v>
      </c>
      <c r="N705" s="23">
        <v>25.862400000000001</v>
      </c>
      <c r="O705" s="23">
        <v>5.01</v>
      </c>
    </row>
    <row r="706" spans="9:15" ht="15.5" x14ac:dyDescent="0.35">
      <c r="I706" s="10"/>
      <c r="J706" s="20" t="s">
        <v>1014</v>
      </c>
      <c r="K706" s="21">
        <v>34</v>
      </c>
      <c r="L706" s="22">
        <v>0.01</v>
      </c>
      <c r="M706" s="23">
        <v>768.41079999999999</v>
      </c>
      <c r="N706" s="23">
        <v>783.51080000000002</v>
      </c>
      <c r="O706" s="23">
        <v>15.1</v>
      </c>
    </row>
    <row r="707" spans="9:15" ht="15.5" x14ac:dyDescent="0.35">
      <c r="I707" s="10"/>
      <c r="J707" s="24" t="s">
        <v>43</v>
      </c>
      <c r="K707" s="21">
        <v>34</v>
      </c>
      <c r="L707" s="22">
        <v>0.01</v>
      </c>
      <c r="M707" s="23">
        <v>768.41079999999999</v>
      </c>
      <c r="N707" s="23">
        <v>783.51080000000002</v>
      </c>
      <c r="O707" s="23">
        <v>15.1</v>
      </c>
    </row>
    <row r="708" spans="9:15" ht="15.5" x14ac:dyDescent="0.35">
      <c r="I708" s="10"/>
      <c r="J708" s="20" t="s">
        <v>802</v>
      </c>
      <c r="K708" s="21">
        <v>27</v>
      </c>
      <c r="L708" s="22">
        <v>0</v>
      </c>
      <c r="M708" s="23">
        <v>40.660000000000004</v>
      </c>
      <c r="N708" s="23">
        <v>41.360000000000007</v>
      </c>
      <c r="O708" s="23">
        <v>0.7</v>
      </c>
    </row>
    <row r="709" spans="9:15" ht="15.5" x14ac:dyDescent="0.35">
      <c r="I709" s="10"/>
      <c r="J709" s="24" t="s">
        <v>93</v>
      </c>
      <c r="K709" s="21">
        <v>27</v>
      </c>
      <c r="L709" s="22">
        <v>0</v>
      </c>
      <c r="M709" s="23">
        <v>40.660000000000004</v>
      </c>
      <c r="N709" s="23">
        <v>41.360000000000007</v>
      </c>
      <c r="O709" s="23">
        <v>0.7</v>
      </c>
    </row>
    <row r="710" spans="9:15" ht="15.5" x14ac:dyDescent="0.35">
      <c r="I710" s="10"/>
      <c r="J710" s="20" t="s">
        <v>1618</v>
      </c>
      <c r="K710" s="21">
        <v>16</v>
      </c>
      <c r="L710" s="22">
        <v>0.02</v>
      </c>
      <c r="M710" s="23">
        <v>113.36439999999999</v>
      </c>
      <c r="N710" s="23">
        <v>115.71439999999998</v>
      </c>
      <c r="O710" s="23">
        <v>2.35</v>
      </c>
    </row>
    <row r="711" spans="9:15" ht="15.5" x14ac:dyDescent="0.35">
      <c r="I711" s="10"/>
      <c r="J711" s="24" t="s">
        <v>93</v>
      </c>
      <c r="K711" s="21">
        <v>16</v>
      </c>
      <c r="L711" s="22">
        <v>0.02</v>
      </c>
      <c r="M711" s="23">
        <v>113.36439999999999</v>
      </c>
      <c r="N711" s="23">
        <v>115.71439999999998</v>
      </c>
      <c r="O711" s="23">
        <v>2.35</v>
      </c>
    </row>
    <row r="712" spans="9:15" ht="15.5" x14ac:dyDescent="0.35">
      <c r="I712" s="10"/>
      <c r="J712" s="20" t="s">
        <v>823</v>
      </c>
      <c r="K712" s="21">
        <v>15</v>
      </c>
      <c r="L712" s="22">
        <v>0.08</v>
      </c>
      <c r="M712" s="23">
        <v>1400.566</v>
      </c>
      <c r="N712" s="23">
        <v>1407.7460000000001</v>
      </c>
      <c r="O712" s="23">
        <v>7.18</v>
      </c>
    </row>
    <row r="713" spans="9:15" ht="15.5" x14ac:dyDescent="0.35">
      <c r="I713" s="10"/>
      <c r="J713" s="24" t="s">
        <v>43</v>
      </c>
      <c r="K713" s="21">
        <v>15</v>
      </c>
      <c r="L713" s="22">
        <v>0.08</v>
      </c>
      <c r="M713" s="23">
        <v>1400.566</v>
      </c>
      <c r="N713" s="23">
        <v>1407.7460000000001</v>
      </c>
      <c r="O713" s="23">
        <v>7.18</v>
      </c>
    </row>
    <row r="714" spans="9:15" ht="15.5" x14ac:dyDescent="0.35">
      <c r="I714" s="10"/>
      <c r="J714" s="20" t="s">
        <v>233</v>
      </c>
      <c r="K714" s="21">
        <v>105</v>
      </c>
      <c r="L714" s="22">
        <v>0.11</v>
      </c>
      <c r="M714" s="23">
        <v>1111.3298</v>
      </c>
      <c r="N714" s="23">
        <v>1128.9798000000001</v>
      </c>
      <c r="O714" s="23">
        <v>17.649999999999999</v>
      </c>
    </row>
    <row r="715" spans="9:15" ht="15.5" x14ac:dyDescent="0.35">
      <c r="I715" s="10"/>
      <c r="J715" s="24" t="s">
        <v>93</v>
      </c>
      <c r="K715" s="21">
        <v>105</v>
      </c>
      <c r="L715" s="22">
        <v>0.11</v>
      </c>
      <c r="M715" s="23">
        <v>1111.3298</v>
      </c>
      <c r="N715" s="23">
        <v>1128.9798000000001</v>
      </c>
      <c r="O715" s="23">
        <v>17.649999999999999</v>
      </c>
    </row>
    <row r="716" spans="9:15" ht="15.5" x14ac:dyDescent="0.35">
      <c r="I716" s="10"/>
      <c r="J716" s="20" t="s">
        <v>1828</v>
      </c>
      <c r="K716" s="21">
        <v>29</v>
      </c>
      <c r="L716" s="22">
        <v>7.0000000000000007E-2</v>
      </c>
      <c r="M716" s="23">
        <v>193.29759999999999</v>
      </c>
      <c r="N716" s="23">
        <v>195.64759999999998</v>
      </c>
      <c r="O716" s="23">
        <v>2.35</v>
      </c>
    </row>
    <row r="717" spans="9:15" ht="15.5" x14ac:dyDescent="0.35">
      <c r="I717" s="10"/>
      <c r="J717" s="24" t="s">
        <v>29</v>
      </c>
      <c r="K717" s="21">
        <v>29</v>
      </c>
      <c r="L717" s="22">
        <v>7.0000000000000007E-2</v>
      </c>
      <c r="M717" s="23">
        <v>193.29759999999999</v>
      </c>
      <c r="N717" s="23">
        <v>195.64759999999998</v>
      </c>
      <c r="O717" s="23">
        <v>2.35</v>
      </c>
    </row>
    <row r="718" spans="9:15" ht="15.5" x14ac:dyDescent="0.35">
      <c r="I718" s="10"/>
      <c r="J718" s="20" t="s">
        <v>1709</v>
      </c>
      <c r="K718" s="21">
        <v>21</v>
      </c>
      <c r="L718" s="22">
        <v>0.04</v>
      </c>
      <c r="M718" s="23">
        <v>275.93579999999997</v>
      </c>
      <c r="N718" s="23">
        <v>291.98579999999998</v>
      </c>
      <c r="O718" s="23">
        <v>16.05</v>
      </c>
    </row>
    <row r="719" spans="9:15" ht="15.5" x14ac:dyDescent="0.35">
      <c r="I719" s="10"/>
      <c r="J719" s="24" t="s">
        <v>65</v>
      </c>
      <c r="K719" s="21">
        <v>21</v>
      </c>
      <c r="L719" s="22">
        <v>0.04</v>
      </c>
      <c r="M719" s="23">
        <v>275.93579999999997</v>
      </c>
      <c r="N719" s="23">
        <v>291.98579999999998</v>
      </c>
      <c r="O719" s="23">
        <v>16.05</v>
      </c>
    </row>
    <row r="720" spans="9:15" ht="15.5" x14ac:dyDescent="0.35">
      <c r="I720" s="10"/>
      <c r="J720" s="20" t="s">
        <v>1164</v>
      </c>
      <c r="K720" s="21">
        <v>77</v>
      </c>
      <c r="L720" s="22">
        <v>0.18</v>
      </c>
      <c r="M720" s="23">
        <v>182.9547</v>
      </c>
      <c r="N720" s="23">
        <v>185.23469999999998</v>
      </c>
      <c r="O720" s="23">
        <v>2.2800000000000002</v>
      </c>
    </row>
    <row r="721" spans="9:15" ht="15.5" x14ac:dyDescent="0.35">
      <c r="I721" s="10"/>
      <c r="J721" s="24" t="s">
        <v>43</v>
      </c>
      <c r="K721" s="21">
        <v>77</v>
      </c>
      <c r="L721" s="22">
        <v>0.18</v>
      </c>
      <c r="M721" s="23">
        <v>182.9547</v>
      </c>
      <c r="N721" s="23">
        <v>185.23469999999998</v>
      </c>
      <c r="O721" s="23">
        <v>2.2800000000000002</v>
      </c>
    </row>
    <row r="722" spans="9:15" ht="15.5" x14ac:dyDescent="0.35">
      <c r="I722" s="10"/>
      <c r="J722" s="20" t="s">
        <v>1733</v>
      </c>
      <c r="K722" s="21">
        <v>37</v>
      </c>
      <c r="L722" s="22">
        <v>0.03</v>
      </c>
      <c r="M722" s="23">
        <v>3032.2377000000001</v>
      </c>
      <c r="N722" s="23">
        <v>3052.2276999999999</v>
      </c>
      <c r="O722" s="23">
        <v>19.989999999999998</v>
      </c>
    </row>
    <row r="723" spans="9:15" ht="15.5" x14ac:dyDescent="0.35">
      <c r="I723" s="10"/>
      <c r="J723" s="24" t="s">
        <v>65</v>
      </c>
      <c r="K723" s="21">
        <v>37</v>
      </c>
      <c r="L723" s="22">
        <v>0.03</v>
      </c>
      <c r="M723" s="23">
        <v>3032.2377000000001</v>
      </c>
      <c r="N723" s="23">
        <v>3052.2276999999999</v>
      </c>
      <c r="O723" s="23">
        <v>19.989999999999998</v>
      </c>
    </row>
    <row r="724" spans="9:15" ht="15.5" x14ac:dyDescent="0.35">
      <c r="I724" s="10"/>
      <c r="J724" s="20" t="s">
        <v>1137</v>
      </c>
      <c r="K724" s="21">
        <v>22</v>
      </c>
      <c r="L724" s="22">
        <v>0.16999999999999998</v>
      </c>
      <c r="M724" s="23">
        <v>113.19500000000002</v>
      </c>
      <c r="N724" s="23">
        <v>120.39500000000001</v>
      </c>
      <c r="O724" s="23">
        <v>7.2</v>
      </c>
    </row>
    <row r="725" spans="9:15" ht="15.5" x14ac:dyDescent="0.35">
      <c r="I725" s="10"/>
      <c r="J725" s="24" t="s">
        <v>29</v>
      </c>
      <c r="K725" s="21">
        <v>22</v>
      </c>
      <c r="L725" s="22">
        <v>0.16999999999999998</v>
      </c>
      <c r="M725" s="23">
        <v>113.19500000000002</v>
      </c>
      <c r="N725" s="23">
        <v>120.39500000000001</v>
      </c>
      <c r="O725" s="23">
        <v>7.2</v>
      </c>
    </row>
    <row r="726" spans="9:15" ht="15.5" x14ac:dyDescent="0.35">
      <c r="I726" s="10"/>
      <c r="J726" s="20" t="s">
        <v>1382</v>
      </c>
      <c r="K726" s="21">
        <v>6</v>
      </c>
      <c r="L726" s="22">
        <v>0.01</v>
      </c>
      <c r="M726" s="23">
        <v>190.52119999999999</v>
      </c>
      <c r="N726" s="23">
        <v>197.02119999999999</v>
      </c>
      <c r="O726" s="23">
        <v>6.5</v>
      </c>
    </row>
    <row r="727" spans="9:15" ht="15.5" x14ac:dyDescent="0.35">
      <c r="I727" s="10"/>
      <c r="J727" s="24" t="s">
        <v>29</v>
      </c>
      <c r="K727" s="21">
        <v>6</v>
      </c>
      <c r="L727" s="22">
        <v>0.01</v>
      </c>
      <c r="M727" s="23">
        <v>190.52119999999999</v>
      </c>
      <c r="N727" s="23">
        <v>197.02119999999999</v>
      </c>
      <c r="O727" s="23">
        <v>6.5</v>
      </c>
    </row>
    <row r="728" spans="9:15" ht="15.5" x14ac:dyDescent="0.35">
      <c r="I728" s="10"/>
      <c r="J728" s="20" t="s">
        <v>1183</v>
      </c>
      <c r="K728" s="21">
        <v>84</v>
      </c>
      <c r="L728" s="22">
        <v>9.0000000000000011E-2</v>
      </c>
      <c r="M728" s="23">
        <v>1126.442</v>
      </c>
      <c r="N728" s="23">
        <v>1142.242</v>
      </c>
      <c r="O728" s="23">
        <v>15.799999999999999</v>
      </c>
    </row>
    <row r="729" spans="9:15" ht="15.5" x14ac:dyDescent="0.35">
      <c r="I729" s="10"/>
      <c r="J729" s="24" t="s">
        <v>93</v>
      </c>
      <c r="K729" s="21">
        <v>84</v>
      </c>
      <c r="L729" s="22">
        <v>9.0000000000000011E-2</v>
      </c>
      <c r="M729" s="23">
        <v>1126.442</v>
      </c>
      <c r="N729" s="23">
        <v>1142.242</v>
      </c>
      <c r="O729" s="23">
        <v>15.799999999999999</v>
      </c>
    </row>
    <row r="730" spans="9:15" ht="15.5" x14ac:dyDescent="0.35">
      <c r="I730" s="10"/>
      <c r="J730" s="20" t="s">
        <v>634</v>
      </c>
      <c r="K730" s="21">
        <v>39</v>
      </c>
      <c r="L730" s="22">
        <v>0.1</v>
      </c>
      <c r="M730" s="23">
        <v>221.63</v>
      </c>
      <c r="N730" s="23">
        <v>222.13</v>
      </c>
      <c r="O730" s="23">
        <v>0.5</v>
      </c>
    </row>
    <row r="731" spans="9:15" ht="15.5" x14ac:dyDescent="0.35">
      <c r="I731" s="10"/>
      <c r="J731" s="24" t="s">
        <v>29</v>
      </c>
      <c r="K731" s="21">
        <v>39</v>
      </c>
      <c r="L731" s="22">
        <v>0.1</v>
      </c>
      <c r="M731" s="23">
        <v>221.63</v>
      </c>
      <c r="N731" s="23">
        <v>222.13</v>
      </c>
      <c r="O731" s="23">
        <v>0.5</v>
      </c>
    </row>
    <row r="732" spans="9:15" ht="15.5" x14ac:dyDescent="0.35">
      <c r="I732" s="10"/>
      <c r="J732" s="20" t="s">
        <v>1455</v>
      </c>
      <c r="K732" s="21">
        <v>26</v>
      </c>
      <c r="L732" s="22">
        <v>0.02</v>
      </c>
      <c r="M732" s="23">
        <v>2454.8151999999995</v>
      </c>
      <c r="N732" s="23">
        <v>2463.8051999999993</v>
      </c>
      <c r="O732" s="23">
        <v>8.99</v>
      </c>
    </row>
    <row r="733" spans="9:15" ht="15.5" x14ac:dyDescent="0.35">
      <c r="I733" s="10"/>
      <c r="J733" s="24" t="s">
        <v>29</v>
      </c>
      <c r="K733" s="21">
        <v>26</v>
      </c>
      <c r="L733" s="22">
        <v>0.02</v>
      </c>
      <c r="M733" s="23">
        <v>2454.8151999999995</v>
      </c>
      <c r="N733" s="23">
        <v>2463.8051999999993</v>
      </c>
      <c r="O733" s="23">
        <v>8.99</v>
      </c>
    </row>
    <row r="734" spans="9:15" ht="15.5" x14ac:dyDescent="0.35">
      <c r="I734" s="10"/>
      <c r="J734" s="20" t="s">
        <v>748</v>
      </c>
      <c r="K734" s="21">
        <v>47</v>
      </c>
      <c r="L734" s="22">
        <v>0.16</v>
      </c>
      <c r="M734" s="23">
        <v>1714.3498</v>
      </c>
      <c r="N734" s="23">
        <v>1743.4497999999999</v>
      </c>
      <c r="O734" s="23">
        <v>29.1</v>
      </c>
    </row>
    <row r="735" spans="9:15" ht="15.5" x14ac:dyDescent="0.35">
      <c r="I735" s="10"/>
      <c r="J735" s="24" t="s">
        <v>29</v>
      </c>
      <c r="K735" s="21">
        <v>47</v>
      </c>
      <c r="L735" s="22">
        <v>0.16</v>
      </c>
      <c r="M735" s="23">
        <v>1714.3498</v>
      </c>
      <c r="N735" s="23">
        <v>1743.4497999999999</v>
      </c>
      <c r="O735" s="23">
        <v>29.1</v>
      </c>
    </row>
    <row r="736" spans="9:15" ht="15.5" x14ac:dyDescent="0.35">
      <c r="I736" s="10"/>
      <c r="J736" s="20" t="s">
        <v>1464</v>
      </c>
      <c r="K736" s="21">
        <v>40</v>
      </c>
      <c r="L736" s="22">
        <v>0.04</v>
      </c>
      <c r="M736" s="23">
        <v>242.42</v>
      </c>
      <c r="N736" s="23">
        <v>242.92</v>
      </c>
      <c r="O736" s="23">
        <v>0.5</v>
      </c>
    </row>
    <row r="737" spans="9:15" ht="15.5" x14ac:dyDescent="0.35">
      <c r="I737" s="10"/>
      <c r="J737" s="24" t="s">
        <v>43</v>
      </c>
      <c r="K737" s="21">
        <v>40</v>
      </c>
      <c r="L737" s="22">
        <v>0.04</v>
      </c>
      <c r="M737" s="23">
        <v>242.42</v>
      </c>
      <c r="N737" s="23">
        <v>242.92</v>
      </c>
      <c r="O737" s="23">
        <v>0.5</v>
      </c>
    </row>
    <row r="738" spans="9:15" ht="15.5" x14ac:dyDescent="0.35">
      <c r="I738" s="10"/>
      <c r="J738" s="20" t="s">
        <v>943</v>
      </c>
      <c r="K738" s="21">
        <v>46</v>
      </c>
      <c r="L738" s="22">
        <v>7.0000000000000007E-2</v>
      </c>
      <c r="M738" s="23">
        <v>517.88659999999993</v>
      </c>
      <c r="N738" s="23">
        <v>523.69659999999988</v>
      </c>
      <c r="O738" s="23">
        <v>5.81</v>
      </c>
    </row>
    <row r="739" spans="9:15" ht="15.5" x14ac:dyDescent="0.35">
      <c r="I739" s="10"/>
      <c r="J739" s="24" t="s">
        <v>29</v>
      </c>
      <c r="K739" s="21">
        <v>46</v>
      </c>
      <c r="L739" s="22">
        <v>7.0000000000000007E-2</v>
      </c>
      <c r="M739" s="23">
        <v>517.88659999999993</v>
      </c>
      <c r="N739" s="23">
        <v>523.69659999999988</v>
      </c>
      <c r="O739" s="23">
        <v>5.81</v>
      </c>
    </row>
    <row r="740" spans="9:15" ht="15.5" x14ac:dyDescent="0.35">
      <c r="I740" s="10"/>
      <c r="J740" s="20" t="s">
        <v>1356</v>
      </c>
      <c r="K740" s="21">
        <v>21</v>
      </c>
      <c r="L740" s="22">
        <v>0.08</v>
      </c>
      <c r="M740" s="23">
        <v>3021.8067999999998</v>
      </c>
      <c r="N740" s="23">
        <v>3029.8867999999998</v>
      </c>
      <c r="O740" s="23">
        <v>8.08</v>
      </c>
    </row>
    <row r="741" spans="9:15" ht="15.5" x14ac:dyDescent="0.35">
      <c r="I741" s="10"/>
      <c r="J741" s="24" t="s">
        <v>65</v>
      </c>
      <c r="K741" s="21">
        <v>21</v>
      </c>
      <c r="L741" s="22">
        <v>0.08</v>
      </c>
      <c r="M741" s="23">
        <v>3021.8067999999998</v>
      </c>
      <c r="N741" s="23">
        <v>3029.8867999999998</v>
      </c>
      <c r="O741" s="23">
        <v>8.08</v>
      </c>
    </row>
    <row r="742" spans="9:15" ht="15.5" x14ac:dyDescent="0.35">
      <c r="I742" s="10"/>
      <c r="J742" s="20" t="s">
        <v>349</v>
      </c>
      <c r="K742" s="21">
        <v>41</v>
      </c>
      <c r="L742" s="22">
        <v>0.11</v>
      </c>
      <c r="M742" s="23">
        <v>1114.8084000000001</v>
      </c>
      <c r="N742" s="23">
        <v>1145.9484000000002</v>
      </c>
      <c r="O742" s="23">
        <v>31.14</v>
      </c>
    </row>
    <row r="743" spans="9:15" ht="15.5" x14ac:dyDescent="0.35">
      <c r="I743" s="10"/>
      <c r="J743" s="24" t="s">
        <v>29</v>
      </c>
      <c r="K743" s="21">
        <v>41</v>
      </c>
      <c r="L743" s="22">
        <v>0.11</v>
      </c>
      <c r="M743" s="23">
        <v>1114.8084000000001</v>
      </c>
      <c r="N743" s="23">
        <v>1145.9484000000002</v>
      </c>
      <c r="O743" s="23">
        <v>31.14</v>
      </c>
    </row>
    <row r="744" spans="9:15" ht="15.5" x14ac:dyDescent="0.35">
      <c r="I744" s="10"/>
      <c r="J744" s="20" t="s">
        <v>647</v>
      </c>
      <c r="K744" s="21">
        <v>34</v>
      </c>
      <c r="L744" s="22">
        <v>7.0000000000000007E-2</v>
      </c>
      <c r="M744" s="23">
        <v>2567.7676000000001</v>
      </c>
      <c r="N744" s="23">
        <v>2574.9476</v>
      </c>
      <c r="O744" s="23">
        <v>7.18</v>
      </c>
    </row>
    <row r="745" spans="9:15" ht="15.5" x14ac:dyDescent="0.35">
      <c r="I745" s="10"/>
      <c r="J745" s="24" t="s">
        <v>29</v>
      </c>
      <c r="K745" s="21">
        <v>34</v>
      </c>
      <c r="L745" s="22">
        <v>7.0000000000000007E-2</v>
      </c>
      <c r="M745" s="23">
        <v>2567.7676000000001</v>
      </c>
      <c r="N745" s="23">
        <v>2574.9476</v>
      </c>
      <c r="O745" s="23">
        <v>7.18</v>
      </c>
    </row>
    <row r="746" spans="9:15" ht="15.5" x14ac:dyDescent="0.35">
      <c r="I746" s="10"/>
      <c r="J746" s="20" t="s">
        <v>1620</v>
      </c>
      <c r="K746" s="21">
        <v>23</v>
      </c>
      <c r="L746" s="22">
        <v>0.05</v>
      </c>
      <c r="M746" s="23">
        <v>104.88599999999998</v>
      </c>
      <c r="N746" s="23">
        <v>105.76599999999998</v>
      </c>
      <c r="O746" s="23">
        <v>0.88</v>
      </c>
    </row>
    <row r="747" spans="9:15" ht="15.5" x14ac:dyDescent="0.35">
      <c r="I747" s="10"/>
      <c r="J747" s="24" t="s">
        <v>29</v>
      </c>
      <c r="K747" s="21">
        <v>23</v>
      </c>
      <c r="L747" s="22">
        <v>0.05</v>
      </c>
      <c r="M747" s="23">
        <v>104.88599999999998</v>
      </c>
      <c r="N747" s="23">
        <v>105.76599999999998</v>
      </c>
      <c r="O747" s="23">
        <v>0.88</v>
      </c>
    </row>
    <row r="748" spans="9:15" ht="15.5" x14ac:dyDescent="0.35">
      <c r="I748" s="10"/>
      <c r="J748" s="20" t="s">
        <v>815</v>
      </c>
      <c r="K748" s="21">
        <v>27</v>
      </c>
      <c r="L748" s="22">
        <v>0</v>
      </c>
      <c r="M748" s="23">
        <v>2462.9499999999998</v>
      </c>
      <c r="N748" s="23">
        <v>2482.9399999999996</v>
      </c>
      <c r="O748" s="23">
        <v>19.989999999999998</v>
      </c>
    </row>
    <row r="749" spans="9:15" ht="15.5" x14ac:dyDescent="0.35">
      <c r="I749" s="10"/>
      <c r="J749" s="24" t="s">
        <v>43</v>
      </c>
      <c r="K749" s="21">
        <v>27</v>
      </c>
      <c r="L749" s="22">
        <v>0</v>
      </c>
      <c r="M749" s="23">
        <v>2462.9499999999998</v>
      </c>
      <c r="N749" s="23">
        <v>2482.9399999999996</v>
      </c>
      <c r="O749" s="23">
        <v>19.989999999999998</v>
      </c>
    </row>
    <row r="750" spans="9:15" ht="15.5" x14ac:dyDescent="0.35">
      <c r="I750" s="10"/>
      <c r="J750" s="20" t="s">
        <v>210</v>
      </c>
      <c r="K750" s="21">
        <v>172</v>
      </c>
      <c r="L750" s="22">
        <v>0.24</v>
      </c>
      <c r="M750" s="23">
        <v>1397.2604000000001</v>
      </c>
      <c r="N750" s="23">
        <v>1416.1704</v>
      </c>
      <c r="O750" s="23">
        <v>18.909999999999997</v>
      </c>
    </row>
    <row r="751" spans="9:15" ht="15.5" x14ac:dyDescent="0.35">
      <c r="I751" s="10"/>
      <c r="J751" s="24" t="s">
        <v>43</v>
      </c>
      <c r="K751" s="21">
        <v>172</v>
      </c>
      <c r="L751" s="22">
        <v>0.24</v>
      </c>
      <c r="M751" s="23">
        <v>1397.2604000000001</v>
      </c>
      <c r="N751" s="23">
        <v>1416.1704</v>
      </c>
      <c r="O751" s="23">
        <v>18.909999999999997</v>
      </c>
    </row>
    <row r="752" spans="9:15" ht="15.5" x14ac:dyDescent="0.35">
      <c r="I752" s="10"/>
      <c r="J752" s="20" t="s">
        <v>876</v>
      </c>
      <c r="K752" s="21">
        <v>83</v>
      </c>
      <c r="L752" s="22">
        <v>0.14000000000000001</v>
      </c>
      <c r="M752" s="23">
        <v>950.23559999999998</v>
      </c>
      <c r="N752" s="23">
        <v>960.16560000000004</v>
      </c>
      <c r="O752" s="23">
        <v>9.93</v>
      </c>
    </row>
    <row r="753" spans="9:15" ht="15.5" x14ac:dyDescent="0.35">
      <c r="I753" s="10"/>
      <c r="J753" s="24" t="s">
        <v>43</v>
      </c>
      <c r="K753" s="21">
        <v>83</v>
      </c>
      <c r="L753" s="22">
        <v>0.14000000000000001</v>
      </c>
      <c r="M753" s="23">
        <v>950.23559999999998</v>
      </c>
      <c r="N753" s="23">
        <v>960.16560000000004</v>
      </c>
      <c r="O753" s="23">
        <v>9.93</v>
      </c>
    </row>
    <row r="754" spans="9:15" ht="15.5" x14ac:dyDescent="0.35">
      <c r="I754" s="10"/>
      <c r="J754" s="20" t="s">
        <v>1728</v>
      </c>
      <c r="K754" s="21">
        <v>49</v>
      </c>
      <c r="L754" s="22">
        <v>0.09</v>
      </c>
      <c r="M754" s="23">
        <v>539.55230000000006</v>
      </c>
      <c r="N754" s="23">
        <v>545.3623</v>
      </c>
      <c r="O754" s="23">
        <v>5.81</v>
      </c>
    </row>
    <row r="755" spans="9:15" ht="15.5" x14ac:dyDescent="0.35">
      <c r="I755" s="10"/>
      <c r="J755" s="24" t="s">
        <v>43</v>
      </c>
      <c r="K755" s="21">
        <v>49</v>
      </c>
      <c r="L755" s="22">
        <v>0.09</v>
      </c>
      <c r="M755" s="23">
        <v>539.55230000000006</v>
      </c>
      <c r="N755" s="23">
        <v>545.3623</v>
      </c>
      <c r="O755" s="23">
        <v>5.81</v>
      </c>
    </row>
    <row r="756" spans="9:15" ht="15.5" x14ac:dyDescent="0.35">
      <c r="I756" s="10"/>
      <c r="J756" s="20" t="s">
        <v>1735</v>
      </c>
      <c r="K756" s="21">
        <v>18</v>
      </c>
      <c r="L756" s="22">
        <v>0.04</v>
      </c>
      <c r="M756" s="23">
        <v>74.229200000000006</v>
      </c>
      <c r="N756" s="23">
        <v>81.239200000000011</v>
      </c>
      <c r="O756" s="23">
        <v>7.01</v>
      </c>
    </row>
    <row r="757" spans="9:15" ht="15.5" x14ac:dyDescent="0.35">
      <c r="I757" s="10"/>
      <c r="J757" s="24" t="s">
        <v>93</v>
      </c>
      <c r="K757" s="21">
        <v>18</v>
      </c>
      <c r="L757" s="22">
        <v>0.04</v>
      </c>
      <c r="M757" s="23">
        <v>74.229200000000006</v>
      </c>
      <c r="N757" s="23">
        <v>81.239200000000011</v>
      </c>
      <c r="O757" s="23">
        <v>7.01</v>
      </c>
    </row>
    <row r="758" spans="9:15" ht="15.5" x14ac:dyDescent="0.35">
      <c r="I758" s="10"/>
      <c r="J758" s="20" t="s">
        <v>1384</v>
      </c>
      <c r="K758" s="21">
        <v>52</v>
      </c>
      <c r="L758" s="22">
        <v>6.9999999999999993E-2</v>
      </c>
      <c r="M758" s="23">
        <v>1434.1606000000002</v>
      </c>
      <c r="N758" s="23">
        <v>1459.6406000000002</v>
      </c>
      <c r="O758" s="23">
        <v>25.479999999999997</v>
      </c>
    </row>
    <row r="759" spans="9:15" ht="15.5" x14ac:dyDescent="0.35">
      <c r="I759" s="10"/>
      <c r="J759" s="24" t="s">
        <v>93</v>
      </c>
      <c r="K759" s="21">
        <v>52</v>
      </c>
      <c r="L759" s="22">
        <v>6.9999999999999993E-2</v>
      </c>
      <c r="M759" s="23">
        <v>1434.1606000000002</v>
      </c>
      <c r="N759" s="23">
        <v>1459.6406000000002</v>
      </c>
      <c r="O759" s="23">
        <v>25.479999999999997</v>
      </c>
    </row>
    <row r="760" spans="9:15" ht="15.5" x14ac:dyDescent="0.35">
      <c r="I760" s="10"/>
      <c r="J760" s="20" t="s">
        <v>1321</v>
      </c>
      <c r="K760" s="21">
        <v>45</v>
      </c>
      <c r="L760" s="22">
        <v>0.05</v>
      </c>
      <c r="M760" s="23">
        <v>971.84499999999991</v>
      </c>
      <c r="N760" s="23">
        <v>986.94499999999994</v>
      </c>
      <c r="O760" s="23">
        <v>15.1</v>
      </c>
    </row>
    <row r="761" spans="9:15" ht="15.5" x14ac:dyDescent="0.35">
      <c r="I761" s="10"/>
      <c r="J761" s="24" t="s">
        <v>93</v>
      </c>
      <c r="K761" s="21">
        <v>45</v>
      </c>
      <c r="L761" s="22">
        <v>0.05</v>
      </c>
      <c r="M761" s="23">
        <v>971.84499999999991</v>
      </c>
      <c r="N761" s="23">
        <v>986.94499999999994</v>
      </c>
      <c r="O761" s="23">
        <v>15.1</v>
      </c>
    </row>
    <row r="762" spans="9:15" ht="15.5" x14ac:dyDescent="0.35">
      <c r="I762" s="10"/>
      <c r="J762" s="20" t="s">
        <v>924</v>
      </c>
      <c r="K762" s="21">
        <v>117</v>
      </c>
      <c r="L762" s="22">
        <v>0.14000000000000001</v>
      </c>
      <c r="M762" s="23">
        <v>786.75240000000008</v>
      </c>
      <c r="N762" s="23">
        <v>792.2124</v>
      </c>
      <c r="O762" s="23">
        <v>5.46</v>
      </c>
    </row>
    <row r="763" spans="9:15" ht="15.5" x14ac:dyDescent="0.35">
      <c r="I763" s="10"/>
      <c r="J763" s="24" t="s">
        <v>29</v>
      </c>
      <c r="K763" s="21">
        <v>117</v>
      </c>
      <c r="L763" s="22">
        <v>0.14000000000000001</v>
      </c>
      <c r="M763" s="23">
        <v>786.75240000000008</v>
      </c>
      <c r="N763" s="23">
        <v>792.2124</v>
      </c>
      <c r="O763" s="23">
        <v>5.46</v>
      </c>
    </row>
    <row r="764" spans="9:15" ht="15.5" x14ac:dyDescent="0.35">
      <c r="I764" s="10"/>
      <c r="J764" s="20" t="s">
        <v>917</v>
      </c>
      <c r="K764" s="21">
        <v>14</v>
      </c>
      <c r="L764" s="22">
        <v>0.1</v>
      </c>
      <c r="M764" s="23">
        <v>269.76800000000003</v>
      </c>
      <c r="N764" s="23">
        <v>275.18800000000005</v>
      </c>
      <c r="O764" s="23">
        <v>5.42</v>
      </c>
    </row>
    <row r="765" spans="9:15" ht="15.5" x14ac:dyDescent="0.35">
      <c r="I765" s="10"/>
      <c r="J765" s="24" t="s">
        <v>29</v>
      </c>
      <c r="K765" s="21">
        <v>14</v>
      </c>
      <c r="L765" s="22">
        <v>0.1</v>
      </c>
      <c r="M765" s="23">
        <v>269.76800000000003</v>
      </c>
      <c r="N765" s="23">
        <v>275.18800000000005</v>
      </c>
      <c r="O765" s="23">
        <v>5.42</v>
      </c>
    </row>
    <row r="766" spans="9:15" ht="15.5" x14ac:dyDescent="0.35">
      <c r="I766" s="10"/>
      <c r="J766" s="20" t="s">
        <v>360</v>
      </c>
      <c r="K766" s="21">
        <v>30</v>
      </c>
      <c r="L766" s="22">
        <v>0.01</v>
      </c>
      <c r="M766" s="23">
        <v>4757.2030000000004</v>
      </c>
      <c r="N766" s="23">
        <v>4762.7030000000004</v>
      </c>
      <c r="O766" s="23">
        <v>5.5</v>
      </c>
    </row>
    <row r="767" spans="9:15" ht="15.5" x14ac:dyDescent="0.35">
      <c r="I767" s="10"/>
      <c r="J767" s="24" t="s">
        <v>65</v>
      </c>
      <c r="K767" s="21">
        <v>30</v>
      </c>
      <c r="L767" s="22">
        <v>0.01</v>
      </c>
      <c r="M767" s="23">
        <v>4757.2030000000004</v>
      </c>
      <c r="N767" s="23">
        <v>4762.7030000000004</v>
      </c>
      <c r="O767" s="23">
        <v>5.5</v>
      </c>
    </row>
    <row r="768" spans="9:15" ht="15.5" x14ac:dyDescent="0.35">
      <c r="I768" s="10"/>
      <c r="J768" s="20" t="s">
        <v>657</v>
      </c>
      <c r="K768" s="21">
        <v>43</v>
      </c>
      <c r="L768" s="22">
        <v>0.05</v>
      </c>
      <c r="M768" s="23">
        <v>87.528000000000006</v>
      </c>
      <c r="N768" s="23">
        <v>90.088000000000008</v>
      </c>
      <c r="O768" s="23">
        <v>2.56</v>
      </c>
    </row>
    <row r="769" spans="9:15" ht="15.5" x14ac:dyDescent="0.35">
      <c r="I769" s="10"/>
      <c r="J769" s="24" t="s">
        <v>93</v>
      </c>
      <c r="K769" s="21">
        <v>43</v>
      </c>
      <c r="L769" s="22">
        <v>0.05</v>
      </c>
      <c r="M769" s="23">
        <v>87.528000000000006</v>
      </c>
      <c r="N769" s="23">
        <v>90.088000000000008</v>
      </c>
      <c r="O769" s="23">
        <v>2.56</v>
      </c>
    </row>
    <row r="770" spans="9:15" ht="15.5" x14ac:dyDescent="0.35">
      <c r="I770" s="10"/>
      <c r="J770" s="20" t="s">
        <v>989</v>
      </c>
      <c r="K770" s="21">
        <v>102</v>
      </c>
      <c r="L770" s="22">
        <v>0.09</v>
      </c>
      <c r="M770" s="23">
        <v>604.25780000000009</v>
      </c>
      <c r="N770" s="23">
        <v>609.34780000000001</v>
      </c>
      <c r="O770" s="23">
        <v>5.09</v>
      </c>
    </row>
    <row r="771" spans="9:15" ht="15.5" x14ac:dyDescent="0.35">
      <c r="I771" s="10"/>
      <c r="J771" s="24" t="s">
        <v>65</v>
      </c>
      <c r="K771" s="21">
        <v>102</v>
      </c>
      <c r="L771" s="22">
        <v>0.09</v>
      </c>
      <c r="M771" s="23">
        <v>604.25780000000009</v>
      </c>
      <c r="N771" s="23">
        <v>609.34780000000001</v>
      </c>
      <c r="O771" s="23">
        <v>5.09</v>
      </c>
    </row>
    <row r="772" spans="9:15" ht="15.5" x14ac:dyDescent="0.35">
      <c r="I772" s="10"/>
      <c r="J772" s="20" t="s">
        <v>897</v>
      </c>
      <c r="K772" s="21">
        <v>202</v>
      </c>
      <c r="L772" s="22">
        <v>0.31</v>
      </c>
      <c r="M772" s="23">
        <v>3247.7588000000001</v>
      </c>
      <c r="N772" s="23">
        <v>3274.7588000000001</v>
      </c>
      <c r="O772" s="23">
        <v>27</v>
      </c>
    </row>
    <row r="773" spans="9:15" ht="15.5" x14ac:dyDescent="0.35">
      <c r="I773" s="10"/>
      <c r="J773" s="24" t="s">
        <v>29</v>
      </c>
      <c r="K773" s="21">
        <v>189</v>
      </c>
      <c r="L773" s="22">
        <v>0.25</v>
      </c>
      <c r="M773" s="23">
        <v>2006.7254</v>
      </c>
      <c r="N773" s="23">
        <v>2026.5454</v>
      </c>
      <c r="O773" s="23">
        <v>19.82</v>
      </c>
    </row>
    <row r="774" spans="9:15" ht="15.5" x14ac:dyDescent="0.35">
      <c r="I774" s="10"/>
      <c r="J774" s="24" t="s">
        <v>43</v>
      </c>
      <c r="K774" s="21">
        <v>13</v>
      </c>
      <c r="L774" s="22">
        <v>0.06</v>
      </c>
      <c r="M774" s="23">
        <v>1241.0334</v>
      </c>
      <c r="N774" s="23">
        <v>1248.2134000000001</v>
      </c>
      <c r="O774" s="23">
        <v>7.18</v>
      </c>
    </row>
    <row r="775" spans="9:15" ht="15.5" x14ac:dyDescent="0.35">
      <c r="I775" s="10"/>
      <c r="J775" s="20" t="s">
        <v>480</v>
      </c>
      <c r="K775" s="21">
        <v>34</v>
      </c>
      <c r="L775" s="22">
        <v>7.0000000000000007E-2</v>
      </c>
      <c r="M775" s="23">
        <v>107.7256</v>
      </c>
      <c r="N775" s="23">
        <v>108.57559999999999</v>
      </c>
      <c r="O775" s="23">
        <v>0.85</v>
      </c>
    </row>
    <row r="776" spans="9:15" ht="15.5" x14ac:dyDescent="0.35">
      <c r="I776" s="10"/>
      <c r="J776" s="24" t="s">
        <v>43</v>
      </c>
      <c r="K776" s="21">
        <v>34</v>
      </c>
      <c r="L776" s="22">
        <v>7.0000000000000007E-2</v>
      </c>
      <c r="M776" s="23">
        <v>107.7256</v>
      </c>
      <c r="N776" s="23">
        <v>108.57559999999999</v>
      </c>
      <c r="O776" s="23">
        <v>0.85</v>
      </c>
    </row>
    <row r="777" spans="9:15" ht="15.5" x14ac:dyDescent="0.35">
      <c r="I777" s="10"/>
      <c r="J777" s="20" t="s">
        <v>525</v>
      </c>
      <c r="K777" s="21">
        <v>68</v>
      </c>
      <c r="L777" s="22">
        <v>0.13</v>
      </c>
      <c r="M777" s="23">
        <v>4585.0843999999997</v>
      </c>
      <c r="N777" s="23">
        <v>4609.0743999999995</v>
      </c>
      <c r="O777" s="23">
        <v>23.99</v>
      </c>
    </row>
    <row r="778" spans="9:15" ht="15.5" x14ac:dyDescent="0.35">
      <c r="I778" s="10"/>
      <c r="J778" s="24" t="s">
        <v>43</v>
      </c>
      <c r="K778" s="21">
        <v>68</v>
      </c>
      <c r="L778" s="22">
        <v>0.13</v>
      </c>
      <c r="M778" s="23">
        <v>4585.0843999999997</v>
      </c>
      <c r="N778" s="23">
        <v>4609.0743999999995</v>
      </c>
      <c r="O778" s="23">
        <v>23.99</v>
      </c>
    </row>
    <row r="779" spans="9:15" ht="15.5" x14ac:dyDescent="0.35">
      <c r="I779" s="10"/>
      <c r="J779" s="20" t="s">
        <v>532</v>
      </c>
      <c r="K779" s="21">
        <v>83</v>
      </c>
      <c r="L779" s="22">
        <v>0.11</v>
      </c>
      <c r="M779" s="23">
        <v>1261.8087</v>
      </c>
      <c r="N779" s="23">
        <v>1276.1786999999999</v>
      </c>
      <c r="O779" s="23">
        <v>14.370000000000001</v>
      </c>
    </row>
    <row r="780" spans="9:15" ht="15.5" x14ac:dyDescent="0.35">
      <c r="I780" s="10"/>
      <c r="J780" s="24" t="s">
        <v>29</v>
      </c>
      <c r="K780" s="21">
        <v>83</v>
      </c>
      <c r="L780" s="22">
        <v>0.11</v>
      </c>
      <c r="M780" s="23">
        <v>1261.8087</v>
      </c>
      <c r="N780" s="23">
        <v>1276.1786999999999</v>
      </c>
      <c r="O780" s="23">
        <v>14.370000000000001</v>
      </c>
    </row>
    <row r="781" spans="9:15" ht="15.5" x14ac:dyDescent="0.35">
      <c r="I781" s="10"/>
      <c r="J781" s="20" t="s">
        <v>986</v>
      </c>
      <c r="K781" s="21">
        <v>68</v>
      </c>
      <c r="L781" s="22">
        <v>0.13</v>
      </c>
      <c r="M781" s="23">
        <v>383.93920000000003</v>
      </c>
      <c r="N781" s="23">
        <v>394.12919999999997</v>
      </c>
      <c r="O781" s="23">
        <v>10.19</v>
      </c>
    </row>
    <row r="782" spans="9:15" ht="15.5" x14ac:dyDescent="0.35">
      <c r="I782" s="10"/>
      <c r="J782" s="24" t="s">
        <v>29</v>
      </c>
      <c r="K782" s="21">
        <v>68</v>
      </c>
      <c r="L782" s="22">
        <v>0.13</v>
      </c>
      <c r="M782" s="23">
        <v>383.93920000000003</v>
      </c>
      <c r="N782" s="23">
        <v>394.12919999999997</v>
      </c>
      <c r="O782" s="23">
        <v>10.19</v>
      </c>
    </row>
    <row r="783" spans="9:15" ht="15.5" x14ac:dyDescent="0.35">
      <c r="I783" s="10"/>
      <c r="J783" s="20" t="s">
        <v>1331</v>
      </c>
      <c r="K783" s="21">
        <v>7</v>
      </c>
      <c r="L783" s="22">
        <v>0.02</v>
      </c>
      <c r="M783" s="23">
        <v>45.604199999999999</v>
      </c>
      <c r="N783" s="23">
        <v>46.824199999999998</v>
      </c>
      <c r="O783" s="23">
        <v>1.22</v>
      </c>
    </row>
    <row r="784" spans="9:15" ht="15.5" x14ac:dyDescent="0.35">
      <c r="I784" s="10"/>
      <c r="J784" s="24" t="s">
        <v>43</v>
      </c>
      <c r="K784" s="21">
        <v>7</v>
      </c>
      <c r="L784" s="22">
        <v>0.02</v>
      </c>
      <c r="M784" s="23">
        <v>45.604199999999999</v>
      </c>
      <c r="N784" s="23">
        <v>46.824199999999998</v>
      </c>
      <c r="O784" s="23">
        <v>1.22</v>
      </c>
    </row>
    <row r="785" spans="9:15" ht="15.5" x14ac:dyDescent="0.35">
      <c r="I785" s="10"/>
      <c r="J785" s="20" t="s">
        <v>306</v>
      </c>
      <c r="K785" s="21">
        <v>43</v>
      </c>
      <c r="L785" s="22">
        <v>0.04</v>
      </c>
      <c r="M785" s="23">
        <v>110.4502</v>
      </c>
      <c r="N785" s="23">
        <v>112.14019999999999</v>
      </c>
      <c r="O785" s="23">
        <v>1.69</v>
      </c>
    </row>
    <row r="786" spans="9:15" ht="15.5" x14ac:dyDescent="0.35">
      <c r="I786" s="10"/>
      <c r="J786" s="24" t="s">
        <v>65</v>
      </c>
      <c r="K786" s="21">
        <v>43</v>
      </c>
      <c r="L786" s="22">
        <v>0.04</v>
      </c>
      <c r="M786" s="23">
        <v>110.4502</v>
      </c>
      <c r="N786" s="23">
        <v>112.14019999999999</v>
      </c>
      <c r="O786" s="23">
        <v>1.69</v>
      </c>
    </row>
    <row r="787" spans="9:15" ht="15.5" x14ac:dyDescent="0.35">
      <c r="I787" s="10"/>
      <c r="J787" s="20" t="s">
        <v>623</v>
      </c>
      <c r="K787" s="21">
        <v>44</v>
      </c>
      <c r="L787" s="22">
        <v>0.13</v>
      </c>
      <c r="M787" s="23">
        <v>1290.7564000000002</v>
      </c>
      <c r="N787" s="23">
        <v>1304.9464000000003</v>
      </c>
      <c r="O787" s="23">
        <v>14.19</v>
      </c>
    </row>
    <row r="788" spans="9:15" ht="15.5" x14ac:dyDescent="0.35">
      <c r="I788" s="10"/>
      <c r="J788" s="24" t="s">
        <v>93</v>
      </c>
      <c r="K788" s="21">
        <v>44</v>
      </c>
      <c r="L788" s="22">
        <v>0.13</v>
      </c>
      <c r="M788" s="23">
        <v>1290.7564000000002</v>
      </c>
      <c r="N788" s="23">
        <v>1304.9464000000003</v>
      </c>
      <c r="O788" s="23">
        <v>14.19</v>
      </c>
    </row>
    <row r="789" spans="9:15" ht="15.5" x14ac:dyDescent="0.35">
      <c r="I789" s="10"/>
      <c r="J789" s="20" t="s">
        <v>1469</v>
      </c>
      <c r="K789" s="21">
        <v>89</v>
      </c>
      <c r="L789" s="22">
        <v>6.9999999999999993E-2</v>
      </c>
      <c r="M789" s="23">
        <v>1609.7828</v>
      </c>
      <c r="N789" s="23">
        <v>1625.4027999999998</v>
      </c>
      <c r="O789" s="23">
        <v>15.620000000000001</v>
      </c>
    </row>
    <row r="790" spans="9:15" ht="15.5" x14ac:dyDescent="0.35">
      <c r="I790" s="10"/>
      <c r="J790" s="24" t="s">
        <v>29</v>
      </c>
      <c r="K790" s="21">
        <v>38</v>
      </c>
      <c r="L790" s="22">
        <v>0.01</v>
      </c>
      <c r="M790" s="23">
        <v>1030.7415999999998</v>
      </c>
      <c r="N790" s="23">
        <v>1038.9715999999999</v>
      </c>
      <c r="O790" s="23">
        <v>8.23</v>
      </c>
    </row>
    <row r="791" spans="9:15" ht="15.5" x14ac:dyDescent="0.35">
      <c r="I791" s="10"/>
      <c r="J791" s="24" t="s">
        <v>43</v>
      </c>
      <c r="K791" s="21">
        <v>51</v>
      </c>
      <c r="L791" s="22">
        <v>0.06</v>
      </c>
      <c r="M791" s="23">
        <v>579.0412</v>
      </c>
      <c r="N791" s="23">
        <v>586.43119999999988</v>
      </c>
      <c r="O791" s="23">
        <v>7.39</v>
      </c>
    </row>
    <row r="792" spans="9:15" ht="15.5" x14ac:dyDescent="0.35">
      <c r="I792" s="10"/>
      <c r="J792" s="20" t="s">
        <v>402</v>
      </c>
      <c r="K792" s="21">
        <v>71</v>
      </c>
      <c r="L792" s="22">
        <v>0.14000000000000001</v>
      </c>
      <c r="M792" s="23">
        <v>742.23119999999994</v>
      </c>
      <c r="N792" s="23">
        <v>747.57119999999998</v>
      </c>
      <c r="O792" s="23">
        <v>5.34</v>
      </c>
    </row>
    <row r="793" spans="9:15" ht="15.5" x14ac:dyDescent="0.35">
      <c r="I793" s="10"/>
      <c r="J793" s="24" t="s">
        <v>93</v>
      </c>
      <c r="K793" s="21">
        <v>71</v>
      </c>
      <c r="L793" s="22">
        <v>0.14000000000000001</v>
      </c>
      <c r="M793" s="23">
        <v>742.23119999999994</v>
      </c>
      <c r="N793" s="23">
        <v>747.57119999999998</v>
      </c>
      <c r="O793" s="23">
        <v>5.34</v>
      </c>
    </row>
    <row r="794" spans="9:15" ht="15.5" x14ac:dyDescent="0.35">
      <c r="I794" s="10"/>
      <c r="J794" s="20" t="s">
        <v>793</v>
      </c>
      <c r="K794" s="21">
        <v>14</v>
      </c>
      <c r="L794" s="22">
        <v>0.09</v>
      </c>
      <c r="M794" s="23">
        <v>76.576000000000008</v>
      </c>
      <c r="N794" s="23">
        <v>84.356000000000009</v>
      </c>
      <c r="O794" s="23">
        <v>7.78</v>
      </c>
    </row>
    <row r="795" spans="9:15" ht="15.5" x14ac:dyDescent="0.35">
      <c r="I795" s="10"/>
      <c r="J795" s="24" t="s">
        <v>65</v>
      </c>
      <c r="K795" s="21">
        <v>14</v>
      </c>
      <c r="L795" s="22">
        <v>0.09</v>
      </c>
      <c r="M795" s="23">
        <v>76.576000000000008</v>
      </c>
      <c r="N795" s="23">
        <v>84.356000000000009</v>
      </c>
      <c r="O795" s="23">
        <v>7.78</v>
      </c>
    </row>
    <row r="796" spans="9:15" ht="15.5" x14ac:dyDescent="0.35">
      <c r="I796" s="10"/>
      <c r="J796" s="20" t="s">
        <v>336</v>
      </c>
      <c r="K796" s="21">
        <v>52</v>
      </c>
      <c r="L796" s="22">
        <v>0.08</v>
      </c>
      <c r="M796" s="23">
        <v>2846.0369999999998</v>
      </c>
      <c r="N796" s="23">
        <v>2861.4169999999995</v>
      </c>
      <c r="O796" s="23">
        <v>15.38</v>
      </c>
    </row>
    <row r="797" spans="9:15" ht="15.5" x14ac:dyDescent="0.35">
      <c r="I797" s="10"/>
      <c r="J797" s="24" t="s">
        <v>65</v>
      </c>
      <c r="K797" s="21">
        <v>2</v>
      </c>
      <c r="L797" s="22">
        <v>0.03</v>
      </c>
      <c r="M797" s="23">
        <v>84.796999999999997</v>
      </c>
      <c r="N797" s="23">
        <v>98.686999999999998</v>
      </c>
      <c r="O797" s="23">
        <v>13.89</v>
      </c>
    </row>
    <row r="798" spans="9:15" ht="15.5" x14ac:dyDescent="0.35">
      <c r="I798" s="10"/>
      <c r="J798" s="24" t="s">
        <v>29</v>
      </c>
      <c r="K798" s="21">
        <v>50</v>
      </c>
      <c r="L798" s="22">
        <v>0.05</v>
      </c>
      <c r="M798" s="23">
        <v>2761.24</v>
      </c>
      <c r="N798" s="23">
        <v>2762.7299999999996</v>
      </c>
      <c r="O798" s="23">
        <v>1.49</v>
      </c>
    </row>
    <row r="799" spans="9:15" ht="15.5" x14ac:dyDescent="0.35">
      <c r="I799" s="10"/>
      <c r="J799" s="20" t="s">
        <v>1756</v>
      </c>
      <c r="K799" s="21">
        <v>26</v>
      </c>
      <c r="L799" s="22">
        <v>0.03</v>
      </c>
      <c r="M799" s="23">
        <v>74.956800000000001</v>
      </c>
      <c r="N799" s="23">
        <v>75.766800000000003</v>
      </c>
      <c r="O799" s="23">
        <v>0.81</v>
      </c>
    </row>
    <row r="800" spans="9:15" ht="15.5" x14ac:dyDescent="0.35">
      <c r="I800" s="10"/>
      <c r="J800" s="24" t="s">
        <v>93</v>
      </c>
      <c r="K800" s="21">
        <v>26</v>
      </c>
      <c r="L800" s="22">
        <v>0.03</v>
      </c>
      <c r="M800" s="23">
        <v>74.956800000000001</v>
      </c>
      <c r="N800" s="23">
        <v>75.766800000000003</v>
      </c>
      <c r="O800" s="23">
        <v>0.81</v>
      </c>
    </row>
    <row r="801" spans="9:15" ht="15.5" x14ac:dyDescent="0.35">
      <c r="I801" s="10"/>
      <c r="J801" s="20" t="s">
        <v>1060</v>
      </c>
      <c r="K801" s="21">
        <v>87</v>
      </c>
      <c r="L801" s="22">
        <v>6.9999999999999993E-2</v>
      </c>
      <c r="M801" s="23">
        <v>777.70270000000005</v>
      </c>
      <c r="N801" s="23">
        <v>785.33269999999993</v>
      </c>
      <c r="O801" s="23">
        <v>7.63</v>
      </c>
    </row>
    <row r="802" spans="9:15" ht="15.5" x14ac:dyDescent="0.35">
      <c r="I802" s="10"/>
      <c r="J802" s="24" t="s">
        <v>29</v>
      </c>
      <c r="K802" s="21">
        <v>87</v>
      </c>
      <c r="L802" s="22">
        <v>6.9999999999999993E-2</v>
      </c>
      <c r="M802" s="23">
        <v>777.70270000000005</v>
      </c>
      <c r="N802" s="23">
        <v>785.33269999999993</v>
      </c>
      <c r="O802" s="23">
        <v>7.63</v>
      </c>
    </row>
    <row r="803" spans="9:15" ht="15.5" x14ac:dyDescent="0.35">
      <c r="I803" s="10"/>
      <c r="J803" s="20" t="s">
        <v>620</v>
      </c>
      <c r="K803" s="21">
        <v>71</v>
      </c>
      <c r="L803" s="22">
        <v>0.1</v>
      </c>
      <c r="M803" s="23">
        <v>365.56240000000003</v>
      </c>
      <c r="N803" s="23">
        <v>370.5324</v>
      </c>
      <c r="O803" s="23">
        <v>4.97</v>
      </c>
    </row>
    <row r="804" spans="9:15" ht="15.5" x14ac:dyDescent="0.35">
      <c r="I804" s="10"/>
      <c r="J804" s="24" t="s">
        <v>65</v>
      </c>
      <c r="K804" s="21">
        <v>71</v>
      </c>
      <c r="L804" s="22">
        <v>0.1</v>
      </c>
      <c r="M804" s="23">
        <v>365.56240000000003</v>
      </c>
      <c r="N804" s="23">
        <v>370.5324</v>
      </c>
      <c r="O804" s="23">
        <v>4.97</v>
      </c>
    </row>
    <row r="805" spans="9:15" ht="15.5" x14ac:dyDescent="0.35">
      <c r="I805" s="10"/>
      <c r="J805" s="20" t="s">
        <v>484</v>
      </c>
      <c r="K805" s="21">
        <v>57</v>
      </c>
      <c r="L805" s="22">
        <v>0.21</v>
      </c>
      <c r="M805" s="23">
        <v>624.23080000000004</v>
      </c>
      <c r="N805" s="23">
        <v>627.91080000000011</v>
      </c>
      <c r="O805" s="23">
        <v>3.6799999999999997</v>
      </c>
    </row>
    <row r="806" spans="9:15" ht="15.5" x14ac:dyDescent="0.35">
      <c r="I806" s="10"/>
      <c r="J806" s="24" t="s">
        <v>29</v>
      </c>
      <c r="K806" s="21">
        <v>47</v>
      </c>
      <c r="L806" s="22">
        <v>0.12</v>
      </c>
      <c r="M806" s="23">
        <v>94.030800000000013</v>
      </c>
      <c r="N806" s="23">
        <v>96.220800000000025</v>
      </c>
      <c r="O806" s="23">
        <v>2.19</v>
      </c>
    </row>
    <row r="807" spans="9:15" ht="15.5" x14ac:dyDescent="0.35">
      <c r="I807" s="10"/>
      <c r="J807" s="24" t="s">
        <v>93</v>
      </c>
      <c r="K807" s="21">
        <v>10</v>
      </c>
      <c r="L807" s="22">
        <v>0.09</v>
      </c>
      <c r="M807" s="23">
        <v>530.20000000000005</v>
      </c>
      <c r="N807" s="23">
        <v>531.69000000000005</v>
      </c>
      <c r="O807" s="23">
        <v>1.49</v>
      </c>
    </row>
    <row r="808" spans="9:15" ht="15.5" x14ac:dyDescent="0.35">
      <c r="I808" s="10"/>
      <c r="J808" s="20" t="s">
        <v>1625</v>
      </c>
      <c r="K808" s="21">
        <v>45</v>
      </c>
      <c r="L808" s="22">
        <v>0.01</v>
      </c>
      <c r="M808" s="23">
        <v>256.64400000000001</v>
      </c>
      <c r="N808" s="23">
        <v>260.24400000000003</v>
      </c>
      <c r="O808" s="23">
        <v>3.6</v>
      </c>
    </row>
    <row r="809" spans="9:15" ht="15.5" x14ac:dyDescent="0.35">
      <c r="I809" s="10"/>
      <c r="J809" s="24" t="s">
        <v>29</v>
      </c>
      <c r="K809" s="21">
        <v>45</v>
      </c>
      <c r="L809" s="22">
        <v>0.01</v>
      </c>
      <c r="M809" s="23">
        <v>256.64400000000001</v>
      </c>
      <c r="N809" s="23">
        <v>260.24400000000003</v>
      </c>
      <c r="O809" s="23">
        <v>3.6</v>
      </c>
    </row>
    <row r="810" spans="9:15" ht="15.5" x14ac:dyDescent="0.35">
      <c r="I810" s="10"/>
      <c r="J810" s="20" t="s">
        <v>570</v>
      </c>
      <c r="K810" s="21">
        <v>56</v>
      </c>
      <c r="L810" s="22">
        <v>0.06</v>
      </c>
      <c r="M810" s="23">
        <v>2554.1655999999994</v>
      </c>
      <c r="N810" s="23">
        <v>2579.6455999999994</v>
      </c>
      <c r="O810" s="23">
        <v>25.479999999999997</v>
      </c>
    </row>
    <row r="811" spans="9:15" ht="15.5" x14ac:dyDescent="0.35">
      <c r="I811" s="10"/>
      <c r="J811" s="24" t="s">
        <v>43</v>
      </c>
      <c r="K811" s="21">
        <v>56</v>
      </c>
      <c r="L811" s="22">
        <v>0.06</v>
      </c>
      <c r="M811" s="23">
        <v>2554.1655999999994</v>
      </c>
      <c r="N811" s="23">
        <v>2579.6455999999994</v>
      </c>
      <c r="O811" s="23">
        <v>25.479999999999997</v>
      </c>
    </row>
    <row r="812" spans="9:15" ht="15.5" x14ac:dyDescent="0.35">
      <c r="I812" s="10"/>
      <c r="J812" s="20" t="s">
        <v>1248</v>
      </c>
      <c r="K812" s="21">
        <v>80</v>
      </c>
      <c r="L812" s="22">
        <v>0.19</v>
      </c>
      <c r="M812" s="23">
        <v>1212.5826999999999</v>
      </c>
      <c r="N812" s="23">
        <v>1243.8126999999999</v>
      </c>
      <c r="O812" s="23">
        <v>31.23</v>
      </c>
    </row>
    <row r="813" spans="9:15" ht="15.5" x14ac:dyDescent="0.35">
      <c r="I813" s="10"/>
      <c r="J813" s="24" t="s">
        <v>65</v>
      </c>
      <c r="K813" s="21">
        <v>17</v>
      </c>
      <c r="L813" s="22">
        <v>0</v>
      </c>
      <c r="M813" s="23">
        <v>361.64</v>
      </c>
      <c r="N813" s="23">
        <v>366.45</v>
      </c>
      <c r="O813" s="23">
        <v>4.8099999999999996</v>
      </c>
    </row>
    <row r="814" spans="9:15" ht="15.5" x14ac:dyDescent="0.35">
      <c r="I814" s="10"/>
      <c r="J814" s="24" t="s">
        <v>93</v>
      </c>
      <c r="K814" s="21">
        <v>63</v>
      </c>
      <c r="L814" s="22">
        <v>0.19</v>
      </c>
      <c r="M814" s="23">
        <v>850.94269999999995</v>
      </c>
      <c r="N814" s="23">
        <v>877.36270000000002</v>
      </c>
      <c r="O814" s="23">
        <v>26.42</v>
      </c>
    </row>
    <row r="815" spans="9:15" ht="15.5" x14ac:dyDescent="0.35">
      <c r="I815" s="10"/>
      <c r="J815" s="20" t="s">
        <v>1133</v>
      </c>
      <c r="K815" s="21">
        <v>34</v>
      </c>
      <c r="L815" s="22">
        <v>0.09</v>
      </c>
      <c r="M815" s="23">
        <v>926.79559999999992</v>
      </c>
      <c r="N815" s="23">
        <v>933.43559999999991</v>
      </c>
      <c r="O815" s="23">
        <v>6.64</v>
      </c>
    </row>
    <row r="816" spans="9:15" ht="15.5" x14ac:dyDescent="0.35">
      <c r="I816" s="10"/>
      <c r="J816" s="24" t="s">
        <v>43</v>
      </c>
      <c r="K816" s="21">
        <v>34</v>
      </c>
      <c r="L816" s="22">
        <v>0.09</v>
      </c>
      <c r="M816" s="23">
        <v>926.79559999999992</v>
      </c>
      <c r="N816" s="23">
        <v>933.43559999999991</v>
      </c>
      <c r="O816" s="23">
        <v>6.64</v>
      </c>
    </row>
    <row r="817" spans="9:15" ht="15.5" x14ac:dyDescent="0.35">
      <c r="I817" s="10"/>
      <c r="J817" s="20" t="s">
        <v>381</v>
      </c>
      <c r="K817" s="21">
        <v>29</v>
      </c>
      <c r="L817" s="22">
        <v>0</v>
      </c>
      <c r="M817" s="23">
        <v>362.47</v>
      </c>
      <c r="N817" s="23">
        <v>368.82000000000005</v>
      </c>
      <c r="O817" s="23">
        <v>6.35</v>
      </c>
    </row>
    <row r="818" spans="9:15" ht="15.5" x14ac:dyDescent="0.35">
      <c r="I818" s="10"/>
      <c r="J818" s="24" t="s">
        <v>93</v>
      </c>
      <c r="K818" s="21">
        <v>29</v>
      </c>
      <c r="L818" s="22">
        <v>0</v>
      </c>
      <c r="M818" s="23">
        <v>362.47</v>
      </c>
      <c r="N818" s="23">
        <v>368.82000000000005</v>
      </c>
      <c r="O818" s="23">
        <v>6.35</v>
      </c>
    </row>
    <row r="819" spans="9:15" ht="15.5" x14ac:dyDescent="0.35">
      <c r="I819" s="10"/>
      <c r="J819" s="20" t="s">
        <v>1573</v>
      </c>
      <c r="K819" s="21">
        <v>41</v>
      </c>
      <c r="L819" s="22">
        <v>0.1</v>
      </c>
      <c r="M819" s="23">
        <v>149.83199999999999</v>
      </c>
      <c r="N819" s="23">
        <v>152.80199999999999</v>
      </c>
      <c r="O819" s="23">
        <v>2.97</v>
      </c>
    </row>
    <row r="820" spans="9:15" ht="15.5" x14ac:dyDescent="0.35">
      <c r="I820" s="10"/>
      <c r="J820" s="24" t="s">
        <v>93</v>
      </c>
      <c r="K820" s="21">
        <v>41</v>
      </c>
      <c r="L820" s="22">
        <v>0.1</v>
      </c>
      <c r="M820" s="23">
        <v>149.83199999999999</v>
      </c>
      <c r="N820" s="23">
        <v>152.80199999999999</v>
      </c>
      <c r="O820" s="23">
        <v>2.97</v>
      </c>
    </row>
    <row r="821" spans="9:15" ht="15.5" x14ac:dyDescent="0.35">
      <c r="I821" s="10"/>
      <c r="J821" s="20" t="s">
        <v>1440</v>
      </c>
      <c r="K821" s="21">
        <v>48</v>
      </c>
      <c r="L821" s="22">
        <v>0.03</v>
      </c>
      <c r="M821" s="23">
        <v>331.99480000000005</v>
      </c>
      <c r="N821" s="23">
        <v>334.34480000000008</v>
      </c>
      <c r="O821" s="23">
        <v>2.35</v>
      </c>
    </row>
    <row r="822" spans="9:15" ht="15.5" x14ac:dyDescent="0.35">
      <c r="I822" s="10"/>
      <c r="J822" s="24" t="s">
        <v>29</v>
      </c>
      <c r="K822" s="21">
        <v>48</v>
      </c>
      <c r="L822" s="22">
        <v>0.03</v>
      </c>
      <c r="M822" s="23">
        <v>331.99480000000005</v>
      </c>
      <c r="N822" s="23">
        <v>334.34480000000008</v>
      </c>
      <c r="O822" s="23">
        <v>2.35</v>
      </c>
    </row>
    <row r="823" spans="9:15" ht="15.5" x14ac:dyDescent="0.35">
      <c r="I823" s="10"/>
      <c r="J823" s="20" t="s">
        <v>495</v>
      </c>
      <c r="K823" s="21">
        <v>86</v>
      </c>
      <c r="L823" s="22">
        <v>0.14000000000000001</v>
      </c>
      <c r="M823" s="23">
        <v>1963.8645999999999</v>
      </c>
      <c r="N823" s="23">
        <v>1974.1546000000001</v>
      </c>
      <c r="O823" s="23">
        <v>10.290000000000001</v>
      </c>
    </row>
    <row r="824" spans="9:15" ht="15.5" x14ac:dyDescent="0.35">
      <c r="I824" s="10"/>
      <c r="J824" s="24" t="s">
        <v>43</v>
      </c>
      <c r="K824" s="21">
        <v>86</v>
      </c>
      <c r="L824" s="22">
        <v>0.14000000000000001</v>
      </c>
      <c r="M824" s="23">
        <v>1963.8645999999999</v>
      </c>
      <c r="N824" s="23">
        <v>1974.1546000000001</v>
      </c>
      <c r="O824" s="23">
        <v>10.290000000000001</v>
      </c>
    </row>
    <row r="825" spans="9:15" ht="15.5" x14ac:dyDescent="0.35">
      <c r="I825" s="10"/>
      <c r="J825" s="20" t="s">
        <v>1427</v>
      </c>
      <c r="K825" s="21">
        <v>67</v>
      </c>
      <c r="L825" s="22">
        <v>0.09</v>
      </c>
      <c r="M825" s="23">
        <v>13202.751600000001</v>
      </c>
      <c r="N825" s="23">
        <v>13234.071600000001</v>
      </c>
      <c r="O825" s="23">
        <v>31.32</v>
      </c>
    </row>
    <row r="826" spans="9:15" ht="15.5" x14ac:dyDescent="0.35">
      <c r="I826" s="10"/>
      <c r="J826" s="24" t="s">
        <v>93</v>
      </c>
      <c r="K826" s="21">
        <v>67</v>
      </c>
      <c r="L826" s="22">
        <v>0.09</v>
      </c>
      <c r="M826" s="23">
        <v>13202.751600000001</v>
      </c>
      <c r="N826" s="23">
        <v>13234.071600000001</v>
      </c>
      <c r="O826" s="23">
        <v>31.32</v>
      </c>
    </row>
    <row r="827" spans="9:15" ht="15.5" x14ac:dyDescent="0.35">
      <c r="I827" s="10"/>
      <c r="J827" s="20" t="s">
        <v>214</v>
      </c>
      <c r="K827" s="21">
        <v>118</v>
      </c>
      <c r="L827" s="22">
        <v>0.26</v>
      </c>
      <c r="M827" s="23">
        <v>3754.2773999999999</v>
      </c>
      <c r="N827" s="23">
        <v>3795.1473999999998</v>
      </c>
      <c r="O827" s="23">
        <v>40.869999999999997</v>
      </c>
    </row>
    <row r="828" spans="9:15" ht="15.5" x14ac:dyDescent="0.35">
      <c r="I828" s="10"/>
      <c r="J828" s="24" t="s">
        <v>93</v>
      </c>
      <c r="K828" s="21">
        <v>52</v>
      </c>
      <c r="L828" s="22">
        <v>0.1</v>
      </c>
      <c r="M828" s="23">
        <v>1807.4447999999998</v>
      </c>
      <c r="N828" s="23">
        <v>1811.9447999999998</v>
      </c>
      <c r="O828" s="23">
        <v>4.5</v>
      </c>
    </row>
    <row r="829" spans="9:15" ht="15.5" x14ac:dyDescent="0.35">
      <c r="I829" s="10"/>
      <c r="J829" s="24" t="s">
        <v>43</v>
      </c>
      <c r="K829" s="21">
        <v>66</v>
      </c>
      <c r="L829" s="22">
        <v>0.16</v>
      </c>
      <c r="M829" s="23">
        <v>1946.8326</v>
      </c>
      <c r="N829" s="23">
        <v>1983.2026000000001</v>
      </c>
      <c r="O829" s="23">
        <v>36.369999999999997</v>
      </c>
    </row>
    <row r="830" spans="9:15" ht="15.5" x14ac:dyDescent="0.35">
      <c r="I830" s="10"/>
      <c r="J830" s="20" t="s">
        <v>1046</v>
      </c>
      <c r="K830" s="21">
        <v>43</v>
      </c>
      <c r="L830" s="22">
        <v>0.05</v>
      </c>
      <c r="M830" s="23">
        <v>134.95999999999998</v>
      </c>
      <c r="N830" s="23">
        <v>139.22</v>
      </c>
      <c r="O830" s="23">
        <v>4.26</v>
      </c>
    </row>
    <row r="831" spans="9:15" ht="15.5" x14ac:dyDescent="0.35">
      <c r="I831" s="10"/>
      <c r="J831" s="24" t="s">
        <v>43</v>
      </c>
      <c r="K831" s="21">
        <v>43</v>
      </c>
      <c r="L831" s="22">
        <v>0.05</v>
      </c>
      <c r="M831" s="23">
        <v>134.95999999999998</v>
      </c>
      <c r="N831" s="23">
        <v>139.22</v>
      </c>
      <c r="O831" s="23">
        <v>4.26</v>
      </c>
    </row>
    <row r="832" spans="9:15" ht="15.5" x14ac:dyDescent="0.35">
      <c r="I832" s="10"/>
      <c r="J832" s="20" t="s">
        <v>312</v>
      </c>
      <c r="K832" s="21">
        <v>72</v>
      </c>
      <c r="L832" s="22">
        <v>0.2</v>
      </c>
      <c r="M832" s="23">
        <v>230.97000000000003</v>
      </c>
      <c r="N832" s="23">
        <v>235.41000000000003</v>
      </c>
      <c r="O832" s="23">
        <v>4.4399999999999995</v>
      </c>
    </row>
    <row r="833" spans="9:15" ht="15.5" x14ac:dyDescent="0.35">
      <c r="I833" s="10"/>
      <c r="J833" s="24" t="s">
        <v>93</v>
      </c>
      <c r="K833" s="21">
        <v>72</v>
      </c>
      <c r="L833" s="22">
        <v>0.2</v>
      </c>
      <c r="M833" s="23">
        <v>230.97000000000003</v>
      </c>
      <c r="N833" s="23">
        <v>235.41000000000003</v>
      </c>
      <c r="O833" s="23">
        <v>4.4399999999999995</v>
      </c>
    </row>
    <row r="834" spans="9:15" ht="15.5" x14ac:dyDescent="0.35">
      <c r="I834" s="10"/>
      <c r="J834" s="20" t="s">
        <v>841</v>
      </c>
      <c r="K834" s="21">
        <v>24</v>
      </c>
      <c r="L834" s="22">
        <v>0.01</v>
      </c>
      <c r="M834" s="23">
        <v>503.5324</v>
      </c>
      <c r="N834" s="23">
        <v>508.3424</v>
      </c>
      <c r="O834" s="23">
        <v>4.8099999999999996</v>
      </c>
    </row>
    <row r="835" spans="9:15" ht="15.5" x14ac:dyDescent="0.35">
      <c r="I835" s="10"/>
      <c r="J835" s="24" t="s">
        <v>29</v>
      </c>
      <c r="K835" s="21">
        <v>24</v>
      </c>
      <c r="L835" s="22">
        <v>0.01</v>
      </c>
      <c r="M835" s="23">
        <v>503.5324</v>
      </c>
      <c r="N835" s="23">
        <v>508.3424</v>
      </c>
      <c r="O835" s="23">
        <v>4.8099999999999996</v>
      </c>
    </row>
    <row r="836" spans="9:15" ht="15.5" x14ac:dyDescent="0.35">
      <c r="I836" s="10"/>
      <c r="J836" s="20" t="s">
        <v>396</v>
      </c>
      <c r="K836" s="21">
        <v>66</v>
      </c>
      <c r="L836" s="22">
        <v>0.16</v>
      </c>
      <c r="M836" s="23">
        <v>880.82440000000008</v>
      </c>
      <c r="N836" s="23">
        <v>887.67440000000011</v>
      </c>
      <c r="O836" s="23">
        <v>6.85</v>
      </c>
    </row>
    <row r="837" spans="9:15" ht="15.5" x14ac:dyDescent="0.35">
      <c r="I837" s="10"/>
      <c r="J837" s="24" t="s">
        <v>65</v>
      </c>
      <c r="K837" s="21">
        <v>66</v>
      </c>
      <c r="L837" s="22">
        <v>0.16</v>
      </c>
      <c r="M837" s="23">
        <v>880.82440000000008</v>
      </c>
      <c r="N837" s="23">
        <v>887.67440000000011</v>
      </c>
      <c r="O837" s="23">
        <v>6.85</v>
      </c>
    </row>
    <row r="838" spans="9:15" ht="15.5" x14ac:dyDescent="0.35">
      <c r="I838" s="10"/>
      <c r="J838" s="20" t="s">
        <v>888</v>
      </c>
      <c r="K838" s="21">
        <v>73</v>
      </c>
      <c r="L838" s="22">
        <v>0.04</v>
      </c>
      <c r="M838" s="23">
        <v>238.87729999999999</v>
      </c>
      <c r="N838" s="23">
        <v>244.53729999999996</v>
      </c>
      <c r="O838" s="23">
        <v>5.66</v>
      </c>
    </row>
    <row r="839" spans="9:15" ht="15.5" x14ac:dyDescent="0.35">
      <c r="I839" s="10"/>
      <c r="J839" s="24" t="s">
        <v>65</v>
      </c>
      <c r="K839" s="21">
        <v>73</v>
      </c>
      <c r="L839" s="22">
        <v>0.04</v>
      </c>
      <c r="M839" s="23">
        <v>238.87729999999999</v>
      </c>
      <c r="N839" s="23">
        <v>244.53729999999996</v>
      </c>
      <c r="O839" s="23">
        <v>5.66</v>
      </c>
    </row>
    <row r="840" spans="9:15" ht="15.5" x14ac:dyDescent="0.35">
      <c r="I840" s="10"/>
      <c r="J840" s="20" t="s">
        <v>1576</v>
      </c>
      <c r="K840" s="21">
        <v>12</v>
      </c>
      <c r="L840" s="22">
        <v>7.0000000000000007E-2</v>
      </c>
      <c r="M840" s="23">
        <v>26.866799999999998</v>
      </c>
      <c r="N840" s="23">
        <v>31.636799999999997</v>
      </c>
      <c r="O840" s="23">
        <v>4.7699999999999996</v>
      </c>
    </row>
    <row r="841" spans="9:15" ht="15.5" x14ac:dyDescent="0.35">
      <c r="I841" s="10"/>
      <c r="J841" s="24" t="s">
        <v>65</v>
      </c>
      <c r="K841" s="21">
        <v>12</v>
      </c>
      <c r="L841" s="22">
        <v>7.0000000000000007E-2</v>
      </c>
      <c r="M841" s="23">
        <v>26.866799999999998</v>
      </c>
      <c r="N841" s="23">
        <v>31.636799999999997</v>
      </c>
      <c r="O841" s="23">
        <v>4.7699999999999996</v>
      </c>
    </row>
    <row r="842" spans="9:15" ht="15.5" x14ac:dyDescent="0.35">
      <c r="I842" s="10"/>
      <c r="J842" s="20" t="s">
        <v>91</v>
      </c>
      <c r="K842" s="21">
        <v>190</v>
      </c>
      <c r="L842" s="22">
        <v>0.28000000000000003</v>
      </c>
      <c r="M842" s="23">
        <v>10357.032499999999</v>
      </c>
      <c r="N842" s="23">
        <v>10386.2925</v>
      </c>
      <c r="O842" s="23">
        <v>29.26</v>
      </c>
    </row>
    <row r="843" spans="9:15" ht="15.5" x14ac:dyDescent="0.35">
      <c r="I843" s="10"/>
      <c r="J843" s="24" t="s">
        <v>93</v>
      </c>
      <c r="K843" s="21">
        <v>190</v>
      </c>
      <c r="L843" s="22">
        <v>0.28000000000000003</v>
      </c>
      <c r="M843" s="23">
        <v>10357.032499999999</v>
      </c>
      <c r="N843" s="23">
        <v>10386.2925</v>
      </c>
      <c r="O843" s="23">
        <v>29.26</v>
      </c>
    </row>
    <row r="844" spans="9:15" ht="15.5" x14ac:dyDescent="0.35">
      <c r="I844" s="10"/>
      <c r="J844" s="20" t="s">
        <v>229</v>
      </c>
      <c r="K844" s="21">
        <v>101</v>
      </c>
      <c r="L844" s="22">
        <v>0.17</v>
      </c>
      <c r="M844" s="23">
        <v>2185.6039999999998</v>
      </c>
      <c r="N844" s="23">
        <v>2200.3139999999999</v>
      </c>
      <c r="O844" s="23">
        <v>14.71</v>
      </c>
    </row>
    <row r="845" spans="9:15" ht="15.5" x14ac:dyDescent="0.35">
      <c r="I845" s="10"/>
      <c r="J845" s="24" t="s">
        <v>93</v>
      </c>
      <c r="K845" s="21">
        <v>101</v>
      </c>
      <c r="L845" s="22">
        <v>0.17</v>
      </c>
      <c r="M845" s="23">
        <v>2185.6039999999998</v>
      </c>
      <c r="N845" s="23">
        <v>2200.3139999999999</v>
      </c>
      <c r="O845" s="23">
        <v>14.71</v>
      </c>
    </row>
    <row r="846" spans="9:15" ht="15.5" x14ac:dyDescent="0.35">
      <c r="I846" s="10"/>
      <c r="J846" s="20" t="s">
        <v>1571</v>
      </c>
      <c r="K846" s="21">
        <v>65</v>
      </c>
      <c r="L846" s="22">
        <v>0.13</v>
      </c>
      <c r="M846" s="23">
        <v>3849.1928000000003</v>
      </c>
      <c r="N846" s="23">
        <v>3861.1628000000001</v>
      </c>
      <c r="O846" s="23">
        <v>11.969999999999999</v>
      </c>
    </row>
    <row r="847" spans="9:15" ht="15.5" x14ac:dyDescent="0.35">
      <c r="I847" s="10"/>
      <c r="J847" s="24" t="s">
        <v>93</v>
      </c>
      <c r="K847" s="21">
        <v>65</v>
      </c>
      <c r="L847" s="22">
        <v>0.13</v>
      </c>
      <c r="M847" s="23">
        <v>3849.1928000000003</v>
      </c>
      <c r="N847" s="23">
        <v>3861.1628000000001</v>
      </c>
      <c r="O847" s="23">
        <v>11.969999999999999</v>
      </c>
    </row>
    <row r="848" spans="9:15" ht="15.5" x14ac:dyDescent="0.35">
      <c r="I848" s="10"/>
      <c r="J848" s="20" t="s">
        <v>1345</v>
      </c>
      <c r="K848" s="21">
        <v>23</v>
      </c>
      <c r="L848" s="22">
        <v>0.09</v>
      </c>
      <c r="M848" s="23">
        <v>87.840500000000006</v>
      </c>
      <c r="N848" s="23">
        <v>91.730500000000006</v>
      </c>
      <c r="O848" s="23">
        <v>3.8899999999999997</v>
      </c>
    </row>
    <row r="849" spans="9:15" ht="15.5" x14ac:dyDescent="0.35">
      <c r="I849" s="10"/>
      <c r="J849" s="24" t="s">
        <v>29</v>
      </c>
      <c r="K849" s="21">
        <v>23</v>
      </c>
      <c r="L849" s="22">
        <v>0.09</v>
      </c>
      <c r="M849" s="23">
        <v>87.840500000000006</v>
      </c>
      <c r="N849" s="23">
        <v>91.730500000000006</v>
      </c>
      <c r="O849" s="23">
        <v>3.8899999999999997</v>
      </c>
    </row>
    <row r="850" spans="9:15" ht="15.5" x14ac:dyDescent="0.35">
      <c r="I850" s="10"/>
      <c r="J850" s="20" t="s">
        <v>1211</v>
      </c>
      <c r="K850" s="21">
        <v>24</v>
      </c>
      <c r="L850" s="22">
        <v>0.14000000000000001</v>
      </c>
      <c r="M850" s="23">
        <v>8895.4063999999998</v>
      </c>
      <c r="N850" s="23">
        <v>8951.5864000000001</v>
      </c>
      <c r="O850" s="23">
        <v>56.18</v>
      </c>
    </row>
    <row r="851" spans="9:15" ht="15.5" x14ac:dyDescent="0.35">
      <c r="I851" s="10"/>
      <c r="J851" s="24" t="s">
        <v>29</v>
      </c>
      <c r="K851" s="21">
        <v>24</v>
      </c>
      <c r="L851" s="22">
        <v>0.14000000000000001</v>
      </c>
      <c r="M851" s="23">
        <v>8895.4063999999998</v>
      </c>
      <c r="N851" s="23">
        <v>8951.5864000000001</v>
      </c>
      <c r="O851" s="23">
        <v>56.18</v>
      </c>
    </row>
    <row r="852" spans="9:15" ht="15.5" x14ac:dyDescent="0.35">
      <c r="I852" s="10"/>
      <c r="J852" s="20" t="s">
        <v>512</v>
      </c>
      <c r="K852" s="21">
        <v>25</v>
      </c>
      <c r="L852" s="22">
        <v>0.09</v>
      </c>
      <c r="M852" s="23">
        <v>130.63</v>
      </c>
      <c r="N852" s="23">
        <v>138.41</v>
      </c>
      <c r="O852" s="23">
        <v>7.78</v>
      </c>
    </row>
    <row r="853" spans="9:15" ht="15.5" x14ac:dyDescent="0.35">
      <c r="I853" s="10"/>
      <c r="J853" s="24" t="s">
        <v>29</v>
      </c>
      <c r="K853" s="21">
        <v>25</v>
      </c>
      <c r="L853" s="22">
        <v>0.09</v>
      </c>
      <c r="M853" s="23">
        <v>130.63</v>
      </c>
      <c r="N853" s="23">
        <v>138.41</v>
      </c>
      <c r="O853" s="23">
        <v>7.78</v>
      </c>
    </row>
    <row r="854" spans="9:15" ht="15.5" x14ac:dyDescent="0.35">
      <c r="I854" s="10"/>
      <c r="J854" s="20" t="s">
        <v>683</v>
      </c>
      <c r="K854" s="21">
        <v>63</v>
      </c>
      <c r="L854" s="22">
        <v>7.0000000000000007E-2</v>
      </c>
      <c r="M854" s="23">
        <v>1556.3810000000001</v>
      </c>
      <c r="N854" s="23">
        <v>1560.2710000000002</v>
      </c>
      <c r="O854" s="23">
        <v>3.8899999999999997</v>
      </c>
    </row>
    <row r="855" spans="9:15" ht="15.5" x14ac:dyDescent="0.35">
      <c r="I855" s="10"/>
      <c r="J855" s="24" t="s">
        <v>29</v>
      </c>
      <c r="K855" s="21">
        <v>63</v>
      </c>
      <c r="L855" s="22">
        <v>7.0000000000000007E-2</v>
      </c>
      <c r="M855" s="23">
        <v>1556.3810000000001</v>
      </c>
      <c r="N855" s="23">
        <v>1560.2710000000002</v>
      </c>
      <c r="O855" s="23">
        <v>3.8899999999999997</v>
      </c>
    </row>
    <row r="856" spans="9:15" ht="15.5" x14ac:dyDescent="0.35">
      <c r="I856" s="10"/>
      <c r="J856" s="20" t="s">
        <v>329</v>
      </c>
      <c r="K856" s="21">
        <v>29</v>
      </c>
      <c r="L856" s="22">
        <v>0.13</v>
      </c>
      <c r="M856" s="23">
        <v>571.29789999999991</v>
      </c>
      <c r="N856" s="23">
        <v>581.67789999999991</v>
      </c>
      <c r="O856" s="23">
        <v>10.38</v>
      </c>
    </row>
    <row r="857" spans="9:15" ht="15.5" x14ac:dyDescent="0.35">
      <c r="I857" s="10"/>
      <c r="J857" s="24" t="s">
        <v>29</v>
      </c>
      <c r="K857" s="21">
        <v>29</v>
      </c>
      <c r="L857" s="22">
        <v>0.13</v>
      </c>
      <c r="M857" s="23">
        <v>571.29789999999991</v>
      </c>
      <c r="N857" s="23">
        <v>581.67789999999991</v>
      </c>
      <c r="O857" s="23">
        <v>10.38</v>
      </c>
    </row>
    <row r="858" spans="9:15" ht="15.5" x14ac:dyDescent="0.35">
      <c r="I858" s="10"/>
      <c r="J858" s="20" t="s">
        <v>852</v>
      </c>
      <c r="K858" s="21">
        <v>57</v>
      </c>
      <c r="L858" s="22">
        <v>0.12</v>
      </c>
      <c r="M858" s="23">
        <v>3724.8296</v>
      </c>
      <c r="N858" s="23">
        <v>3734.2096000000001</v>
      </c>
      <c r="O858" s="23">
        <v>9.3800000000000008</v>
      </c>
    </row>
    <row r="859" spans="9:15" ht="15.5" x14ac:dyDescent="0.35">
      <c r="I859" s="10"/>
      <c r="J859" s="24" t="s">
        <v>29</v>
      </c>
      <c r="K859" s="21">
        <v>24</v>
      </c>
      <c r="L859" s="22">
        <v>0.04</v>
      </c>
      <c r="M859" s="23">
        <v>3602.0896000000002</v>
      </c>
      <c r="N859" s="23">
        <v>3610.1696000000002</v>
      </c>
      <c r="O859" s="23">
        <v>8.08</v>
      </c>
    </row>
    <row r="860" spans="9:15" ht="15.5" x14ac:dyDescent="0.35">
      <c r="I860" s="10"/>
      <c r="J860" s="24" t="s">
        <v>43</v>
      </c>
      <c r="K860" s="21">
        <v>33</v>
      </c>
      <c r="L860" s="22">
        <v>0.08</v>
      </c>
      <c r="M860" s="23">
        <v>122.74</v>
      </c>
      <c r="N860" s="23">
        <v>124.03999999999999</v>
      </c>
      <c r="O860" s="23">
        <v>1.3</v>
      </c>
    </row>
    <row r="861" spans="9:15" ht="15.5" x14ac:dyDescent="0.35">
      <c r="I861" s="10"/>
      <c r="J861" s="20" t="s">
        <v>547</v>
      </c>
      <c r="K861" s="21">
        <v>42</v>
      </c>
      <c r="L861" s="22">
        <v>0.14000000000000001</v>
      </c>
      <c r="M861" s="23">
        <v>3392.7070999999996</v>
      </c>
      <c r="N861" s="23">
        <v>3405.3570999999993</v>
      </c>
      <c r="O861" s="23">
        <v>12.649999999999999</v>
      </c>
    </row>
    <row r="862" spans="9:15" ht="15.5" x14ac:dyDescent="0.35">
      <c r="I862" s="10"/>
      <c r="J862" s="24" t="s">
        <v>65</v>
      </c>
      <c r="K862" s="21">
        <v>42</v>
      </c>
      <c r="L862" s="22">
        <v>0.14000000000000001</v>
      </c>
      <c r="M862" s="23">
        <v>3392.7070999999996</v>
      </c>
      <c r="N862" s="23">
        <v>3405.3570999999993</v>
      </c>
      <c r="O862" s="23">
        <v>12.649999999999999</v>
      </c>
    </row>
    <row r="863" spans="9:15" ht="15.5" x14ac:dyDescent="0.35">
      <c r="I863" s="10"/>
      <c r="J863" s="20" t="s">
        <v>1328</v>
      </c>
      <c r="K863" s="21">
        <v>23</v>
      </c>
      <c r="L863" s="22">
        <v>0.01</v>
      </c>
      <c r="M863" s="23">
        <v>298.69459999999998</v>
      </c>
      <c r="N863" s="23">
        <v>301.83459999999997</v>
      </c>
      <c r="O863" s="23">
        <v>3.14</v>
      </c>
    </row>
    <row r="864" spans="9:15" ht="15.5" x14ac:dyDescent="0.35">
      <c r="I864" s="10"/>
      <c r="J864" s="24" t="s">
        <v>93</v>
      </c>
      <c r="K864" s="21">
        <v>23</v>
      </c>
      <c r="L864" s="22">
        <v>0.01</v>
      </c>
      <c r="M864" s="23">
        <v>298.69459999999998</v>
      </c>
      <c r="N864" s="23">
        <v>301.83459999999997</v>
      </c>
      <c r="O864" s="23">
        <v>3.14</v>
      </c>
    </row>
    <row r="865" spans="9:15" ht="15.5" x14ac:dyDescent="0.35">
      <c r="I865" s="10"/>
      <c r="J865" s="20" t="s">
        <v>1112</v>
      </c>
      <c r="K865" s="21">
        <v>69</v>
      </c>
      <c r="L865" s="22">
        <v>0.19999999999999998</v>
      </c>
      <c r="M865" s="23">
        <v>298.31920000000002</v>
      </c>
      <c r="N865" s="23">
        <v>304.20920000000001</v>
      </c>
      <c r="O865" s="23">
        <v>5.89</v>
      </c>
    </row>
    <row r="866" spans="9:15" ht="15.5" x14ac:dyDescent="0.35">
      <c r="I866" s="10"/>
      <c r="J866" s="24" t="s">
        <v>65</v>
      </c>
      <c r="K866" s="21">
        <v>69</v>
      </c>
      <c r="L866" s="22">
        <v>0.19999999999999998</v>
      </c>
      <c r="M866" s="23">
        <v>298.31920000000002</v>
      </c>
      <c r="N866" s="23">
        <v>304.20920000000001</v>
      </c>
      <c r="O866" s="23">
        <v>5.89</v>
      </c>
    </row>
    <row r="867" spans="9:15" ht="15.5" x14ac:dyDescent="0.35">
      <c r="I867" s="10"/>
      <c r="J867" s="20" t="s">
        <v>1687</v>
      </c>
      <c r="K867" s="21">
        <v>32</v>
      </c>
      <c r="L867" s="22">
        <v>0.02</v>
      </c>
      <c r="M867" s="23">
        <v>1098.2936</v>
      </c>
      <c r="N867" s="23">
        <v>1106.5136</v>
      </c>
      <c r="O867" s="23">
        <v>8.2200000000000006</v>
      </c>
    </row>
    <row r="868" spans="9:15" ht="15.5" x14ac:dyDescent="0.35">
      <c r="I868" s="10"/>
      <c r="J868" s="24" t="s">
        <v>65</v>
      </c>
      <c r="K868" s="21">
        <v>32</v>
      </c>
      <c r="L868" s="22">
        <v>0.02</v>
      </c>
      <c r="M868" s="23">
        <v>1098.2936</v>
      </c>
      <c r="N868" s="23">
        <v>1106.5136</v>
      </c>
      <c r="O868" s="23">
        <v>8.2200000000000006</v>
      </c>
    </row>
    <row r="869" spans="9:15" ht="15.5" x14ac:dyDescent="0.35">
      <c r="I869" s="10"/>
      <c r="J869" s="20" t="s">
        <v>726</v>
      </c>
      <c r="K869" s="21">
        <v>42</v>
      </c>
      <c r="L869" s="22">
        <v>7.0000000000000007E-2</v>
      </c>
      <c r="M869" s="23">
        <v>92.516600000000011</v>
      </c>
      <c r="N869" s="23">
        <v>94.026600000000002</v>
      </c>
      <c r="O869" s="23">
        <v>1.51</v>
      </c>
    </row>
    <row r="870" spans="9:15" ht="15.5" x14ac:dyDescent="0.35">
      <c r="I870" s="10"/>
      <c r="J870" s="24" t="s">
        <v>29</v>
      </c>
      <c r="K870" s="21">
        <v>42</v>
      </c>
      <c r="L870" s="22">
        <v>7.0000000000000007E-2</v>
      </c>
      <c r="M870" s="23">
        <v>92.516600000000011</v>
      </c>
      <c r="N870" s="23">
        <v>94.026600000000002</v>
      </c>
      <c r="O870" s="23">
        <v>1.51</v>
      </c>
    </row>
    <row r="871" spans="9:15" ht="15.5" x14ac:dyDescent="0.35">
      <c r="I871" s="10"/>
      <c r="J871" s="20" t="s">
        <v>187</v>
      </c>
      <c r="K871" s="21">
        <v>43</v>
      </c>
      <c r="L871" s="22">
        <v>0.2</v>
      </c>
      <c r="M871" s="23">
        <v>72.262</v>
      </c>
      <c r="N871" s="23">
        <v>74.162000000000006</v>
      </c>
      <c r="O871" s="23">
        <v>1.9</v>
      </c>
    </row>
    <row r="872" spans="9:15" ht="15.5" x14ac:dyDescent="0.35">
      <c r="I872" s="10"/>
      <c r="J872" s="24" t="s">
        <v>43</v>
      </c>
      <c r="K872" s="21">
        <v>43</v>
      </c>
      <c r="L872" s="22">
        <v>0.2</v>
      </c>
      <c r="M872" s="23">
        <v>72.262</v>
      </c>
      <c r="N872" s="23">
        <v>74.162000000000006</v>
      </c>
      <c r="O872" s="23">
        <v>1.9</v>
      </c>
    </row>
    <row r="873" spans="9:15" ht="15.5" x14ac:dyDescent="0.35">
      <c r="I873" s="10"/>
      <c r="J873" s="20" t="s">
        <v>1007</v>
      </c>
      <c r="K873" s="21">
        <v>136</v>
      </c>
      <c r="L873" s="22">
        <v>0.17</v>
      </c>
      <c r="M873" s="23">
        <v>19028.242200000001</v>
      </c>
      <c r="N873" s="23">
        <v>19111.522199999999</v>
      </c>
      <c r="O873" s="23">
        <v>83.28</v>
      </c>
    </row>
    <row r="874" spans="9:15" ht="15.5" x14ac:dyDescent="0.35">
      <c r="I874" s="10"/>
      <c r="J874" s="24" t="s">
        <v>29</v>
      </c>
      <c r="K874" s="21">
        <v>75</v>
      </c>
      <c r="L874" s="22">
        <v>0.04</v>
      </c>
      <c r="M874" s="23">
        <v>18875.108199999999</v>
      </c>
      <c r="N874" s="23">
        <v>18957.198199999999</v>
      </c>
      <c r="O874" s="23">
        <v>82.09</v>
      </c>
    </row>
    <row r="875" spans="9:15" ht="15.5" x14ac:dyDescent="0.35">
      <c r="I875" s="10"/>
      <c r="J875" s="24" t="s">
        <v>93</v>
      </c>
      <c r="K875" s="21">
        <v>61</v>
      </c>
      <c r="L875" s="22">
        <v>0.13</v>
      </c>
      <c r="M875" s="23">
        <v>153.13400000000001</v>
      </c>
      <c r="N875" s="23">
        <v>154.32400000000001</v>
      </c>
      <c r="O875" s="23">
        <v>1.19</v>
      </c>
    </row>
    <row r="876" spans="9:15" ht="15.5" x14ac:dyDescent="0.35">
      <c r="I876" s="10"/>
      <c r="J876" s="20" t="s">
        <v>783</v>
      </c>
      <c r="K876" s="21">
        <v>99</v>
      </c>
      <c r="L876" s="22">
        <v>0.13</v>
      </c>
      <c r="M876" s="23">
        <v>7794.0599999999995</v>
      </c>
      <c r="N876" s="23">
        <v>7814.7999999999993</v>
      </c>
      <c r="O876" s="23">
        <v>20.74</v>
      </c>
    </row>
    <row r="877" spans="9:15" ht="15.5" x14ac:dyDescent="0.35">
      <c r="I877" s="10"/>
      <c r="J877" s="24" t="s">
        <v>93</v>
      </c>
      <c r="K877" s="21">
        <v>99</v>
      </c>
      <c r="L877" s="22">
        <v>0.13</v>
      </c>
      <c r="M877" s="23">
        <v>7794.0599999999995</v>
      </c>
      <c r="N877" s="23">
        <v>7814.7999999999993</v>
      </c>
      <c r="O877" s="23">
        <v>20.74</v>
      </c>
    </row>
    <row r="878" spans="9:15" ht="15.5" x14ac:dyDescent="0.35">
      <c r="I878" s="10"/>
      <c r="J878" s="20" t="s">
        <v>735</v>
      </c>
      <c r="K878" s="21">
        <v>73</v>
      </c>
      <c r="L878" s="22">
        <v>0.13</v>
      </c>
      <c r="M878" s="23">
        <v>1251.3093999999999</v>
      </c>
      <c r="N878" s="23">
        <v>1273.1093999999998</v>
      </c>
      <c r="O878" s="23">
        <v>21.8</v>
      </c>
    </row>
    <row r="879" spans="9:15" ht="15.5" x14ac:dyDescent="0.35">
      <c r="I879" s="10"/>
      <c r="J879" s="24" t="s">
        <v>43</v>
      </c>
      <c r="K879" s="21">
        <v>73</v>
      </c>
      <c r="L879" s="22">
        <v>0.13</v>
      </c>
      <c r="M879" s="23">
        <v>1251.3093999999999</v>
      </c>
      <c r="N879" s="23">
        <v>1273.1093999999998</v>
      </c>
      <c r="O879" s="23">
        <v>21.8</v>
      </c>
    </row>
    <row r="880" spans="9:15" ht="15.5" x14ac:dyDescent="0.35">
      <c r="I880" s="10"/>
      <c r="J880" s="20" t="s">
        <v>1794</v>
      </c>
      <c r="K880" s="21">
        <v>9</v>
      </c>
      <c r="L880" s="22">
        <v>0.09</v>
      </c>
      <c r="M880" s="23">
        <v>167.6362</v>
      </c>
      <c r="N880" s="23">
        <v>171.6362</v>
      </c>
      <c r="O880" s="23">
        <v>4</v>
      </c>
    </row>
    <row r="881" spans="9:15" ht="15.5" x14ac:dyDescent="0.35">
      <c r="I881" s="10"/>
      <c r="J881" s="24" t="s">
        <v>93</v>
      </c>
      <c r="K881" s="21">
        <v>9</v>
      </c>
      <c r="L881" s="22">
        <v>0.09</v>
      </c>
      <c r="M881" s="23">
        <v>167.6362</v>
      </c>
      <c r="N881" s="23">
        <v>171.6362</v>
      </c>
      <c r="O881" s="23">
        <v>4</v>
      </c>
    </row>
    <row r="882" spans="9:15" ht="15.5" x14ac:dyDescent="0.35">
      <c r="I882" s="10"/>
      <c r="J882" s="20" t="s">
        <v>1597</v>
      </c>
      <c r="K882" s="21">
        <v>91</v>
      </c>
      <c r="L882" s="22">
        <v>0.18</v>
      </c>
      <c r="M882" s="23">
        <v>1656.039</v>
      </c>
      <c r="N882" s="23">
        <v>1662.999</v>
      </c>
      <c r="O882" s="23">
        <v>6.96</v>
      </c>
    </row>
    <row r="883" spans="9:15" ht="15.5" x14ac:dyDescent="0.35">
      <c r="I883" s="10"/>
      <c r="J883" s="24" t="s">
        <v>29</v>
      </c>
      <c r="K883" s="21">
        <v>20</v>
      </c>
      <c r="L883" s="22">
        <v>0.09</v>
      </c>
      <c r="M883" s="23">
        <v>21.447999999999997</v>
      </c>
      <c r="N883" s="23">
        <v>22.147999999999996</v>
      </c>
      <c r="O883" s="23">
        <v>0.7</v>
      </c>
    </row>
    <row r="884" spans="9:15" ht="15.5" x14ac:dyDescent="0.35">
      <c r="I884" s="10"/>
      <c r="J884" s="24" t="s">
        <v>43</v>
      </c>
      <c r="K884" s="21">
        <v>71</v>
      </c>
      <c r="L884" s="22">
        <v>0.09</v>
      </c>
      <c r="M884" s="23">
        <v>1634.5909999999999</v>
      </c>
      <c r="N884" s="23">
        <v>1640.8510000000001</v>
      </c>
      <c r="O884" s="23">
        <v>6.26</v>
      </c>
    </row>
    <row r="885" spans="9:15" ht="15.5" x14ac:dyDescent="0.35">
      <c r="I885" s="10"/>
      <c r="J885" s="20" t="s">
        <v>1229</v>
      </c>
      <c r="K885" s="21">
        <v>5</v>
      </c>
      <c r="L885" s="22">
        <v>0.05</v>
      </c>
      <c r="M885" s="23">
        <v>45.73</v>
      </c>
      <c r="N885" s="23">
        <v>56.879999999999995</v>
      </c>
      <c r="O885" s="23">
        <v>11.15</v>
      </c>
    </row>
    <row r="886" spans="9:15" ht="15.5" x14ac:dyDescent="0.35">
      <c r="I886" s="10"/>
      <c r="J886" s="24" t="s">
        <v>65</v>
      </c>
      <c r="K886" s="21">
        <v>5</v>
      </c>
      <c r="L886" s="22">
        <v>0.05</v>
      </c>
      <c r="M886" s="23">
        <v>45.73</v>
      </c>
      <c r="N886" s="23">
        <v>56.879999999999995</v>
      </c>
      <c r="O886" s="23">
        <v>11.15</v>
      </c>
    </row>
    <row r="887" spans="9:15" ht="15.5" x14ac:dyDescent="0.35">
      <c r="I887" s="10"/>
      <c r="J887" s="20" t="s">
        <v>1390</v>
      </c>
      <c r="K887" s="21">
        <v>44</v>
      </c>
      <c r="L887" s="22">
        <v>0.03</v>
      </c>
      <c r="M887" s="23">
        <v>799.75199999999995</v>
      </c>
      <c r="N887" s="23">
        <v>803.52199999999993</v>
      </c>
      <c r="O887" s="23">
        <v>3.77</v>
      </c>
    </row>
    <row r="888" spans="9:15" ht="15.5" x14ac:dyDescent="0.35">
      <c r="I888" s="10"/>
      <c r="J888" s="24" t="s">
        <v>29</v>
      </c>
      <c r="K888" s="21">
        <v>44</v>
      </c>
      <c r="L888" s="22">
        <v>0.03</v>
      </c>
      <c r="M888" s="23">
        <v>799.75199999999995</v>
      </c>
      <c r="N888" s="23">
        <v>803.52199999999993</v>
      </c>
      <c r="O888" s="23">
        <v>3.77</v>
      </c>
    </row>
    <row r="889" spans="9:15" ht="15.5" x14ac:dyDescent="0.35">
      <c r="I889" s="10"/>
      <c r="J889" s="20" t="s">
        <v>881</v>
      </c>
      <c r="K889" s="21">
        <v>32</v>
      </c>
      <c r="L889" s="22">
        <v>0.09</v>
      </c>
      <c r="M889" s="23">
        <v>1431.6455999999998</v>
      </c>
      <c r="N889" s="23">
        <v>1448.3555999999999</v>
      </c>
      <c r="O889" s="23">
        <v>16.71</v>
      </c>
    </row>
    <row r="890" spans="9:15" ht="15.5" x14ac:dyDescent="0.35">
      <c r="I890" s="10"/>
      <c r="J890" s="24" t="s">
        <v>65</v>
      </c>
      <c r="K890" s="21">
        <v>32</v>
      </c>
      <c r="L890" s="22">
        <v>0.09</v>
      </c>
      <c r="M890" s="23">
        <v>1431.6455999999998</v>
      </c>
      <c r="N890" s="23">
        <v>1448.3555999999999</v>
      </c>
      <c r="O890" s="23">
        <v>16.71</v>
      </c>
    </row>
    <row r="891" spans="9:15" ht="15.5" x14ac:dyDescent="0.35">
      <c r="I891" s="10"/>
      <c r="J891" s="20" t="s">
        <v>1386</v>
      </c>
      <c r="K891" s="21">
        <v>46</v>
      </c>
      <c r="L891" s="22">
        <v>0.03</v>
      </c>
      <c r="M891" s="23">
        <v>548.10640000000001</v>
      </c>
      <c r="N891" s="23">
        <v>550.95640000000003</v>
      </c>
      <c r="O891" s="23">
        <v>2.85</v>
      </c>
    </row>
    <row r="892" spans="9:15" ht="15.5" x14ac:dyDescent="0.35">
      <c r="I892" s="10"/>
      <c r="J892" s="24" t="s">
        <v>93</v>
      </c>
      <c r="K892" s="21">
        <v>46</v>
      </c>
      <c r="L892" s="22">
        <v>0.03</v>
      </c>
      <c r="M892" s="23">
        <v>548.10640000000001</v>
      </c>
      <c r="N892" s="23">
        <v>550.95640000000003</v>
      </c>
      <c r="O892" s="23">
        <v>2.85</v>
      </c>
    </row>
    <row r="893" spans="9:15" ht="15.5" x14ac:dyDescent="0.35">
      <c r="I893" s="10"/>
      <c r="J893" s="20" t="s">
        <v>995</v>
      </c>
      <c r="K893" s="21">
        <v>65</v>
      </c>
      <c r="L893" s="22">
        <v>7.0000000000000007E-2</v>
      </c>
      <c r="M893" s="23">
        <v>25751.462200000005</v>
      </c>
      <c r="N893" s="23">
        <v>25781.392200000006</v>
      </c>
      <c r="O893" s="23">
        <v>29.93</v>
      </c>
    </row>
    <row r="894" spans="9:15" ht="15.5" x14ac:dyDescent="0.35">
      <c r="I894" s="10"/>
      <c r="J894" s="24" t="s">
        <v>65</v>
      </c>
      <c r="K894" s="21">
        <v>65</v>
      </c>
      <c r="L894" s="22">
        <v>7.0000000000000007E-2</v>
      </c>
      <c r="M894" s="23">
        <v>25751.462200000005</v>
      </c>
      <c r="N894" s="23">
        <v>25781.392200000006</v>
      </c>
      <c r="O894" s="23">
        <v>29.93</v>
      </c>
    </row>
    <row r="895" spans="9:15" ht="15.5" x14ac:dyDescent="0.35">
      <c r="I895" s="10"/>
      <c r="J895" s="20" t="s">
        <v>473</v>
      </c>
      <c r="K895" s="21">
        <v>119</v>
      </c>
      <c r="L895" s="22">
        <v>0.12000000000000001</v>
      </c>
      <c r="M895" s="23">
        <v>3544.7233999999999</v>
      </c>
      <c r="N895" s="23">
        <v>3554.7133999999996</v>
      </c>
      <c r="O895" s="23">
        <v>9.9899999999999984</v>
      </c>
    </row>
    <row r="896" spans="9:15" ht="15.5" x14ac:dyDescent="0.35">
      <c r="I896" s="10"/>
      <c r="J896" s="24" t="s">
        <v>43</v>
      </c>
      <c r="K896" s="21">
        <v>119</v>
      </c>
      <c r="L896" s="22">
        <v>0.12000000000000001</v>
      </c>
      <c r="M896" s="23">
        <v>3544.7233999999999</v>
      </c>
      <c r="N896" s="23">
        <v>3554.7133999999996</v>
      </c>
      <c r="O896" s="23">
        <v>9.9899999999999984</v>
      </c>
    </row>
    <row r="897" spans="9:15" ht="15.5" x14ac:dyDescent="0.35">
      <c r="I897" s="10"/>
      <c r="J897" s="20" t="s">
        <v>1324</v>
      </c>
      <c r="K897" s="21">
        <v>35</v>
      </c>
      <c r="L897" s="22">
        <v>0.06</v>
      </c>
      <c r="M897" s="23">
        <v>42.154000000000003</v>
      </c>
      <c r="N897" s="23">
        <v>42.854000000000006</v>
      </c>
      <c r="O897" s="23">
        <v>0.7</v>
      </c>
    </row>
    <row r="898" spans="9:15" ht="15.5" x14ac:dyDescent="0.35">
      <c r="I898" s="10"/>
      <c r="J898" s="24" t="s">
        <v>29</v>
      </c>
      <c r="K898" s="21">
        <v>35</v>
      </c>
      <c r="L898" s="22">
        <v>0.06</v>
      </c>
      <c r="M898" s="23">
        <v>42.154000000000003</v>
      </c>
      <c r="N898" s="23">
        <v>42.854000000000006</v>
      </c>
      <c r="O898" s="23">
        <v>0.7</v>
      </c>
    </row>
    <row r="899" spans="9:15" ht="15.5" x14ac:dyDescent="0.35">
      <c r="I899" s="10"/>
      <c r="J899" s="20" t="s">
        <v>1477</v>
      </c>
      <c r="K899" s="21">
        <v>1</v>
      </c>
      <c r="L899" s="22">
        <v>0.01</v>
      </c>
      <c r="M899" s="23">
        <v>2.1652</v>
      </c>
      <c r="N899" s="23">
        <v>2.8651999999999997</v>
      </c>
      <c r="O899" s="23">
        <v>0.7</v>
      </c>
    </row>
    <row r="900" spans="9:15" ht="15.5" x14ac:dyDescent="0.35">
      <c r="I900" s="10"/>
      <c r="J900" s="24" t="s">
        <v>29</v>
      </c>
      <c r="K900" s="21">
        <v>1</v>
      </c>
      <c r="L900" s="22">
        <v>0.01</v>
      </c>
      <c r="M900" s="23">
        <v>2.1652</v>
      </c>
      <c r="N900" s="23">
        <v>2.8651999999999997</v>
      </c>
      <c r="O900" s="23">
        <v>0.7</v>
      </c>
    </row>
    <row r="901" spans="9:15" ht="15.5" x14ac:dyDescent="0.35">
      <c r="I901" s="10"/>
      <c r="J901" s="20" t="s">
        <v>1369</v>
      </c>
      <c r="K901" s="21">
        <v>38</v>
      </c>
      <c r="L901" s="22">
        <v>0.16</v>
      </c>
      <c r="M901" s="23">
        <v>200.85640000000001</v>
      </c>
      <c r="N901" s="23">
        <v>213.3064</v>
      </c>
      <c r="O901" s="23">
        <v>12.450000000000001</v>
      </c>
    </row>
    <row r="902" spans="9:15" ht="15.5" x14ac:dyDescent="0.35">
      <c r="I902" s="10"/>
      <c r="J902" s="24" t="s">
        <v>43</v>
      </c>
      <c r="K902" s="21">
        <v>38</v>
      </c>
      <c r="L902" s="22">
        <v>0.16</v>
      </c>
      <c r="M902" s="23">
        <v>200.85640000000001</v>
      </c>
      <c r="N902" s="23">
        <v>213.3064</v>
      </c>
      <c r="O902" s="23">
        <v>12.450000000000001</v>
      </c>
    </row>
    <row r="903" spans="9:15" ht="15.5" x14ac:dyDescent="0.35">
      <c r="I903" s="10"/>
      <c r="J903" s="20" t="s">
        <v>932</v>
      </c>
      <c r="K903" s="21">
        <v>18</v>
      </c>
      <c r="L903" s="22">
        <v>0.04</v>
      </c>
      <c r="M903" s="23">
        <v>214.01160000000002</v>
      </c>
      <c r="N903" s="23">
        <v>216.86160000000001</v>
      </c>
      <c r="O903" s="23">
        <v>2.85</v>
      </c>
    </row>
    <row r="904" spans="9:15" ht="15.5" x14ac:dyDescent="0.35">
      <c r="I904" s="10"/>
      <c r="J904" s="24" t="s">
        <v>65</v>
      </c>
      <c r="K904" s="21">
        <v>18</v>
      </c>
      <c r="L904" s="22">
        <v>0.04</v>
      </c>
      <c r="M904" s="23">
        <v>214.01160000000002</v>
      </c>
      <c r="N904" s="23">
        <v>216.86160000000001</v>
      </c>
      <c r="O904" s="23">
        <v>2.85</v>
      </c>
    </row>
    <row r="905" spans="9:15" ht="15.5" x14ac:dyDescent="0.35">
      <c r="I905" s="10"/>
      <c r="J905" s="20" t="s">
        <v>469</v>
      </c>
      <c r="K905" s="21">
        <v>64</v>
      </c>
      <c r="L905" s="22">
        <v>0.12000000000000001</v>
      </c>
      <c r="M905" s="23">
        <v>4211.5127999999995</v>
      </c>
      <c r="N905" s="23">
        <v>4238.1427999999996</v>
      </c>
      <c r="O905" s="23">
        <v>26.63</v>
      </c>
    </row>
    <row r="906" spans="9:15" ht="15.5" x14ac:dyDescent="0.35">
      <c r="I906" s="10"/>
      <c r="J906" s="24" t="s">
        <v>29</v>
      </c>
      <c r="K906" s="21">
        <v>64</v>
      </c>
      <c r="L906" s="22">
        <v>0.12000000000000001</v>
      </c>
      <c r="M906" s="23">
        <v>4211.5127999999995</v>
      </c>
      <c r="N906" s="23">
        <v>4238.1427999999996</v>
      </c>
      <c r="O906" s="23">
        <v>26.63</v>
      </c>
    </row>
    <row r="907" spans="9:15" ht="15.5" x14ac:dyDescent="0.35">
      <c r="I907" s="10"/>
      <c r="J907" s="20" t="s">
        <v>554</v>
      </c>
      <c r="K907" s="21">
        <v>37</v>
      </c>
      <c r="L907" s="22">
        <v>0.18</v>
      </c>
      <c r="M907" s="23">
        <v>1173.8536000000001</v>
      </c>
      <c r="N907" s="23">
        <v>1213.4836</v>
      </c>
      <c r="O907" s="23">
        <v>39.629999999999995</v>
      </c>
    </row>
    <row r="908" spans="9:15" ht="15.5" x14ac:dyDescent="0.35">
      <c r="I908" s="10"/>
      <c r="J908" s="24" t="s">
        <v>29</v>
      </c>
      <c r="K908" s="21">
        <v>19</v>
      </c>
      <c r="L908" s="22">
        <v>0.11</v>
      </c>
      <c r="M908" s="23">
        <v>114.9752</v>
      </c>
      <c r="N908" s="23">
        <v>119.3152</v>
      </c>
      <c r="O908" s="23">
        <v>4.34</v>
      </c>
    </row>
    <row r="909" spans="9:15" ht="15.5" x14ac:dyDescent="0.35">
      <c r="I909" s="10"/>
      <c r="J909" s="24" t="s">
        <v>93</v>
      </c>
      <c r="K909" s="21">
        <v>18</v>
      </c>
      <c r="L909" s="22">
        <v>7.0000000000000007E-2</v>
      </c>
      <c r="M909" s="23">
        <v>1058.8784000000001</v>
      </c>
      <c r="N909" s="23">
        <v>1094.1684</v>
      </c>
      <c r="O909" s="23">
        <v>35.29</v>
      </c>
    </row>
    <row r="910" spans="9:15" ht="15.5" x14ac:dyDescent="0.35">
      <c r="I910" s="10"/>
      <c r="J910" s="20" t="s">
        <v>318</v>
      </c>
      <c r="K910" s="21">
        <v>33</v>
      </c>
      <c r="L910" s="22">
        <v>0.04</v>
      </c>
      <c r="M910" s="23">
        <v>54.2224</v>
      </c>
      <c r="N910" s="23">
        <v>55.2224</v>
      </c>
      <c r="O910" s="23">
        <v>1</v>
      </c>
    </row>
    <row r="911" spans="9:15" ht="15.5" x14ac:dyDescent="0.35">
      <c r="I911" s="10"/>
      <c r="J911" s="24" t="s">
        <v>65</v>
      </c>
      <c r="K911" s="21">
        <v>33</v>
      </c>
      <c r="L911" s="22">
        <v>0.04</v>
      </c>
      <c r="M911" s="23">
        <v>54.2224</v>
      </c>
      <c r="N911" s="23">
        <v>55.2224</v>
      </c>
      <c r="O911" s="23">
        <v>1</v>
      </c>
    </row>
    <row r="912" spans="9:15" ht="15.5" x14ac:dyDescent="0.35">
      <c r="I912" s="10"/>
      <c r="J912" s="20" t="s">
        <v>1796</v>
      </c>
      <c r="K912" s="21">
        <v>33</v>
      </c>
      <c r="L912" s="22">
        <v>0.01</v>
      </c>
      <c r="M912" s="23">
        <v>533.67329999999993</v>
      </c>
      <c r="N912" s="23">
        <v>544.9532999999999</v>
      </c>
      <c r="O912" s="23">
        <v>11.28</v>
      </c>
    </row>
    <row r="913" spans="9:15" ht="15.5" x14ac:dyDescent="0.35">
      <c r="I913" s="10"/>
      <c r="J913" s="24" t="s">
        <v>29</v>
      </c>
      <c r="K913" s="21">
        <v>33</v>
      </c>
      <c r="L913" s="22">
        <v>0.01</v>
      </c>
      <c r="M913" s="23">
        <v>533.67329999999993</v>
      </c>
      <c r="N913" s="23">
        <v>544.9532999999999</v>
      </c>
      <c r="O913" s="23">
        <v>11.28</v>
      </c>
    </row>
    <row r="914" spans="9:15" ht="15.5" x14ac:dyDescent="0.35">
      <c r="I914" s="10"/>
      <c r="J914" s="20" t="s">
        <v>922</v>
      </c>
      <c r="K914" s="21">
        <v>107</v>
      </c>
      <c r="L914" s="22">
        <v>0.19</v>
      </c>
      <c r="M914" s="23">
        <v>23966.508700000002</v>
      </c>
      <c r="N914" s="23">
        <v>23997.448700000004</v>
      </c>
      <c r="O914" s="23">
        <v>30.939999999999998</v>
      </c>
    </row>
    <row r="915" spans="9:15" ht="15.5" x14ac:dyDescent="0.35">
      <c r="I915" s="10"/>
      <c r="J915" s="24" t="s">
        <v>29</v>
      </c>
      <c r="K915" s="21">
        <v>107</v>
      </c>
      <c r="L915" s="22">
        <v>0.19</v>
      </c>
      <c r="M915" s="23">
        <v>23966.508700000002</v>
      </c>
      <c r="N915" s="23">
        <v>23997.448700000004</v>
      </c>
      <c r="O915" s="23">
        <v>30.939999999999998</v>
      </c>
    </row>
    <row r="916" spans="9:15" ht="15.5" x14ac:dyDescent="0.35">
      <c r="I916" s="10"/>
      <c r="J916" s="20" t="s">
        <v>385</v>
      </c>
      <c r="K916" s="21">
        <v>87</v>
      </c>
      <c r="L916" s="22">
        <v>0.21000000000000002</v>
      </c>
      <c r="M916" s="23">
        <v>965.19740000000002</v>
      </c>
      <c r="N916" s="23">
        <v>976.16739999999993</v>
      </c>
      <c r="O916" s="23">
        <v>10.969999999999999</v>
      </c>
    </row>
    <row r="917" spans="9:15" ht="15.5" x14ac:dyDescent="0.35">
      <c r="I917" s="10"/>
      <c r="J917" s="24" t="s">
        <v>29</v>
      </c>
      <c r="K917" s="21">
        <v>87</v>
      </c>
      <c r="L917" s="22">
        <v>0.21000000000000002</v>
      </c>
      <c r="M917" s="23">
        <v>965.19740000000002</v>
      </c>
      <c r="N917" s="23">
        <v>976.16739999999993</v>
      </c>
      <c r="O917" s="23">
        <v>10.969999999999999</v>
      </c>
    </row>
    <row r="918" spans="9:15" ht="15.5" x14ac:dyDescent="0.35">
      <c r="I918" s="10"/>
      <c r="J918" s="20" t="s">
        <v>1148</v>
      </c>
      <c r="K918" s="21">
        <v>4</v>
      </c>
      <c r="L918" s="22">
        <v>0.03</v>
      </c>
      <c r="M918" s="23">
        <v>1624.9843999999998</v>
      </c>
      <c r="N918" s="23">
        <v>1636.3543999999997</v>
      </c>
      <c r="O918" s="23">
        <v>11.37</v>
      </c>
    </row>
    <row r="919" spans="9:15" ht="15.5" x14ac:dyDescent="0.35">
      <c r="I919" s="10"/>
      <c r="J919" s="24" t="s">
        <v>43</v>
      </c>
      <c r="K919" s="21">
        <v>4</v>
      </c>
      <c r="L919" s="22">
        <v>0.03</v>
      </c>
      <c r="M919" s="23">
        <v>1624.9843999999998</v>
      </c>
      <c r="N919" s="23">
        <v>1636.3543999999997</v>
      </c>
      <c r="O919" s="23">
        <v>11.37</v>
      </c>
    </row>
    <row r="920" spans="9:15" ht="15.5" x14ac:dyDescent="0.35">
      <c r="I920" s="10"/>
      <c r="J920" s="20" t="s">
        <v>1604</v>
      </c>
      <c r="K920" s="21">
        <v>51</v>
      </c>
      <c r="L920" s="22">
        <v>0.1</v>
      </c>
      <c r="M920" s="23">
        <v>252.24599999999998</v>
      </c>
      <c r="N920" s="23">
        <v>264.54599999999999</v>
      </c>
      <c r="O920" s="23">
        <v>12.3</v>
      </c>
    </row>
    <row r="921" spans="9:15" ht="15.5" x14ac:dyDescent="0.35">
      <c r="I921" s="10"/>
      <c r="J921" s="24" t="s">
        <v>29</v>
      </c>
      <c r="K921" s="21">
        <v>51</v>
      </c>
      <c r="L921" s="22">
        <v>0.1</v>
      </c>
      <c r="M921" s="23">
        <v>252.24599999999998</v>
      </c>
      <c r="N921" s="23">
        <v>264.54599999999999</v>
      </c>
      <c r="O921" s="23">
        <v>12.3</v>
      </c>
    </row>
    <row r="922" spans="9:15" ht="15.5" x14ac:dyDescent="0.35">
      <c r="I922" s="10"/>
      <c r="J922" s="20" t="s">
        <v>1093</v>
      </c>
      <c r="K922" s="21">
        <v>46</v>
      </c>
      <c r="L922" s="22">
        <v>0</v>
      </c>
      <c r="M922" s="23">
        <v>377.56000000000006</v>
      </c>
      <c r="N922" s="23">
        <v>380.68000000000006</v>
      </c>
      <c r="O922" s="23">
        <v>3.12</v>
      </c>
    </row>
    <row r="923" spans="9:15" ht="15.5" x14ac:dyDescent="0.35">
      <c r="I923" s="10"/>
      <c r="J923" s="24" t="s">
        <v>65</v>
      </c>
      <c r="K923" s="21">
        <v>46</v>
      </c>
      <c r="L923" s="22">
        <v>0</v>
      </c>
      <c r="M923" s="23">
        <v>377.56000000000006</v>
      </c>
      <c r="N923" s="23">
        <v>380.68000000000006</v>
      </c>
      <c r="O923" s="23">
        <v>3.12</v>
      </c>
    </row>
    <row r="924" spans="9:15" ht="15.5" x14ac:dyDescent="0.35">
      <c r="I924" s="10"/>
      <c r="J924" s="20" t="s">
        <v>1894</v>
      </c>
      <c r="K924" s="21">
        <v>41</v>
      </c>
      <c r="L924" s="22">
        <v>0.05</v>
      </c>
      <c r="M924" s="23">
        <v>818.66100000000006</v>
      </c>
      <c r="N924" s="23">
        <v>820.15100000000007</v>
      </c>
      <c r="O924" s="23">
        <v>1.49</v>
      </c>
    </row>
    <row r="925" spans="9:15" ht="15.5" x14ac:dyDescent="0.35">
      <c r="I925" s="10"/>
      <c r="J925" s="24" t="s">
        <v>43</v>
      </c>
      <c r="K925" s="21">
        <v>41</v>
      </c>
      <c r="L925" s="22">
        <v>0.05</v>
      </c>
      <c r="M925" s="23">
        <v>818.66100000000006</v>
      </c>
      <c r="N925" s="23">
        <v>820.15100000000007</v>
      </c>
      <c r="O925" s="23">
        <v>1.49</v>
      </c>
    </row>
    <row r="926" spans="9:15" ht="15.5" x14ac:dyDescent="0.35">
      <c r="I926" s="10"/>
      <c r="J926" s="20" t="s">
        <v>883</v>
      </c>
      <c r="K926" s="21">
        <v>42</v>
      </c>
      <c r="L926" s="22">
        <v>0.2</v>
      </c>
      <c r="M926" s="23">
        <v>117.73099999999999</v>
      </c>
      <c r="N926" s="23">
        <v>120.991</v>
      </c>
      <c r="O926" s="23">
        <v>3.26</v>
      </c>
    </row>
    <row r="927" spans="9:15" ht="15.5" x14ac:dyDescent="0.35">
      <c r="I927" s="10"/>
      <c r="J927" s="24" t="s">
        <v>93</v>
      </c>
      <c r="K927" s="21">
        <v>42</v>
      </c>
      <c r="L927" s="22">
        <v>0.2</v>
      </c>
      <c r="M927" s="23">
        <v>117.73099999999999</v>
      </c>
      <c r="N927" s="23">
        <v>120.991</v>
      </c>
      <c r="O927" s="23">
        <v>3.26</v>
      </c>
    </row>
    <row r="928" spans="9:15" ht="15.5" x14ac:dyDescent="0.35">
      <c r="I928" s="10"/>
      <c r="J928" s="20" t="s">
        <v>1672</v>
      </c>
      <c r="K928" s="21">
        <v>31</v>
      </c>
      <c r="L928" s="22">
        <v>0.04</v>
      </c>
      <c r="M928" s="23">
        <v>88.304400000000001</v>
      </c>
      <c r="N928" s="23">
        <v>89.114400000000003</v>
      </c>
      <c r="O928" s="23">
        <v>0.81</v>
      </c>
    </row>
    <row r="929" spans="9:15" ht="15.5" x14ac:dyDescent="0.35">
      <c r="I929" s="10"/>
      <c r="J929" s="24" t="s">
        <v>93</v>
      </c>
      <c r="K929" s="21">
        <v>31</v>
      </c>
      <c r="L929" s="22">
        <v>0.04</v>
      </c>
      <c r="M929" s="23">
        <v>88.304400000000001</v>
      </c>
      <c r="N929" s="23">
        <v>89.114400000000003</v>
      </c>
      <c r="O929" s="23">
        <v>0.81</v>
      </c>
    </row>
    <row r="930" spans="9:15" ht="15.5" x14ac:dyDescent="0.35">
      <c r="I930" s="10"/>
      <c r="J930" s="20" t="s">
        <v>432</v>
      </c>
      <c r="K930" s="21">
        <v>92</v>
      </c>
      <c r="L930" s="22">
        <v>0.28000000000000003</v>
      </c>
      <c r="M930" s="23">
        <v>5218.5162</v>
      </c>
      <c r="N930" s="23">
        <v>5248.6561999999994</v>
      </c>
      <c r="O930" s="23">
        <v>30.14</v>
      </c>
    </row>
    <row r="931" spans="9:15" ht="15.5" x14ac:dyDescent="0.35">
      <c r="I931" s="10"/>
      <c r="J931" s="24" t="s">
        <v>29</v>
      </c>
      <c r="K931" s="21">
        <v>92</v>
      </c>
      <c r="L931" s="22">
        <v>0.28000000000000003</v>
      </c>
      <c r="M931" s="23">
        <v>5218.5162</v>
      </c>
      <c r="N931" s="23">
        <v>5248.6561999999994</v>
      </c>
      <c r="O931" s="23">
        <v>30.14</v>
      </c>
    </row>
    <row r="932" spans="9:15" ht="15.5" x14ac:dyDescent="0.35">
      <c r="I932" s="10"/>
      <c r="J932" s="20" t="s">
        <v>1239</v>
      </c>
      <c r="K932" s="21">
        <v>9</v>
      </c>
      <c r="L932" s="22">
        <v>0</v>
      </c>
      <c r="M932" s="23">
        <v>26.909999999999997</v>
      </c>
      <c r="N932" s="23">
        <v>27.899999999999995</v>
      </c>
      <c r="O932" s="23">
        <v>0.99</v>
      </c>
    </row>
    <row r="933" spans="9:15" ht="15.5" x14ac:dyDescent="0.35">
      <c r="I933" s="10"/>
      <c r="J933" s="24" t="s">
        <v>65</v>
      </c>
      <c r="K933" s="21">
        <v>9</v>
      </c>
      <c r="L933" s="22">
        <v>0</v>
      </c>
      <c r="M933" s="23">
        <v>26.909999999999997</v>
      </c>
      <c r="N933" s="23">
        <v>27.899999999999995</v>
      </c>
      <c r="O933" s="23">
        <v>0.99</v>
      </c>
    </row>
    <row r="934" spans="9:15" ht="15.5" x14ac:dyDescent="0.35">
      <c r="I934" s="10"/>
      <c r="J934" s="20" t="s">
        <v>1482</v>
      </c>
      <c r="K934" s="21">
        <v>36</v>
      </c>
      <c r="L934" s="22">
        <v>0.09</v>
      </c>
      <c r="M934" s="23">
        <v>186.5838</v>
      </c>
      <c r="N934" s="23">
        <v>194.90380000000002</v>
      </c>
      <c r="O934" s="23">
        <v>8.32</v>
      </c>
    </row>
    <row r="935" spans="9:15" ht="15.5" x14ac:dyDescent="0.35">
      <c r="I935" s="10"/>
      <c r="J935" s="24" t="s">
        <v>29</v>
      </c>
      <c r="K935" s="21">
        <v>36</v>
      </c>
      <c r="L935" s="22">
        <v>0.09</v>
      </c>
      <c r="M935" s="23">
        <v>186.5838</v>
      </c>
      <c r="N935" s="23">
        <v>194.90380000000002</v>
      </c>
      <c r="O935" s="23">
        <v>8.32</v>
      </c>
    </row>
    <row r="936" spans="9:15" ht="15.5" x14ac:dyDescent="0.35">
      <c r="I936" s="10"/>
      <c r="J936" s="20" t="s">
        <v>440</v>
      </c>
      <c r="K936" s="21">
        <v>120</v>
      </c>
      <c r="L936" s="22">
        <v>0.18</v>
      </c>
      <c r="M936" s="23">
        <v>1312.5025000000001</v>
      </c>
      <c r="N936" s="23">
        <v>1327.2325000000001</v>
      </c>
      <c r="O936" s="23">
        <v>14.73</v>
      </c>
    </row>
    <row r="937" spans="9:15" ht="15.5" x14ac:dyDescent="0.35">
      <c r="I937" s="10"/>
      <c r="J937" s="24" t="s">
        <v>29</v>
      </c>
      <c r="K937" s="21">
        <v>120</v>
      </c>
      <c r="L937" s="22">
        <v>0.18</v>
      </c>
      <c r="M937" s="23">
        <v>1312.5025000000001</v>
      </c>
      <c r="N937" s="23">
        <v>1327.2325000000001</v>
      </c>
      <c r="O937" s="23">
        <v>14.73</v>
      </c>
    </row>
    <row r="938" spans="9:15" ht="15.5" x14ac:dyDescent="0.35">
      <c r="I938" s="10"/>
      <c r="J938" s="20" t="s">
        <v>143</v>
      </c>
      <c r="K938" s="21">
        <v>29</v>
      </c>
      <c r="L938" s="22">
        <v>0.1</v>
      </c>
      <c r="M938" s="23">
        <v>6582.7960000000003</v>
      </c>
      <c r="N938" s="23">
        <v>6633.0960000000005</v>
      </c>
      <c r="O938" s="23">
        <v>50.3</v>
      </c>
    </row>
    <row r="939" spans="9:15" ht="15.5" x14ac:dyDescent="0.35">
      <c r="I939" s="10"/>
      <c r="J939" s="24" t="s">
        <v>29</v>
      </c>
      <c r="K939" s="21">
        <v>29</v>
      </c>
      <c r="L939" s="22">
        <v>0.1</v>
      </c>
      <c r="M939" s="23">
        <v>6582.7960000000003</v>
      </c>
      <c r="N939" s="23">
        <v>6633.0960000000005</v>
      </c>
      <c r="O939" s="23">
        <v>50.3</v>
      </c>
    </row>
    <row r="940" spans="9:15" ht="15.5" x14ac:dyDescent="0.35">
      <c r="I940" s="10"/>
      <c r="J940" s="20" t="s">
        <v>1634</v>
      </c>
      <c r="K940" s="21">
        <v>2</v>
      </c>
      <c r="L940" s="22">
        <v>0.01</v>
      </c>
      <c r="M940" s="23">
        <v>6.6783999999999999</v>
      </c>
      <c r="N940" s="23">
        <v>9.2384000000000004</v>
      </c>
      <c r="O940" s="23">
        <v>2.56</v>
      </c>
    </row>
    <row r="941" spans="9:15" ht="15.5" x14ac:dyDescent="0.35">
      <c r="I941" s="10"/>
      <c r="J941" s="24" t="s">
        <v>29</v>
      </c>
      <c r="K941" s="21">
        <v>2</v>
      </c>
      <c r="L941" s="22">
        <v>0.01</v>
      </c>
      <c r="M941" s="23">
        <v>6.6783999999999999</v>
      </c>
      <c r="N941" s="23">
        <v>9.2384000000000004</v>
      </c>
      <c r="O941" s="23">
        <v>2.56</v>
      </c>
    </row>
    <row r="942" spans="9:15" ht="15.5" x14ac:dyDescent="0.35">
      <c r="I942" s="10"/>
      <c r="J942" s="20" t="s">
        <v>1817</v>
      </c>
      <c r="K942" s="21">
        <v>41</v>
      </c>
      <c r="L942" s="22">
        <v>0.06</v>
      </c>
      <c r="M942" s="23">
        <v>121.89100000000001</v>
      </c>
      <c r="N942" s="23">
        <v>122.381</v>
      </c>
      <c r="O942" s="23">
        <v>0.49</v>
      </c>
    </row>
    <row r="943" spans="9:15" ht="15.5" x14ac:dyDescent="0.35">
      <c r="I943" s="10"/>
      <c r="J943" s="24" t="s">
        <v>43</v>
      </c>
      <c r="K943" s="21">
        <v>41</v>
      </c>
      <c r="L943" s="22">
        <v>0.06</v>
      </c>
      <c r="M943" s="23">
        <v>121.89100000000001</v>
      </c>
      <c r="N943" s="23">
        <v>122.381</v>
      </c>
      <c r="O943" s="23">
        <v>0.49</v>
      </c>
    </row>
    <row r="944" spans="9:15" ht="15.5" x14ac:dyDescent="0.35">
      <c r="I944" s="10"/>
      <c r="J944" s="20" t="s">
        <v>251</v>
      </c>
      <c r="K944" s="21">
        <v>147</v>
      </c>
      <c r="L944" s="22">
        <v>0.2</v>
      </c>
      <c r="M944" s="23">
        <v>2429.8604</v>
      </c>
      <c r="N944" s="23">
        <v>2452.6204000000002</v>
      </c>
      <c r="O944" s="23">
        <v>22.759999999999998</v>
      </c>
    </row>
    <row r="945" spans="9:15" ht="15.5" x14ac:dyDescent="0.35">
      <c r="I945" s="10"/>
      <c r="J945" s="24" t="s">
        <v>65</v>
      </c>
      <c r="K945" s="21">
        <v>98</v>
      </c>
      <c r="L945" s="22">
        <v>0.1</v>
      </c>
      <c r="M945" s="23">
        <v>614.09340000000009</v>
      </c>
      <c r="N945" s="23">
        <v>627.86340000000007</v>
      </c>
      <c r="O945" s="23">
        <v>13.77</v>
      </c>
    </row>
    <row r="946" spans="9:15" ht="15.5" x14ac:dyDescent="0.35">
      <c r="I946" s="10"/>
      <c r="J946" s="24" t="s">
        <v>29</v>
      </c>
      <c r="K946" s="21">
        <v>49</v>
      </c>
      <c r="L946" s="22">
        <v>0.1</v>
      </c>
      <c r="M946" s="23">
        <v>1815.7670000000001</v>
      </c>
      <c r="N946" s="23">
        <v>1824.7570000000001</v>
      </c>
      <c r="O946" s="23">
        <v>8.99</v>
      </c>
    </row>
    <row r="947" spans="9:15" ht="15.5" x14ac:dyDescent="0.35">
      <c r="I947" s="10"/>
      <c r="J947" s="20" t="s">
        <v>163</v>
      </c>
      <c r="K947" s="21">
        <v>30</v>
      </c>
      <c r="L947" s="22">
        <v>0.09</v>
      </c>
      <c r="M947" s="23">
        <v>211.03759999999997</v>
      </c>
      <c r="N947" s="23">
        <v>215.47759999999994</v>
      </c>
      <c r="O947" s="23">
        <v>4.4400000000000004</v>
      </c>
    </row>
    <row r="948" spans="9:15" ht="15.5" x14ac:dyDescent="0.35">
      <c r="I948" s="10"/>
      <c r="J948" s="24" t="s">
        <v>93</v>
      </c>
      <c r="K948" s="21">
        <v>30</v>
      </c>
      <c r="L948" s="22">
        <v>0.09</v>
      </c>
      <c r="M948" s="23">
        <v>211.03759999999997</v>
      </c>
      <c r="N948" s="23">
        <v>215.47759999999994</v>
      </c>
      <c r="O948" s="23">
        <v>4.4400000000000004</v>
      </c>
    </row>
    <row r="949" spans="9:15" ht="15.5" x14ac:dyDescent="0.35">
      <c r="I949" s="10"/>
      <c r="J949" s="20" t="s">
        <v>1612</v>
      </c>
      <c r="K949" s="21">
        <v>47</v>
      </c>
      <c r="L949" s="22">
        <v>0</v>
      </c>
      <c r="M949" s="23">
        <v>944.83</v>
      </c>
      <c r="N949" s="23">
        <v>950.6</v>
      </c>
      <c r="O949" s="23">
        <v>5.77</v>
      </c>
    </row>
    <row r="950" spans="9:15" ht="15.5" x14ac:dyDescent="0.35">
      <c r="I950" s="10"/>
      <c r="J950" s="24" t="s">
        <v>93</v>
      </c>
      <c r="K950" s="21">
        <v>47</v>
      </c>
      <c r="L950" s="22">
        <v>0</v>
      </c>
      <c r="M950" s="23">
        <v>944.83</v>
      </c>
      <c r="N950" s="23">
        <v>950.6</v>
      </c>
      <c r="O950" s="23">
        <v>5.77</v>
      </c>
    </row>
    <row r="951" spans="9:15" ht="15.5" x14ac:dyDescent="0.35">
      <c r="I951" s="10"/>
      <c r="J951" s="20" t="s">
        <v>181</v>
      </c>
      <c r="K951" s="21">
        <v>43</v>
      </c>
      <c r="L951" s="22">
        <v>0.19</v>
      </c>
      <c r="M951" s="23">
        <v>161.70650000000001</v>
      </c>
      <c r="N951" s="23">
        <v>170.24650000000003</v>
      </c>
      <c r="O951" s="23">
        <v>8.5400000000000009</v>
      </c>
    </row>
    <row r="952" spans="9:15" ht="15.5" x14ac:dyDescent="0.35">
      <c r="I952" s="10"/>
      <c r="J952" s="24" t="s">
        <v>93</v>
      </c>
      <c r="K952" s="21">
        <v>43</v>
      </c>
      <c r="L952" s="22">
        <v>0.19</v>
      </c>
      <c r="M952" s="23">
        <v>161.70650000000001</v>
      </c>
      <c r="N952" s="23">
        <v>170.24650000000003</v>
      </c>
      <c r="O952" s="23">
        <v>8.5400000000000009</v>
      </c>
    </row>
    <row r="953" spans="9:15" ht="15.5" x14ac:dyDescent="0.35">
      <c r="I953" s="10"/>
      <c r="J953" s="20" t="s">
        <v>798</v>
      </c>
      <c r="K953" s="21">
        <v>1</v>
      </c>
      <c r="L953" s="22">
        <v>0.05</v>
      </c>
      <c r="M953" s="23">
        <v>523.55799999999999</v>
      </c>
      <c r="N953" s="23">
        <v>538.25800000000004</v>
      </c>
      <c r="O953" s="23">
        <v>14.7</v>
      </c>
    </row>
    <row r="954" spans="9:15" ht="15.5" x14ac:dyDescent="0.35">
      <c r="I954" s="10"/>
      <c r="J954" s="24" t="s">
        <v>93</v>
      </c>
      <c r="K954" s="21">
        <v>1</v>
      </c>
      <c r="L954" s="22">
        <v>0.05</v>
      </c>
      <c r="M954" s="23">
        <v>523.55799999999999</v>
      </c>
      <c r="N954" s="23">
        <v>538.25800000000004</v>
      </c>
      <c r="O954" s="23">
        <v>14.7</v>
      </c>
    </row>
    <row r="955" spans="9:15" ht="15.5" x14ac:dyDescent="0.35">
      <c r="I955" s="10"/>
      <c r="J955" s="20" t="s">
        <v>844</v>
      </c>
      <c r="K955" s="21">
        <v>132</v>
      </c>
      <c r="L955" s="22">
        <v>7.0000000000000007E-2</v>
      </c>
      <c r="M955" s="23">
        <v>832.30679999999995</v>
      </c>
      <c r="N955" s="23">
        <v>840.49680000000001</v>
      </c>
      <c r="O955" s="23">
        <v>8.19</v>
      </c>
    </row>
    <row r="956" spans="9:15" ht="15.5" x14ac:dyDescent="0.35">
      <c r="I956" s="10"/>
      <c r="J956" s="24" t="s">
        <v>65</v>
      </c>
      <c r="K956" s="21">
        <v>132</v>
      </c>
      <c r="L956" s="22">
        <v>7.0000000000000007E-2</v>
      </c>
      <c r="M956" s="23">
        <v>832.30679999999995</v>
      </c>
      <c r="N956" s="23">
        <v>840.49680000000001</v>
      </c>
      <c r="O956" s="23">
        <v>8.19</v>
      </c>
    </row>
    <row r="957" spans="9:15" ht="15.5" x14ac:dyDescent="0.35">
      <c r="I957" s="10"/>
      <c r="J957" s="20" t="s">
        <v>98</v>
      </c>
      <c r="K957" s="21">
        <v>193</v>
      </c>
      <c r="L957" s="22">
        <v>0.25</v>
      </c>
      <c r="M957" s="23">
        <v>3478.5230000000001</v>
      </c>
      <c r="N957" s="23">
        <v>3518.5030000000002</v>
      </c>
      <c r="O957" s="23">
        <v>39.979999999999997</v>
      </c>
    </row>
    <row r="958" spans="9:15" ht="15.5" x14ac:dyDescent="0.35">
      <c r="I958" s="10"/>
      <c r="J958" s="24" t="s">
        <v>65</v>
      </c>
      <c r="K958" s="21">
        <v>147</v>
      </c>
      <c r="L958" s="22">
        <v>0.16000000000000003</v>
      </c>
      <c r="M958" s="23">
        <v>2755.3502000000003</v>
      </c>
      <c r="N958" s="23">
        <v>2782.9402</v>
      </c>
      <c r="O958" s="23">
        <v>27.589999999999996</v>
      </c>
    </row>
    <row r="959" spans="9:15" ht="15.5" x14ac:dyDescent="0.35">
      <c r="I959" s="10"/>
      <c r="J959" s="24" t="s">
        <v>29</v>
      </c>
      <c r="K959" s="21">
        <v>46</v>
      </c>
      <c r="L959" s="22">
        <v>0.09</v>
      </c>
      <c r="M959" s="23">
        <v>723.17280000000005</v>
      </c>
      <c r="N959" s="23">
        <v>735.56280000000004</v>
      </c>
      <c r="O959" s="23">
        <v>12.39</v>
      </c>
    </row>
    <row r="960" spans="9:15" ht="15.5" x14ac:dyDescent="0.35">
      <c r="I960" s="10"/>
      <c r="J960" s="20" t="s">
        <v>535</v>
      </c>
      <c r="K960" s="21">
        <v>45</v>
      </c>
      <c r="L960" s="22">
        <v>0.12000000000000001</v>
      </c>
      <c r="M960" s="23">
        <v>882.75499999999988</v>
      </c>
      <c r="N960" s="23">
        <v>897.44499999999994</v>
      </c>
      <c r="O960" s="23">
        <v>14.690000000000001</v>
      </c>
    </row>
    <row r="961" spans="9:15" ht="15.5" x14ac:dyDescent="0.35">
      <c r="I961" s="10"/>
      <c r="J961" s="24" t="s">
        <v>43</v>
      </c>
      <c r="K961" s="21">
        <v>45</v>
      </c>
      <c r="L961" s="22">
        <v>0.12000000000000001</v>
      </c>
      <c r="M961" s="23">
        <v>882.75499999999988</v>
      </c>
      <c r="N961" s="23">
        <v>897.44499999999994</v>
      </c>
      <c r="O961" s="23">
        <v>14.690000000000001</v>
      </c>
    </row>
    <row r="962" spans="9:15" ht="15.5" x14ac:dyDescent="0.35">
      <c r="I962" s="10"/>
      <c r="J962" s="20" t="s">
        <v>1243</v>
      </c>
      <c r="K962" s="21">
        <v>4</v>
      </c>
      <c r="L962" s="22">
        <v>0.1</v>
      </c>
      <c r="M962" s="23">
        <v>29.398</v>
      </c>
      <c r="N962" s="23">
        <v>36.368000000000002</v>
      </c>
      <c r="O962" s="23">
        <v>6.97</v>
      </c>
    </row>
    <row r="963" spans="9:15" ht="15.5" x14ac:dyDescent="0.35">
      <c r="I963" s="10"/>
      <c r="J963" s="24" t="s">
        <v>29</v>
      </c>
      <c r="K963" s="21">
        <v>4</v>
      </c>
      <c r="L963" s="22">
        <v>0.1</v>
      </c>
      <c r="M963" s="23">
        <v>29.398</v>
      </c>
      <c r="N963" s="23">
        <v>36.368000000000002</v>
      </c>
      <c r="O963" s="23">
        <v>6.97</v>
      </c>
    </row>
    <row r="964" spans="9:15" ht="15.5" x14ac:dyDescent="0.35">
      <c r="I964" s="10"/>
      <c r="J964" s="20" t="s">
        <v>645</v>
      </c>
      <c r="K964" s="21">
        <v>81</v>
      </c>
      <c r="L964" s="22">
        <v>0.01</v>
      </c>
      <c r="M964" s="23">
        <v>741.61839999999995</v>
      </c>
      <c r="N964" s="23">
        <v>747.50839999999994</v>
      </c>
      <c r="O964" s="23">
        <v>5.89</v>
      </c>
    </row>
    <row r="965" spans="9:15" ht="15.5" x14ac:dyDescent="0.35">
      <c r="I965" s="10"/>
      <c r="J965" s="24" t="s">
        <v>65</v>
      </c>
      <c r="K965" s="21">
        <v>81</v>
      </c>
      <c r="L965" s="22">
        <v>0.01</v>
      </c>
      <c r="M965" s="23">
        <v>741.61839999999995</v>
      </c>
      <c r="N965" s="23">
        <v>747.50839999999994</v>
      </c>
      <c r="O965" s="23">
        <v>5.89</v>
      </c>
    </row>
    <row r="966" spans="9:15" ht="15.5" x14ac:dyDescent="0.35">
      <c r="I966" s="10"/>
      <c r="J966" s="20" t="s">
        <v>744</v>
      </c>
      <c r="K966" s="21">
        <v>66</v>
      </c>
      <c r="L966" s="22">
        <v>0.15000000000000002</v>
      </c>
      <c r="M966" s="23">
        <v>217.26919999999998</v>
      </c>
      <c r="N966" s="23">
        <v>223.76919999999996</v>
      </c>
      <c r="O966" s="23">
        <v>6.5</v>
      </c>
    </row>
    <row r="967" spans="9:15" ht="15.5" x14ac:dyDescent="0.35">
      <c r="I967" s="10"/>
      <c r="J967" s="24" t="s">
        <v>29</v>
      </c>
      <c r="K967" s="21">
        <v>66</v>
      </c>
      <c r="L967" s="22">
        <v>0.15000000000000002</v>
      </c>
      <c r="M967" s="23">
        <v>217.26919999999998</v>
      </c>
      <c r="N967" s="23">
        <v>223.76919999999996</v>
      </c>
      <c r="O967" s="23">
        <v>6.5</v>
      </c>
    </row>
    <row r="968" spans="9:15" ht="15.5" x14ac:dyDescent="0.35">
      <c r="I968" s="10"/>
      <c r="J968" s="20" t="s">
        <v>809</v>
      </c>
      <c r="K968" s="21">
        <v>19</v>
      </c>
      <c r="L968" s="22">
        <v>0.09</v>
      </c>
      <c r="M968" s="23">
        <v>214.13380000000001</v>
      </c>
      <c r="N968" s="23">
        <v>216.9838</v>
      </c>
      <c r="O968" s="23">
        <v>2.85</v>
      </c>
    </row>
    <row r="969" spans="9:15" ht="15.5" x14ac:dyDescent="0.35">
      <c r="I969" s="10"/>
      <c r="J969" s="24" t="s">
        <v>65</v>
      </c>
      <c r="K969" s="21">
        <v>19</v>
      </c>
      <c r="L969" s="22">
        <v>0.09</v>
      </c>
      <c r="M969" s="23">
        <v>214.13380000000001</v>
      </c>
      <c r="N969" s="23">
        <v>216.9838</v>
      </c>
      <c r="O969" s="23">
        <v>2.85</v>
      </c>
    </row>
    <row r="970" spans="9:15" ht="15.5" x14ac:dyDescent="0.35">
      <c r="I970" s="10"/>
      <c r="J970" s="20" t="s">
        <v>1586</v>
      </c>
      <c r="K970" s="21">
        <v>19</v>
      </c>
      <c r="L970" s="22">
        <v>0.08</v>
      </c>
      <c r="M970" s="23">
        <v>183.50040000000001</v>
      </c>
      <c r="N970" s="23">
        <v>188.18040000000002</v>
      </c>
      <c r="O970" s="23">
        <v>4.68</v>
      </c>
    </row>
    <row r="971" spans="9:15" ht="15.5" x14ac:dyDescent="0.35">
      <c r="I971" s="10"/>
      <c r="J971" s="24" t="s">
        <v>29</v>
      </c>
      <c r="K971" s="21">
        <v>19</v>
      </c>
      <c r="L971" s="22">
        <v>0.08</v>
      </c>
      <c r="M971" s="23">
        <v>183.50040000000001</v>
      </c>
      <c r="N971" s="23">
        <v>188.18040000000002</v>
      </c>
      <c r="O971" s="23">
        <v>4.68</v>
      </c>
    </row>
    <row r="972" spans="9:15" ht="15.5" x14ac:dyDescent="0.35">
      <c r="I972" s="10"/>
      <c r="J972" s="20" t="s">
        <v>425</v>
      </c>
      <c r="K972" s="21">
        <v>45</v>
      </c>
      <c r="L972" s="22">
        <v>0.1</v>
      </c>
      <c r="M972" s="23">
        <v>1494.165</v>
      </c>
      <c r="N972" s="23">
        <v>1508.0550000000001</v>
      </c>
      <c r="O972" s="23">
        <v>13.89</v>
      </c>
    </row>
    <row r="973" spans="9:15" ht="15.5" x14ac:dyDescent="0.35">
      <c r="I973" s="10"/>
      <c r="J973" s="24" t="s">
        <v>29</v>
      </c>
      <c r="K973" s="21">
        <v>45</v>
      </c>
      <c r="L973" s="22">
        <v>0.1</v>
      </c>
      <c r="M973" s="23">
        <v>1494.165</v>
      </c>
      <c r="N973" s="23">
        <v>1508.0550000000001</v>
      </c>
      <c r="O973" s="23">
        <v>13.89</v>
      </c>
    </row>
    <row r="974" spans="9:15" ht="15.5" x14ac:dyDescent="0.35">
      <c r="I974" s="10"/>
      <c r="J974" s="20" t="s">
        <v>502</v>
      </c>
      <c r="K974" s="21">
        <v>60</v>
      </c>
      <c r="L974" s="22">
        <v>0.22000000000000003</v>
      </c>
      <c r="M974" s="23">
        <v>267.58159999999998</v>
      </c>
      <c r="N974" s="23">
        <v>273.55160000000001</v>
      </c>
      <c r="O974" s="23">
        <v>5.9700000000000006</v>
      </c>
    </row>
    <row r="975" spans="9:15" ht="15.5" x14ac:dyDescent="0.35">
      <c r="I975" s="10"/>
      <c r="J975" s="24" t="s">
        <v>65</v>
      </c>
      <c r="K975" s="21">
        <v>60</v>
      </c>
      <c r="L975" s="22">
        <v>0.22000000000000003</v>
      </c>
      <c r="M975" s="23">
        <v>267.58159999999998</v>
      </c>
      <c r="N975" s="23">
        <v>273.55160000000001</v>
      </c>
      <c r="O975" s="23">
        <v>5.9700000000000006</v>
      </c>
    </row>
    <row r="976" spans="9:15" ht="15.5" x14ac:dyDescent="0.35">
      <c r="I976" s="10"/>
      <c r="J976" s="20" t="s">
        <v>340</v>
      </c>
      <c r="K976" s="21">
        <v>160</v>
      </c>
      <c r="L976" s="22">
        <v>0.21</v>
      </c>
      <c r="M976" s="23">
        <v>799.37439999999992</v>
      </c>
      <c r="N976" s="23">
        <v>827.5444</v>
      </c>
      <c r="O976" s="23">
        <v>28.169999999999998</v>
      </c>
    </row>
    <row r="977" spans="9:15" ht="15.5" x14ac:dyDescent="0.35">
      <c r="I977" s="10"/>
      <c r="J977" s="24" t="s">
        <v>29</v>
      </c>
      <c r="K977" s="21">
        <v>160</v>
      </c>
      <c r="L977" s="22">
        <v>0.21</v>
      </c>
      <c r="M977" s="23">
        <v>799.37439999999992</v>
      </c>
      <c r="N977" s="23">
        <v>827.5444</v>
      </c>
      <c r="O977" s="23">
        <v>28.169999999999998</v>
      </c>
    </row>
    <row r="978" spans="9:15" ht="15.5" x14ac:dyDescent="0.35">
      <c r="I978" s="10"/>
      <c r="J978" s="20" t="s">
        <v>314</v>
      </c>
      <c r="K978" s="21">
        <v>32</v>
      </c>
      <c r="L978" s="22">
        <v>0.09</v>
      </c>
      <c r="M978" s="23">
        <v>4764.5115999999998</v>
      </c>
      <c r="N978" s="23">
        <v>4784.5015999999996</v>
      </c>
      <c r="O978" s="23">
        <v>19.989999999999998</v>
      </c>
    </row>
    <row r="979" spans="9:15" ht="15.5" x14ac:dyDescent="0.35">
      <c r="I979" s="10"/>
      <c r="J979" s="24" t="s">
        <v>29</v>
      </c>
      <c r="K979" s="21">
        <v>32</v>
      </c>
      <c r="L979" s="22">
        <v>0.09</v>
      </c>
      <c r="M979" s="23">
        <v>4764.5115999999998</v>
      </c>
      <c r="N979" s="23">
        <v>4784.5015999999996</v>
      </c>
      <c r="O979" s="23">
        <v>19.989999999999998</v>
      </c>
    </row>
    <row r="980" spans="9:15" ht="15.5" x14ac:dyDescent="0.35">
      <c r="I980" s="10"/>
      <c r="J980" s="20" t="s">
        <v>579</v>
      </c>
      <c r="K980" s="21">
        <v>46</v>
      </c>
      <c r="L980" s="22">
        <v>0.06</v>
      </c>
      <c r="M980" s="23">
        <v>160.26920000000001</v>
      </c>
      <c r="N980" s="23">
        <v>165.73920000000001</v>
      </c>
      <c r="O980" s="23">
        <v>5.47</v>
      </c>
    </row>
    <row r="981" spans="9:15" ht="15.5" x14ac:dyDescent="0.35">
      <c r="I981" s="10"/>
      <c r="J981" s="24" t="s">
        <v>93</v>
      </c>
      <c r="K981" s="21">
        <v>46</v>
      </c>
      <c r="L981" s="22">
        <v>0.06</v>
      </c>
      <c r="M981" s="23">
        <v>160.26920000000001</v>
      </c>
      <c r="N981" s="23">
        <v>165.73920000000001</v>
      </c>
      <c r="O981" s="23">
        <v>5.47</v>
      </c>
    </row>
    <row r="982" spans="9:15" ht="15.5" x14ac:dyDescent="0.35">
      <c r="I982" s="10"/>
      <c r="J982" s="20" t="s">
        <v>1653</v>
      </c>
      <c r="K982" s="21">
        <v>32</v>
      </c>
      <c r="L982" s="22">
        <v>7.0000000000000007E-2</v>
      </c>
      <c r="M982" s="23">
        <v>111.5852</v>
      </c>
      <c r="N982" s="23">
        <v>118.4152</v>
      </c>
      <c r="O982" s="23">
        <v>6.83</v>
      </c>
    </row>
    <row r="983" spans="9:15" ht="15.5" x14ac:dyDescent="0.35">
      <c r="I983" s="10"/>
      <c r="J983" s="24" t="s">
        <v>93</v>
      </c>
      <c r="K983" s="21">
        <v>32</v>
      </c>
      <c r="L983" s="22">
        <v>7.0000000000000007E-2</v>
      </c>
      <c r="M983" s="23">
        <v>111.5852</v>
      </c>
      <c r="N983" s="23">
        <v>118.4152</v>
      </c>
      <c r="O983" s="23">
        <v>6.83</v>
      </c>
    </row>
    <row r="984" spans="9:15" ht="15.5" x14ac:dyDescent="0.35">
      <c r="I984" s="10"/>
      <c r="J984" s="20" t="s">
        <v>1505</v>
      </c>
      <c r="K984" s="21">
        <v>57</v>
      </c>
      <c r="L984" s="22">
        <v>0.1</v>
      </c>
      <c r="M984" s="23">
        <v>278.44</v>
      </c>
      <c r="N984" s="23">
        <v>285.44</v>
      </c>
      <c r="O984" s="23">
        <v>7</v>
      </c>
    </row>
    <row r="985" spans="9:15" ht="15.5" x14ac:dyDescent="0.35">
      <c r="I985" s="10"/>
      <c r="J985" s="24" t="s">
        <v>43</v>
      </c>
      <c r="K985" s="21">
        <v>57</v>
      </c>
      <c r="L985" s="22">
        <v>0.1</v>
      </c>
      <c r="M985" s="23">
        <v>278.44</v>
      </c>
      <c r="N985" s="23">
        <v>285.44</v>
      </c>
      <c r="O985" s="23">
        <v>7</v>
      </c>
    </row>
    <row r="986" spans="9:15" ht="15.5" x14ac:dyDescent="0.35">
      <c r="I986" s="10"/>
      <c r="J986" s="20" t="s">
        <v>699</v>
      </c>
      <c r="K986" s="21">
        <v>99</v>
      </c>
      <c r="L986" s="22">
        <v>0.15</v>
      </c>
      <c r="M986" s="23">
        <v>631.34360000000004</v>
      </c>
      <c r="N986" s="23">
        <v>646.42360000000008</v>
      </c>
      <c r="O986" s="23">
        <v>15.08</v>
      </c>
    </row>
    <row r="987" spans="9:15" ht="15.5" x14ac:dyDescent="0.35">
      <c r="I987" s="10"/>
      <c r="J987" s="24" t="s">
        <v>65</v>
      </c>
      <c r="K987" s="21">
        <v>47</v>
      </c>
      <c r="L987" s="22">
        <v>0.03</v>
      </c>
      <c r="M987" s="23">
        <v>253.96600000000001</v>
      </c>
      <c r="N987" s="23">
        <v>261.74599999999998</v>
      </c>
      <c r="O987" s="23">
        <v>7.78</v>
      </c>
    </row>
    <row r="988" spans="9:15" ht="15.5" x14ac:dyDescent="0.35">
      <c r="I988" s="10"/>
      <c r="J988" s="24" t="s">
        <v>29</v>
      </c>
      <c r="K988" s="21">
        <v>52</v>
      </c>
      <c r="L988" s="22">
        <v>0.12</v>
      </c>
      <c r="M988" s="23">
        <v>377.37760000000003</v>
      </c>
      <c r="N988" s="23">
        <v>384.67760000000004</v>
      </c>
      <c r="O988" s="23">
        <v>7.3</v>
      </c>
    </row>
    <row r="989" spans="9:15" ht="15.5" x14ac:dyDescent="0.35">
      <c r="I989" s="10"/>
      <c r="J989" s="20" t="s">
        <v>1661</v>
      </c>
      <c r="K989" s="21">
        <v>44</v>
      </c>
      <c r="L989" s="22">
        <v>6.9999999999999993E-2</v>
      </c>
      <c r="M989" s="23">
        <v>4986.7707</v>
      </c>
      <c r="N989" s="23">
        <v>4995.2606999999998</v>
      </c>
      <c r="O989" s="23">
        <v>8.49</v>
      </c>
    </row>
    <row r="990" spans="9:15" ht="15.5" x14ac:dyDescent="0.35">
      <c r="I990" s="10"/>
      <c r="J990" s="24" t="s">
        <v>93</v>
      </c>
      <c r="K990" s="21">
        <v>44</v>
      </c>
      <c r="L990" s="22">
        <v>6.9999999999999993E-2</v>
      </c>
      <c r="M990" s="23">
        <v>4986.7707</v>
      </c>
      <c r="N990" s="23">
        <v>4995.2606999999998</v>
      </c>
      <c r="O990" s="23">
        <v>8.49</v>
      </c>
    </row>
    <row r="991" spans="9:15" ht="15.5" x14ac:dyDescent="0.35">
      <c r="I991" s="10"/>
      <c r="J991" s="20" t="s">
        <v>1805</v>
      </c>
      <c r="K991" s="21">
        <v>35</v>
      </c>
      <c r="L991" s="22">
        <v>0.03</v>
      </c>
      <c r="M991" s="23">
        <v>214.38499999999999</v>
      </c>
      <c r="N991" s="23">
        <v>214.88499999999999</v>
      </c>
      <c r="O991" s="23">
        <v>0.5</v>
      </c>
    </row>
    <row r="992" spans="9:15" ht="15.5" x14ac:dyDescent="0.35">
      <c r="I992" s="10"/>
      <c r="J992" s="24" t="s">
        <v>29</v>
      </c>
      <c r="K992" s="21">
        <v>35</v>
      </c>
      <c r="L992" s="22">
        <v>0.03</v>
      </c>
      <c r="M992" s="23">
        <v>214.38499999999999</v>
      </c>
      <c r="N992" s="23">
        <v>214.88499999999999</v>
      </c>
      <c r="O992" s="23">
        <v>0.5</v>
      </c>
    </row>
    <row r="993" spans="9:15" ht="15.5" x14ac:dyDescent="0.35">
      <c r="I993" s="10"/>
      <c r="J993" s="20" t="s">
        <v>1018</v>
      </c>
      <c r="K993" s="21">
        <v>7</v>
      </c>
      <c r="L993" s="22">
        <v>0.04</v>
      </c>
      <c r="M993" s="23">
        <v>43.582799999999999</v>
      </c>
      <c r="N993" s="23">
        <v>48.592799999999997</v>
      </c>
      <c r="O993" s="23">
        <v>5.01</v>
      </c>
    </row>
    <row r="994" spans="9:15" ht="15.5" x14ac:dyDescent="0.35">
      <c r="I994" s="10"/>
      <c r="J994" s="24" t="s">
        <v>29</v>
      </c>
      <c r="K994" s="21">
        <v>7</v>
      </c>
      <c r="L994" s="22">
        <v>0.04</v>
      </c>
      <c r="M994" s="23">
        <v>43.582799999999999</v>
      </c>
      <c r="N994" s="23">
        <v>48.592799999999997</v>
      </c>
      <c r="O994" s="23">
        <v>5.01</v>
      </c>
    </row>
    <row r="995" spans="9:15" ht="15.5" x14ac:dyDescent="0.35">
      <c r="I995" s="10"/>
      <c r="J995" s="20" t="s">
        <v>1607</v>
      </c>
      <c r="K995" s="21">
        <v>39</v>
      </c>
      <c r="L995" s="22">
        <v>0.05</v>
      </c>
      <c r="M995" s="23">
        <v>744.25900000000001</v>
      </c>
      <c r="N995" s="23">
        <v>748.25900000000001</v>
      </c>
      <c r="O995" s="23">
        <v>4</v>
      </c>
    </row>
    <row r="996" spans="9:15" ht="15.5" x14ac:dyDescent="0.35">
      <c r="I996" s="10"/>
      <c r="J996" s="24" t="s">
        <v>29</v>
      </c>
      <c r="K996" s="21">
        <v>39</v>
      </c>
      <c r="L996" s="22">
        <v>0.05</v>
      </c>
      <c r="M996" s="23">
        <v>744.25900000000001</v>
      </c>
      <c r="N996" s="23">
        <v>748.25900000000001</v>
      </c>
      <c r="O996" s="23">
        <v>4</v>
      </c>
    </row>
    <row r="997" spans="9:15" ht="15.5" x14ac:dyDescent="0.35">
      <c r="I997" s="10"/>
      <c r="J997" s="20" t="s">
        <v>1326</v>
      </c>
      <c r="K997" s="21">
        <v>11</v>
      </c>
      <c r="L997" s="22">
        <v>0.06</v>
      </c>
      <c r="M997" s="23">
        <v>4311.5691999999999</v>
      </c>
      <c r="N997" s="23">
        <v>4322.9391999999998</v>
      </c>
      <c r="O997" s="23">
        <v>11.37</v>
      </c>
    </row>
    <row r="998" spans="9:15" ht="15.5" x14ac:dyDescent="0.35">
      <c r="I998" s="10"/>
      <c r="J998" s="24" t="s">
        <v>93</v>
      </c>
      <c r="K998" s="21">
        <v>11</v>
      </c>
      <c r="L998" s="22">
        <v>0.06</v>
      </c>
      <c r="M998" s="23">
        <v>4311.5691999999999</v>
      </c>
      <c r="N998" s="23">
        <v>4322.9391999999998</v>
      </c>
      <c r="O998" s="23">
        <v>11.37</v>
      </c>
    </row>
    <row r="999" spans="9:15" ht="15.5" x14ac:dyDescent="0.35">
      <c r="I999" s="10"/>
      <c r="J999" s="20" t="s">
        <v>1267</v>
      </c>
      <c r="K999" s="21">
        <v>79</v>
      </c>
      <c r="L999" s="22">
        <v>0.18</v>
      </c>
      <c r="M999" s="23">
        <v>1385.0722000000001</v>
      </c>
      <c r="N999" s="23">
        <v>1393.8422</v>
      </c>
      <c r="O999" s="23">
        <v>8.77</v>
      </c>
    </row>
    <row r="1000" spans="9:15" ht="15.5" x14ac:dyDescent="0.35">
      <c r="I1000" s="10"/>
      <c r="J1000" s="24" t="s">
        <v>43</v>
      </c>
      <c r="K1000" s="21">
        <v>79</v>
      </c>
      <c r="L1000" s="22">
        <v>0.18</v>
      </c>
      <c r="M1000" s="23">
        <v>1385.0722000000001</v>
      </c>
      <c r="N1000" s="23">
        <v>1393.8422</v>
      </c>
      <c r="O1000" s="23">
        <v>8.77</v>
      </c>
    </row>
    <row r="1001" spans="9:15" ht="15.5" x14ac:dyDescent="0.35">
      <c r="I1001" s="10"/>
      <c r="J1001" s="20" t="s">
        <v>613</v>
      </c>
      <c r="K1001" s="21">
        <v>45</v>
      </c>
      <c r="L1001" s="22">
        <v>0.02</v>
      </c>
      <c r="M1001" s="23">
        <v>575.55799999999999</v>
      </c>
      <c r="N1001" s="23">
        <v>578.69799999999998</v>
      </c>
      <c r="O1001" s="23">
        <v>3.14</v>
      </c>
    </row>
    <row r="1002" spans="9:15" ht="15.5" x14ac:dyDescent="0.35">
      <c r="I1002" s="10"/>
      <c r="J1002" s="24" t="s">
        <v>93</v>
      </c>
      <c r="K1002" s="21">
        <v>45</v>
      </c>
      <c r="L1002" s="22">
        <v>0.02</v>
      </c>
      <c r="M1002" s="23">
        <v>575.55799999999999</v>
      </c>
      <c r="N1002" s="23">
        <v>578.69799999999998</v>
      </c>
      <c r="O1002" s="23">
        <v>3.14</v>
      </c>
    </row>
    <row r="1003" spans="9:15" ht="15.5" x14ac:dyDescent="0.35">
      <c r="I1003" s="10"/>
      <c r="J1003" s="20" t="s">
        <v>1005</v>
      </c>
      <c r="K1003" s="21">
        <v>72</v>
      </c>
      <c r="L1003" s="22">
        <v>0.14000000000000001</v>
      </c>
      <c r="M1003" s="23">
        <v>225.6635</v>
      </c>
      <c r="N1003" s="23">
        <v>226.96350000000001</v>
      </c>
      <c r="O1003" s="23">
        <v>1.3</v>
      </c>
    </row>
    <row r="1004" spans="9:15" ht="15.5" x14ac:dyDescent="0.35">
      <c r="I1004" s="10"/>
      <c r="J1004" s="24" t="s">
        <v>29</v>
      </c>
      <c r="K1004" s="21">
        <v>47</v>
      </c>
      <c r="L1004" s="22">
        <v>0.05</v>
      </c>
      <c r="M1004" s="23">
        <v>165.2585</v>
      </c>
      <c r="N1004" s="23">
        <v>165.7585</v>
      </c>
      <c r="O1004" s="23">
        <v>0.5</v>
      </c>
    </row>
    <row r="1005" spans="9:15" ht="15.5" x14ac:dyDescent="0.35">
      <c r="I1005" s="10"/>
      <c r="J1005" s="24" t="s">
        <v>43</v>
      </c>
      <c r="K1005" s="21">
        <v>25</v>
      </c>
      <c r="L1005" s="22">
        <v>0.09</v>
      </c>
      <c r="M1005" s="23">
        <v>60.405000000000001</v>
      </c>
      <c r="N1005" s="23">
        <v>61.204999999999998</v>
      </c>
      <c r="O1005" s="23">
        <v>0.8</v>
      </c>
    </row>
    <row r="1006" spans="9:15" ht="15.5" x14ac:dyDescent="0.35">
      <c r="I1006" s="10"/>
      <c r="J1006" s="20" t="s">
        <v>1375</v>
      </c>
      <c r="K1006" s="21">
        <v>50</v>
      </c>
      <c r="L1006" s="22">
        <v>0.02</v>
      </c>
      <c r="M1006" s="23">
        <v>294.51</v>
      </c>
      <c r="N1006" s="23">
        <v>296</v>
      </c>
      <c r="O1006" s="23">
        <v>1.49</v>
      </c>
    </row>
    <row r="1007" spans="9:15" ht="15.5" x14ac:dyDescent="0.35">
      <c r="I1007" s="10"/>
      <c r="J1007" s="24" t="s">
        <v>29</v>
      </c>
      <c r="K1007" s="21">
        <v>50</v>
      </c>
      <c r="L1007" s="22">
        <v>0.02</v>
      </c>
      <c r="M1007" s="23">
        <v>294.51</v>
      </c>
      <c r="N1007" s="23">
        <v>296</v>
      </c>
      <c r="O1007" s="23">
        <v>1.49</v>
      </c>
    </row>
    <row r="1008" spans="9:15" ht="15.5" x14ac:dyDescent="0.35">
      <c r="I1008" s="10"/>
      <c r="J1008" s="20" t="s">
        <v>1871</v>
      </c>
      <c r="K1008" s="21">
        <v>12</v>
      </c>
      <c r="L1008" s="22">
        <v>0</v>
      </c>
      <c r="M1008" s="23">
        <v>1218.94</v>
      </c>
      <c r="N1008" s="23">
        <v>1226.1200000000001</v>
      </c>
      <c r="O1008" s="23">
        <v>7.18</v>
      </c>
    </row>
    <row r="1009" spans="9:15" ht="15.5" x14ac:dyDescent="0.35">
      <c r="I1009" s="10"/>
      <c r="J1009" s="24" t="s">
        <v>65</v>
      </c>
      <c r="K1009" s="21">
        <v>12</v>
      </c>
      <c r="L1009" s="22">
        <v>0</v>
      </c>
      <c r="M1009" s="23">
        <v>1218.94</v>
      </c>
      <c r="N1009" s="23">
        <v>1226.1200000000001</v>
      </c>
      <c r="O1009" s="23">
        <v>7.18</v>
      </c>
    </row>
    <row r="1010" spans="9:15" ht="15.5" x14ac:dyDescent="0.35">
      <c r="I1010" s="10"/>
      <c r="J1010" s="20" t="s">
        <v>79</v>
      </c>
      <c r="K1010" s="21">
        <v>61</v>
      </c>
      <c r="L1010" s="22">
        <v>0.27999999999999997</v>
      </c>
      <c r="M1010" s="23">
        <v>1159.3922</v>
      </c>
      <c r="N1010" s="23">
        <v>1191.5122000000001</v>
      </c>
      <c r="O1010" s="23">
        <v>32.120000000000005</v>
      </c>
    </row>
    <row r="1011" spans="9:15" ht="15.5" x14ac:dyDescent="0.35">
      <c r="I1011" s="10"/>
      <c r="J1011" s="24" t="s">
        <v>65</v>
      </c>
      <c r="K1011" s="21">
        <v>61</v>
      </c>
      <c r="L1011" s="22">
        <v>0.27999999999999997</v>
      </c>
      <c r="M1011" s="23">
        <v>1159.3922</v>
      </c>
      <c r="N1011" s="23">
        <v>1191.5122000000001</v>
      </c>
      <c r="O1011" s="23">
        <v>32.120000000000005</v>
      </c>
    </row>
    <row r="1012" spans="9:15" ht="15.5" x14ac:dyDescent="0.35">
      <c r="I1012" s="10"/>
      <c r="J1012" s="20" t="s">
        <v>1437</v>
      </c>
      <c r="K1012" s="21">
        <v>7</v>
      </c>
      <c r="L1012" s="22">
        <v>0.04</v>
      </c>
      <c r="M1012" s="23">
        <v>111.3856</v>
      </c>
      <c r="N1012" s="23">
        <v>115.3856</v>
      </c>
      <c r="O1012" s="23">
        <v>4</v>
      </c>
    </row>
    <row r="1013" spans="9:15" ht="15.5" x14ac:dyDescent="0.35">
      <c r="I1013" s="10"/>
      <c r="J1013" s="24" t="s">
        <v>65</v>
      </c>
      <c r="K1013" s="21">
        <v>7</v>
      </c>
      <c r="L1013" s="22">
        <v>0.04</v>
      </c>
      <c r="M1013" s="23">
        <v>111.3856</v>
      </c>
      <c r="N1013" s="23">
        <v>115.3856</v>
      </c>
      <c r="O1013" s="23">
        <v>4</v>
      </c>
    </row>
    <row r="1014" spans="9:15" ht="15.5" x14ac:dyDescent="0.35">
      <c r="I1014" s="10"/>
      <c r="J1014" s="20" t="s">
        <v>894</v>
      </c>
      <c r="K1014" s="21">
        <v>31</v>
      </c>
      <c r="L1014" s="22">
        <v>0.02</v>
      </c>
      <c r="M1014" s="23">
        <v>60.870999999999995</v>
      </c>
      <c r="N1014" s="23">
        <v>62.500999999999998</v>
      </c>
      <c r="O1014" s="23">
        <v>1.63</v>
      </c>
    </row>
    <row r="1015" spans="9:15" ht="15.5" x14ac:dyDescent="0.35">
      <c r="I1015" s="10"/>
      <c r="J1015" s="24" t="s">
        <v>29</v>
      </c>
      <c r="K1015" s="21">
        <v>31</v>
      </c>
      <c r="L1015" s="22">
        <v>0.02</v>
      </c>
      <c r="M1015" s="23">
        <v>60.870999999999995</v>
      </c>
      <c r="N1015" s="23">
        <v>62.500999999999998</v>
      </c>
      <c r="O1015" s="23">
        <v>1.63</v>
      </c>
    </row>
    <row r="1016" spans="9:15" ht="15.5" x14ac:dyDescent="0.35">
      <c r="I1016" s="10"/>
      <c r="J1016" s="20" t="s">
        <v>500</v>
      </c>
      <c r="K1016" s="21">
        <v>116</v>
      </c>
      <c r="L1016" s="22">
        <v>0.26</v>
      </c>
      <c r="M1016" s="23">
        <v>8536.0950000000012</v>
      </c>
      <c r="N1016" s="23">
        <v>8556.1650000000009</v>
      </c>
      <c r="O1016" s="23">
        <v>20.07</v>
      </c>
    </row>
    <row r="1017" spans="9:15" ht="15.5" x14ac:dyDescent="0.35">
      <c r="I1017" s="10"/>
      <c r="J1017" s="24" t="s">
        <v>65</v>
      </c>
      <c r="K1017" s="21">
        <v>73</v>
      </c>
      <c r="L1017" s="22">
        <v>0.19</v>
      </c>
      <c r="M1017" s="23">
        <v>3933.1544999999996</v>
      </c>
      <c r="N1017" s="23">
        <v>3941.0344999999993</v>
      </c>
      <c r="O1017" s="23">
        <v>7.88</v>
      </c>
    </row>
    <row r="1018" spans="9:15" ht="15.5" x14ac:dyDescent="0.35">
      <c r="I1018" s="10"/>
      <c r="J1018" s="24" t="s">
        <v>43</v>
      </c>
      <c r="K1018" s="21">
        <v>43</v>
      </c>
      <c r="L1018" s="22">
        <v>7.0000000000000007E-2</v>
      </c>
      <c r="M1018" s="23">
        <v>4602.9405000000006</v>
      </c>
      <c r="N1018" s="23">
        <v>4615.1305000000011</v>
      </c>
      <c r="O1018" s="23">
        <v>12.19</v>
      </c>
    </row>
    <row r="1019" spans="9:15" ht="15.5" x14ac:dyDescent="0.35">
      <c r="I1019" s="10"/>
      <c r="J1019" s="20" t="s">
        <v>1601</v>
      </c>
      <c r="K1019" s="21">
        <v>43</v>
      </c>
      <c r="L1019" s="22">
        <v>0.01</v>
      </c>
      <c r="M1019" s="23">
        <v>69.402000000000001</v>
      </c>
      <c r="N1019" s="23">
        <v>70.692000000000007</v>
      </c>
      <c r="O1019" s="23">
        <v>1.29</v>
      </c>
    </row>
    <row r="1020" spans="9:15" ht="15.5" x14ac:dyDescent="0.35">
      <c r="I1020" s="10"/>
      <c r="J1020" s="24" t="s">
        <v>93</v>
      </c>
      <c r="K1020" s="21">
        <v>43</v>
      </c>
      <c r="L1020" s="22">
        <v>0.01</v>
      </c>
      <c r="M1020" s="23">
        <v>69.402000000000001</v>
      </c>
      <c r="N1020" s="23">
        <v>70.692000000000007</v>
      </c>
      <c r="O1020" s="23">
        <v>1.29</v>
      </c>
    </row>
    <row r="1021" spans="9:15" ht="15.5" x14ac:dyDescent="0.35">
      <c r="I1021" s="10"/>
      <c r="J1021" s="20" t="s">
        <v>527</v>
      </c>
      <c r="K1021" s="21">
        <v>32</v>
      </c>
      <c r="L1021" s="22">
        <v>0.08</v>
      </c>
      <c r="M1021" s="23">
        <v>241.8828</v>
      </c>
      <c r="N1021" s="23">
        <v>244.71280000000002</v>
      </c>
      <c r="O1021" s="23">
        <v>2.83</v>
      </c>
    </row>
    <row r="1022" spans="9:15" ht="15.5" x14ac:dyDescent="0.35">
      <c r="I1022" s="10"/>
      <c r="J1022" s="24" t="s">
        <v>65</v>
      </c>
      <c r="K1022" s="21">
        <v>32</v>
      </c>
      <c r="L1022" s="22">
        <v>0.08</v>
      </c>
      <c r="M1022" s="23">
        <v>241.8828</v>
      </c>
      <c r="N1022" s="23">
        <v>244.71280000000002</v>
      </c>
      <c r="O1022" s="23">
        <v>2.83</v>
      </c>
    </row>
    <row r="1023" spans="9:15" ht="15.5" x14ac:dyDescent="0.35">
      <c r="I1023" s="10"/>
      <c r="J1023" s="20" t="s">
        <v>1656</v>
      </c>
      <c r="K1023" s="21">
        <v>37</v>
      </c>
      <c r="L1023" s="22">
        <v>0.09</v>
      </c>
      <c r="M1023" s="23">
        <v>183.77809999999999</v>
      </c>
      <c r="N1023" s="23">
        <v>184.72809999999998</v>
      </c>
      <c r="O1023" s="23">
        <v>0.95</v>
      </c>
    </row>
    <row r="1024" spans="9:15" ht="15.5" x14ac:dyDescent="0.35">
      <c r="I1024" s="10"/>
      <c r="J1024" s="24" t="s">
        <v>65</v>
      </c>
      <c r="K1024" s="21">
        <v>37</v>
      </c>
      <c r="L1024" s="22">
        <v>0.09</v>
      </c>
      <c r="M1024" s="23">
        <v>183.77809999999999</v>
      </c>
      <c r="N1024" s="23">
        <v>184.72809999999998</v>
      </c>
      <c r="O1024" s="23">
        <v>0.95</v>
      </c>
    </row>
    <row r="1025" spans="9:15" ht="15.5" x14ac:dyDescent="0.35">
      <c r="I1025" s="10"/>
      <c r="J1025" s="20" t="s">
        <v>1564</v>
      </c>
      <c r="K1025" s="21">
        <v>33</v>
      </c>
      <c r="L1025" s="22">
        <v>0.05</v>
      </c>
      <c r="M1025" s="23">
        <v>67.768000000000001</v>
      </c>
      <c r="N1025" s="23">
        <v>70.328000000000003</v>
      </c>
      <c r="O1025" s="23">
        <v>2.56</v>
      </c>
    </row>
    <row r="1026" spans="9:15" ht="15.5" x14ac:dyDescent="0.35">
      <c r="I1026" s="10"/>
      <c r="J1026" s="24" t="s">
        <v>65</v>
      </c>
      <c r="K1026" s="21">
        <v>33</v>
      </c>
      <c r="L1026" s="22">
        <v>0.05</v>
      </c>
      <c r="M1026" s="23">
        <v>67.768000000000001</v>
      </c>
      <c r="N1026" s="23">
        <v>70.328000000000003</v>
      </c>
      <c r="O1026" s="23">
        <v>2.56</v>
      </c>
    </row>
    <row r="1027" spans="9:15" ht="15.5" x14ac:dyDescent="0.35">
      <c r="I1027" s="10"/>
      <c r="J1027" s="20" t="s">
        <v>705</v>
      </c>
      <c r="K1027" s="21">
        <v>55</v>
      </c>
      <c r="L1027" s="22">
        <v>0.04</v>
      </c>
      <c r="M1027" s="23">
        <v>138.87880000000001</v>
      </c>
      <c r="N1027" s="23">
        <v>140.56880000000001</v>
      </c>
      <c r="O1027" s="23">
        <v>1.69</v>
      </c>
    </row>
    <row r="1028" spans="9:15" ht="15.5" x14ac:dyDescent="0.35">
      <c r="I1028" s="10"/>
      <c r="J1028" s="24" t="s">
        <v>93</v>
      </c>
      <c r="K1028" s="21">
        <v>55</v>
      </c>
      <c r="L1028" s="22">
        <v>0.04</v>
      </c>
      <c r="M1028" s="23">
        <v>138.87880000000001</v>
      </c>
      <c r="N1028" s="23">
        <v>140.56880000000001</v>
      </c>
      <c r="O1028" s="23">
        <v>1.69</v>
      </c>
    </row>
    <row r="1029" spans="9:15" ht="15.5" x14ac:dyDescent="0.35">
      <c r="I1029" s="10"/>
      <c r="J1029" s="20" t="s">
        <v>1502</v>
      </c>
      <c r="K1029" s="21">
        <v>85</v>
      </c>
      <c r="L1029" s="22">
        <v>0.12000000000000001</v>
      </c>
      <c r="M1029" s="23">
        <v>613.55539999999996</v>
      </c>
      <c r="N1029" s="23">
        <v>618.8854</v>
      </c>
      <c r="O1029" s="23">
        <v>5.33</v>
      </c>
    </row>
    <row r="1030" spans="9:15" ht="15.5" x14ac:dyDescent="0.35">
      <c r="I1030" s="10"/>
      <c r="J1030" s="24" t="s">
        <v>29</v>
      </c>
      <c r="K1030" s="21">
        <v>85</v>
      </c>
      <c r="L1030" s="22">
        <v>0.12000000000000001</v>
      </c>
      <c r="M1030" s="23">
        <v>613.55539999999996</v>
      </c>
      <c r="N1030" s="23">
        <v>618.8854</v>
      </c>
      <c r="O1030" s="23">
        <v>5.33</v>
      </c>
    </row>
    <row r="1031" spans="9:15" ht="15.5" x14ac:dyDescent="0.35">
      <c r="I1031" s="10"/>
      <c r="J1031" s="20" t="s">
        <v>826</v>
      </c>
      <c r="K1031" s="21">
        <v>42</v>
      </c>
      <c r="L1031" s="22">
        <v>0.01</v>
      </c>
      <c r="M1031" s="23">
        <v>154.32640000000001</v>
      </c>
      <c r="N1031" s="23">
        <v>159.79640000000001</v>
      </c>
      <c r="O1031" s="23">
        <v>5.47</v>
      </c>
    </row>
    <row r="1032" spans="9:15" ht="15.5" x14ac:dyDescent="0.35">
      <c r="I1032" s="10"/>
      <c r="J1032" s="24" t="s">
        <v>29</v>
      </c>
      <c r="K1032" s="21">
        <v>42</v>
      </c>
      <c r="L1032" s="22">
        <v>0.01</v>
      </c>
      <c r="M1032" s="23">
        <v>154.32640000000001</v>
      </c>
      <c r="N1032" s="23">
        <v>159.79640000000001</v>
      </c>
      <c r="O1032" s="23">
        <v>5.47</v>
      </c>
    </row>
    <row r="1033" spans="9:15" ht="15.5" x14ac:dyDescent="0.35">
      <c r="I1033" s="10"/>
      <c r="J1033" s="20" t="s">
        <v>1255</v>
      </c>
      <c r="K1033" s="21">
        <v>22</v>
      </c>
      <c r="L1033" s="22">
        <v>0.06</v>
      </c>
      <c r="M1033" s="23">
        <v>64.215199999999996</v>
      </c>
      <c r="N1033" s="23">
        <v>66.1952</v>
      </c>
      <c r="O1033" s="23">
        <v>1.98</v>
      </c>
    </row>
    <row r="1034" spans="9:15" ht="15.5" x14ac:dyDescent="0.35">
      <c r="I1034" s="10"/>
      <c r="J1034" s="24" t="s">
        <v>93</v>
      </c>
      <c r="K1034" s="21">
        <v>22</v>
      </c>
      <c r="L1034" s="22">
        <v>0.06</v>
      </c>
      <c r="M1034" s="23">
        <v>64.215199999999996</v>
      </c>
      <c r="N1034" s="23">
        <v>66.1952</v>
      </c>
      <c r="O1034" s="23">
        <v>1.98</v>
      </c>
    </row>
    <row r="1035" spans="9:15" ht="15.5" x14ac:dyDescent="0.35">
      <c r="I1035" s="10"/>
      <c r="J1035" s="20" t="s">
        <v>302</v>
      </c>
      <c r="K1035" s="21">
        <v>49</v>
      </c>
      <c r="L1035" s="22">
        <v>0.16</v>
      </c>
      <c r="M1035" s="23">
        <v>841.14919999999984</v>
      </c>
      <c r="N1035" s="23">
        <v>872.91919999999982</v>
      </c>
      <c r="O1035" s="23">
        <v>31.77</v>
      </c>
    </row>
    <row r="1036" spans="9:15" ht="15.5" x14ac:dyDescent="0.35">
      <c r="I1036" s="10"/>
      <c r="J1036" s="24" t="s">
        <v>29</v>
      </c>
      <c r="K1036" s="21">
        <v>43</v>
      </c>
      <c r="L1036" s="22">
        <v>0.08</v>
      </c>
      <c r="M1036" s="23">
        <v>147.09479999999999</v>
      </c>
      <c r="N1036" s="23">
        <v>152.56479999999999</v>
      </c>
      <c r="O1036" s="23">
        <v>5.47</v>
      </c>
    </row>
    <row r="1037" spans="9:15" ht="15.5" x14ac:dyDescent="0.35">
      <c r="I1037" s="10"/>
      <c r="J1037" s="24" t="s">
        <v>93</v>
      </c>
      <c r="K1037" s="21">
        <v>6</v>
      </c>
      <c r="L1037" s="22">
        <v>0.08</v>
      </c>
      <c r="M1037" s="23">
        <v>694.05439999999987</v>
      </c>
      <c r="N1037" s="23">
        <v>720.35439999999983</v>
      </c>
      <c r="O1037" s="23">
        <v>26.3</v>
      </c>
    </row>
    <row r="1038" spans="9:15" ht="15.5" x14ac:dyDescent="0.35">
      <c r="I1038" s="10"/>
      <c r="J1038" s="20" t="s">
        <v>821</v>
      </c>
      <c r="K1038" s="21">
        <v>46</v>
      </c>
      <c r="L1038" s="22">
        <v>0.11</v>
      </c>
      <c r="M1038" s="23">
        <v>477.41160000000002</v>
      </c>
      <c r="N1038" s="23">
        <v>483.91160000000002</v>
      </c>
      <c r="O1038" s="23">
        <v>6.5</v>
      </c>
    </row>
    <row r="1039" spans="9:15" ht="15.5" x14ac:dyDescent="0.35">
      <c r="I1039" s="10"/>
      <c r="J1039" s="24" t="s">
        <v>29</v>
      </c>
      <c r="K1039" s="21">
        <v>26</v>
      </c>
      <c r="L1039" s="22">
        <v>0.03</v>
      </c>
      <c r="M1039" s="23">
        <v>407.01560000000001</v>
      </c>
      <c r="N1039" s="23">
        <v>411.01560000000001</v>
      </c>
      <c r="O1039" s="23">
        <v>4</v>
      </c>
    </row>
    <row r="1040" spans="9:15" ht="15.5" x14ac:dyDescent="0.35">
      <c r="I1040" s="10"/>
      <c r="J1040" s="24" t="s">
        <v>43</v>
      </c>
      <c r="K1040" s="21">
        <v>20</v>
      </c>
      <c r="L1040" s="22">
        <v>0.08</v>
      </c>
      <c r="M1040" s="23">
        <v>70.396000000000001</v>
      </c>
      <c r="N1040" s="23">
        <v>72.896000000000001</v>
      </c>
      <c r="O1040" s="23">
        <v>2.5</v>
      </c>
    </row>
    <row r="1041" spans="9:15" ht="15.5" x14ac:dyDescent="0.35">
      <c r="I1041" s="10"/>
      <c r="J1041" s="20" t="s">
        <v>86</v>
      </c>
      <c r="K1041" s="21">
        <v>140</v>
      </c>
      <c r="L1041" s="22">
        <v>0.24</v>
      </c>
      <c r="M1041" s="23">
        <v>7993.1743000000006</v>
      </c>
      <c r="N1041" s="23">
        <v>8022.1743000000006</v>
      </c>
      <c r="O1041" s="23">
        <v>29</v>
      </c>
    </row>
    <row r="1042" spans="9:15" ht="15.5" x14ac:dyDescent="0.35">
      <c r="I1042" s="10"/>
      <c r="J1042" s="24" t="s">
        <v>29</v>
      </c>
      <c r="K1042" s="21">
        <v>140</v>
      </c>
      <c r="L1042" s="22">
        <v>0.24</v>
      </c>
      <c r="M1042" s="23">
        <v>7993.1743000000006</v>
      </c>
      <c r="N1042" s="23">
        <v>8022.1743000000006</v>
      </c>
      <c r="O1042" s="23">
        <v>29</v>
      </c>
    </row>
    <row r="1043" spans="9:15" ht="15.5" x14ac:dyDescent="0.35">
      <c r="I1043" s="10"/>
      <c r="J1043" s="20" t="s">
        <v>1363</v>
      </c>
      <c r="K1043" s="21">
        <v>22</v>
      </c>
      <c r="L1043" s="22">
        <v>0.1</v>
      </c>
      <c r="M1043" s="23">
        <v>175.82599999999999</v>
      </c>
      <c r="N1043" s="23">
        <v>181.96599999999998</v>
      </c>
      <c r="O1043" s="23">
        <v>6.14</v>
      </c>
    </row>
    <row r="1044" spans="9:15" ht="15.5" x14ac:dyDescent="0.35">
      <c r="I1044" s="10"/>
      <c r="J1044" s="24" t="s">
        <v>65</v>
      </c>
      <c r="K1044" s="21">
        <v>22</v>
      </c>
      <c r="L1044" s="22">
        <v>0.1</v>
      </c>
      <c r="M1044" s="23">
        <v>175.82599999999999</v>
      </c>
      <c r="N1044" s="23">
        <v>181.96599999999998</v>
      </c>
      <c r="O1044" s="23">
        <v>6.14</v>
      </c>
    </row>
    <row r="1045" spans="9:15" ht="15.5" x14ac:dyDescent="0.35">
      <c r="I1045" s="10"/>
      <c r="J1045" s="20" t="s">
        <v>297</v>
      </c>
      <c r="K1045" s="21">
        <v>42</v>
      </c>
      <c r="L1045" s="22">
        <v>7.0000000000000007E-2</v>
      </c>
      <c r="M1045" s="23">
        <v>146.8426</v>
      </c>
      <c r="N1045" s="23">
        <v>148.77260000000001</v>
      </c>
      <c r="O1045" s="23">
        <v>1.93</v>
      </c>
    </row>
    <row r="1046" spans="9:15" ht="15.5" x14ac:dyDescent="0.35">
      <c r="I1046" s="10"/>
      <c r="J1046" s="24" t="s">
        <v>29</v>
      </c>
      <c r="K1046" s="21">
        <v>42</v>
      </c>
      <c r="L1046" s="22">
        <v>7.0000000000000007E-2</v>
      </c>
      <c r="M1046" s="23">
        <v>146.8426</v>
      </c>
      <c r="N1046" s="23">
        <v>148.77260000000001</v>
      </c>
      <c r="O1046" s="23">
        <v>1.93</v>
      </c>
    </row>
    <row r="1047" spans="9:15" ht="15.5" x14ac:dyDescent="0.35">
      <c r="I1047" s="10"/>
      <c r="J1047" s="20" t="s">
        <v>1510</v>
      </c>
      <c r="K1047" s="21">
        <v>23</v>
      </c>
      <c r="L1047" s="22">
        <v>0.06</v>
      </c>
      <c r="M1047" s="23">
        <v>6514.1514000000006</v>
      </c>
      <c r="N1047" s="23">
        <v>6521.3314000000009</v>
      </c>
      <c r="O1047" s="23">
        <v>7.18</v>
      </c>
    </row>
    <row r="1048" spans="9:15" ht="15.5" x14ac:dyDescent="0.35">
      <c r="I1048" s="10"/>
      <c r="J1048" s="24" t="s">
        <v>29</v>
      </c>
      <c r="K1048" s="21">
        <v>23</v>
      </c>
      <c r="L1048" s="22">
        <v>0.06</v>
      </c>
      <c r="M1048" s="23">
        <v>6514.1514000000006</v>
      </c>
      <c r="N1048" s="23">
        <v>6521.3314000000009</v>
      </c>
      <c r="O1048" s="23">
        <v>7.18</v>
      </c>
    </row>
    <row r="1049" spans="9:15" ht="15.5" x14ac:dyDescent="0.35">
      <c r="I1049" s="10"/>
      <c r="J1049" s="20" t="s">
        <v>688</v>
      </c>
      <c r="K1049" s="21">
        <v>46</v>
      </c>
      <c r="L1049" s="22">
        <v>0.05</v>
      </c>
      <c r="M1049" s="23">
        <v>393.14089999999999</v>
      </c>
      <c r="N1049" s="23">
        <v>399.1309</v>
      </c>
      <c r="O1049" s="23">
        <v>5.99</v>
      </c>
    </row>
    <row r="1050" spans="9:15" ht="15.5" x14ac:dyDescent="0.35">
      <c r="I1050" s="10"/>
      <c r="J1050" s="24" t="s">
        <v>29</v>
      </c>
      <c r="K1050" s="21">
        <v>46</v>
      </c>
      <c r="L1050" s="22">
        <v>0.05</v>
      </c>
      <c r="M1050" s="23">
        <v>393.14089999999999</v>
      </c>
      <c r="N1050" s="23">
        <v>399.1309</v>
      </c>
      <c r="O1050" s="23">
        <v>5.99</v>
      </c>
    </row>
    <row r="1051" spans="9:15" ht="15.5" x14ac:dyDescent="0.35">
      <c r="I1051" s="10"/>
      <c r="J1051" s="20" t="s">
        <v>746</v>
      </c>
      <c r="K1051" s="21">
        <v>90</v>
      </c>
      <c r="L1051" s="22">
        <v>0.13</v>
      </c>
      <c r="M1051" s="23">
        <v>7798.1949999999997</v>
      </c>
      <c r="N1051" s="23">
        <v>7810.3849999999993</v>
      </c>
      <c r="O1051" s="23">
        <v>12.190000000000001</v>
      </c>
    </row>
    <row r="1052" spans="9:15" ht="15.5" x14ac:dyDescent="0.35">
      <c r="I1052" s="10"/>
      <c r="J1052" s="24" t="s">
        <v>65</v>
      </c>
      <c r="K1052" s="21">
        <v>50</v>
      </c>
      <c r="L1052" s="22">
        <v>0.05</v>
      </c>
      <c r="M1052" s="23">
        <v>7605.0249999999996</v>
      </c>
      <c r="N1052" s="23">
        <v>7610.5249999999996</v>
      </c>
      <c r="O1052" s="23">
        <v>5.5</v>
      </c>
    </row>
    <row r="1053" spans="9:15" ht="15.5" x14ac:dyDescent="0.35">
      <c r="I1053" s="10"/>
      <c r="J1053" s="24" t="s">
        <v>29</v>
      </c>
      <c r="K1053" s="21">
        <v>40</v>
      </c>
      <c r="L1053" s="22">
        <v>0.08</v>
      </c>
      <c r="M1053" s="23">
        <v>193.17000000000002</v>
      </c>
      <c r="N1053" s="23">
        <v>199.86</v>
      </c>
      <c r="O1053" s="23">
        <v>6.69</v>
      </c>
    </row>
    <row r="1054" spans="9:15" ht="15.5" x14ac:dyDescent="0.35">
      <c r="I1054" s="10"/>
      <c r="J1054" s="20" t="s">
        <v>354</v>
      </c>
      <c r="K1054" s="21">
        <v>44</v>
      </c>
      <c r="L1054" s="22">
        <v>0.3</v>
      </c>
      <c r="M1054" s="23">
        <v>324.02080000000001</v>
      </c>
      <c r="N1054" s="23">
        <v>347.35079999999999</v>
      </c>
      <c r="O1054" s="23">
        <v>23.33</v>
      </c>
    </row>
    <row r="1055" spans="9:15" ht="15.5" x14ac:dyDescent="0.35">
      <c r="I1055" s="10"/>
      <c r="J1055" s="24" t="s">
        <v>29</v>
      </c>
      <c r="K1055" s="21">
        <v>37</v>
      </c>
      <c r="L1055" s="22">
        <v>0.18</v>
      </c>
      <c r="M1055" s="23">
        <v>237.96960000000001</v>
      </c>
      <c r="N1055" s="23">
        <v>247.2996</v>
      </c>
      <c r="O1055" s="23">
        <v>9.33</v>
      </c>
    </row>
    <row r="1056" spans="9:15" ht="15.5" x14ac:dyDescent="0.35">
      <c r="I1056" s="10"/>
      <c r="J1056" s="24" t="s">
        <v>43</v>
      </c>
      <c r="K1056" s="21">
        <v>7</v>
      </c>
      <c r="L1056" s="22">
        <v>0.12</v>
      </c>
      <c r="M1056" s="23">
        <v>86.051199999999994</v>
      </c>
      <c r="N1056" s="23">
        <v>100.05119999999999</v>
      </c>
      <c r="O1056" s="23">
        <v>14</v>
      </c>
    </row>
    <row r="1057" spans="9:15" ht="15.5" x14ac:dyDescent="0.35">
      <c r="I1057" s="10"/>
      <c r="J1057" s="20" t="s">
        <v>1716</v>
      </c>
      <c r="K1057" s="21">
        <v>75</v>
      </c>
      <c r="L1057" s="22">
        <v>0.11</v>
      </c>
      <c r="M1057" s="23">
        <v>2314.19</v>
      </c>
      <c r="N1057" s="23">
        <v>2335.1799999999998</v>
      </c>
      <c r="O1057" s="23">
        <v>20.99</v>
      </c>
    </row>
    <row r="1058" spans="9:15" ht="15.5" x14ac:dyDescent="0.35">
      <c r="I1058" s="10"/>
      <c r="J1058" s="24" t="s">
        <v>93</v>
      </c>
      <c r="K1058" s="21">
        <v>75</v>
      </c>
      <c r="L1058" s="22">
        <v>0.11</v>
      </c>
      <c r="M1058" s="23">
        <v>2314.19</v>
      </c>
      <c r="N1058" s="23">
        <v>2335.1799999999998</v>
      </c>
      <c r="O1058" s="23">
        <v>20.99</v>
      </c>
    </row>
    <row r="1059" spans="9:15" ht="15.5" x14ac:dyDescent="0.35">
      <c r="I1059" s="10"/>
      <c r="J1059" s="20" t="s">
        <v>419</v>
      </c>
      <c r="K1059" s="21">
        <v>18</v>
      </c>
      <c r="L1059" s="22">
        <v>0.06</v>
      </c>
      <c r="M1059" s="23">
        <v>29.425599999999999</v>
      </c>
      <c r="N1059" s="23">
        <v>30.425599999999999</v>
      </c>
      <c r="O1059" s="23">
        <v>1</v>
      </c>
    </row>
    <row r="1060" spans="9:15" ht="15.5" x14ac:dyDescent="0.35">
      <c r="I1060" s="10"/>
      <c r="J1060" s="24" t="s">
        <v>65</v>
      </c>
      <c r="K1060" s="21">
        <v>18</v>
      </c>
      <c r="L1060" s="22">
        <v>0.06</v>
      </c>
      <c r="M1060" s="23">
        <v>29.425599999999999</v>
      </c>
      <c r="N1060" s="23">
        <v>30.425599999999999</v>
      </c>
      <c r="O1060" s="23">
        <v>1</v>
      </c>
    </row>
    <row r="1061" spans="9:15" ht="15.5" x14ac:dyDescent="0.35">
      <c r="I1061" s="10"/>
      <c r="J1061" s="20" t="s">
        <v>1158</v>
      </c>
      <c r="K1061" s="21">
        <v>48</v>
      </c>
      <c r="L1061" s="22">
        <v>0.1</v>
      </c>
      <c r="M1061" s="23">
        <v>79.751999999999995</v>
      </c>
      <c r="N1061" s="23">
        <v>81.311999999999998</v>
      </c>
      <c r="O1061" s="23">
        <v>1.56</v>
      </c>
    </row>
    <row r="1062" spans="9:15" ht="15.5" x14ac:dyDescent="0.35">
      <c r="I1062" s="10"/>
      <c r="J1062" s="24" t="s">
        <v>29</v>
      </c>
      <c r="K1062" s="21">
        <v>48</v>
      </c>
      <c r="L1062" s="22">
        <v>0.1</v>
      </c>
      <c r="M1062" s="23">
        <v>79.751999999999995</v>
      </c>
      <c r="N1062" s="23">
        <v>81.311999999999998</v>
      </c>
      <c r="O1062" s="23">
        <v>1.56</v>
      </c>
    </row>
    <row r="1063" spans="9:15" ht="15.5" x14ac:dyDescent="0.35">
      <c r="I1063" s="10"/>
      <c r="J1063" s="20" t="s">
        <v>1853</v>
      </c>
      <c r="K1063" s="21">
        <v>28</v>
      </c>
      <c r="L1063" s="22">
        <v>0.04</v>
      </c>
      <c r="M1063" s="23">
        <v>108.82</v>
      </c>
      <c r="N1063" s="23">
        <v>110.11999999999999</v>
      </c>
      <c r="O1063" s="23">
        <v>1.3</v>
      </c>
    </row>
    <row r="1064" spans="9:15" ht="15.5" x14ac:dyDescent="0.35">
      <c r="I1064" s="10"/>
      <c r="J1064" s="24" t="s">
        <v>93</v>
      </c>
      <c r="K1064" s="21">
        <v>28</v>
      </c>
      <c r="L1064" s="22">
        <v>0.04</v>
      </c>
      <c r="M1064" s="23">
        <v>108.82</v>
      </c>
      <c r="N1064" s="23">
        <v>110.11999999999999</v>
      </c>
      <c r="O1064" s="23">
        <v>1.3</v>
      </c>
    </row>
    <row r="1065" spans="9:15" ht="15.5" x14ac:dyDescent="0.35">
      <c r="I1065" s="10"/>
      <c r="J1065" s="20" t="s">
        <v>1898</v>
      </c>
      <c r="K1065" s="21">
        <v>10</v>
      </c>
      <c r="L1065" s="22">
        <v>0.1</v>
      </c>
      <c r="M1065" s="23">
        <v>14.02</v>
      </c>
      <c r="N1065" s="23">
        <v>14.719999999999999</v>
      </c>
      <c r="O1065" s="23">
        <v>0.7</v>
      </c>
    </row>
    <row r="1066" spans="9:15" ht="15.5" x14ac:dyDescent="0.35">
      <c r="I1066" s="10"/>
      <c r="J1066" s="24" t="s">
        <v>65</v>
      </c>
      <c r="K1066" s="21">
        <v>10</v>
      </c>
      <c r="L1066" s="22">
        <v>0.1</v>
      </c>
      <c r="M1066" s="23">
        <v>14.02</v>
      </c>
      <c r="N1066" s="23">
        <v>14.719999999999999</v>
      </c>
      <c r="O1066" s="23">
        <v>0.7</v>
      </c>
    </row>
    <row r="1067" spans="9:15" ht="15.5" x14ac:dyDescent="0.35">
      <c r="I1067" s="10"/>
      <c r="J1067" s="20" t="s">
        <v>378</v>
      </c>
      <c r="K1067" s="21">
        <v>72</v>
      </c>
      <c r="L1067" s="22">
        <v>0.23</v>
      </c>
      <c r="M1067" s="23">
        <v>2468.3448999999996</v>
      </c>
      <c r="N1067" s="23">
        <v>2487.7048999999997</v>
      </c>
      <c r="O1067" s="23">
        <v>19.36</v>
      </c>
    </row>
    <row r="1068" spans="9:15" ht="15.5" x14ac:dyDescent="0.35">
      <c r="I1068" s="10"/>
      <c r="J1068" s="24" t="s">
        <v>29</v>
      </c>
      <c r="K1068" s="21">
        <v>72</v>
      </c>
      <c r="L1068" s="22">
        <v>0.23</v>
      </c>
      <c r="M1068" s="23">
        <v>2468.3448999999996</v>
      </c>
      <c r="N1068" s="23">
        <v>2487.7048999999997</v>
      </c>
      <c r="O1068" s="23">
        <v>19.36</v>
      </c>
    </row>
    <row r="1069" spans="9:15" ht="15.5" x14ac:dyDescent="0.35">
      <c r="I1069" s="10"/>
      <c r="J1069" s="20" t="s">
        <v>1246</v>
      </c>
      <c r="K1069" s="21">
        <v>75</v>
      </c>
      <c r="L1069" s="22">
        <v>0.11</v>
      </c>
      <c r="M1069" s="23">
        <v>208.45240000000001</v>
      </c>
      <c r="N1069" s="23">
        <v>211.04239999999999</v>
      </c>
      <c r="O1069" s="23">
        <v>2.59</v>
      </c>
    </row>
    <row r="1070" spans="9:15" ht="15.5" x14ac:dyDescent="0.35">
      <c r="I1070" s="10"/>
      <c r="J1070" s="24" t="s">
        <v>65</v>
      </c>
      <c r="K1070" s="21">
        <v>75</v>
      </c>
      <c r="L1070" s="22">
        <v>0.11</v>
      </c>
      <c r="M1070" s="23">
        <v>208.45240000000001</v>
      </c>
      <c r="N1070" s="23">
        <v>211.04239999999999</v>
      </c>
      <c r="O1070" s="23">
        <v>2.59</v>
      </c>
    </row>
    <row r="1071" spans="9:15" ht="15.5" x14ac:dyDescent="0.35">
      <c r="I1071" s="10"/>
      <c r="J1071" s="20" t="s">
        <v>1168</v>
      </c>
      <c r="K1071" s="21">
        <v>5</v>
      </c>
      <c r="L1071" s="22">
        <v>0.04</v>
      </c>
      <c r="M1071" s="23">
        <v>279.67</v>
      </c>
      <c r="N1071" s="23">
        <v>299.66000000000003</v>
      </c>
      <c r="O1071" s="23">
        <v>19.989999999999998</v>
      </c>
    </row>
    <row r="1072" spans="9:15" ht="15.5" x14ac:dyDescent="0.35">
      <c r="I1072" s="10"/>
      <c r="J1072" s="24" t="s">
        <v>29</v>
      </c>
      <c r="K1072" s="21">
        <v>5</v>
      </c>
      <c r="L1072" s="22">
        <v>0.04</v>
      </c>
      <c r="M1072" s="23">
        <v>279.67</v>
      </c>
      <c r="N1072" s="23">
        <v>299.66000000000003</v>
      </c>
      <c r="O1072" s="23">
        <v>19.989999999999998</v>
      </c>
    </row>
    <row r="1073" spans="9:15" ht="15.5" x14ac:dyDescent="0.35">
      <c r="I1073" s="10"/>
      <c r="J1073" s="20" t="s">
        <v>1118</v>
      </c>
      <c r="K1073" s="21">
        <v>38</v>
      </c>
      <c r="L1073" s="22">
        <v>0.17</v>
      </c>
      <c r="M1073" s="23">
        <v>11449.679999999998</v>
      </c>
      <c r="N1073" s="23">
        <v>11480.669999999998</v>
      </c>
      <c r="O1073" s="23">
        <v>30.99</v>
      </c>
    </row>
    <row r="1074" spans="9:15" ht="15.5" x14ac:dyDescent="0.35">
      <c r="I1074" s="10"/>
      <c r="J1074" s="24" t="s">
        <v>93</v>
      </c>
      <c r="K1074" s="21">
        <v>38</v>
      </c>
      <c r="L1074" s="22">
        <v>0.17</v>
      </c>
      <c r="M1074" s="23">
        <v>11449.679999999998</v>
      </c>
      <c r="N1074" s="23">
        <v>11480.669999999998</v>
      </c>
      <c r="O1074" s="23">
        <v>30.99</v>
      </c>
    </row>
    <row r="1075" spans="9:15" ht="15.5" x14ac:dyDescent="0.35">
      <c r="I1075" s="10"/>
      <c r="J1075" s="20" t="s">
        <v>1421</v>
      </c>
      <c r="K1075" s="21">
        <v>15</v>
      </c>
      <c r="L1075" s="22">
        <v>0.01</v>
      </c>
      <c r="M1075" s="23">
        <v>1363.6180000000002</v>
      </c>
      <c r="N1075" s="23">
        <v>1383.6080000000002</v>
      </c>
      <c r="O1075" s="23">
        <v>19.989999999999998</v>
      </c>
    </row>
    <row r="1076" spans="9:15" ht="15.5" x14ac:dyDescent="0.35">
      <c r="I1076" s="10"/>
      <c r="J1076" s="24" t="s">
        <v>93</v>
      </c>
      <c r="K1076" s="21">
        <v>15</v>
      </c>
      <c r="L1076" s="22">
        <v>0.01</v>
      </c>
      <c r="M1076" s="23">
        <v>1363.6180000000002</v>
      </c>
      <c r="N1076" s="23">
        <v>1383.6080000000002</v>
      </c>
      <c r="O1076" s="23">
        <v>19.989999999999998</v>
      </c>
    </row>
    <row r="1077" spans="9:15" ht="15.5" x14ac:dyDescent="0.35">
      <c r="I1077" s="10"/>
      <c r="J1077" s="20" t="s">
        <v>701</v>
      </c>
      <c r="K1077" s="21">
        <v>80</v>
      </c>
      <c r="L1077" s="22">
        <v>0.03</v>
      </c>
      <c r="M1077" s="23">
        <v>508.5139999999999</v>
      </c>
      <c r="N1077" s="23">
        <v>513.55399999999997</v>
      </c>
      <c r="O1077" s="23">
        <v>5.04</v>
      </c>
    </row>
    <row r="1078" spans="9:15" ht="15.5" x14ac:dyDescent="0.35">
      <c r="I1078" s="10"/>
      <c r="J1078" s="24" t="s">
        <v>29</v>
      </c>
      <c r="K1078" s="21">
        <v>80</v>
      </c>
      <c r="L1078" s="22">
        <v>0.03</v>
      </c>
      <c r="M1078" s="23">
        <v>508.5139999999999</v>
      </c>
      <c r="N1078" s="23">
        <v>513.55399999999997</v>
      </c>
      <c r="O1078" s="23">
        <v>5.04</v>
      </c>
    </row>
    <row r="1079" spans="9:15" ht="15.5" x14ac:dyDescent="0.35">
      <c r="I1079" s="10"/>
      <c r="J1079" s="20" t="s">
        <v>321</v>
      </c>
      <c r="K1079" s="21">
        <v>85</v>
      </c>
      <c r="L1079" s="22">
        <v>0.1</v>
      </c>
      <c r="M1079" s="23">
        <v>1055.0768</v>
      </c>
      <c r="N1079" s="23">
        <v>1081.2167999999999</v>
      </c>
      <c r="O1079" s="23">
        <v>26.14</v>
      </c>
    </row>
    <row r="1080" spans="9:15" ht="15.5" x14ac:dyDescent="0.35">
      <c r="I1080" s="10"/>
      <c r="J1080" s="24" t="s">
        <v>43</v>
      </c>
      <c r="K1080" s="21">
        <v>85</v>
      </c>
      <c r="L1080" s="22">
        <v>0.1</v>
      </c>
      <c r="M1080" s="23">
        <v>1055.0768</v>
      </c>
      <c r="N1080" s="23">
        <v>1081.2167999999999</v>
      </c>
      <c r="O1080" s="23">
        <v>26.14</v>
      </c>
    </row>
    <row r="1081" spans="9:15" ht="15.5" x14ac:dyDescent="0.35">
      <c r="I1081" s="10"/>
      <c r="J1081" s="20" t="s">
        <v>168</v>
      </c>
      <c r="K1081" s="21">
        <v>95</v>
      </c>
      <c r="L1081" s="22">
        <v>0.12000000000000001</v>
      </c>
      <c r="M1081" s="23">
        <v>605.28359999999998</v>
      </c>
      <c r="N1081" s="23">
        <v>614.71360000000004</v>
      </c>
      <c r="O1081" s="23">
        <v>9.43</v>
      </c>
    </row>
    <row r="1082" spans="9:15" ht="15.5" x14ac:dyDescent="0.35">
      <c r="I1082" s="10"/>
      <c r="J1082" s="24" t="s">
        <v>43</v>
      </c>
      <c r="K1082" s="21">
        <v>95</v>
      </c>
      <c r="L1082" s="22">
        <v>0.12000000000000001</v>
      </c>
      <c r="M1082" s="23">
        <v>605.28359999999998</v>
      </c>
      <c r="N1082" s="23">
        <v>614.71360000000004</v>
      </c>
      <c r="O1082" s="23">
        <v>9.43</v>
      </c>
    </row>
    <row r="1083" spans="9:15" ht="15.5" x14ac:dyDescent="0.35">
      <c r="I1083" s="10"/>
      <c r="J1083" s="20" t="s">
        <v>1270</v>
      </c>
      <c r="K1083" s="21">
        <v>40</v>
      </c>
      <c r="L1083" s="22">
        <v>0.04</v>
      </c>
      <c r="M1083" s="23">
        <v>290.70199999999994</v>
      </c>
      <c r="N1083" s="23">
        <v>301.85199999999992</v>
      </c>
      <c r="O1083" s="23">
        <v>11.15</v>
      </c>
    </row>
    <row r="1084" spans="9:15" ht="15.5" x14ac:dyDescent="0.35">
      <c r="I1084" s="10"/>
      <c r="J1084" s="24" t="s">
        <v>93</v>
      </c>
      <c r="K1084" s="21">
        <v>40</v>
      </c>
      <c r="L1084" s="22">
        <v>0.04</v>
      </c>
      <c r="M1084" s="23">
        <v>290.70199999999994</v>
      </c>
      <c r="N1084" s="23">
        <v>301.85199999999992</v>
      </c>
      <c r="O1084" s="23">
        <v>11.15</v>
      </c>
    </row>
    <row r="1085" spans="9:15" ht="15.5" x14ac:dyDescent="0.35">
      <c r="I1085" s="10"/>
      <c r="J1085" s="20" t="s">
        <v>720</v>
      </c>
      <c r="K1085" s="21">
        <v>8</v>
      </c>
      <c r="L1085" s="22">
        <v>0.06</v>
      </c>
      <c r="M1085" s="23">
        <v>40.993599999999994</v>
      </c>
      <c r="N1085" s="23">
        <v>43.033599999999993</v>
      </c>
      <c r="O1085" s="23">
        <v>2.04</v>
      </c>
    </row>
    <row r="1086" spans="9:15" ht="15.5" x14ac:dyDescent="0.35">
      <c r="I1086" s="10"/>
      <c r="J1086" s="24" t="s">
        <v>43</v>
      </c>
      <c r="K1086" s="21">
        <v>8</v>
      </c>
      <c r="L1086" s="22">
        <v>0.06</v>
      </c>
      <c r="M1086" s="23">
        <v>40.993599999999994</v>
      </c>
      <c r="N1086" s="23">
        <v>43.033599999999993</v>
      </c>
      <c r="O1086" s="23">
        <v>2.04</v>
      </c>
    </row>
    <row r="1087" spans="9:15" ht="15.5" x14ac:dyDescent="0.35">
      <c r="I1087" s="10"/>
      <c r="J1087" s="20" t="s">
        <v>1217</v>
      </c>
      <c r="K1087" s="21">
        <v>52</v>
      </c>
      <c r="L1087" s="22">
        <v>0.13</v>
      </c>
      <c r="M1087" s="23">
        <v>836.56530000000009</v>
      </c>
      <c r="N1087" s="23">
        <v>846.37530000000015</v>
      </c>
      <c r="O1087" s="23">
        <v>9.8099999999999987</v>
      </c>
    </row>
    <row r="1088" spans="9:15" ht="15.5" x14ac:dyDescent="0.35">
      <c r="I1088" s="10"/>
      <c r="J1088" s="24" t="s">
        <v>29</v>
      </c>
      <c r="K1088" s="21">
        <v>17</v>
      </c>
      <c r="L1088" s="22">
        <v>0.03</v>
      </c>
      <c r="M1088" s="23">
        <v>203.1953</v>
      </c>
      <c r="N1088" s="23">
        <v>209.00530000000001</v>
      </c>
      <c r="O1088" s="23">
        <v>5.81</v>
      </c>
    </row>
    <row r="1089" spans="9:15" ht="15.5" x14ac:dyDescent="0.35">
      <c r="I1089" s="10"/>
      <c r="J1089" s="24" t="s">
        <v>43</v>
      </c>
      <c r="K1089" s="21">
        <v>35</v>
      </c>
      <c r="L1089" s="22">
        <v>0.1</v>
      </c>
      <c r="M1089" s="23">
        <v>633.37000000000012</v>
      </c>
      <c r="N1089" s="23">
        <v>637.37000000000012</v>
      </c>
      <c r="O1089" s="23">
        <v>4</v>
      </c>
    </row>
    <row r="1090" spans="9:15" ht="15.5" x14ac:dyDescent="0.35">
      <c r="I1090" s="10"/>
      <c r="J1090" s="20" t="s">
        <v>1032</v>
      </c>
      <c r="K1090" s="21">
        <v>11</v>
      </c>
      <c r="L1090" s="22">
        <v>0.08</v>
      </c>
      <c r="M1090" s="23">
        <v>49.051200000000001</v>
      </c>
      <c r="N1090" s="23">
        <v>49.931200000000004</v>
      </c>
      <c r="O1090" s="23">
        <v>0.88</v>
      </c>
    </row>
    <row r="1091" spans="9:15" ht="15.5" x14ac:dyDescent="0.35">
      <c r="I1091" s="10"/>
      <c r="J1091" s="24" t="s">
        <v>65</v>
      </c>
      <c r="K1091" s="21">
        <v>11</v>
      </c>
      <c r="L1091" s="22">
        <v>0.08</v>
      </c>
      <c r="M1091" s="23">
        <v>49.051200000000001</v>
      </c>
      <c r="N1091" s="23">
        <v>49.931200000000004</v>
      </c>
      <c r="O1091" s="23">
        <v>0.88</v>
      </c>
    </row>
    <row r="1092" spans="9:15" ht="15.5" x14ac:dyDescent="0.35">
      <c r="I1092" s="10"/>
      <c r="J1092" s="20" t="s">
        <v>769</v>
      </c>
      <c r="K1092" s="21">
        <v>23</v>
      </c>
      <c r="L1092" s="22">
        <v>0.02</v>
      </c>
      <c r="M1092" s="23">
        <v>200.03399999999999</v>
      </c>
      <c r="N1092" s="23">
        <v>206.22399999999999</v>
      </c>
      <c r="O1092" s="23">
        <v>6.19</v>
      </c>
    </row>
    <row r="1093" spans="9:15" ht="15.5" x14ac:dyDescent="0.35">
      <c r="I1093" s="10"/>
      <c r="J1093" s="24" t="s">
        <v>29</v>
      </c>
      <c r="K1093" s="21">
        <v>23</v>
      </c>
      <c r="L1093" s="22">
        <v>0.02</v>
      </c>
      <c r="M1093" s="23">
        <v>200.03399999999999</v>
      </c>
      <c r="N1093" s="23">
        <v>206.22399999999999</v>
      </c>
      <c r="O1093" s="23">
        <v>6.19</v>
      </c>
    </row>
    <row r="1094" spans="9:15" ht="15.5" x14ac:dyDescent="0.35">
      <c r="I1094" s="10"/>
      <c r="J1094" s="20" t="s">
        <v>590</v>
      </c>
      <c r="K1094" s="21">
        <v>161</v>
      </c>
      <c r="L1094" s="22">
        <v>0.31000000000000005</v>
      </c>
      <c r="M1094" s="23">
        <v>17751.569200000002</v>
      </c>
      <c r="N1094" s="23">
        <v>17781.549200000001</v>
      </c>
      <c r="O1094" s="23">
        <v>29.98</v>
      </c>
    </row>
    <row r="1095" spans="9:15" ht="15.5" x14ac:dyDescent="0.35">
      <c r="I1095" s="10"/>
      <c r="J1095" s="24" t="s">
        <v>93</v>
      </c>
      <c r="K1095" s="21">
        <v>68</v>
      </c>
      <c r="L1095" s="22">
        <v>0.16</v>
      </c>
      <c r="M1095" s="23">
        <v>152.274</v>
      </c>
      <c r="N1095" s="23">
        <v>154.70400000000001</v>
      </c>
      <c r="O1095" s="23">
        <v>2.4299999999999997</v>
      </c>
    </row>
    <row r="1096" spans="9:15" ht="15.5" x14ac:dyDescent="0.35">
      <c r="I1096" s="10"/>
      <c r="J1096" s="24" t="s">
        <v>43</v>
      </c>
      <c r="K1096" s="21">
        <v>93</v>
      </c>
      <c r="L1096" s="22">
        <v>0.15000000000000002</v>
      </c>
      <c r="M1096" s="23">
        <v>17599.2952</v>
      </c>
      <c r="N1096" s="23">
        <v>17626.8452</v>
      </c>
      <c r="O1096" s="23">
        <v>27.55</v>
      </c>
    </row>
    <row r="1097" spans="9:15" ht="15.5" x14ac:dyDescent="0.35">
      <c r="I1097" s="10"/>
      <c r="J1097" s="20" t="s">
        <v>118</v>
      </c>
      <c r="K1097" s="21">
        <v>70</v>
      </c>
      <c r="L1097" s="22">
        <v>0.08</v>
      </c>
      <c r="M1097" s="23">
        <v>170.654</v>
      </c>
      <c r="N1097" s="23">
        <v>176.874</v>
      </c>
      <c r="O1097" s="23">
        <v>6.22</v>
      </c>
    </row>
    <row r="1098" spans="9:15" ht="15.5" x14ac:dyDescent="0.35">
      <c r="I1098" s="10"/>
      <c r="J1098" s="24" t="s">
        <v>93</v>
      </c>
      <c r="K1098" s="21">
        <v>70</v>
      </c>
      <c r="L1098" s="22">
        <v>0.08</v>
      </c>
      <c r="M1098" s="23">
        <v>170.654</v>
      </c>
      <c r="N1098" s="23">
        <v>176.874</v>
      </c>
      <c r="O1098" s="23">
        <v>6.22</v>
      </c>
    </row>
    <row r="1099" spans="9:15" ht="15.5" x14ac:dyDescent="0.35">
      <c r="I1099" s="10"/>
      <c r="J1099" s="20" t="s">
        <v>1430</v>
      </c>
      <c r="K1099" s="21">
        <v>44</v>
      </c>
      <c r="L1099" s="22">
        <v>7.0000000000000007E-2</v>
      </c>
      <c r="M1099" s="23">
        <v>823.35159999999996</v>
      </c>
      <c r="N1099" s="23">
        <v>829.12159999999994</v>
      </c>
      <c r="O1099" s="23">
        <v>5.77</v>
      </c>
    </row>
    <row r="1100" spans="9:15" ht="15.5" x14ac:dyDescent="0.35">
      <c r="I1100" s="10"/>
      <c r="J1100" s="24" t="s">
        <v>65</v>
      </c>
      <c r="K1100" s="21">
        <v>44</v>
      </c>
      <c r="L1100" s="22">
        <v>7.0000000000000007E-2</v>
      </c>
      <c r="M1100" s="23">
        <v>823.35159999999996</v>
      </c>
      <c r="N1100" s="23">
        <v>829.12159999999994</v>
      </c>
      <c r="O1100" s="23">
        <v>5.77</v>
      </c>
    </row>
    <row r="1101" spans="9:15" ht="15.5" x14ac:dyDescent="0.35">
      <c r="I1101" s="10"/>
      <c r="J1101" s="20" t="s">
        <v>1250</v>
      </c>
      <c r="K1101" s="21">
        <v>4</v>
      </c>
      <c r="L1101" s="22">
        <v>0.09</v>
      </c>
      <c r="M1101" s="23">
        <v>14.714</v>
      </c>
      <c r="N1101" s="23">
        <v>15.414</v>
      </c>
      <c r="O1101" s="23">
        <v>0.7</v>
      </c>
    </row>
    <row r="1102" spans="9:15" ht="15.5" x14ac:dyDescent="0.35">
      <c r="I1102" s="10"/>
      <c r="J1102" s="24" t="s">
        <v>29</v>
      </c>
      <c r="K1102" s="21">
        <v>4</v>
      </c>
      <c r="L1102" s="22">
        <v>0.09</v>
      </c>
      <c r="M1102" s="23">
        <v>14.714</v>
      </c>
      <c r="N1102" s="23">
        <v>15.414</v>
      </c>
      <c r="O1102" s="23">
        <v>0.7</v>
      </c>
    </row>
    <row r="1103" spans="9:15" ht="15.5" x14ac:dyDescent="0.35">
      <c r="I1103" s="10"/>
      <c r="J1103" s="20" t="s">
        <v>1864</v>
      </c>
      <c r="K1103" s="21">
        <v>48</v>
      </c>
      <c r="L1103" s="22">
        <v>0.03</v>
      </c>
      <c r="M1103" s="23">
        <v>130.63679999999999</v>
      </c>
      <c r="N1103" s="23">
        <v>131.83679999999998</v>
      </c>
      <c r="O1103" s="23">
        <v>1.2</v>
      </c>
    </row>
    <row r="1104" spans="9:15" ht="15.5" x14ac:dyDescent="0.35">
      <c r="I1104" s="10"/>
      <c r="J1104" s="24" t="s">
        <v>65</v>
      </c>
      <c r="K1104" s="21">
        <v>48</v>
      </c>
      <c r="L1104" s="22">
        <v>0.03</v>
      </c>
      <c r="M1104" s="23">
        <v>130.63679999999999</v>
      </c>
      <c r="N1104" s="23">
        <v>131.83679999999998</v>
      </c>
      <c r="O1104" s="23">
        <v>1.2</v>
      </c>
    </row>
    <row r="1105" spans="9:15" ht="15.5" x14ac:dyDescent="0.35">
      <c r="I1105" s="10"/>
      <c r="J1105" s="20" t="s">
        <v>869</v>
      </c>
      <c r="K1105" s="21">
        <v>66</v>
      </c>
      <c r="L1105" s="22">
        <v>6.9999999999999993E-2</v>
      </c>
      <c r="M1105" s="23">
        <v>159.18400000000003</v>
      </c>
      <c r="N1105" s="23">
        <v>162.28400000000002</v>
      </c>
      <c r="O1105" s="23">
        <v>3.0999999999999996</v>
      </c>
    </row>
    <row r="1106" spans="9:15" ht="15.5" x14ac:dyDescent="0.35">
      <c r="I1106" s="10"/>
      <c r="J1106" s="24" t="s">
        <v>93</v>
      </c>
      <c r="K1106" s="21">
        <v>66</v>
      </c>
      <c r="L1106" s="22">
        <v>6.9999999999999993E-2</v>
      </c>
      <c r="M1106" s="23">
        <v>159.18400000000003</v>
      </c>
      <c r="N1106" s="23">
        <v>162.28400000000002</v>
      </c>
      <c r="O1106" s="23">
        <v>3.0999999999999996</v>
      </c>
    </row>
    <row r="1107" spans="9:15" ht="15.5" x14ac:dyDescent="0.35">
      <c r="I1107" s="10"/>
      <c r="J1107" s="20" t="s">
        <v>405</v>
      </c>
      <c r="K1107" s="21">
        <v>45</v>
      </c>
      <c r="L1107" s="22">
        <v>0.08</v>
      </c>
      <c r="M1107" s="23">
        <v>2230.3580000000002</v>
      </c>
      <c r="N1107" s="23">
        <v>2269.8580000000002</v>
      </c>
      <c r="O1107" s="23">
        <v>39.5</v>
      </c>
    </row>
    <row r="1108" spans="9:15" ht="15.5" x14ac:dyDescent="0.35">
      <c r="I1108" s="10"/>
      <c r="J1108" s="24" t="s">
        <v>43</v>
      </c>
      <c r="K1108" s="21">
        <v>45</v>
      </c>
      <c r="L1108" s="22">
        <v>0.08</v>
      </c>
      <c r="M1108" s="23">
        <v>2230.3580000000002</v>
      </c>
      <c r="N1108" s="23">
        <v>2269.8580000000002</v>
      </c>
      <c r="O1108" s="23">
        <v>39.5</v>
      </c>
    </row>
    <row r="1109" spans="9:15" ht="15.5" x14ac:dyDescent="0.35">
      <c r="I1109" s="10"/>
      <c r="J1109" s="20" t="s">
        <v>1081</v>
      </c>
      <c r="K1109" s="21">
        <v>37</v>
      </c>
      <c r="L1109" s="22">
        <v>0.08</v>
      </c>
      <c r="M1109" s="23">
        <v>352.9092</v>
      </c>
      <c r="N1109" s="23">
        <v>357.58920000000001</v>
      </c>
      <c r="O1109" s="23">
        <v>4.68</v>
      </c>
    </row>
    <row r="1110" spans="9:15" ht="15.5" x14ac:dyDescent="0.35">
      <c r="I1110" s="10"/>
      <c r="J1110" s="24" t="s">
        <v>65</v>
      </c>
      <c r="K1110" s="21">
        <v>37</v>
      </c>
      <c r="L1110" s="22">
        <v>0.08</v>
      </c>
      <c r="M1110" s="23">
        <v>352.9092</v>
      </c>
      <c r="N1110" s="23">
        <v>357.58920000000001</v>
      </c>
      <c r="O1110" s="23">
        <v>4.68</v>
      </c>
    </row>
    <row r="1111" spans="9:15" ht="15.5" x14ac:dyDescent="0.35">
      <c r="I1111" s="10"/>
      <c r="J1111" s="20" t="s">
        <v>750</v>
      </c>
      <c r="K1111" s="21">
        <v>74</v>
      </c>
      <c r="L1111" s="22">
        <v>0.16999999999999998</v>
      </c>
      <c r="M1111" s="23">
        <v>2327.9261000000001</v>
      </c>
      <c r="N1111" s="23">
        <v>2344.5960999999998</v>
      </c>
      <c r="O1111" s="23">
        <v>16.670000000000002</v>
      </c>
    </row>
    <row r="1112" spans="9:15" ht="15.5" x14ac:dyDescent="0.35">
      <c r="I1112" s="10"/>
      <c r="J1112" s="24" t="s">
        <v>43</v>
      </c>
      <c r="K1112" s="21">
        <v>74</v>
      </c>
      <c r="L1112" s="22">
        <v>0.16999999999999998</v>
      </c>
      <c r="M1112" s="23">
        <v>2327.9261000000001</v>
      </c>
      <c r="N1112" s="23">
        <v>2344.5960999999998</v>
      </c>
      <c r="O1112" s="23">
        <v>16.670000000000002</v>
      </c>
    </row>
    <row r="1113" spans="9:15" ht="15.5" x14ac:dyDescent="0.35">
      <c r="I1113" s="10"/>
      <c r="J1113" s="20" t="s">
        <v>1297</v>
      </c>
      <c r="K1113" s="21">
        <v>23</v>
      </c>
      <c r="L1113" s="22">
        <v>0.06</v>
      </c>
      <c r="M1113" s="23">
        <v>129.1088</v>
      </c>
      <c r="N1113" s="23">
        <v>134.11879999999999</v>
      </c>
      <c r="O1113" s="23">
        <v>5.01</v>
      </c>
    </row>
    <row r="1114" spans="9:15" ht="15.5" x14ac:dyDescent="0.35">
      <c r="I1114" s="10"/>
      <c r="J1114" s="24" t="s">
        <v>43</v>
      </c>
      <c r="K1114" s="21">
        <v>23</v>
      </c>
      <c r="L1114" s="22">
        <v>0.06</v>
      </c>
      <c r="M1114" s="23">
        <v>129.1088</v>
      </c>
      <c r="N1114" s="23">
        <v>134.11879999999999</v>
      </c>
      <c r="O1114" s="23">
        <v>5.01</v>
      </c>
    </row>
    <row r="1115" spans="9:15" ht="15.5" x14ac:dyDescent="0.35">
      <c r="I1115" s="10"/>
      <c r="J1115" s="20" t="s">
        <v>604</v>
      </c>
      <c r="K1115" s="21">
        <v>132</v>
      </c>
      <c r="L1115" s="22">
        <v>0.19</v>
      </c>
      <c r="M1115" s="23">
        <v>1146.7951</v>
      </c>
      <c r="N1115" s="23">
        <v>1157.3951000000002</v>
      </c>
      <c r="O1115" s="23">
        <v>10.6</v>
      </c>
    </row>
    <row r="1116" spans="9:15" ht="15.5" x14ac:dyDescent="0.35">
      <c r="I1116" s="10"/>
      <c r="J1116" s="24" t="s">
        <v>29</v>
      </c>
      <c r="K1116" s="21">
        <v>132</v>
      </c>
      <c r="L1116" s="22">
        <v>0.19</v>
      </c>
      <c r="M1116" s="23">
        <v>1146.7951</v>
      </c>
      <c r="N1116" s="23">
        <v>1157.3951000000002</v>
      </c>
      <c r="O1116" s="23">
        <v>10.6</v>
      </c>
    </row>
    <row r="1117" spans="9:15" ht="15.5" x14ac:dyDescent="0.35">
      <c r="I1117" s="10"/>
      <c r="J1117" s="20" t="s">
        <v>1279</v>
      </c>
      <c r="K1117" s="21">
        <v>64</v>
      </c>
      <c r="L1117" s="22">
        <v>0.15</v>
      </c>
      <c r="M1117" s="23">
        <v>5219.7394000000004</v>
      </c>
      <c r="N1117" s="23">
        <v>5255.0294000000004</v>
      </c>
      <c r="O1117" s="23">
        <v>35.29</v>
      </c>
    </row>
    <row r="1118" spans="9:15" ht="15.5" x14ac:dyDescent="0.35">
      <c r="I1118" s="10"/>
      <c r="J1118" s="24" t="s">
        <v>93</v>
      </c>
      <c r="K1118" s="21">
        <v>64</v>
      </c>
      <c r="L1118" s="22">
        <v>0.15</v>
      </c>
      <c r="M1118" s="23">
        <v>5219.7394000000004</v>
      </c>
      <c r="N1118" s="23">
        <v>5255.0294000000004</v>
      </c>
      <c r="O1118" s="23">
        <v>35.29</v>
      </c>
    </row>
    <row r="1119" spans="9:15" ht="15.5" x14ac:dyDescent="0.35">
      <c r="I1119" s="10"/>
      <c r="J1119" s="20" t="s">
        <v>1658</v>
      </c>
      <c r="K1119" s="21">
        <v>46</v>
      </c>
      <c r="L1119" s="22">
        <v>0.04</v>
      </c>
      <c r="M1119" s="23">
        <v>165.4504</v>
      </c>
      <c r="N1119" s="23">
        <v>167.9504</v>
      </c>
      <c r="O1119" s="23">
        <v>2.5</v>
      </c>
    </row>
    <row r="1120" spans="9:15" ht="15.5" x14ac:dyDescent="0.35">
      <c r="I1120" s="10"/>
      <c r="J1120" s="24" t="s">
        <v>65</v>
      </c>
      <c r="K1120" s="21">
        <v>46</v>
      </c>
      <c r="L1120" s="22">
        <v>0.04</v>
      </c>
      <c r="M1120" s="23">
        <v>165.4504</v>
      </c>
      <c r="N1120" s="23">
        <v>167.9504</v>
      </c>
      <c r="O1120" s="23">
        <v>2.5</v>
      </c>
    </row>
    <row r="1121" spans="9:15" ht="15.5" x14ac:dyDescent="0.35">
      <c r="I1121" s="10"/>
      <c r="J1121" s="20" t="s">
        <v>1086</v>
      </c>
      <c r="K1121" s="21">
        <v>46</v>
      </c>
      <c r="L1121" s="22">
        <v>0.16</v>
      </c>
      <c r="M1121" s="23">
        <v>4339.7947999999997</v>
      </c>
      <c r="N1121" s="23">
        <v>4348.8047999999999</v>
      </c>
      <c r="O1121" s="23">
        <v>9.01</v>
      </c>
    </row>
    <row r="1122" spans="9:15" ht="15.5" x14ac:dyDescent="0.35">
      <c r="I1122" s="10"/>
      <c r="J1122" s="24" t="s">
        <v>93</v>
      </c>
      <c r="K1122" s="21">
        <v>46</v>
      </c>
      <c r="L1122" s="22">
        <v>0.16</v>
      </c>
      <c r="M1122" s="23">
        <v>4339.7947999999997</v>
      </c>
      <c r="N1122" s="23">
        <v>4348.8047999999999</v>
      </c>
      <c r="O1122" s="23">
        <v>9.01</v>
      </c>
    </row>
    <row r="1123" spans="9:15" ht="15.5" x14ac:dyDescent="0.35">
      <c r="I1123" s="10"/>
      <c r="J1123" s="20" t="s">
        <v>1466</v>
      </c>
      <c r="K1123" s="21">
        <v>46</v>
      </c>
      <c r="L1123" s="22">
        <v>7.0000000000000007E-2</v>
      </c>
      <c r="M1123" s="23">
        <v>5201.3966</v>
      </c>
      <c r="N1123" s="23">
        <v>5227.6966000000002</v>
      </c>
      <c r="O1123" s="23">
        <v>26.3</v>
      </c>
    </row>
    <row r="1124" spans="9:15" ht="15.5" x14ac:dyDescent="0.35">
      <c r="I1124" s="10"/>
      <c r="J1124" s="24" t="s">
        <v>65</v>
      </c>
      <c r="K1124" s="21">
        <v>46</v>
      </c>
      <c r="L1124" s="22">
        <v>7.0000000000000007E-2</v>
      </c>
      <c r="M1124" s="23">
        <v>5201.3966</v>
      </c>
      <c r="N1124" s="23">
        <v>5227.6966000000002</v>
      </c>
      <c r="O1124" s="23">
        <v>26.3</v>
      </c>
    </row>
    <row r="1125" spans="9:15" ht="15.5" x14ac:dyDescent="0.35">
      <c r="I1125" s="10"/>
      <c r="J1125" s="20" t="s">
        <v>642</v>
      </c>
      <c r="K1125" s="21">
        <v>37</v>
      </c>
      <c r="L1125" s="22">
        <v>0.1</v>
      </c>
      <c r="M1125" s="23">
        <v>367.137</v>
      </c>
      <c r="N1125" s="23">
        <v>371.637</v>
      </c>
      <c r="O1125" s="23">
        <v>4.5</v>
      </c>
    </row>
    <row r="1126" spans="9:15" ht="15.5" x14ac:dyDescent="0.35">
      <c r="I1126" s="10"/>
      <c r="J1126" s="24" t="s">
        <v>43</v>
      </c>
      <c r="K1126" s="21">
        <v>37</v>
      </c>
      <c r="L1126" s="22">
        <v>0.1</v>
      </c>
      <c r="M1126" s="23">
        <v>367.137</v>
      </c>
      <c r="N1126" s="23">
        <v>371.637</v>
      </c>
      <c r="O1126" s="23">
        <v>4.5</v>
      </c>
    </row>
    <row r="1127" spans="9:15" ht="15.5" x14ac:dyDescent="0.35">
      <c r="I1127" s="10"/>
      <c r="J1127" s="20" t="s">
        <v>713</v>
      </c>
      <c r="K1127" s="21">
        <v>49</v>
      </c>
      <c r="L1127" s="22">
        <v>0.05</v>
      </c>
      <c r="M1127" s="23">
        <v>282.2953</v>
      </c>
      <c r="N1127" s="23">
        <v>286.56529999999998</v>
      </c>
      <c r="O1127" s="23">
        <v>4.2699999999999996</v>
      </c>
    </row>
    <row r="1128" spans="9:15" ht="15.5" x14ac:dyDescent="0.35">
      <c r="I1128" s="10"/>
      <c r="J1128" s="24" t="s">
        <v>29</v>
      </c>
      <c r="K1128" s="21">
        <v>49</v>
      </c>
      <c r="L1128" s="22">
        <v>0.05</v>
      </c>
      <c r="M1128" s="23">
        <v>282.2953</v>
      </c>
      <c r="N1128" s="23">
        <v>286.56529999999998</v>
      </c>
      <c r="O1128" s="23">
        <v>4.2699999999999996</v>
      </c>
    </row>
    <row r="1129" spans="9:15" ht="15.5" x14ac:dyDescent="0.35">
      <c r="I1129" s="10"/>
      <c r="J1129" s="20" t="s">
        <v>137</v>
      </c>
      <c r="K1129" s="21">
        <v>35</v>
      </c>
      <c r="L1129" s="22">
        <v>0.15000000000000002</v>
      </c>
      <c r="M1129" s="23">
        <v>13999.1615</v>
      </c>
      <c r="N1129" s="23">
        <v>14024.451499999999</v>
      </c>
      <c r="O1129" s="23">
        <v>25.29</v>
      </c>
    </row>
    <row r="1130" spans="9:15" ht="15.5" x14ac:dyDescent="0.35">
      <c r="I1130" s="10"/>
      <c r="J1130" s="24" t="s">
        <v>93</v>
      </c>
      <c r="K1130" s="21">
        <v>35</v>
      </c>
      <c r="L1130" s="22">
        <v>0.15000000000000002</v>
      </c>
      <c r="M1130" s="23">
        <v>13999.1615</v>
      </c>
      <c r="N1130" s="23">
        <v>14024.451499999999</v>
      </c>
      <c r="O1130" s="23">
        <v>25.29</v>
      </c>
    </row>
    <row r="1131" spans="9:15" ht="15.5" x14ac:dyDescent="0.35">
      <c r="I1131" s="10"/>
      <c r="J1131" s="20" t="s">
        <v>1146</v>
      </c>
      <c r="K1131" s="21">
        <v>21</v>
      </c>
      <c r="L1131" s="22">
        <v>0.01</v>
      </c>
      <c r="M1131" s="23">
        <v>64.483599999999996</v>
      </c>
      <c r="N1131" s="23">
        <v>69.923599999999993</v>
      </c>
      <c r="O1131" s="23">
        <v>5.44</v>
      </c>
    </row>
    <row r="1132" spans="9:15" ht="15.5" x14ac:dyDescent="0.35">
      <c r="I1132" s="10"/>
      <c r="J1132" s="24" t="s">
        <v>65</v>
      </c>
      <c r="K1132" s="21">
        <v>21</v>
      </c>
      <c r="L1132" s="22">
        <v>0.01</v>
      </c>
      <c r="M1132" s="23">
        <v>64.483599999999996</v>
      </c>
      <c r="N1132" s="23">
        <v>69.923599999999993</v>
      </c>
      <c r="O1132" s="23">
        <v>5.44</v>
      </c>
    </row>
    <row r="1133" spans="9:15" ht="15.5" x14ac:dyDescent="0.35">
      <c r="I1133" s="10"/>
      <c r="J1133" s="20" t="s">
        <v>259</v>
      </c>
      <c r="K1133" s="21">
        <v>75</v>
      </c>
      <c r="L1133" s="22">
        <v>0.19</v>
      </c>
      <c r="M1133" s="23">
        <v>732.19959999999992</v>
      </c>
      <c r="N1133" s="23">
        <v>746.7296</v>
      </c>
      <c r="O1133" s="23">
        <v>14.53</v>
      </c>
    </row>
    <row r="1134" spans="9:15" ht="15.5" x14ac:dyDescent="0.35">
      <c r="I1134" s="10"/>
      <c r="J1134" s="24" t="s">
        <v>29</v>
      </c>
      <c r="K1134" s="21">
        <v>20</v>
      </c>
      <c r="L1134" s="22">
        <v>0.04</v>
      </c>
      <c r="M1134" s="23">
        <v>581.30799999999999</v>
      </c>
      <c r="N1134" s="23">
        <v>586.80799999999999</v>
      </c>
      <c r="O1134" s="23">
        <v>5.5</v>
      </c>
    </row>
    <row r="1135" spans="9:15" ht="15.5" x14ac:dyDescent="0.35">
      <c r="I1135" s="10"/>
      <c r="J1135" s="24" t="s">
        <v>93</v>
      </c>
      <c r="K1135" s="21">
        <v>55</v>
      </c>
      <c r="L1135" s="22">
        <v>0.15</v>
      </c>
      <c r="M1135" s="23">
        <v>150.89159999999998</v>
      </c>
      <c r="N1135" s="23">
        <v>159.92160000000001</v>
      </c>
      <c r="O1135" s="23">
        <v>9.0299999999999994</v>
      </c>
    </row>
    <row r="1136" spans="9:15" ht="15.5" x14ac:dyDescent="0.35">
      <c r="I1136" s="10"/>
      <c r="J1136" s="20" t="s">
        <v>919</v>
      </c>
      <c r="K1136" s="21">
        <v>44</v>
      </c>
      <c r="L1136" s="22">
        <v>0.09</v>
      </c>
      <c r="M1136" s="23">
        <v>501.52819999999997</v>
      </c>
      <c r="N1136" s="23">
        <v>507.15819999999997</v>
      </c>
      <c r="O1136" s="23">
        <v>5.63</v>
      </c>
    </row>
    <row r="1137" spans="9:15" ht="15.5" x14ac:dyDescent="0.35">
      <c r="I1137" s="10"/>
      <c r="J1137" s="24" t="s">
        <v>93</v>
      </c>
      <c r="K1137" s="21">
        <v>44</v>
      </c>
      <c r="L1137" s="22">
        <v>0.09</v>
      </c>
      <c r="M1137" s="23">
        <v>501.52819999999997</v>
      </c>
      <c r="N1137" s="23">
        <v>507.15819999999997</v>
      </c>
      <c r="O1137" s="23">
        <v>5.63</v>
      </c>
    </row>
    <row r="1138" spans="9:15" ht="15.5" x14ac:dyDescent="0.35">
      <c r="I1138" s="10"/>
      <c r="J1138" s="20" t="s">
        <v>582</v>
      </c>
      <c r="K1138" s="21">
        <v>23</v>
      </c>
      <c r="L1138" s="22">
        <v>0.09</v>
      </c>
      <c r="M1138" s="23">
        <v>78.890100000000004</v>
      </c>
      <c r="N1138" s="23">
        <v>83.060100000000006</v>
      </c>
      <c r="O1138" s="23">
        <v>4.17</v>
      </c>
    </row>
    <row r="1139" spans="9:15" ht="15.5" x14ac:dyDescent="0.35">
      <c r="I1139" s="10"/>
      <c r="J1139" s="24" t="s">
        <v>93</v>
      </c>
      <c r="K1139" s="21">
        <v>23</v>
      </c>
      <c r="L1139" s="22">
        <v>0.09</v>
      </c>
      <c r="M1139" s="23">
        <v>78.890100000000004</v>
      </c>
      <c r="N1139" s="23">
        <v>83.060100000000006</v>
      </c>
      <c r="O1139" s="23">
        <v>4.17</v>
      </c>
    </row>
    <row r="1140" spans="9:15" ht="15.5" x14ac:dyDescent="0.35">
      <c r="I1140" s="10"/>
      <c r="J1140" s="20" t="s">
        <v>399</v>
      </c>
      <c r="K1140" s="21">
        <v>73</v>
      </c>
      <c r="L1140" s="22">
        <v>6.0000000000000005E-2</v>
      </c>
      <c r="M1140" s="23">
        <v>1291.7150999999999</v>
      </c>
      <c r="N1140" s="23">
        <v>1312.4650999999999</v>
      </c>
      <c r="O1140" s="23">
        <v>20.75</v>
      </c>
    </row>
    <row r="1141" spans="9:15" ht="15.5" x14ac:dyDescent="0.35">
      <c r="I1141" s="10"/>
      <c r="J1141" s="24" t="s">
        <v>29</v>
      </c>
      <c r="K1141" s="21">
        <v>73</v>
      </c>
      <c r="L1141" s="22">
        <v>6.0000000000000005E-2</v>
      </c>
      <c r="M1141" s="23">
        <v>1291.7150999999999</v>
      </c>
      <c r="N1141" s="23">
        <v>1312.4650999999999</v>
      </c>
      <c r="O1141" s="23">
        <v>20.75</v>
      </c>
    </row>
    <row r="1142" spans="9:15" ht="15.5" x14ac:dyDescent="0.35">
      <c r="I1142" s="10"/>
      <c r="J1142" s="20" t="s">
        <v>904</v>
      </c>
      <c r="K1142" s="21">
        <v>36</v>
      </c>
      <c r="L1142" s="22">
        <v>0</v>
      </c>
      <c r="M1142" s="23">
        <v>1121.78</v>
      </c>
      <c r="N1142" s="23">
        <v>1128.28</v>
      </c>
      <c r="O1142" s="23">
        <v>6.5</v>
      </c>
    </row>
    <row r="1143" spans="9:15" ht="15.5" x14ac:dyDescent="0.35">
      <c r="I1143" s="10"/>
      <c r="J1143" s="24" t="s">
        <v>29</v>
      </c>
      <c r="K1143" s="21">
        <v>36</v>
      </c>
      <c r="L1143" s="22">
        <v>0</v>
      </c>
      <c r="M1143" s="23">
        <v>1121.78</v>
      </c>
      <c r="N1143" s="23">
        <v>1128.28</v>
      </c>
      <c r="O1143" s="23">
        <v>6.5</v>
      </c>
    </row>
    <row r="1144" spans="9:15" ht="15.5" x14ac:dyDescent="0.35">
      <c r="I1144" s="10"/>
      <c r="J1144" s="20" t="s">
        <v>838</v>
      </c>
      <c r="K1144" s="21">
        <v>54</v>
      </c>
      <c r="L1144" s="22">
        <v>0.04</v>
      </c>
      <c r="M1144" s="23">
        <v>204.92</v>
      </c>
      <c r="N1144" s="23">
        <v>213.67999999999998</v>
      </c>
      <c r="O1144" s="23">
        <v>8.76</v>
      </c>
    </row>
    <row r="1145" spans="9:15" ht="15.5" x14ac:dyDescent="0.35">
      <c r="I1145" s="10"/>
      <c r="J1145" s="24" t="s">
        <v>29</v>
      </c>
      <c r="K1145" s="21">
        <v>54</v>
      </c>
      <c r="L1145" s="22">
        <v>0.04</v>
      </c>
      <c r="M1145" s="23">
        <v>204.92</v>
      </c>
      <c r="N1145" s="23">
        <v>213.67999999999998</v>
      </c>
      <c r="O1145" s="23">
        <v>8.76</v>
      </c>
    </row>
    <row r="1146" spans="9:15" ht="15.5" x14ac:dyDescent="0.35">
      <c r="I1146" s="10"/>
      <c r="J1146" s="20" t="s">
        <v>1901</v>
      </c>
      <c r="K1146" s="21">
        <v>27060</v>
      </c>
      <c r="L1146" s="22">
        <v>53.360000000000049</v>
      </c>
      <c r="M1146" s="23">
        <v>1138806.9295619989</v>
      </c>
      <c r="N1146" s="23">
        <v>1145123.5095619985</v>
      </c>
      <c r="O1146" s="23">
        <v>6316.5800000000036</v>
      </c>
    </row>
  </sheetData>
  <mergeCells count="1">
    <mergeCell ref="A1:G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1BFAD-3CD4-49A9-BD6E-B057B2947145}">
  <sheetPr>
    <tabColor rgb="FF92D050"/>
  </sheetPr>
  <dimension ref="A2:W1041"/>
  <sheetViews>
    <sheetView tabSelected="1" topLeftCell="J1" zoomScale="74" zoomScaleNormal="90" workbookViewId="0">
      <selection activeCell="T8" sqref="T8"/>
    </sheetView>
  </sheetViews>
  <sheetFormatPr defaultRowHeight="14.5" x14ac:dyDescent="0.35"/>
  <cols>
    <col min="1" max="1" width="13.453125" customWidth="1"/>
    <col min="2" max="2" width="12.26953125" customWidth="1"/>
    <col min="3" max="3" width="20.90625" customWidth="1"/>
    <col min="4" max="4" width="10.08984375" bestFit="1" customWidth="1"/>
    <col min="5" max="5" width="8.08984375" bestFit="1" customWidth="1"/>
    <col min="6" max="6" width="18.453125" customWidth="1"/>
    <col min="7" max="7" width="19.08984375" customWidth="1"/>
    <col min="8" max="8" width="14" bestFit="1" customWidth="1"/>
    <col min="9" max="9" width="11.453125" bestFit="1" customWidth="1"/>
    <col min="10" max="10" width="12.453125" bestFit="1" customWidth="1"/>
    <col min="11" max="11" width="14.26953125" bestFit="1" customWidth="1"/>
    <col min="12" max="12" width="16" bestFit="1" customWidth="1"/>
    <col min="13" max="13" width="13.26953125" bestFit="1" customWidth="1"/>
    <col min="14" max="14" width="12.453125" bestFit="1" customWidth="1"/>
    <col min="15" max="15" width="12" bestFit="1" customWidth="1"/>
    <col min="16" max="16" width="13.26953125" bestFit="1" customWidth="1"/>
    <col min="17" max="17" width="14.453125" bestFit="1" customWidth="1"/>
    <col min="18" max="18" width="11" bestFit="1" customWidth="1"/>
    <col min="19" max="19" width="23.08984375" customWidth="1"/>
    <col min="20" max="20" width="21.90625" customWidth="1"/>
    <col min="21" max="21" width="14.453125" bestFit="1" customWidth="1"/>
    <col min="22" max="22" width="22.1796875" bestFit="1" customWidth="1"/>
    <col min="23" max="23" width="22.90625" customWidth="1"/>
  </cols>
  <sheetData>
    <row r="2" spans="1:23" ht="26" customHeight="1" x14ac:dyDescent="0.35">
      <c r="A2" s="9" t="s">
        <v>0</v>
      </c>
      <c r="B2" s="9" t="s">
        <v>1</v>
      </c>
      <c r="C2" s="9" t="s">
        <v>2</v>
      </c>
      <c r="D2" s="9" t="s">
        <v>4</v>
      </c>
      <c r="E2" s="9" t="s">
        <v>5</v>
      </c>
      <c r="F2" s="9" t="s">
        <v>7</v>
      </c>
      <c r="G2" s="9" t="s">
        <v>10</v>
      </c>
      <c r="H2" s="9" t="s">
        <v>13</v>
      </c>
      <c r="I2" s="9" t="s">
        <v>14</v>
      </c>
      <c r="J2" s="9" t="s">
        <v>15</v>
      </c>
      <c r="K2" s="9" t="s">
        <v>16</v>
      </c>
      <c r="L2" s="9" t="s">
        <v>17</v>
      </c>
      <c r="M2" s="9" t="s">
        <v>18</v>
      </c>
      <c r="N2" s="9" t="s">
        <v>19</v>
      </c>
      <c r="O2" s="9" t="s">
        <v>20</v>
      </c>
      <c r="P2" s="9" t="s">
        <v>21</v>
      </c>
      <c r="Q2" s="9" t="s">
        <v>22</v>
      </c>
      <c r="R2" s="9" t="s">
        <v>23</v>
      </c>
      <c r="S2" s="9" t="s">
        <v>1908</v>
      </c>
      <c r="T2" s="9" t="s">
        <v>1909</v>
      </c>
      <c r="U2" s="9" t="s">
        <v>1910</v>
      </c>
      <c r="V2" s="9" t="s">
        <v>1912</v>
      </c>
      <c r="W2" s="9" t="s">
        <v>1911</v>
      </c>
    </row>
    <row r="3" spans="1:23" ht="15.5" x14ac:dyDescent="0.35">
      <c r="A3" s="12" t="s">
        <v>24</v>
      </c>
      <c r="B3" s="13">
        <v>41399</v>
      </c>
      <c r="C3" s="14" t="s">
        <v>25</v>
      </c>
      <c r="D3" s="14" t="s">
        <v>27</v>
      </c>
      <c r="E3" s="14" t="s">
        <v>28</v>
      </c>
      <c r="F3" s="14" t="s">
        <v>30</v>
      </c>
      <c r="G3" s="14" t="s">
        <v>33</v>
      </c>
      <c r="H3" s="13">
        <v>41400</v>
      </c>
      <c r="I3" s="15">
        <v>1.87</v>
      </c>
      <c r="J3" s="15">
        <v>2.2253000000000003</v>
      </c>
      <c r="K3" s="15">
        <f>J3-I3</f>
        <v>0.35530000000000017</v>
      </c>
      <c r="L3" s="14">
        <v>41</v>
      </c>
      <c r="M3" s="15">
        <f>J3*L3</f>
        <v>91.237300000000005</v>
      </c>
      <c r="N3" s="16">
        <v>0.06</v>
      </c>
      <c r="O3" s="17">
        <f>M3*N3</f>
        <v>5.4742379999999997</v>
      </c>
      <c r="P3" s="17">
        <f>M3-O3+Q3</f>
        <v>88.593062000000003</v>
      </c>
      <c r="Q3" s="15">
        <v>2.83</v>
      </c>
      <c r="R3" s="18">
        <f>P3+Q3</f>
        <v>91.423062000000002</v>
      </c>
      <c r="S3" s="12" t="str">
        <f>IF(O3&gt;0.08, "High", IF(O3&gt;0.04, "Medium", "Low"))</f>
        <v>High</v>
      </c>
      <c r="T3" s="12">
        <f>INDEX(K3:K1041, MATCH("Cyma Kinney",C3:C1041, 0))</f>
        <v>1.8599999999999999</v>
      </c>
      <c r="U3" s="12" t="str">
        <f>TEXT(B3, "mmmm yyyy")</f>
        <v>May 2013</v>
      </c>
      <c r="V3" s="12" t="str">
        <f>LEFT(C3,FIND(" ",C3)-1)</f>
        <v>Christopher</v>
      </c>
      <c r="W3" s="12" t="str">
        <f>RIGHT(C3,LEN(C3)-FIND(" ",C3))</f>
        <v>Schild</v>
      </c>
    </row>
    <row r="4" spans="1:23" ht="15.5" x14ac:dyDescent="0.35">
      <c r="A4" s="12" t="s">
        <v>36</v>
      </c>
      <c r="B4" s="13">
        <v>41399</v>
      </c>
      <c r="C4" s="14" t="s">
        <v>25</v>
      </c>
      <c r="D4" s="14" t="s">
        <v>27</v>
      </c>
      <c r="E4" s="14" t="s">
        <v>28</v>
      </c>
      <c r="F4" s="14" t="s">
        <v>30</v>
      </c>
      <c r="G4" s="14" t="s">
        <v>38</v>
      </c>
      <c r="H4" s="13">
        <v>41400</v>
      </c>
      <c r="I4" s="15">
        <v>3.47</v>
      </c>
      <c r="J4" s="15">
        <v>6.68</v>
      </c>
      <c r="K4" s="15">
        <f t="shared" ref="K4:K67" si="0">J4-I4</f>
        <v>3.2099999999999995</v>
      </c>
      <c r="L4" s="14">
        <v>2</v>
      </c>
      <c r="M4" s="15">
        <f t="shared" ref="M4:M67" si="1">J4*L4</f>
        <v>13.36</v>
      </c>
      <c r="N4" s="16">
        <v>0.01</v>
      </c>
      <c r="O4" s="17">
        <f>M4*N4</f>
        <v>0.1336</v>
      </c>
      <c r="P4" s="17">
        <f>M4-O4+Q4</f>
        <v>14.7264</v>
      </c>
      <c r="Q4" s="15">
        <v>1.5</v>
      </c>
      <c r="R4" s="18">
        <f t="shared" ref="R4:R67" si="2">P4+Q4</f>
        <v>16.226399999999998</v>
      </c>
      <c r="S4" s="12" t="str">
        <f t="shared" ref="S4:S67" si="3">IF(O4&gt;0.08, "High", IF(O4&gt;0.04, "Medium", "Low"))</f>
        <v>High</v>
      </c>
      <c r="T4" s="12">
        <f>INDEX(P3:P1041,MATCH("5160-2",A3:A1041,0))</f>
        <v>141.16</v>
      </c>
      <c r="U4" s="12" t="str">
        <f t="shared" ref="U4:U67" si="4">TEXT(B4, "mmmm yyyy")</f>
        <v>May 2013</v>
      </c>
      <c r="V4" s="12" t="str">
        <f t="shared" ref="V4:V67" si="5">LEFT(C4,FIND(" ",C4)-1)</f>
        <v>Christopher</v>
      </c>
      <c r="W4" s="12" t="str">
        <f t="shared" ref="W4:W67" si="6">RIGHT(C4,LEN(C4)-FIND(" ",C4))</f>
        <v>Schild</v>
      </c>
    </row>
    <row r="5" spans="1:23" ht="15.5" x14ac:dyDescent="0.35">
      <c r="A5" s="12" t="s">
        <v>40</v>
      </c>
      <c r="B5" s="13">
        <v>41454</v>
      </c>
      <c r="C5" s="14" t="s">
        <v>41</v>
      </c>
      <c r="D5" s="14" t="s">
        <v>27</v>
      </c>
      <c r="E5" s="14" t="s">
        <v>28</v>
      </c>
      <c r="F5" s="14" t="s">
        <v>44</v>
      </c>
      <c r="G5" s="14" t="s">
        <v>38</v>
      </c>
      <c r="H5" s="13">
        <v>41459</v>
      </c>
      <c r="I5" s="15">
        <v>3.32</v>
      </c>
      <c r="J5" s="15">
        <v>5.18</v>
      </c>
      <c r="K5" s="15">
        <f t="shared" si="0"/>
        <v>1.8599999999999999</v>
      </c>
      <c r="L5" s="14">
        <v>1</v>
      </c>
      <c r="M5" s="15">
        <f t="shared" si="1"/>
        <v>5.18</v>
      </c>
      <c r="N5" s="16">
        <v>0.02</v>
      </c>
      <c r="O5" s="17">
        <f>M5*N5</f>
        <v>0.1036</v>
      </c>
      <c r="P5" s="17">
        <f>M5-O5+Q5</f>
        <v>7.1163999999999996</v>
      </c>
      <c r="Q5" s="15">
        <v>2.04</v>
      </c>
      <c r="R5" s="18">
        <f t="shared" si="2"/>
        <v>9.1563999999999997</v>
      </c>
      <c r="S5" s="12" t="str">
        <f t="shared" si="3"/>
        <v>High</v>
      </c>
      <c r="T5" s="12"/>
      <c r="U5" s="12" t="str">
        <f t="shared" si="4"/>
        <v>June 2013</v>
      </c>
      <c r="V5" s="12" t="str">
        <f t="shared" si="5"/>
        <v>Cyma</v>
      </c>
      <c r="W5" s="12" t="str">
        <f t="shared" si="6"/>
        <v>Kinney</v>
      </c>
    </row>
    <row r="6" spans="1:23" ht="15.5" x14ac:dyDescent="0.35">
      <c r="A6" s="12" t="s">
        <v>48</v>
      </c>
      <c r="B6" s="13">
        <v>41454</v>
      </c>
      <c r="C6" s="14" t="s">
        <v>41</v>
      </c>
      <c r="D6" s="14" t="s">
        <v>27</v>
      </c>
      <c r="E6" s="14" t="s">
        <v>28</v>
      </c>
      <c r="F6" s="14" t="s">
        <v>44</v>
      </c>
      <c r="G6" s="14" t="s">
        <v>38</v>
      </c>
      <c r="H6" s="13">
        <v>41458</v>
      </c>
      <c r="I6" s="15">
        <v>2.98</v>
      </c>
      <c r="J6" s="15">
        <v>5.84</v>
      </c>
      <c r="K6" s="15">
        <f t="shared" si="0"/>
        <v>2.86</v>
      </c>
      <c r="L6" s="14">
        <v>4</v>
      </c>
      <c r="M6" s="15">
        <f t="shared" si="1"/>
        <v>23.36</v>
      </c>
      <c r="N6" s="16">
        <v>0.09</v>
      </c>
      <c r="O6" s="17">
        <f>M6*N6</f>
        <v>2.1023999999999998</v>
      </c>
      <c r="P6" s="17">
        <f>M6-O6+Q6</f>
        <v>22.087599999999998</v>
      </c>
      <c r="Q6" s="15">
        <v>0.83</v>
      </c>
      <c r="R6" s="18">
        <f t="shared" si="2"/>
        <v>22.917599999999997</v>
      </c>
      <c r="S6" s="12" t="str">
        <f t="shared" si="3"/>
        <v>High</v>
      </c>
      <c r="T6" s="12"/>
      <c r="U6" s="12" t="str">
        <f t="shared" si="4"/>
        <v>June 2013</v>
      </c>
      <c r="V6" s="12" t="str">
        <f t="shared" si="5"/>
        <v>Cyma</v>
      </c>
      <c r="W6" s="12" t="str">
        <f t="shared" si="6"/>
        <v>Kinney</v>
      </c>
    </row>
    <row r="7" spans="1:23" ht="15.5" x14ac:dyDescent="0.35">
      <c r="A7" s="12" t="s">
        <v>50</v>
      </c>
      <c r="B7" s="13">
        <v>41460</v>
      </c>
      <c r="C7" s="14" t="s">
        <v>51</v>
      </c>
      <c r="D7" s="14" t="s">
        <v>53</v>
      </c>
      <c r="E7" s="14" t="s">
        <v>54</v>
      </c>
      <c r="F7" s="14" t="s">
        <v>55</v>
      </c>
      <c r="G7" s="14" t="s">
        <v>33</v>
      </c>
      <c r="H7" s="13">
        <v>41462</v>
      </c>
      <c r="I7" s="15">
        <v>8.82</v>
      </c>
      <c r="J7" s="15">
        <v>20.99</v>
      </c>
      <c r="K7" s="15">
        <f t="shared" si="0"/>
        <v>12.169999999999998</v>
      </c>
      <c r="L7" s="14">
        <v>41</v>
      </c>
      <c r="M7" s="15">
        <f t="shared" si="1"/>
        <v>860.58999999999992</v>
      </c>
      <c r="N7" s="16">
        <v>0.02</v>
      </c>
      <c r="O7" s="17">
        <f>M7*N7</f>
        <v>17.2118</v>
      </c>
      <c r="P7" s="17">
        <f>M7-O7+Q7</f>
        <v>848.18819999999982</v>
      </c>
      <c r="Q7" s="15">
        <v>4.8099999999999996</v>
      </c>
      <c r="R7" s="18">
        <f t="shared" si="2"/>
        <v>852.99819999999977</v>
      </c>
      <c r="S7" s="12" t="str">
        <f t="shared" si="3"/>
        <v>High</v>
      </c>
      <c r="T7" s="12"/>
      <c r="U7" s="12" t="str">
        <f t="shared" si="4"/>
        <v>July 2013</v>
      </c>
      <c r="V7" s="12" t="str">
        <f t="shared" si="5"/>
        <v>Berenike</v>
      </c>
      <c r="W7" s="12" t="str">
        <f t="shared" si="6"/>
        <v>Kampe</v>
      </c>
    </row>
    <row r="8" spans="1:23" ht="15.5" x14ac:dyDescent="0.35">
      <c r="A8" s="12" t="s">
        <v>59</v>
      </c>
      <c r="B8" s="13">
        <v>41460</v>
      </c>
      <c r="C8" s="14" t="s">
        <v>51</v>
      </c>
      <c r="D8" s="14" t="s">
        <v>53</v>
      </c>
      <c r="E8" s="14" t="s">
        <v>54</v>
      </c>
      <c r="F8" s="14" t="s">
        <v>55</v>
      </c>
      <c r="G8" s="14" t="s">
        <v>38</v>
      </c>
      <c r="H8" s="13">
        <v>41462</v>
      </c>
      <c r="I8" s="15">
        <v>3.4</v>
      </c>
      <c r="J8" s="15">
        <v>5.4</v>
      </c>
      <c r="K8" s="15">
        <f t="shared" si="0"/>
        <v>2.0000000000000004</v>
      </c>
      <c r="L8" s="14">
        <v>26</v>
      </c>
      <c r="M8" s="15">
        <f t="shared" si="1"/>
        <v>140.4</v>
      </c>
      <c r="N8" s="16">
        <v>0.05</v>
      </c>
      <c r="O8" s="17">
        <f>M8*N8</f>
        <v>7.0200000000000005</v>
      </c>
      <c r="P8" s="17">
        <f>M8-O8+Q8</f>
        <v>141.16</v>
      </c>
      <c r="Q8" s="15">
        <v>7.78</v>
      </c>
      <c r="R8" s="18">
        <f t="shared" si="2"/>
        <v>148.94</v>
      </c>
      <c r="S8" s="12" t="str">
        <f t="shared" si="3"/>
        <v>High</v>
      </c>
      <c r="T8" s="12"/>
      <c r="U8" s="12" t="str">
        <f t="shared" si="4"/>
        <v>July 2013</v>
      </c>
      <c r="V8" s="12" t="str">
        <f t="shared" si="5"/>
        <v>Berenike</v>
      </c>
      <c r="W8" s="12" t="str">
        <f t="shared" si="6"/>
        <v>Kampe</v>
      </c>
    </row>
    <row r="9" spans="1:23" ht="15.5" x14ac:dyDescent="0.35">
      <c r="A9" s="12" t="s">
        <v>62</v>
      </c>
      <c r="B9" s="13">
        <v>41470</v>
      </c>
      <c r="C9" s="14" t="s">
        <v>63</v>
      </c>
      <c r="D9" s="14" t="s">
        <v>27</v>
      </c>
      <c r="E9" s="14" t="s">
        <v>28</v>
      </c>
      <c r="F9" s="14" t="s">
        <v>66</v>
      </c>
      <c r="G9" s="14" t="s">
        <v>38</v>
      </c>
      <c r="H9" s="13">
        <v>41471</v>
      </c>
      <c r="I9" s="15">
        <v>3.88</v>
      </c>
      <c r="J9" s="15">
        <v>6.47</v>
      </c>
      <c r="K9" s="15">
        <f t="shared" si="0"/>
        <v>2.59</v>
      </c>
      <c r="L9" s="14">
        <v>20</v>
      </c>
      <c r="M9" s="15">
        <f t="shared" si="1"/>
        <v>129.4</v>
      </c>
      <c r="N9" s="16">
        <v>0.02</v>
      </c>
      <c r="O9" s="17">
        <f>M9*N9</f>
        <v>2.5880000000000001</v>
      </c>
      <c r="P9" s="17">
        <f>M9-O9+Q9</f>
        <v>128.03200000000001</v>
      </c>
      <c r="Q9" s="15">
        <v>1.22</v>
      </c>
      <c r="R9" s="18">
        <f t="shared" si="2"/>
        <v>129.25200000000001</v>
      </c>
      <c r="S9" s="12" t="str">
        <f t="shared" si="3"/>
        <v>High</v>
      </c>
      <c r="T9" s="12"/>
      <c r="U9" s="12" t="str">
        <f t="shared" si="4"/>
        <v>July 2013</v>
      </c>
      <c r="V9" s="12" t="str">
        <f t="shared" si="5"/>
        <v>Christy</v>
      </c>
      <c r="W9" s="12" t="str">
        <f t="shared" si="6"/>
        <v>Brittain</v>
      </c>
    </row>
    <row r="10" spans="1:23" ht="15.5" x14ac:dyDescent="0.35">
      <c r="A10" s="12" t="s">
        <v>69</v>
      </c>
      <c r="B10" s="13">
        <v>41470</v>
      </c>
      <c r="C10" s="14" t="s">
        <v>63</v>
      </c>
      <c r="D10" s="14" t="s">
        <v>27</v>
      </c>
      <c r="E10" s="14" t="s">
        <v>28</v>
      </c>
      <c r="F10" s="14" t="s">
        <v>66</v>
      </c>
      <c r="G10" s="14" t="s">
        <v>38</v>
      </c>
      <c r="H10" s="13">
        <v>41472</v>
      </c>
      <c r="I10" s="15">
        <v>1.31</v>
      </c>
      <c r="J10" s="15">
        <v>2.84</v>
      </c>
      <c r="K10" s="15">
        <f t="shared" si="0"/>
        <v>1.5299999999999998</v>
      </c>
      <c r="L10" s="14">
        <v>39</v>
      </c>
      <c r="M10" s="15">
        <f t="shared" si="1"/>
        <v>110.75999999999999</v>
      </c>
      <c r="N10" s="16">
        <v>7.0000000000000007E-2</v>
      </c>
      <c r="O10" s="17">
        <f>M10*N10</f>
        <v>7.7532000000000005</v>
      </c>
      <c r="P10" s="17">
        <f>M10-O10+Q10</f>
        <v>103.93679999999999</v>
      </c>
      <c r="Q10" s="15">
        <v>0.93</v>
      </c>
      <c r="R10" s="18">
        <f t="shared" si="2"/>
        <v>104.8668</v>
      </c>
      <c r="S10" s="12" t="str">
        <f t="shared" si="3"/>
        <v>High</v>
      </c>
      <c r="T10" s="12"/>
      <c r="U10" s="12" t="str">
        <f t="shared" si="4"/>
        <v>July 2013</v>
      </c>
      <c r="V10" s="12" t="str">
        <f t="shared" si="5"/>
        <v>Christy</v>
      </c>
      <c r="W10" s="12" t="str">
        <f t="shared" si="6"/>
        <v>Brittain</v>
      </c>
    </row>
    <row r="11" spans="1:23" ht="15.5" x14ac:dyDescent="0.35">
      <c r="A11" s="12" t="s">
        <v>71</v>
      </c>
      <c r="B11" s="13">
        <v>41486</v>
      </c>
      <c r="C11" s="14" t="s">
        <v>72</v>
      </c>
      <c r="D11" s="14" t="s">
        <v>27</v>
      </c>
      <c r="E11" s="14" t="s">
        <v>28</v>
      </c>
      <c r="F11" s="14" t="s">
        <v>74</v>
      </c>
      <c r="G11" s="14" t="s">
        <v>38</v>
      </c>
      <c r="H11" s="13">
        <v>41487</v>
      </c>
      <c r="I11" s="15">
        <v>1.84</v>
      </c>
      <c r="J11" s="15">
        <v>2.88</v>
      </c>
      <c r="K11" s="15">
        <f t="shared" si="0"/>
        <v>1.0399999999999998</v>
      </c>
      <c r="L11" s="14">
        <v>11</v>
      </c>
      <c r="M11" s="15">
        <f t="shared" si="1"/>
        <v>31.68</v>
      </c>
      <c r="N11" s="16">
        <v>0.09</v>
      </c>
      <c r="O11" s="17">
        <f>M11*N11</f>
        <v>2.8512</v>
      </c>
      <c r="P11" s="17">
        <f>M11-O11+Q11</f>
        <v>30.3188</v>
      </c>
      <c r="Q11" s="15">
        <v>1.49</v>
      </c>
      <c r="R11" s="18">
        <f t="shared" si="2"/>
        <v>31.808799999999998</v>
      </c>
      <c r="S11" s="12" t="str">
        <f t="shared" si="3"/>
        <v>High</v>
      </c>
      <c r="T11" s="12"/>
      <c r="U11" s="12" t="str">
        <f t="shared" si="4"/>
        <v>July 2013</v>
      </c>
      <c r="V11" s="12" t="str">
        <f t="shared" si="5"/>
        <v>Alex</v>
      </c>
      <c r="W11" s="12" t="str">
        <f t="shared" si="6"/>
        <v>Grayson</v>
      </c>
    </row>
    <row r="12" spans="1:23" ht="15.5" x14ac:dyDescent="0.35">
      <c r="A12" s="12" t="s">
        <v>76</v>
      </c>
      <c r="B12" s="13">
        <v>41486</v>
      </c>
      <c r="C12" s="14" t="s">
        <v>72</v>
      </c>
      <c r="D12" s="14" t="s">
        <v>27</v>
      </c>
      <c r="E12" s="14" t="s">
        <v>28</v>
      </c>
      <c r="F12" s="14" t="s">
        <v>74</v>
      </c>
      <c r="G12" s="14" t="s">
        <v>33</v>
      </c>
      <c r="H12" s="13">
        <v>41488</v>
      </c>
      <c r="I12" s="15">
        <v>6.39</v>
      </c>
      <c r="J12" s="15">
        <v>19.98</v>
      </c>
      <c r="K12" s="15">
        <f t="shared" si="0"/>
        <v>13.59</v>
      </c>
      <c r="L12" s="14">
        <v>43</v>
      </c>
      <c r="M12" s="15">
        <f t="shared" si="1"/>
        <v>859.14</v>
      </c>
      <c r="N12" s="16">
        <v>0.1</v>
      </c>
      <c r="O12" s="17">
        <f>M12*N12</f>
        <v>85.914000000000001</v>
      </c>
      <c r="P12" s="17">
        <f>M12-O12+Q12</f>
        <v>777.226</v>
      </c>
      <c r="Q12" s="15">
        <v>4</v>
      </c>
      <c r="R12" s="18">
        <f t="shared" si="2"/>
        <v>781.226</v>
      </c>
      <c r="S12" s="12" t="str">
        <f t="shared" si="3"/>
        <v>High</v>
      </c>
      <c r="T12" s="12"/>
      <c r="U12" s="12" t="str">
        <f t="shared" si="4"/>
        <v>July 2013</v>
      </c>
      <c r="V12" s="12" t="str">
        <f t="shared" si="5"/>
        <v>Alex</v>
      </c>
      <c r="W12" s="12" t="str">
        <f t="shared" si="6"/>
        <v>Grayson</v>
      </c>
    </row>
    <row r="13" spans="1:23" ht="15.5" x14ac:dyDescent="0.35">
      <c r="A13" s="12" t="s">
        <v>78</v>
      </c>
      <c r="B13" s="13">
        <v>41558</v>
      </c>
      <c r="C13" s="14" t="s">
        <v>79</v>
      </c>
      <c r="D13" s="14" t="s">
        <v>53</v>
      </c>
      <c r="E13" s="14" t="s">
        <v>54</v>
      </c>
      <c r="F13" s="14" t="s">
        <v>81</v>
      </c>
      <c r="G13" s="14" t="s">
        <v>38</v>
      </c>
      <c r="H13" s="13">
        <v>41560</v>
      </c>
      <c r="I13" s="15">
        <v>2.4500000000000002</v>
      </c>
      <c r="J13" s="15">
        <v>3.89</v>
      </c>
      <c r="K13" s="15">
        <f t="shared" si="0"/>
        <v>1.44</v>
      </c>
      <c r="L13" s="14">
        <v>2</v>
      </c>
      <c r="M13" s="15">
        <f t="shared" si="1"/>
        <v>7.78</v>
      </c>
      <c r="N13" s="16">
        <v>7.0000000000000007E-2</v>
      </c>
      <c r="O13" s="17">
        <f>M13*N13</f>
        <v>0.54460000000000008</v>
      </c>
      <c r="P13" s="17">
        <f>M13-O13+Q13</f>
        <v>14.2454</v>
      </c>
      <c r="Q13" s="15">
        <v>7.01</v>
      </c>
      <c r="R13" s="18">
        <f t="shared" si="2"/>
        <v>21.255400000000002</v>
      </c>
      <c r="S13" s="12" t="str">
        <f t="shared" si="3"/>
        <v>High</v>
      </c>
      <c r="T13" s="12"/>
      <c r="U13" s="12" t="str">
        <f t="shared" si="4"/>
        <v>October 2013</v>
      </c>
      <c r="V13" s="12" t="str">
        <f t="shared" si="5"/>
        <v>Stephanie</v>
      </c>
      <c r="W13" s="12" t="str">
        <f t="shared" si="6"/>
        <v>Ulpright</v>
      </c>
    </row>
    <row r="14" spans="1:23" ht="15.5" x14ac:dyDescent="0.35">
      <c r="A14" s="12" t="s">
        <v>83</v>
      </c>
      <c r="B14" s="13">
        <v>41558</v>
      </c>
      <c r="C14" s="14" t="s">
        <v>79</v>
      </c>
      <c r="D14" s="14" t="s">
        <v>53</v>
      </c>
      <c r="E14" s="14" t="s">
        <v>54</v>
      </c>
      <c r="F14" s="14" t="s">
        <v>81</v>
      </c>
      <c r="G14" s="14" t="s">
        <v>38</v>
      </c>
      <c r="H14" s="13">
        <v>41559</v>
      </c>
      <c r="I14" s="15">
        <v>67.73</v>
      </c>
      <c r="J14" s="15">
        <v>165.2</v>
      </c>
      <c r="K14" s="15">
        <f t="shared" si="0"/>
        <v>97.469999999999985</v>
      </c>
      <c r="L14" s="14">
        <v>6</v>
      </c>
      <c r="M14" s="15">
        <f t="shared" si="1"/>
        <v>991.19999999999993</v>
      </c>
      <c r="N14" s="16">
        <v>0.09</v>
      </c>
      <c r="O14" s="17">
        <f>M14*N14</f>
        <v>89.207999999999984</v>
      </c>
      <c r="P14" s="17">
        <f>M14-O14+Q14</f>
        <v>921.98199999999997</v>
      </c>
      <c r="Q14" s="15">
        <v>19.989999999999998</v>
      </c>
      <c r="R14" s="18">
        <f t="shared" si="2"/>
        <v>941.97199999999998</v>
      </c>
      <c r="S14" s="12" t="str">
        <f t="shared" si="3"/>
        <v>High</v>
      </c>
      <c r="T14" s="12"/>
      <c r="U14" s="12" t="str">
        <f t="shared" si="4"/>
        <v>October 2013</v>
      </c>
      <c r="V14" s="12" t="str">
        <f t="shared" si="5"/>
        <v>Stephanie</v>
      </c>
      <c r="W14" s="12" t="str">
        <f t="shared" si="6"/>
        <v>Ulpright</v>
      </c>
    </row>
    <row r="15" spans="1:23" ht="15.5" x14ac:dyDescent="0.35">
      <c r="A15" s="12" t="s">
        <v>85</v>
      </c>
      <c r="B15" s="13">
        <v>41560</v>
      </c>
      <c r="C15" s="14" t="s">
        <v>86</v>
      </c>
      <c r="D15" s="14" t="s">
        <v>27</v>
      </c>
      <c r="E15" s="14" t="s">
        <v>28</v>
      </c>
      <c r="F15" s="14" t="s">
        <v>30</v>
      </c>
      <c r="G15" s="14" t="s">
        <v>33</v>
      </c>
      <c r="H15" s="13">
        <v>41561</v>
      </c>
      <c r="I15" s="15">
        <v>62.4</v>
      </c>
      <c r="J15" s="15">
        <v>155.99</v>
      </c>
      <c r="K15" s="15">
        <f t="shared" si="0"/>
        <v>93.59</v>
      </c>
      <c r="L15" s="14">
        <v>48</v>
      </c>
      <c r="M15" s="15">
        <f t="shared" si="1"/>
        <v>7487.52</v>
      </c>
      <c r="N15" s="16">
        <v>0.04</v>
      </c>
      <c r="O15" s="17">
        <f>M15*N15</f>
        <v>299.50080000000003</v>
      </c>
      <c r="P15" s="17">
        <f>M15-O15+Q15</f>
        <v>7196.0992000000006</v>
      </c>
      <c r="Q15" s="15">
        <v>8.08</v>
      </c>
      <c r="R15" s="18">
        <f t="shared" si="2"/>
        <v>7204.1792000000005</v>
      </c>
      <c r="S15" s="12" t="str">
        <f t="shared" si="3"/>
        <v>High</v>
      </c>
      <c r="T15" s="12"/>
      <c r="U15" s="12" t="str">
        <f t="shared" si="4"/>
        <v>October 2013</v>
      </c>
      <c r="V15" s="12" t="str">
        <f t="shared" si="5"/>
        <v>Sylvia</v>
      </c>
      <c r="W15" s="12" t="str">
        <f t="shared" si="6"/>
        <v>Foulston</v>
      </c>
    </row>
    <row r="16" spans="1:23" ht="15.5" x14ac:dyDescent="0.35">
      <c r="A16" s="12" t="s">
        <v>89</v>
      </c>
      <c r="B16" s="13">
        <v>41560</v>
      </c>
      <c r="C16" s="14" t="s">
        <v>86</v>
      </c>
      <c r="D16" s="14" t="s">
        <v>27</v>
      </c>
      <c r="E16" s="14" t="s">
        <v>28</v>
      </c>
      <c r="F16" s="14" t="s">
        <v>30</v>
      </c>
      <c r="G16" s="14" t="s">
        <v>38</v>
      </c>
      <c r="H16" s="13">
        <v>41560</v>
      </c>
      <c r="I16" s="15">
        <v>3.4</v>
      </c>
      <c r="J16" s="15">
        <v>5.4</v>
      </c>
      <c r="K16" s="15">
        <f t="shared" si="0"/>
        <v>2.0000000000000004</v>
      </c>
      <c r="L16" s="14">
        <v>8</v>
      </c>
      <c r="M16" s="15">
        <f t="shared" si="1"/>
        <v>43.2</v>
      </c>
      <c r="N16" s="16">
        <v>0.08</v>
      </c>
      <c r="O16" s="17">
        <f>M16*N16</f>
        <v>3.4560000000000004</v>
      </c>
      <c r="P16" s="17">
        <f>M16-O16+Q16</f>
        <v>47.524000000000001</v>
      </c>
      <c r="Q16" s="15">
        <v>7.78</v>
      </c>
      <c r="R16" s="18">
        <f t="shared" si="2"/>
        <v>55.304000000000002</v>
      </c>
      <c r="S16" s="12" t="str">
        <f t="shared" si="3"/>
        <v>High</v>
      </c>
      <c r="T16" s="12"/>
      <c r="U16" s="12" t="str">
        <f t="shared" si="4"/>
        <v>October 2013</v>
      </c>
      <c r="V16" s="12" t="str">
        <f t="shared" si="5"/>
        <v>Sylvia</v>
      </c>
      <c r="W16" s="12" t="str">
        <f t="shared" si="6"/>
        <v>Foulston</v>
      </c>
    </row>
    <row r="17" spans="1:23" ht="15.5" x14ac:dyDescent="0.35">
      <c r="A17" s="12" t="s">
        <v>90</v>
      </c>
      <c r="B17" s="13">
        <v>41619</v>
      </c>
      <c r="C17" s="14" t="s">
        <v>91</v>
      </c>
      <c r="D17" s="14" t="s">
        <v>53</v>
      </c>
      <c r="E17" s="14" t="s">
        <v>54</v>
      </c>
      <c r="F17" s="14" t="s">
        <v>81</v>
      </c>
      <c r="G17" s="14" t="s">
        <v>38</v>
      </c>
      <c r="H17" s="13">
        <v>41621</v>
      </c>
      <c r="I17" s="15">
        <v>5.33</v>
      </c>
      <c r="J17" s="15">
        <v>8.6</v>
      </c>
      <c r="K17" s="15">
        <f t="shared" si="0"/>
        <v>3.2699999999999996</v>
      </c>
      <c r="L17" s="14">
        <v>6</v>
      </c>
      <c r="M17" s="15">
        <f t="shared" si="1"/>
        <v>51.599999999999994</v>
      </c>
      <c r="N17" s="16">
        <v>0.04</v>
      </c>
      <c r="O17" s="17">
        <f>M17*N17</f>
        <v>2.0639999999999996</v>
      </c>
      <c r="P17" s="17">
        <f>M17-O17+Q17</f>
        <v>55.725999999999992</v>
      </c>
      <c r="Q17" s="15">
        <v>6.19</v>
      </c>
      <c r="R17" s="18">
        <f t="shared" si="2"/>
        <v>61.91599999999999</v>
      </c>
      <c r="S17" s="12" t="str">
        <f t="shared" si="3"/>
        <v>High</v>
      </c>
      <c r="T17" s="12"/>
      <c r="U17" s="12" t="str">
        <f t="shared" si="4"/>
        <v>December 2013</v>
      </c>
      <c r="V17" s="12" t="str">
        <f t="shared" si="5"/>
        <v>Patrick</v>
      </c>
      <c r="W17" s="12" t="str">
        <f t="shared" si="6"/>
        <v>Jones</v>
      </c>
    </row>
    <row r="18" spans="1:23" ht="15.5" x14ac:dyDescent="0.35">
      <c r="A18" s="12" t="s">
        <v>95</v>
      </c>
      <c r="B18" s="13">
        <v>41619</v>
      </c>
      <c r="C18" s="14" t="s">
        <v>91</v>
      </c>
      <c r="D18" s="14" t="s">
        <v>53</v>
      </c>
      <c r="E18" s="14" t="s">
        <v>54</v>
      </c>
      <c r="F18" s="14" t="s">
        <v>81</v>
      </c>
      <c r="G18" s="14" t="s">
        <v>38</v>
      </c>
      <c r="H18" s="13">
        <v>41623</v>
      </c>
      <c r="I18" s="15">
        <v>2.29</v>
      </c>
      <c r="J18" s="15">
        <v>3.58</v>
      </c>
      <c r="K18" s="15">
        <f t="shared" si="0"/>
        <v>1.29</v>
      </c>
      <c r="L18" s="14">
        <v>30</v>
      </c>
      <c r="M18" s="15">
        <f t="shared" si="1"/>
        <v>107.4</v>
      </c>
      <c r="N18" s="16">
        <v>0.01</v>
      </c>
      <c r="O18" s="17">
        <f>M18*N18</f>
        <v>1.0740000000000001</v>
      </c>
      <c r="P18" s="17">
        <f>M18-O18+Q18</f>
        <v>107.956</v>
      </c>
      <c r="Q18" s="15">
        <v>1.63</v>
      </c>
      <c r="R18" s="18">
        <f t="shared" si="2"/>
        <v>109.586</v>
      </c>
      <c r="S18" s="12" t="str">
        <f t="shared" si="3"/>
        <v>High</v>
      </c>
      <c r="T18" s="12"/>
      <c r="U18" s="12" t="str">
        <f t="shared" si="4"/>
        <v>December 2013</v>
      </c>
      <c r="V18" s="12" t="str">
        <f t="shared" si="5"/>
        <v>Patrick</v>
      </c>
      <c r="W18" s="12" t="str">
        <f t="shared" si="6"/>
        <v>Jones</v>
      </c>
    </row>
    <row r="19" spans="1:23" ht="15.5" x14ac:dyDescent="0.35">
      <c r="A19" s="12" t="s">
        <v>97</v>
      </c>
      <c r="B19" s="13">
        <v>41643</v>
      </c>
      <c r="C19" s="14" t="s">
        <v>98</v>
      </c>
      <c r="D19" s="14" t="s">
        <v>27</v>
      </c>
      <c r="E19" s="14" t="s">
        <v>28</v>
      </c>
      <c r="F19" s="14" t="s">
        <v>100</v>
      </c>
      <c r="G19" s="14" t="s">
        <v>38</v>
      </c>
      <c r="H19" s="13">
        <v>41645</v>
      </c>
      <c r="I19" s="15">
        <v>3.52</v>
      </c>
      <c r="J19" s="15">
        <v>5.58</v>
      </c>
      <c r="K19" s="15">
        <f t="shared" si="0"/>
        <v>2.06</v>
      </c>
      <c r="L19" s="14">
        <v>49</v>
      </c>
      <c r="M19" s="15">
        <f t="shared" si="1"/>
        <v>273.42</v>
      </c>
      <c r="N19" s="16">
        <v>0.02</v>
      </c>
      <c r="O19" s="17">
        <f>M19*N19</f>
        <v>5.4684000000000008</v>
      </c>
      <c r="P19" s="17">
        <f>M19-O19+Q19</f>
        <v>270.94160000000005</v>
      </c>
      <c r="Q19" s="15">
        <v>2.99</v>
      </c>
      <c r="R19" s="18">
        <f t="shared" si="2"/>
        <v>273.93160000000006</v>
      </c>
      <c r="S19" s="12" t="str">
        <f t="shared" si="3"/>
        <v>High</v>
      </c>
      <c r="T19" s="12"/>
      <c r="U19" s="12" t="str">
        <f t="shared" si="4"/>
        <v>January 2014</v>
      </c>
      <c r="V19" s="12" t="str">
        <f t="shared" si="5"/>
        <v>Saphhira</v>
      </c>
      <c r="W19" s="12" t="str">
        <f t="shared" si="6"/>
        <v>Shifley</v>
      </c>
    </row>
    <row r="20" spans="1:23" ht="15.5" x14ac:dyDescent="0.35">
      <c r="A20" s="12" t="s">
        <v>102</v>
      </c>
      <c r="B20" s="13">
        <v>41643</v>
      </c>
      <c r="C20" s="14" t="s">
        <v>98</v>
      </c>
      <c r="D20" s="14" t="s">
        <v>27</v>
      </c>
      <c r="E20" s="14" t="s">
        <v>28</v>
      </c>
      <c r="F20" s="14" t="s">
        <v>100</v>
      </c>
      <c r="G20" s="14" t="s">
        <v>38</v>
      </c>
      <c r="H20" s="13">
        <v>41644</v>
      </c>
      <c r="I20" s="15">
        <v>22.18</v>
      </c>
      <c r="J20" s="15">
        <v>54.1</v>
      </c>
      <c r="K20" s="15">
        <f t="shared" si="0"/>
        <v>31.92</v>
      </c>
      <c r="L20" s="14">
        <v>42</v>
      </c>
      <c r="M20" s="15">
        <f t="shared" si="1"/>
        <v>2272.2000000000003</v>
      </c>
      <c r="N20" s="16">
        <v>0.02</v>
      </c>
      <c r="O20" s="17">
        <f>M20*N20</f>
        <v>45.44400000000001</v>
      </c>
      <c r="P20" s="17">
        <f>M20-O20+Q20</f>
        <v>2246.7460000000001</v>
      </c>
      <c r="Q20" s="15">
        <v>19.989999999999998</v>
      </c>
      <c r="R20" s="18">
        <f t="shared" si="2"/>
        <v>2266.7359999999999</v>
      </c>
      <c r="S20" s="12" t="str">
        <f t="shared" si="3"/>
        <v>High</v>
      </c>
      <c r="T20" s="12"/>
      <c r="U20" s="12" t="str">
        <f t="shared" si="4"/>
        <v>January 2014</v>
      </c>
      <c r="V20" s="12" t="str">
        <f t="shared" si="5"/>
        <v>Saphhira</v>
      </c>
      <c r="W20" s="12" t="str">
        <f t="shared" si="6"/>
        <v>Shifley</v>
      </c>
    </row>
    <row r="21" spans="1:23" ht="15.5" x14ac:dyDescent="0.35">
      <c r="A21" s="12" t="s">
        <v>104</v>
      </c>
      <c r="B21" s="13">
        <v>41649</v>
      </c>
      <c r="C21" s="14" t="s">
        <v>105</v>
      </c>
      <c r="D21" s="14" t="s">
        <v>27</v>
      </c>
      <c r="E21" s="14" t="s">
        <v>28</v>
      </c>
      <c r="F21" s="14" t="s">
        <v>107</v>
      </c>
      <c r="G21" s="14" t="s">
        <v>38</v>
      </c>
      <c r="H21" s="13">
        <v>41649</v>
      </c>
      <c r="I21" s="15">
        <v>3.4</v>
      </c>
      <c r="J21" s="15">
        <v>5.4</v>
      </c>
      <c r="K21" s="15">
        <f t="shared" si="0"/>
        <v>2.0000000000000004</v>
      </c>
      <c r="L21" s="14">
        <v>9</v>
      </c>
      <c r="M21" s="15">
        <f t="shared" si="1"/>
        <v>48.6</v>
      </c>
      <c r="N21" s="16">
        <v>0.09</v>
      </c>
      <c r="O21" s="17">
        <f>M21*N21</f>
        <v>4.3739999999999997</v>
      </c>
      <c r="P21" s="17">
        <f>M21-O21+Q21</f>
        <v>52.006</v>
      </c>
      <c r="Q21" s="15">
        <v>7.78</v>
      </c>
      <c r="R21" s="18">
        <f t="shared" si="2"/>
        <v>59.786000000000001</v>
      </c>
      <c r="S21" s="12" t="str">
        <f t="shared" si="3"/>
        <v>High</v>
      </c>
      <c r="T21" s="12"/>
      <c r="U21" s="12" t="str">
        <f t="shared" si="4"/>
        <v>January 2014</v>
      </c>
      <c r="V21" s="12" t="str">
        <f t="shared" si="5"/>
        <v>Anne</v>
      </c>
      <c r="W21" s="12" t="str">
        <f t="shared" si="6"/>
        <v>Pryor</v>
      </c>
    </row>
    <row r="22" spans="1:23" ht="15.5" x14ac:dyDescent="0.35">
      <c r="A22" s="12" t="s">
        <v>108</v>
      </c>
      <c r="B22" s="13">
        <v>41649</v>
      </c>
      <c r="C22" s="14" t="s">
        <v>105</v>
      </c>
      <c r="D22" s="14" t="s">
        <v>27</v>
      </c>
      <c r="E22" s="14" t="s">
        <v>28</v>
      </c>
      <c r="F22" s="14" t="s">
        <v>107</v>
      </c>
      <c r="G22" s="14" t="s">
        <v>38</v>
      </c>
      <c r="H22" s="13">
        <v>41650</v>
      </c>
      <c r="I22" s="15">
        <v>0.94</v>
      </c>
      <c r="J22" s="15">
        <v>2.08</v>
      </c>
      <c r="K22" s="15">
        <f t="shared" si="0"/>
        <v>1.1400000000000001</v>
      </c>
      <c r="L22" s="14">
        <v>43</v>
      </c>
      <c r="M22" s="15">
        <f t="shared" si="1"/>
        <v>89.44</v>
      </c>
      <c r="N22" s="16">
        <v>0.05</v>
      </c>
      <c r="O22" s="17">
        <f>M22*N22</f>
        <v>4.4720000000000004</v>
      </c>
      <c r="P22" s="17">
        <f>M22-O22+Q22</f>
        <v>87.528000000000006</v>
      </c>
      <c r="Q22" s="15">
        <v>2.56</v>
      </c>
      <c r="R22" s="18">
        <f t="shared" si="2"/>
        <v>90.088000000000008</v>
      </c>
      <c r="S22" s="12" t="str">
        <f t="shared" si="3"/>
        <v>High</v>
      </c>
      <c r="T22" s="12"/>
      <c r="U22" s="12" t="str">
        <f t="shared" si="4"/>
        <v>January 2014</v>
      </c>
      <c r="V22" s="12" t="str">
        <f t="shared" si="5"/>
        <v>Anne</v>
      </c>
      <c r="W22" s="12" t="str">
        <f t="shared" si="6"/>
        <v>Pryor</v>
      </c>
    </row>
    <row r="23" spans="1:23" ht="15.5" x14ac:dyDescent="0.35">
      <c r="A23" s="12" t="s">
        <v>110</v>
      </c>
      <c r="B23" s="13">
        <v>41677</v>
      </c>
      <c r="C23" s="14" t="s">
        <v>111</v>
      </c>
      <c r="D23" s="14" t="s">
        <v>53</v>
      </c>
      <c r="E23" s="14" t="s">
        <v>54</v>
      </c>
      <c r="F23" s="14" t="s">
        <v>81</v>
      </c>
      <c r="G23" s="14" t="s">
        <v>33</v>
      </c>
      <c r="H23" s="13">
        <v>41686</v>
      </c>
      <c r="I23" s="15">
        <v>377.99</v>
      </c>
      <c r="J23" s="15">
        <v>599.99</v>
      </c>
      <c r="K23" s="15">
        <f t="shared" si="0"/>
        <v>222</v>
      </c>
      <c r="L23" s="14">
        <v>48</v>
      </c>
      <c r="M23" s="15">
        <f t="shared" si="1"/>
        <v>28799.52</v>
      </c>
      <c r="N23" s="16">
        <v>0.08</v>
      </c>
      <c r="O23" s="17">
        <f>M23*N23</f>
        <v>2303.9616000000001</v>
      </c>
      <c r="P23" s="17">
        <f>M23-O23+Q23</f>
        <v>26520.048400000003</v>
      </c>
      <c r="Q23" s="15">
        <v>24.49</v>
      </c>
      <c r="R23" s="18">
        <f t="shared" si="2"/>
        <v>26544.538400000005</v>
      </c>
      <c r="S23" s="12" t="str">
        <f t="shared" si="3"/>
        <v>High</v>
      </c>
      <c r="T23" s="12"/>
      <c r="U23" s="12" t="str">
        <f t="shared" si="4"/>
        <v>February 2014</v>
      </c>
      <c r="V23" s="12" t="str">
        <f t="shared" si="5"/>
        <v>Logan</v>
      </c>
      <c r="W23" s="12" t="str">
        <f t="shared" si="6"/>
        <v>Haushalter</v>
      </c>
    </row>
    <row r="24" spans="1:23" ht="15.5" x14ac:dyDescent="0.35">
      <c r="A24" s="12" t="s">
        <v>115</v>
      </c>
      <c r="B24" s="13">
        <v>41677</v>
      </c>
      <c r="C24" s="14" t="s">
        <v>111</v>
      </c>
      <c r="D24" s="14" t="s">
        <v>53</v>
      </c>
      <c r="E24" s="14" t="s">
        <v>54</v>
      </c>
      <c r="F24" s="14" t="s">
        <v>81</v>
      </c>
      <c r="G24" s="14" t="s">
        <v>38</v>
      </c>
      <c r="H24" s="13">
        <v>41682</v>
      </c>
      <c r="I24" s="15">
        <v>2.59</v>
      </c>
      <c r="J24" s="15">
        <v>3.98</v>
      </c>
      <c r="K24" s="15">
        <f t="shared" si="0"/>
        <v>1.3900000000000001</v>
      </c>
      <c r="L24" s="14">
        <v>11</v>
      </c>
      <c r="M24" s="15">
        <f t="shared" si="1"/>
        <v>43.78</v>
      </c>
      <c r="N24" s="16">
        <v>0.1</v>
      </c>
      <c r="O24" s="17">
        <f>M24*N24</f>
        <v>4.3780000000000001</v>
      </c>
      <c r="P24" s="17">
        <f>M24-O24+Q24</f>
        <v>42.372</v>
      </c>
      <c r="Q24" s="15">
        <v>2.97</v>
      </c>
      <c r="R24" s="18">
        <f t="shared" si="2"/>
        <v>45.341999999999999</v>
      </c>
      <c r="S24" s="12" t="str">
        <f t="shared" si="3"/>
        <v>High</v>
      </c>
      <c r="T24" s="12"/>
      <c r="U24" s="12" t="str">
        <f t="shared" si="4"/>
        <v>February 2014</v>
      </c>
      <c r="V24" s="12" t="str">
        <f t="shared" si="5"/>
        <v>Logan</v>
      </c>
      <c r="W24" s="12" t="str">
        <f t="shared" si="6"/>
        <v>Haushalter</v>
      </c>
    </row>
    <row r="25" spans="1:23" ht="15.5" x14ac:dyDescent="0.35">
      <c r="A25" s="12" t="s">
        <v>117</v>
      </c>
      <c r="B25" s="13">
        <v>41765</v>
      </c>
      <c r="C25" s="14" t="s">
        <v>118</v>
      </c>
      <c r="D25" s="14" t="s">
        <v>27</v>
      </c>
      <c r="E25" s="14" t="s">
        <v>28</v>
      </c>
      <c r="F25" s="14" t="s">
        <v>30</v>
      </c>
      <c r="G25" s="14" t="s">
        <v>38</v>
      </c>
      <c r="H25" s="13">
        <v>41767</v>
      </c>
      <c r="I25" s="15">
        <v>2.2599999999999998</v>
      </c>
      <c r="J25" s="15">
        <v>3.58</v>
      </c>
      <c r="K25" s="15">
        <f t="shared" si="0"/>
        <v>1.3200000000000003</v>
      </c>
      <c r="L25" s="14">
        <v>25</v>
      </c>
      <c r="M25" s="15">
        <f t="shared" si="1"/>
        <v>89.5</v>
      </c>
      <c r="N25" s="16">
        <v>0</v>
      </c>
      <c r="O25" s="17">
        <f>M25*N25</f>
        <v>0</v>
      </c>
      <c r="P25" s="17">
        <f>M25-O25+Q25</f>
        <v>94.97</v>
      </c>
      <c r="Q25" s="15">
        <v>5.47</v>
      </c>
      <c r="R25" s="18">
        <f t="shared" si="2"/>
        <v>100.44</v>
      </c>
      <c r="S25" s="12" t="str">
        <f t="shared" si="3"/>
        <v>Low</v>
      </c>
      <c r="T25" s="12"/>
      <c r="U25" s="12" t="str">
        <f t="shared" si="4"/>
        <v>May 2014</v>
      </c>
      <c r="V25" s="12" t="str">
        <f t="shared" si="5"/>
        <v>Tracy</v>
      </c>
      <c r="W25" s="12" t="str">
        <f t="shared" si="6"/>
        <v>Blumstein</v>
      </c>
    </row>
    <row r="26" spans="1:23" ht="15.5" x14ac:dyDescent="0.35">
      <c r="A26" s="12" t="s">
        <v>121</v>
      </c>
      <c r="B26" s="13">
        <v>41765</v>
      </c>
      <c r="C26" s="14" t="s">
        <v>118</v>
      </c>
      <c r="D26" s="14" t="s">
        <v>27</v>
      </c>
      <c r="E26" s="14" t="s">
        <v>28</v>
      </c>
      <c r="F26" s="14" t="s">
        <v>30</v>
      </c>
      <c r="G26" s="14" t="s">
        <v>38</v>
      </c>
      <c r="H26" s="13">
        <v>41767</v>
      </c>
      <c r="I26" s="15">
        <v>0.87</v>
      </c>
      <c r="J26" s="15">
        <v>1.81</v>
      </c>
      <c r="K26" s="15">
        <f t="shared" si="0"/>
        <v>0.94000000000000006</v>
      </c>
      <c r="L26" s="14">
        <v>45</v>
      </c>
      <c r="M26" s="15">
        <f t="shared" si="1"/>
        <v>81.45</v>
      </c>
      <c r="N26" s="16">
        <v>0.08</v>
      </c>
      <c r="O26" s="17">
        <f>M26*N26</f>
        <v>6.516</v>
      </c>
      <c r="P26" s="17">
        <f>M26-O26+Q26</f>
        <v>75.683999999999997</v>
      </c>
      <c r="Q26" s="15">
        <v>0.75</v>
      </c>
      <c r="R26" s="18">
        <f t="shared" si="2"/>
        <v>76.433999999999997</v>
      </c>
      <c r="S26" s="12" t="str">
        <f t="shared" si="3"/>
        <v>High</v>
      </c>
      <c r="T26" s="12"/>
      <c r="U26" s="12" t="str">
        <f t="shared" si="4"/>
        <v>May 2014</v>
      </c>
      <c r="V26" s="12" t="str">
        <f t="shared" si="5"/>
        <v>Tracy</v>
      </c>
      <c r="W26" s="12" t="str">
        <f t="shared" si="6"/>
        <v>Blumstein</v>
      </c>
    </row>
    <row r="27" spans="1:23" ht="15.5" x14ac:dyDescent="0.35">
      <c r="A27" s="12" t="s">
        <v>123</v>
      </c>
      <c r="B27" s="13">
        <v>41819</v>
      </c>
      <c r="C27" s="14" t="s">
        <v>124</v>
      </c>
      <c r="D27" s="14" t="s">
        <v>27</v>
      </c>
      <c r="E27" s="14" t="s">
        <v>28</v>
      </c>
      <c r="F27" s="14" t="s">
        <v>126</v>
      </c>
      <c r="G27" s="14" t="s">
        <v>38</v>
      </c>
      <c r="H27" s="13">
        <v>41820</v>
      </c>
      <c r="I27" s="15">
        <v>4.53</v>
      </c>
      <c r="J27" s="15">
        <v>7.3</v>
      </c>
      <c r="K27" s="15">
        <f t="shared" si="0"/>
        <v>2.7699999999999996</v>
      </c>
      <c r="L27" s="14">
        <v>50</v>
      </c>
      <c r="M27" s="15">
        <f t="shared" si="1"/>
        <v>365</v>
      </c>
      <c r="N27" s="16">
        <v>0.02</v>
      </c>
      <c r="O27" s="17">
        <f>M27*N27</f>
        <v>7.3</v>
      </c>
      <c r="P27" s="17">
        <f>M27-O27+Q27</f>
        <v>365.42</v>
      </c>
      <c r="Q27" s="15">
        <v>7.72</v>
      </c>
      <c r="R27" s="18">
        <f t="shared" si="2"/>
        <v>373.14000000000004</v>
      </c>
      <c r="S27" s="12" t="str">
        <f t="shared" si="3"/>
        <v>High</v>
      </c>
      <c r="T27" s="12"/>
      <c r="U27" s="12" t="str">
        <f t="shared" si="4"/>
        <v>June 2014</v>
      </c>
      <c r="V27" s="12" t="str">
        <f t="shared" si="5"/>
        <v>Daniel</v>
      </c>
      <c r="W27" s="12" t="str">
        <f t="shared" si="6"/>
        <v>Byrd</v>
      </c>
    </row>
    <row r="28" spans="1:23" ht="15.5" x14ac:dyDescent="0.35">
      <c r="A28" s="12" t="s">
        <v>128</v>
      </c>
      <c r="B28" s="13">
        <v>41819</v>
      </c>
      <c r="C28" s="14" t="s">
        <v>124</v>
      </c>
      <c r="D28" s="14" t="s">
        <v>27</v>
      </c>
      <c r="E28" s="14" t="s">
        <v>28</v>
      </c>
      <c r="F28" s="14" t="s">
        <v>126</v>
      </c>
      <c r="G28" s="14" t="s">
        <v>38</v>
      </c>
      <c r="H28" s="13">
        <v>41820</v>
      </c>
      <c r="I28" s="15">
        <v>1.53</v>
      </c>
      <c r="J28" s="15">
        <v>2.4700000000000002</v>
      </c>
      <c r="K28" s="15">
        <f t="shared" si="0"/>
        <v>0.94000000000000017</v>
      </c>
      <c r="L28" s="14">
        <v>43</v>
      </c>
      <c r="M28" s="15">
        <f t="shared" si="1"/>
        <v>106.21000000000001</v>
      </c>
      <c r="N28" s="16">
        <v>0.02</v>
      </c>
      <c r="O28" s="17">
        <f>M28*N28</f>
        <v>2.1242000000000001</v>
      </c>
      <c r="P28" s="17">
        <f>M28-O28+Q28</f>
        <v>105.1058</v>
      </c>
      <c r="Q28" s="15">
        <v>1.02</v>
      </c>
      <c r="R28" s="18">
        <f t="shared" si="2"/>
        <v>106.1258</v>
      </c>
      <c r="S28" s="12" t="str">
        <f t="shared" si="3"/>
        <v>High</v>
      </c>
      <c r="T28" s="12"/>
      <c r="U28" s="12" t="str">
        <f t="shared" si="4"/>
        <v>June 2014</v>
      </c>
      <c r="V28" s="12" t="str">
        <f t="shared" si="5"/>
        <v>Daniel</v>
      </c>
      <c r="W28" s="12" t="str">
        <f t="shared" si="6"/>
        <v>Byrd</v>
      </c>
    </row>
    <row r="29" spans="1:23" ht="15.5" x14ac:dyDescent="0.35">
      <c r="A29" s="12" t="s">
        <v>130</v>
      </c>
      <c r="B29" s="13">
        <v>41838</v>
      </c>
      <c r="C29" s="14" t="s">
        <v>131</v>
      </c>
      <c r="D29" s="14" t="s">
        <v>27</v>
      </c>
      <c r="E29" s="14" t="s">
        <v>28</v>
      </c>
      <c r="F29" s="14" t="s">
        <v>44</v>
      </c>
      <c r="G29" s="14" t="s">
        <v>38</v>
      </c>
      <c r="H29" s="13">
        <v>41840</v>
      </c>
      <c r="I29" s="15">
        <v>0.92</v>
      </c>
      <c r="J29" s="15">
        <v>1.81</v>
      </c>
      <c r="K29" s="15">
        <f t="shared" si="0"/>
        <v>0.89</v>
      </c>
      <c r="L29" s="14">
        <v>8</v>
      </c>
      <c r="M29" s="15">
        <f t="shared" si="1"/>
        <v>14.48</v>
      </c>
      <c r="N29" s="16">
        <v>0.05</v>
      </c>
      <c r="O29" s="17">
        <f>M29*N29</f>
        <v>0.72400000000000009</v>
      </c>
      <c r="P29" s="17">
        <f>M29-O29+Q29</f>
        <v>15.316000000000001</v>
      </c>
      <c r="Q29" s="15">
        <v>1.56</v>
      </c>
      <c r="R29" s="18">
        <f t="shared" si="2"/>
        <v>16.876000000000001</v>
      </c>
      <c r="S29" s="12" t="str">
        <f t="shared" si="3"/>
        <v>High</v>
      </c>
      <c r="T29" s="12"/>
      <c r="U29" s="12" t="str">
        <f t="shared" si="4"/>
        <v>July 2014</v>
      </c>
      <c r="V29" s="12" t="str">
        <f t="shared" si="5"/>
        <v>Julia</v>
      </c>
      <c r="W29" s="12" t="str">
        <f t="shared" si="6"/>
        <v>Dunbar</v>
      </c>
    </row>
    <row r="30" spans="1:23" ht="15.5" x14ac:dyDescent="0.35">
      <c r="A30" s="12" t="s">
        <v>134</v>
      </c>
      <c r="B30" s="13">
        <v>41838</v>
      </c>
      <c r="C30" s="14" t="s">
        <v>131</v>
      </c>
      <c r="D30" s="14" t="s">
        <v>27</v>
      </c>
      <c r="E30" s="14" t="s">
        <v>28</v>
      </c>
      <c r="F30" s="14" t="s">
        <v>44</v>
      </c>
      <c r="G30" s="14" t="s">
        <v>38</v>
      </c>
      <c r="H30" s="13">
        <v>41845</v>
      </c>
      <c r="I30" s="15">
        <v>1.9</v>
      </c>
      <c r="J30" s="15">
        <v>3.28</v>
      </c>
      <c r="K30" s="15">
        <f t="shared" si="0"/>
        <v>1.38</v>
      </c>
      <c r="L30" s="14">
        <v>41</v>
      </c>
      <c r="M30" s="15">
        <f t="shared" si="1"/>
        <v>134.47999999999999</v>
      </c>
      <c r="N30" s="16">
        <v>0.05</v>
      </c>
      <c r="O30" s="17">
        <f>M30*N30</f>
        <v>6.7240000000000002</v>
      </c>
      <c r="P30" s="17">
        <f>M30-O30+Q30</f>
        <v>129.70599999999999</v>
      </c>
      <c r="Q30" s="15">
        <v>1.95</v>
      </c>
      <c r="R30" s="18">
        <f t="shared" si="2"/>
        <v>131.65599999999998</v>
      </c>
      <c r="S30" s="12" t="str">
        <f t="shared" si="3"/>
        <v>High</v>
      </c>
      <c r="T30" s="12"/>
      <c r="U30" s="12" t="str">
        <f t="shared" si="4"/>
        <v>July 2014</v>
      </c>
      <c r="V30" s="12" t="str">
        <f t="shared" si="5"/>
        <v>Julia</v>
      </c>
      <c r="W30" s="12" t="str">
        <f t="shared" si="6"/>
        <v>Dunbar</v>
      </c>
    </row>
    <row r="31" spans="1:23" ht="15.5" x14ac:dyDescent="0.35">
      <c r="A31" s="12" t="s">
        <v>136</v>
      </c>
      <c r="B31" s="13">
        <v>41846</v>
      </c>
      <c r="C31" s="14" t="s">
        <v>137</v>
      </c>
      <c r="D31" s="14" t="s">
        <v>27</v>
      </c>
      <c r="E31" s="14" t="s">
        <v>28</v>
      </c>
      <c r="F31" s="14" t="s">
        <v>139</v>
      </c>
      <c r="G31" s="14" t="s">
        <v>33</v>
      </c>
      <c r="H31" s="13">
        <v>41855</v>
      </c>
      <c r="I31" s="15">
        <v>377.99</v>
      </c>
      <c r="J31" s="15">
        <v>599.99</v>
      </c>
      <c r="K31" s="15">
        <f t="shared" si="0"/>
        <v>222</v>
      </c>
      <c r="L31" s="14">
        <v>25</v>
      </c>
      <c r="M31" s="15">
        <f t="shared" si="1"/>
        <v>14999.75</v>
      </c>
      <c r="N31" s="16">
        <v>7.0000000000000007E-2</v>
      </c>
      <c r="O31" s="17">
        <f>M31*N31</f>
        <v>1049.9825000000001</v>
      </c>
      <c r="P31" s="17">
        <f>M31-O31+Q31</f>
        <v>13974.2575</v>
      </c>
      <c r="Q31" s="15">
        <v>24.49</v>
      </c>
      <c r="R31" s="18">
        <f t="shared" si="2"/>
        <v>13998.747499999999</v>
      </c>
      <c r="S31" s="12" t="str">
        <f t="shared" si="3"/>
        <v>High</v>
      </c>
      <c r="T31" s="12"/>
      <c r="U31" s="12" t="str">
        <f t="shared" si="4"/>
        <v>July 2014</v>
      </c>
      <c r="V31" s="12" t="str">
        <f t="shared" si="5"/>
        <v>Victoria</v>
      </c>
      <c r="W31" s="12" t="str">
        <f t="shared" si="6"/>
        <v>Wilson</v>
      </c>
    </row>
    <row r="32" spans="1:23" ht="15.5" x14ac:dyDescent="0.35">
      <c r="A32" s="12" t="s">
        <v>140</v>
      </c>
      <c r="B32" s="13">
        <v>41846</v>
      </c>
      <c r="C32" s="14" t="s">
        <v>137</v>
      </c>
      <c r="D32" s="14" t="s">
        <v>27</v>
      </c>
      <c r="E32" s="14" t="s">
        <v>28</v>
      </c>
      <c r="F32" s="14" t="s">
        <v>139</v>
      </c>
      <c r="G32" s="14" t="s">
        <v>38</v>
      </c>
      <c r="H32" s="13">
        <v>41853</v>
      </c>
      <c r="I32" s="15">
        <v>1.6</v>
      </c>
      <c r="J32" s="15">
        <v>2.62</v>
      </c>
      <c r="K32" s="15">
        <f t="shared" si="0"/>
        <v>1.02</v>
      </c>
      <c r="L32" s="14">
        <v>10</v>
      </c>
      <c r="M32" s="15">
        <f t="shared" si="1"/>
        <v>26.200000000000003</v>
      </c>
      <c r="N32" s="16">
        <v>0.08</v>
      </c>
      <c r="O32" s="17">
        <f>M32*N32</f>
        <v>2.0960000000000001</v>
      </c>
      <c r="P32" s="17">
        <f>M32-O32+Q32</f>
        <v>24.904000000000003</v>
      </c>
      <c r="Q32" s="15">
        <v>0.8</v>
      </c>
      <c r="R32" s="18">
        <f t="shared" si="2"/>
        <v>25.704000000000004</v>
      </c>
      <c r="S32" s="12" t="str">
        <f t="shared" si="3"/>
        <v>High</v>
      </c>
      <c r="T32" s="12"/>
      <c r="U32" s="12" t="str">
        <f t="shared" si="4"/>
        <v>July 2014</v>
      </c>
      <c r="V32" s="12" t="str">
        <f t="shared" si="5"/>
        <v>Victoria</v>
      </c>
      <c r="W32" s="12" t="str">
        <f t="shared" si="6"/>
        <v>Wilson</v>
      </c>
    </row>
    <row r="33" spans="1:23" ht="15.5" x14ac:dyDescent="0.35">
      <c r="A33" s="12" t="s">
        <v>142</v>
      </c>
      <c r="B33" s="13">
        <v>41879</v>
      </c>
      <c r="C33" s="14" t="s">
        <v>143</v>
      </c>
      <c r="D33" s="14" t="s">
        <v>53</v>
      </c>
      <c r="E33" s="14" t="s">
        <v>54</v>
      </c>
      <c r="F33" s="14" t="s">
        <v>81</v>
      </c>
      <c r="G33" s="14" t="s">
        <v>33</v>
      </c>
      <c r="H33" s="13">
        <v>41879</v>
      </c>
      <c r="I33" s="15">
        <v>278.99</v>
      </c>
      <c r="J33" s="15">
        <v>449.99</v>
      </c>
      <c r="K33" s="15">
        <f t="shared" si="0"/>
        <v>171</v>
      </c>
      <c r="L33" s="14">
        <v>15</v>
      </c>
      <c r="M33" s="15">
        <f t="shared" si="1"/>
        <v>6749.85</v>
      </c>
      <c r="N33" s="16">
        <v>0.04</v>
      </c>
      <c r="O33" s="17">
        <f>M33*N33</f>
        <v>269.99400000000003</v>
      </c>
      <c r="P33" s="17">
        <f>M33-O33+Q33</f>
        <v>6528.8560000000007</v>
      </c>
      <c r="Q33" s="15">
        <v>49</v>
      </c>
      <c r="R33" s="18">
        <f t="shared" si="2"/>
        <v>6577.8560000000007</v>
      </c>
      <c r="S33" s="12" t="str">
        <f t="shared" si="3"/>
        <v>High</v>
      </c>
      <c r="T33" s="12"/>
      <c r="U33" s="12" t="str">
        <f t="shared" si="4"/>
        <v>August 2014</v>
      </c>
      <c r="V33" s="12" t="str">
        <f t="shared" si="5"/>
        <v>Ruben</v>
      </c>
      <c r="W33" s="12" t="str">
        <f t="shared" si="6"/>
        <v>Ausman</v>
      </c>
    </row>
    <row r="34" spans="1:23" ht="15.5" x14ac:dyDescent="0.35">
      <c r="A34" s="12" t="s">
        <v>149</v>
      </c>
      <c r="B34" s="13">
        <v>41879</v>
      </c>
      <c r="C34" s="14" t="s">
        <v>143</v>
      </c>
      <c r="D34" s="14" t="s">
        <v>53</v>
      </c>
      <c r="E34" s="14" t="s">
        <v>54</v>
      </c>
      <c r="F34" s="14" t="s">
        <v>81</v>
      </c>
      <c r="G34" s="14" t="s">
        <v>38</v>
      </c>
      <c r="H34" s="13">
        <v>41880</v>
      </c>
      <c r="I34" s="15">
        <v>2.52</v>
      </c>
      <c r="J34" s="15">
        <v>4</v>
      </c>
      <c r="K34" s="15">
        <f t="shared" si="0"/>
        <v>1.48</v>
      </c>
      <c r="L34" s="14">
        <v>14</v>
      </c>
      <c r="M34" s="15">
        <f t="shared" si="1"/>
        <v>56</v>
      </c>
      <c r="N34" s="16">
        <v>0.06</v>
      </c>
      <c r="O34" s="17">
        <f>M34*N34</f>
        <v>3.36</v>
      </c>
      <c r="P34" s="17">
        <f>M34-O34+Q34</f>
        <v>53.94</v>
      </c>
      <c r="Q34" s="15">
        <v>1.3</v>
      </c>
      <c r="R34" s="18">
        <f t="shared" si="2"/>
        <v>55.239999999999995</v>
      </c>
      <c r="S34" s="12" t="str">
        <f t="shared" si="3"/>
        <v>High</v>
      </c>
      <c r="T34" s="12"/>
      <c r="U34" s="12" t="str">
        <f t="shared" si="4"/>
        <v>August 2014</v>
      </c>
      <c r="V34" s="12" t="str">
        <f t="shared" si="5"/>
        <v>Ruben</v>
      </c>
      <c r="W34" s="12" t="str">
        <f t="shared" si="6"/>
        <v>Ausman</v>
      </c>
    </row>
    <row r="35" spans="1:23" ht="15.5" x14ac:dyDescent="0.35">
      <c r="A35" s="12" t="s">
        <v>151</v>
      </c>
      <c r="B35" s="13">
        <v>41889</v>
      </c>
      <c r="C35" s="14" t="s">
        <v>152</v>
      </c>
      <c r="D35" s="14" t="s">
        <v>27</v>
      </c>
      <c r="E35" s="14" t="s">
        <v>28</v>
      </c>
      <c r="F35" s="14" t="s">
        <v>66</v>
      </c>
      <c r="G35" s="14" t="s">
        <v>38</v>
      </c>
      <c r="H35" s="13">
        <v>41889</v>
      </c>
      <c r="I35" s="15">
        <v>1.18</v>
      </c>
      <c r="J35" s="15">
        <v>1.88</v>
      </c>
      <c r="K35" s="15">
        <f t="shared" si="0"/>
        <v>0.7</v>
      </c>
      <c r="L35" s="14">
        <v>47</v>
      </c>
      <c r="M35" s="15">
        <f t="shared" si="1"/>
        <v>88.36</v>
      </c>
      <c r="N35" s="16">
        <v>0.06</v>
      </c>
      <c r="O35" s="17">
        <f>M35*N35</f>
        <v>5.3015999999999996</v>
      </c>
      <c r="P35" s="17">
        <f>M35-O35+Q35</f>
        <v>84.548400000000001</v>
      </c>
      <c r="Q35" s="15">
        <v>1.49</v>
      </c>
      <c r="R35" s="18">
        <f t="shared" si="2"/>
        <v>86.038399999999996</v>
      </c>
      <c r="S35" s="12" t="str">
        <f t="shared" si="3"/>
        <v>High</v>
      </c>
      <c r="T35" s="12"/>
      <c r="U35" s="12" t="str">
        <f t="shared" si="4"/>
        <v>September 2014</v>
      </c>
      <c r="V35" s="12" t="str">
        <f t="shared" si="5"/>
        <v>Eugene</v>
      </c>
      <c r="W35" s="12" t="str">
        <f t="shared" si="6"/>
        <v>Moren</v>
      </c>
    </row>
    <row r="36" spans="1:23" ht="15.5" x14ac:dyDescent="0.35">
      <c r="A36" s="12" t="s">
        <v>155</v>
      </c>
      <c r="B36" s="13">
        <v>41889</v>
      </c>
      <c r="C36" s="14" t="s">
        <v>152</v>
      </c>
      <c r="D36" s="14" t="s">
        <v>27</v>
      </c>
      <c r="E36" s="14" t="s">
        <v>28</v>
      </c>
      <c r="F36" s="14" t="s">
        <v>66</v>
      </c>
      <c r="G36" s="14" t="s">
        <v>38</v>
      </c>
      <c r="H36" s="13">
        <v>41891</v>
      </c>
      <c r="I36" s="15">
        <v>1.31</v>
      </c>
      <c r="J36" s="15">
        <v>2.84</v>
      </c>
      <c r="K36" s="15">
        <f t="shared" si="0"/>
        <v>1.5299999999999998</v>
      </c>
      <c r="L36" s="14">
        <v>39</v>
      </c>
      <c r="M36" s="15">
        <f t="shared" si="1"/>
        <v>110.75999999999999</v>
      </c>
      <c r="N36" s="16">
        <v>0.08</v>
      </c>
      <c r="O36" s="17">
        <f>M36*N36</f>
        <v>8.8607999999999993</v>
      </c>
      <c r="P36" s="17">
        <f>M36-O36+Q36</f>
        <v>102.8292</v>
      </c>
      <c r="Q36" s="15">
        <v>0.93</v>
      </c>
      <c r="R36" s="18">
        <f t="shared" si="2"/>
        <v>103.75920000000001</v>
      </c>
      <c r="S36" s="12" t="str">
        <f t="shared" si="3"/>
        <v>High</v>
      </c>
      <c r="T36" s="12"/>
      <c r="U36" s="12" t="str">
        <f t="shared" si="4"/>
        <v>September 2014</v>
      </c>
      <c r="V36" s="12" t="str">
        <f t="shared" si="5"/>
        <v>Eugene</v>
      </c>
      <c r="W36" s="12" t="str">
        <f t="shared" si="6"/>
        <v>Moren</v>
      </c>
    </row>
    <row r="37" spans="1:23" ht="15.5" x14ac:dyDescent="0.35">
      <c r="A37" s="12" t="s">
        <v>156</v>
      </c>
      <c r="B37" s="13">
        <v>41903</v>
      </c>
      <c r="C37" s="14" t="s">
        <v>157</v>
      </c>
      <c r="D37" s="14" t="s">
        <v>53</v>
      </c>
      <c r="E37" s="14" t="s">
        <v>54</v>
      </c>
      <c r="F37" s="14" t="s">
        <v>55</v>
      </c>
      <c r="G37" s="14" t="s">
        <v>33</v>
      </c>
      <c r="H37" s="13">
        <v>41905</v>
      </c>
      <c r="I37" s="15">
        <v>19.78</v>
      </c>
      <c r="J37" s="15">
        <v>45.99</v>
      </c>
      <c r="K37" s="15">
        <f t="shared" si="0"/>
        <v>26.21</v>
      </c>
      <c r="L37" s="14">
        <v>23</v>
      </c>
      <c r="M37" s="15">
        <f t="shared" si="1"/>
        <v>1057.77</v>
      </c>
      <c r="N37" s="16">
        <v>0.1</v>
      </c>
      <c r="O37" s="17">
        <f>M37*N37</f>
        <v>105.777</v>
      </c>
      <c r="P37" s="17">
        <f>M37-O37+Q37</f>
        <v>956.98299999999995</v>
      </c>
      <c r="Q37" s="15">
        <v>4.99</v>
      </c>
      <c r="R37" s="18">
        <f t="shared" si="2"/>
        <v>961.97299999999996</v>
      </c>
      <c r="S37" s="12" t="str">
        <f t="shared" si="3"/>
        <v>High</v>
      </c>
      <c r="T37" s="12"/>
      <c r="U37" s="12" t="str">
        <f t="shared" si="4"/>
        <v>September 2014</v>
      </c>
      <c r="V37" s="12" t="str">
        <f t="shared" si="5"/>
        <v>George</v>
      </c>
      <c r="W37" s="12" t="str">
        <f t="shared" si="6"/>
        <v>Ashbrook</v>
      </c>
    </row>
    <row r="38" spans="1:23" ht="15.5" x14ac:dyDescent="0.35">
      <c r="A38" s="12" t="s">
        <v>160</v>
      </c>
      <c r="B38" s="13">
        <v>41903</v>
      </c>
      <c r="C38" s="14" t="s">
        <v>157</v>
      </c>
      <c r="D38" s="14" t="s">
        <v>53</v>
      </c>
      <c r="E38" s="14" t="s">
        <v>54</v>
      </c>
      <c r="F38" s="14" t="s">
        <v>55</v>
      </c>
      <c r="G38" s="14" t="s">
        <v>38</v>
      </c>
      <c r="H38" s="13">
        <v>41904</v>
      </c>
      <c r="I38" s="15">
        <v>0.93</v>
      </c>
      <c r="J38" s="15">
        <v>1.48</v>
      </c>
      <c r="K38" s="15">
        <f t="shared" si="0"/>
        <v>0.54999999999999993</v>
      </c>
      <c r="L38" s="14">
        <v>33</v>
      </c>
      <c r="M38" s="15">
        <f t="shared" si="1"/>
        <v>48.839999999999996</v>
      </c>
      <c r="N38" s="16">
        <v>0.06</v>
      </c>
      <c r="O38" s="17">
        <f>M38*N38</f>
        <v>2.9303999999999997</v>
      </c>
      <c r="P38" s="17">
        <f>M38-O38+Q38</f>
        <v>46.6096</v>
      </c>
      <c r="Q38" s="15">
        <v>0.7</v>
      </c>
      <c r="R38" s="18">
        <f t="shared" si="2"/>
        <v>47.309600000000003</v>
      </c>
      <c r="S38" s="12" t="str">
        <f t="shared" si="3"/>
        <v>High</v>
      </c>
      <c r="T38" s="12"/>
      <c r="U38" s="12" t="str">
        <f t="shared" si="4"/>
        <v>September 2014</v>
      </c>
      <c r="V38" s="12" t="str">
        <f t="shared" si="5"/>
        <v>George</v>
      </c>
      <c r="W38" s="12" t="str">
        <f t="shared" si="6"/>
        <v>Ashbrook</v>
      </c>
    </row>
    <row r="39" spans="1:23" ht="15.5" x14ac:dyDescent="0.35">
      <c r="A39" s="12" t="s">
        <v>162</v>
      </c>
      <c r="B39" s="13">
        <v>41929</v>
      </c>
      <c r="C39" s="14" t="s">
        <v>163</v>
      </c>
      <c r="D39" s="14" t="s">
        <v>53</v>
      </c>
      <c r="E39" s="14" t="s">
        <v>54</v>
      </c>
      <c r="F39" s="14" t="s">
        <v>55</v>
      </c>
      <c r="G39" s="14" t="s">
        <v>38</v>
      </c>
      <c r="H39" s="13">
        <v>41929</v>
      </c>
      <c r="I39" s="15">
        <v>5.19</v>
      </c>
      <c r="J39" s="15">
        <v>12.98</v>
      </c>
      <c r="K39" s="15">
        <f t="shared" si="0"/>
        <v>7.79</v>
      </c>
      <c r="L39" s="14">
        <v>11</v>
      </c>
      <c r="M39" s="15">
        <f t="shared" si="1"/>
        <v>142.78</v>
      </c>
      <c r="N39" s="16">
        <v>0.08</v>
      </c>
      <c r="O39" s="17">
        <f>M39*N39</f>
        <v>11.4224</v>
      </c>
      <c r="P39" s="17">
        <f>M39-O39+Q39</f>
        <v>134.49759999999998</v>
      </c>
      <c r="Q39" s="15">
        <v>3.14</v>
      </c>
      <c r="R39" s="18">
        <f t="shared" si="2"/>
        <v>137.63759999999996</v>
      </c>
      <c r="S39" s="12" t="str">
        <f t="shared" si="3"/>
        <v>High</v>
      </c>
      <c r="T39" s="12"/>
      <c r="U39" s="12" t="str">
        <f t="shared" si="4"/>
        <v>October 2014</v>
      </c>
      <c r="V39" s="12" t="str">
        <f t="shared" si="5"/>
        <v>Sam</v>
      </c>
      <c r="W39" s="12" t="str">
        <f t="shared" si="6"/>
        <v>Craven</v>
      </c>
    </row>
    <row r="40" spans="1:23" ht="15.5" x14ac:dyDescent="0.35">
      <c r="A40" s="12" t="s">
        <v>166</v>
      </c>
      <c r="B40" s="13">
        <v>41929</v>
      </c>
      <c r="C40" s="14" t="s">
        <v>163</v>
      </c>
      <c r="D40" s="14" t="s">
        <v>53</v>
      </c>
      <c r="E40" s="14" t="s">
        <v>54</v>
      </c>
      <c r="F40" s="14" t="s">
        <v>55</v>
      </c>
      <c r="G40" s="14" t="s">
        <v>38</v>
      </c>
      <c r="H40" s="13">
        <v>41931</v>
      </c>
      <c r="I40" s="15">
        <v>2.52</v>
      </c>
      <c r="J40" s="15">
        <v>4</v>
      </c>
      <c r="K40" s="15">
        <f t="shared" si="0"/>
        <v>1.48</v>
      </c>
      <c r="L40" s="14">
        <v>19</v>
      </c>
      <c r="M40" s="15">
        <f t="shared" si="1"/>
        <v>76</v>
      </c>
      <c r="N40" s="16">
        <v>0.01</v>
      </c>
      <c r="O40" s="17">
        <f>M40*N40</f>
        <v>0.76</v>
      </c>
      <c r="P40" s="17">
        <f>M40-O40+Q40</f>
        <v>76.539999999999992</v>
      </c>
      <c r="Q40" s="15">
        <v>1.3</v>
      </c>
      <c r="R40" s="18">
        <f t="shared" si="2"/>
        <v>77.839999999999989</v>
      </c>
      <c r="S40" s="12" t="str">
        <f t="shared" si="3"/>
        <v>High</v>
      </c>
      <c r="T40" s="12"/>
      <c r="U40" s="12" t="str">
        <f t="shared" si="4"/>
        <v>October 2014</v>
      </c>
      <c r="V40" s="12" t="str">
        <f t="shared" si="5"/>
        <v>Sam</v>
      </c>
      <c r="W40" s="12" t="str">
        <f t="shared" si="6"/>
        <v>Craven</v>
      </c>
    </row>
    <row r="41" spans="1:23" ht="15.5" x14ac:dyDescent="0.35">
      <c r="A41" s="12" t="s">
        <v>167</v>
      </c>
      <c r="B41" s="13">
        <v>42000</v>
      </c>
      <c r="C41" s="14" t="s">
        <v>168</v>
      </c>
      <c r="D41" s="14" t="s">
        <v>27</v>
      </c>
      <c r="E41" s="14" t="s">
        <v>28</v>
      </c>
      <c r="F41" s="14" t="s">
        <v>100</v>
      </c>
      <c r="G41" s="14" t="s">
        <v>38</v>
      </c>
      <c r="H41" s="13">
        <v>42000</v>
      </c>
      <c r="I41" s="15">
        <v>14.95</v>
      </c>
      <c r="J41" s="15">
        <v>34.76</v>
      </c>
      <c r="K41" s="15">
        <f t="shared" si="0"/>
        <v>19.809999999999999</v>
      </c>
      <c r="L41" s="14">
        <v>10</v>
      </c>
      <c r="M41" s="15">
        <f t="shared" si="1"/>
        <v>347.59999999999997</v>
      </c>
      <c r="N41" s="16">
        <v>0.03</v>
      </c>
      <c r="O41" s="17">
        <f>M41*N41</f>
        <v>10.427999999999999</v>
      </c>
      <c r="P41" s="17">
        <f>M41-O41+Q41</f>
        <v>345.392</v>
      </c>
      <c r="Q41" s="15">
        <v>8.2200000000000006</v>
      </c>
      <c r="R41" s="18">
        <f t="shared" si="2"/>
        <v>353.61200000000002</v>
      </c>
      <c r="S41" s="12" t="str">
        <f t="shared" si="3"/>
        <v>High</v>
      </c>
      <c r="T41" s="12"/>
      <c r="U41" s="12" t="str">
        <f t="shared" si="4"/>
        <v>December 2014</v>
      </c>
      <c r="V41" s="12" t="str">
        <f t="shared" si="5"/>
        <v>Todd</v>
      </c>
      <c r="W41" s="12" t="str">
        <f t="shared" si="6"/>
        <v>Boyes</v>
      </c>
    </row>
    <row r="42" spans="1:23" ht="15.5" x14ac:dyDescent="0.35">
      <c r="A42" s="12" t="s">
        <v>170</v>
      </c>
      <c r="B42" s="13">
        <v>42000</v>
      </c>
      <c r="C42" s="14" t="s">
        <v>168</v>
      </c>
      <c r="D42" s="14" t="s">
        <v>27</v>
      </c>
      <c r="E42" s="14" t="s">
        <v>28</v>
      </c>
      <c r="F42" s="14" t="s">
        <v>100</v>
      </c>
      <c r="G42" s="14" t="s">
        <v>38</v>
      </c>
      <c r="H42" s="13">
        <v>42002</v>
      </c>
      <c r="I42" s="15">
        <v>2.31</v>
      </c>
      <c r="J42" s="15">
        <v>3.78</v>
      </c>
      <c r="K42" s="15">
        <f t="shared" si="0"/>
        <v>1.4699999999999998</v>
      </c>
      <c r="L42" s="14">
        <v>41</v>
      </c>
      <c r="M42" s="15">
        <f t="shared" si="1"/>
        <v>154.97999999999999</v>
      </c>
      <c r="N42" s="16">
        <v>0.02</v>
      </c>
      <c r="O42" s="17">
        <f>M42*N42</f>
        <v>3.0995999999999997</v>
      </c>
      <c r="P42" s="17">
        <f>M42-O42+Q42</f>
        <v>152.59039999999999</v>
      </c>
      <c r="Q42" s="15">
        <v>0.71</v>
      </c>
      <c r="R42" s="18">
        <f t="shared" si="2"/>
        <v>153.3004</v>
      </c>
      <c r="S42" s="12" t="str">
        <f t="shared" si="3"/>
        <v>High</v>
      </c>
      <c r="T42" s="12"/>
      <c r="U42" s="12" t="str">
        <f t="shared" si="4"/>
        <v>December 2014</v>
      </c>
      <c r="V42" s="12" t="str">
        <f t="shared" si="5"/>
        <v>Todd</v>
      </c>
      <c r="W42" s="12" t="str">
        <f t="shared" si="6"/>
        <v>Boyes</v>
      </c>
    </row>
    <row r="43" spans="1:23" ht="15.5" x14ac:dyDescent="0.35">
      <c r="A43" s="12" t="s">
        <v>172</v>
      </c>
      <c r="B43" s="13">
        <v>42024</v>
      </c>
      <c r="C43" s="14" t="s">
        <v>98</v>
      </c>
      <c r="D43" s="14" t="s">
        <v>27</v>
      </c>
      <c r="E43" s="14" t="s">
        <v>28</v>
      </c>
      <c r="F43" s="14" t="s">
        <v>100</v>
      </c>
      <c r="G43" s="14" t="s">
        <v>38</v>
      </c>
      <c r="H43" s="13">
        <v>42025</v>
      </c>
      <c r="I43" s="15">
        <v>4.4800000000000004</v>
      </c>
      <c r="J43" s="15">
        <v>8.14</v>
      </c>
      <c r="K43" s="15">
        <f t="shared" si="0"/>
        <v>3.66</v>
      </c>
      <c r="L43" s="14">
        <v>23</v>
      </c>
      <c r="M43" s="15">
        <f t="shared" si="1"/>
        <v>187.22000000000003</v>
      </c>
      <c r="N43" s="16">
        <v>7.0000000000000007E-2</v>
      </c>
      <c r="O43" s="17">
        <f>M43*N43</f>
        <v>13.105400000000003</v>
      </c>
      <c r="P43" s="17">
        <f>M43-O43+Q43</f>
        <v>177.23460000000003</v>
      </c>
      <c r="Q43" s="15">
        <v>3.12</v>
      </c>
      <c r="R43" s="18">
        <f t="shared" si="2"/>
        <v>180.35460000000003</v>
      </c>
      <c r="S43" s="12" t="str">
        <f t="shared" si="3"/>
        <v>High</v>
      </c>
      <c r="T43" s="12"/>
      <c r="U43" s="12" t="str">
        <f t="shared" si="4"/>
        <v>January 2015</v>
      </c>
      <c r="V43" s="12" t="str">
        <f t="shared" si="5"/>
        <v>Saphhira</v>
      </c>
      <c r="W43" s="12" t="str">
        <f t="shared" si="6"/>
        <v>Shifley</v>
      </c>
    </row>
    <row r="44" spans="1:23" ht="15.5" x14ac:dyDescent="0.35">
      <c r="A44" s="12" t="s">
        <v>174</v>
      </c>
      <c r="B44" s="13">
        <v>42024</v>
      </c>
      <c r="C44" s="14" t="s">
        <v>98</v>
      </c>
      <c r="D44" s="14" t="s">
        <v>27</v>
      </c>
      <c r="E44" s="14" t="s">
        <v>28</v>
      </c>
      <c r="F44" s="14" t="s">
        <v>100</v>
      </c>
      <c r="G44" s="14" t="s">
        <v>38</v>
      </c>
      <c r="H44" s="13">
        <v>42025</v>
      </c>
      <c r="I44" s="15">
        <v>1.18</v>
      </c>
      <c r="J44" s="15">
        <v>1.88</v>
      </c>
      <c r="K44" s="15">
        <f t="shared" si="0"/>
        <v>0.7</v>
      </c>
      <c r="L44" s="14">
        <v>33</v>
      </c>
      <c r="M44" s="15">
        <f t="shared" si="1"/>
        <v>62.04</v>
      </c>
      <c r="N44" s="16">
        <v>0.05</v>
      </c>
      <c r="O44" s="17">
        <f>M44*N44</f>
        <v>3.1020000000000003</v>
      </c>
      <c r="P44" s="17">
        <f>M44-O44+Q44</f>
        <v>60.428000000000004</v>
      </c>
      <c r="Q44" s="15">
        <v>1.49</v>
      </c>
      <c r="R44" s="18">
        <f t="shared" si="2"/>
        <v>61.918000000000006</v>
      </c>
      <c r="S44" s="12" t="str">
        <f t="shared" si="3"/>
        <v>High</v>
      </c>
      <c r="T44" s="12"/>
      <c r="U44" s="12" t="str">
        <f t="shared" si="4"/>
        <v>January 2015</v>
      </c>
      <c r="V44" s="12" t="str">
        <f t="shared" si="5"/>
        <v>Saphhira</v>
      </c>
      <c r="W44" s="12" t="str">
        <f t="shared" si="6"/>
        <v>Shifley</v>
      </c>
    </row>
    <row r="45" spans="1:23" ht="15.5" x14ac:dyDescent="0.35">
      <c r="A45" s="12" t="s">
        <v>175</v>
      </c>
      <c r="B45" s="13">
        <v>42026</v>
      </c>
      <c r="C45" s="14" t="s">
        <v>176</v>
      </c>
      <c r="D45" s="14" t="s">
        <v>27</v>
      </c>
      <c r="E45" s="14" t="s">
        <v>28</v>
      </c>
      <c r="F45" s="14" t="s">
        <v>44</v>
      </c>
      <c r="G45" s="14" t="s">
        <v>33</v>
      </c>
      <c r="H45" s="13">
        <v>42027</v>
      </c>
      <c r="I45" s="15">
        <v>8.82</v>
      </c>
      <c r="J45" s="15">
        <v>20.99</v>
      </c>
      <c r="K45" s="15">
        <f t="shared" si="0"/>
        <v>12.169999999999998</v>
      </c>
      <c r="L45" s="14">
        <v>3</v>
      </c>
      <c r="M45" s="15">
        <f t="shared" si="1"/>
        <v>62.97</v>
      </c>
      <c r="N45" s="16">
        <v>0.01</v>
      </c>
      <c r="O45" s="17">
        <f>M45*N45</f>
        <v>0.62970000000000004</v>
      </c>
      <c r="P45" s="17">
        <f>M45-O45+Q45</f>
        <v>67.150300000000001</v>
      </c>
      <c r="Q45" s="15">
        <v>4.8099999999999996</v>
      </c>
      <c r="R45" s="18">
        <f t="shared" si="2"/>
        <v>71.960300000000004</v>
      </c>
      <c r="S45" s="12" t="str">
        <f t="shared" si="3"/>
        <v>High</v>
      </c>
      <c r="T45" s="12"/>
      <c r="U45" s="12" t="str">
        <f t="shared" si="4"/>
        <v>January 2015</v>
      </c>
      <c r="V45" s="12" t="str">
        <f t="shared" si="5"/>
        <v>Bill</v>
      </c>
      <c r="W45" s="12" t="str">
        <f t="shared" si="6"/>
        <v>Donatelli</v>
      </c>
    </row>
    <row r="46" spans="1:23" ht="15.5" x14ac:dyDescent="0.35">
      <c r="A46" s="12" t="s">
        <v>178</v>
      </c>
      <c r="B46" s="13">
        <v>42026</v>
      </c>
      <c r="C46" s="14" t="s">
        <v>176</v>
      </c>
      <c r="D46" s="14" t="s">
        <v>27</v>
      </c>
      <c r="E46" s="14" t="s">
        <v>28</v>
      </c>
      <c r="F46" s="14" t="s">
        <v>44</v>
      </c>
      <c r="G46" s="14" t="s">
        <v>38</v>
      </c>
      <c r="H46" s="13">
        <v>42026</v>
      </c>
      <c r="I46" s="15">
        <v>13.88</v>
      </c>
      <c r="J46" s="15">
        <v>22.38</v>
      </c>
      <c r="K46" s="15">
        <f t="shared" si="0"/>
        <v>8.4999999999999982</v>
      </c>
      <c r="L46" s="14">
        <v>42</v>
      </c>
      <c r="M46" s="15">
        <f t="shared" si="1"/>
        <v>939.95999999999992</v>
      </c>
      <c r="N46" s="16">
        <v>7.0000000000000007E-2</v>
      </c>
      <c r="O46" s="17">
        <f>M46*N46</f>
        <v>65.797200000000004</v>
      </c>
      <c r="P46" s="17">
        <f>M46-O46+Q46</f>
        <v>889.26279999999997</v>
      </c>
      <c r="Q46" s="15">
        <v>15.1</v>
      </c>
      <c r="R46" s="18">
        <f t="shared" si="2"/>
        <v>904.36279999999999</v>
      </c>
      <c r="S46" s="12" t="str">
        <f t="shared" si="3"/>
        <v>High</v>
      </c>
      <c r="T46" s="12"/>
      <c r="U46" s="12" t="str">
        <f t="shared" si="4"/>
        <v>January 2015</v>
      </c>
      <c r="V46" s="12" t="str">
        <f t="shared" si="5"/>
        <v>Bill</v>
      </c>
      <c r="W46" s="12" t="str">
        <f t="shared" si="6"/>
        <v>Donatelli</v>
      </c>
    </row>
    <row r="47" spans="1:23" ht="15.5" x14ac:dyDescent="0.35">
      <c r="A47" s="12" t="s">
        <v>178</v>
      </c>
      <c r="B47" s="13">
        <v>42026</v>
      </c>
      <c r="C47" s="14" t="s">
        <v>176</v>
      </c>
      <c r="D47" s="14" t="s">
        <v>27</v>
      </c>
      <c r="E47" s="14" t="s">
        <v>28</v>
      </c>
      <c r="F47" s="14" t="s">
        <v>44</v>
      </c>
      <c r="G47" s="14" t="s">
        <v>33</v>
      </c>
      <c r="H47" s="13">
        <v>42028</v>
      </c>
      <c r="I47" s="15">
        <v>6.39</v>
      </c>
      <c r="J47" s="15">
        <v>19.98</v>
      </c>
      <c r="K47" s="15">
        <f t="shared" si="0"/>
        <v>13.59</v>
      </c>
      <c r="L47" s="14">
        <v>45</v>
      </c>
      <c r="M47" s="15">
        <f t="shared" si="1"/>
        <v>899.1</v>
      </c>
      <c r="N47" s="16">
        <v>0.06</v>
      </c>
      <c r="O47" s="17">
        <f>M47*N47</f>
        <v>53.945999999999998</v>
      </c>
      <c r="P47" s="17">
        <f>M47-O47+Q47</f>
        <v>849.154</v>
      </c>
      <c r="Q47" s="15">
        <v>4</v>
      </c>
      <c r="R47" s="18">
        <f t="shared" si="2"/>
        <v>853.154</v>
      </c>
      <c r="S47" s="12" t="str">
        <f t="shared" si="3"/>
        <v>High</v>
      </c>
      <c r="T47" s="12"/>
      <c r="U47" s="12" t="str">
        <f t="shared" si="4"/>
        <v>January 2015</v>
      </c>
      <c r="V47" s="12" t="str">
        <f t="shared" si="5"/>
        <v>Bill</v>
      </c>
      <c r="W47" s="12" t="str">
        <f t="shared" si="6"/>
        <v>Donatelli</v>
      </c>
    </row>
    <row r="48" spans="1:23" ht="15.5" x14ac:dyDescent="0.35">
      <c r="A48" s="12" t="s">
        <v>180</v>
      </c>
      <c r="B48" s="13">
        <v>42053</v>
      </c>
      <c r="C48" s="14" t="s">
        <v>181</v>
      </c>
      <c r="D48" s="14" t="s">
        <v>53</v>
      </c>
      <c r="E48" s="14" t="s">
        <v>54</v>
      </c>
      <c r="F48" s="14" t="s">
        <v>55</v>
      </c>
      <c r="G48" s="14" t="s">
        <v>38</v>
      </c>
      <c r="H48" s="13">
        <v>42056</v>
      </c>
      <c r="I48" s="15">
        <v>3.37</v>
      </c>
      <c r="J48" s="15">
        <v>5.53</v>
      </c>
      <c r="K48" s="15">
        <f t="shared" si="0"/>
        <v>2.16</v>
      </c>
      <c r="L48" s="14">
        <v>12</v>
      </c>
      <c r="M48" s="15">
        <f t="shared" si="1"/>
        <v>66.36</v>
      </c>
      <c r="N48" s="16">
        <v>0.06</v>
      </c>
      <c r="O48" s="17">
        <f>M48*N48</f>
        <v>3.9815999999999998</v>
      </c>
      <c r="P48" s="17">
        <f>M48-O48+Q48</f>
        <v>69.358400000000003</v>
      </c>
      <c r="Q48" s="15">
        <v>6.98</v>
      </c>
      <c r="R48" s="18">
        <f t="shared" si="2"/>
        <v>76.338400000000007</v>
      </c>
      <c r="S48" s="12" t="str">
        <f t="shared" si="3"/>
        <v>High</v>
      </c>
      <c r="T48" s="12"/>
      <c r="U48" s="12" t="str">
        <f t="shared" si="4"/>
        <v>February 2015</v>
      </c>
      <c r="V48" s="12" t="str">
        <f t="shared" si="5"/>
        <v>Sandra</v>
      </c>
      <c r="W48" s="12" t="str">
        <f t="shared" si="6"/>
        <v>Glassco</v>
      </c>
    </row>
    <row r="49" spans="1:23" ht="15.5" x14ac:dyDescent="0.35">
      <c r="A49" s="12" t="s">
        <v>184</v>
      </c>
      <c r="B49" s="13">
        <v>42053</v>
      </c>
      <c r="C49" s="14" t="s">
        <v>181</v>
      </c>
      <c r="D49" s="14" t="s">
        <v>53</v>
      </c>
      <c r="E49" s="14" t="s">
        <v>54</v>
      </c>
      <c r="F49" s="14" t="s">
        <v>55</v>
      </c>
      <c r="G49" s="14" t="s">
        <v>38</v>
      </c>
      <c r="H49" s="13">
        <v>42054</v>
      </c>
      <c r="I49" s="15">
        <v>2.16</v>
      </c>
      <c r="J49" s="15">
        <v>3.85</v>
      </c>
      <c r="K49" s="15">
        <f t="shared" si="0"/>
        <v>1.69</v>
      </c>
      <c r="L49" s="14">
        <v>12</v>
      </c>
      <c r="M49" s="15">
        <f t="shared" si="1"/>
        <v>46.2</v>
      </c>
      <c r="N49" s="16">
        <v>0.1</v>
      </c>
      <c r="O49" s="17">
        <f>M49*N49</f>
        <v>4.62</v>
      </c>
      <c r="P49" s="17">
        <f>M49-O49+Q49</f>
        <v>42.280000000000008</v>
      </c>
      <c r="Q49" s="15">
        <v>0.7</v>
      </c>
      <c r="R49" s="18">
        <f t="shared" si="2"/>
        <v>42.980000000000011</v>
      </c>
      <c r="S49" s="12" t="str">
        <f t="shared" si="3"/>
        <v>High</v>
      </c>
      <c r="T49" s="12"/>
      <c r="U49" s="12" t="str">
        <f t="shared" si="4"/>
        <v>February 2015</v>
      </c>
      <c r="V49" s="12" t="str">
        <f t="shared" si="5"/>
        <v>Sandra</v>
      </c>
      <c r="W49" s="12" t="str">
        <f t="shared" si="6"/>
        <v>Glassco</v>
      </c>
    </row>
    <row r="50" spans="1:23" ht="15.5" x14ac:dyDescent="0.35">
      <c r="A50" s="12" t="s">
        <v>186</v>
      </c>
      <c r="B50" s="13">
        <v>42119</v>
      </c>
      <c r="C50" s="14" t="s">
        <v>187</v>
      </c>
      <c r="D50" s="14" t="s">
        <v>53</v>
      </c>
      <c r="E50" s="14" t="s">
        <v>54</v>
      </c>
      <c r="F50" s="14" t="s">
        <v>55</v>
      </c>
      <c r="G50" s="14" t="s">
        <v>38</v>
      </c>
      <c r="H50" s="13">
        <v>42120</v>
      </c>
      <c r="I50" s="15">
        <v>0.24</v>
      </c>
      <c r="J50" s="15">
        <v>1.26</v>
      </c>
      <c r="K50" s="15">
        <f t="shared" si="0"/>
        <v>1.02</v>
      </c>
      <c r="L50" s="14">
        <v>35</v>
      </c>
      <c r="M50" s="15">
        <f t="shared" si="1"/>
        <v>44.1</v>
      </c>
      <c r="N50" s="16">
        <v>0.1</v>
      </c>
      <c r="O50" s="17">
        <f>M50*N50</f>
        <v>4.41</v>
      </c>
      <c r="P50" s="17">
        <f>M50-O50+Q50</f>
        <v>40.39</v>
      </c>
      <c r="Q50" s="15">
        <v>0.7</v>
      </c>
      <c r="R50" s="18">
        <f t="shared" si="2"/>
        <v>41.09</v>
      </c>
      <c r="S50" s="12" t="str">
        <f t="shared" si="3"/>
        <v>High</v>
      </c>
      <c r="T50" s="12"/>
      <c r="U50" s="12" t="str">
        <f t="shared" si="4"/>
        <v>April 2015</v>
      </c>
      <c r="V50" s="12" t="str">
        <f t="shared" si="5"/>
        <v>Peter</v>
      </c>
      <c r="W50" s="12" t="str">
        <f t="shared" si="6"/>
        <v>McVee</v>
      </c>
    </row>
    <row r="51" spans="1:23" ht="15.5" x14ac:dyDescent="0.35">
      <c r="A51" s="12" t="s">
        <v>189</v>
      </c>
      <c r="B51" s="13">
        <v>42119</v>
      </c>
      <c r="C51" s="14" t="s">
        <v>187</v>
      </c>
      <c r="D51" s="14" t="s">
        <v>53</v>
      </c>
      <c r="E51" s="14" t="s">
        <v>54</v>
      </c>
      <c r="F51" s="14" t="s">
        <v>55</v>
      </c>
      <c r="G51" s="14" t="s">
        <v>38</v>
      </c>
      <c r="H51" s="13">
        <v>42121</v>
      </c>
      <c r="I51" s="15">
        <v>2.39</v>
      </c>
      <c r="J51" s="15">
        <v>4.26</v>
      </c>
      <c r="K51" s="15">
        <f t="shared" si="0"/>
        <v>1.8699999999999997</v>
      </c>
      <c r="L51" s="14">
        <v>8</v>
      </c>
      <c r="M51" s="15">
        <f t="shared" si="1"/>
        <v>34.08</v>
      </c>
      <c r="N51" s="16">
        <v>0.1</v>
      </c>
      <c r="O51" s="17">
        <f>M51*N51</f>
        <v>3.4079999999999999</v>
      </c>
      <c r="P51" s="17">
        <f>M51-O51+Q51</f>
        <v>31.871999999999996</v>
      </c>
      <c r="Q51" s="15">
        <v>1.2</v>
      </c>
      <c r="R51" s="18">
        <f t="shared" si="2"/>
        <v>33.071999999999996</v>
      </c>
      <c r="S51" s="12" t="str">
        <f t="shared" si="3"/>
        <v>High</v>
      </c>
      <c r="T51" s="12"/>
      <c r="U51" s="12" t="str">
        <f t="shared" si="4"/>
        <v>April 2015</v>
      </c>
      <c r="V51" s="12" t="str">
        <f t="shared" si="5"/>
        <v>Peter</v>
      </c>
      <c r="W51" s="12" t="str">
        <f t="shared" si="6"/>
        <v>McVee</v>
      </c>
    </row>
    <row r="52" spans="1:23" ht="15.5" x14ac:dyDescent="0.35">
      <c r="A52" s="12" t="s">
        <v>191</v>
      </c>
      <c r="B52" s="13">
        <v>42135</v>
      </c>
      <c r="C52" s="14" t="s">
        <v>192</v>
      </c>
      <c r="D52" s="14" t="s">
        <v>27</v>
      </c>
      <c r="E52" s="14" t="s">
        <v>28</v>
      </c>
      <c r="F52" s="14" t="s">
        <v>30</v>
      </c>
      <c r="G52" s="14" t="s">
        <v>38</v>
      </c>
      <c r="H52" s="13">
        <v>42137</v>
      </c>
      <c r="I52" s="15">
        <v>4.1900000000000004</v>
      </c>
      <c r="J52" s="15">
        <v>10.23</v>
      </c>
      <c r="K52" s="15">
        <f t="shared" si="0"/>
        <v>6.04</v>
      </c>
      <c r="L52" s="14">
        <v>46</v>
      </c>
      <c r="M52" s="15">
        <f t="shared" si="1"/>
        <v>470.58000000000004</v>
      </c>
      <c r="N52" s="16">
        <v>0.05</v>
      </c>
      <c r="O52" s="17">
        <f>M52*N52</f>
        <v>23.529000000000003</v>
      </c>
      <c r="P52" s="17">
        <f>M52-O52+Q52</f>
        <v>451.73100000000005</v>
      </c>
      <c r="Q52" s="15">
        <v>4.68</v>
      </c>
      <c r="R52" s="18">
        <f t="shared" si="2"/>
        <v>456.41100000000006</v>
      </c>
      <c r="S52" s="12" t="str">
        <f t="shared" si="3"/>
        <v>High</v>
      </c>
      <c r="T52" s="12"/>
      <c r="U52" s="12" t="str">
        <f t="shared" si="4"/>
        <v>May 2015</v>
      </c>
      <c r="V52" s="12" t="str">
        <f t="shared" si="5"/>
        <v>Bill</v>
      </c>
      <c r="W52" s="12" t="str">
        <f t="shared" si="6"/>
        <v>Stewart</v>
      </c>
    </row>
    <row r="53" spans="1:23" ht="15.5" x14ac:dyDescent="0.35">
      <c r="A53" s="12" t="s">
        <v>195</v>
      </c>
      <c r="B53" s="13">
        <v>42135</v>
      </c>
      <c r="C53" s="14" t="s">
        <v>192</v>
      </c>
      <c r="D53" s="14" t="s">
        <v>27</v>
      </c>
      <c r="E53" s="14" t="s">
        <v>28</v>
      </c>
      <c r="F53" s="14" t="s">
        <v>30</v>
      </c>
      <c r="G53" s="14" t="s">
        <v>38</v>
      </c>
      <c r="H53" s="13">
        <v>42137</v>
      </c>
      <c r="I53" s="15">
        <v>3.65</v>
      </c>
      <c r="J53" s="15">
        <v>5.98</v>
      </c>
      <c r="K53" s="15">
        <f t="shared" si="0"/>
        <v>2.3300000000000005</v>
      </c>
      <c r="L53" s="14">
        <v>4</v>
      </c>
      <c r="M53" s="15">
        <f t="shared" si="1"/>
        <v>23.92</v>
      </c>
      <c r="N53" s="16">
        <v>7.0000000000000007E-2</v>
      </c>
      <c r="O53" s="17">
        <f>M53*N53</f>
        <v>1.6744000000000003</v>
      </c>
      <c r="P53" s="17">
        <f>M53-O53+Q53</f>
        <v>23.735600000000002</v>
      </c>
      <c r="Q53" s="15">
        <v>1.49</v>
      </c>
      <c r="R53" s="18">
        <f t="shared" si="2"/>
        <v>25.2256</v>
      </c>
      <c r="S53" s="12" t="str">
        <f t="shared" si="3"/>
        <v>High</v>
      </c>
      <c r="T53" s="12"/>
      <c r="U53" s="12" t="str">
        <f t="shared" si="4"/>
        <v>May 2015</v>
      </c>
      <c r="V53" s="12" t="str">
        <f t="shared" si="5"/>
        <v>Bill</v>
      </c>
      <c r="W53" s="12" t="str">
        <f t="shared" si="6"/>
        <v>Stewart</v>
      </c>
    </row>
    <row r="54" spans="1:23" ht="15.5" x14ac:dyDescent="0.35">
      <c r="A54" s="12" t="s">
        <v>197</v>
      </c>
      <c r="B54" s="13">
        <v>42180</v>
      </c>
      <c r="C54" s="14" t="s">
        <v>198</v>
      </c>
      <c r="D54" s="14" t="s">
        <v>27</v>
      </c>
      <c r="E54" s="14" t="s">
        <v>28</v>
      </c>
      <c r="F54" s="14" t="s">
        <v>126</v>
      </c>
      <c r="G54" s="14" t="s">
        <v>38</v>
      </c>
      <c r="H54" s="13">
        <v>42180</v>
      </c>
      <c r="I54" s="15">
        <v>1.0900000000000001</v>
      </c>
      <c r="J54" s="15">
        <v>2.6</v>
      </c>
      <c r="K54" s="15">
        <f t="shared" si="0"/>
        <v>1.51</v>
      </c>
      <c r="L54" s="14">
        <v>26</v>
      </c>
      <c r="M54" s="15">
        <f t="shared" si="1"/>
        <v>67.600000000000009</v>
      </c>
      <c r="N54" s="16">
        <v>0.08</v>
      </c>
      <c r="O54" s="17">
        <f>M54*N54</f>
        <v>5.4080000000000004</v>
      </c>
      <c r="P54" s="17">
        <f>M54-O54+Q54</f>
        <v>64.592000000000013</v>
      </c>
      <c r="Q54" s="15">
        <v>2.4</v>
      </c>
      <c r="R54" s="18">
        <f t="shared" si="2"/>
        <v>66.992000000000019</v>
      </c>
      <c r="S54" s="12" t="str">
        <f t="shared" si="3"/>
        <v>High</v>
      </c>
      <c r="T54" s="12"/>
      <c r="U54" s="12" t="str">
        <f t="shared" si="4"/>
        <v>June 2015</v>
      </c>
      <c r="V54" s="12" t="str">
        <f t="shared" si="5"/>
        <v>Denise</v>
      </c>
      <c r="W54" s="12" t="str">
        <f t="shared" si="6"/>
        <v>Monton</v>
      </c>
    </row>
    <row r="55" spans="1:23" ht="15.5" x14ac:dyDescent="0.35">
      <c r="A55" s="12" t="s">
        <v>201</v>
      </c>
      <c r="B55" s="13">
        <v>42180</v>
      </c>
      <c r="C55" s="14" t="s">
        <v>198</v>
      </c>
      <c r="D55" s="14" t="s">
        <v>27</v>
      </c>
      <c r="E55" s="14" t="s">
        <v>28</v>
      </c>
      <c r="F55" s="14" t="s">
        <v>126</v>
      </c>
      <c r="G55" s="14" t="s">
        <v>33</v>
      </c>
      <c r="H55" s="13">
        <v>42182</v>
      </c>
      <c r="I55" s="15">
        <v>42.11</v>
      </c>
      <c r="J55" s="15">
        <v>80.98</v>
      </c>
      <c r="K55" s="15">
        <f t="shared" si="0"/>
        <v>38.870000000000005</v>
      </c>
      <c r="L55" s="14">
        <v>34</v>
      </c>
      <c r="M55" s="15">
        <f t="shared" si="1"/>
        <v>2753.32</v>
      </c>
      <c r="N55" s="16">
        <v>0.02</v>
      </c>
      <c r="O55" s="17">
        <f>M55*N55</f>
        <v>55.066400000000002</v>
      </c>
      <c r="P55" s="17">
        <f>M55-O55+Q55</f>
        <v>2705.4335999999998</v>
      </c>
      <c r="Q55" s="15">
        <v>7.18</v>
      </c>
      <c r="R55" s="18">
        <f t="shared" si="2"/>
        <v>2712.6135999999997</v>
      </c>
      <c r="S55" s="12" t="str">
        <f t="shared" si="3"/>
        <v>High</v>
      </c>
      <c r="T55" s="12"/>
      <c r="U55" s="12" t="str">
        <f t="shared" si="4"/>
        <v>June 2015</v>
      </c>
      <c r="V55" s="12" t="str">
        <f t="shared" si="5"/>
        <v>Denise</v>
      </c>
      <c r="W55" s="12" t="str">
        <f t="shared" si="6"/>
        <v>Monton</v>
      </c>
    </row>
    <row r="56" spans="1:23" ht="15.5" x14ac:dyDescent="0.35">
      <c r="A56" s="12" t="s">
        <v>203</v>
      </c>
      <c r="B56" s="13">
        <v>42210</v>
      </c>
      <c r="C56" s="14" t="s">
        <v>204</v>
      </c>
      <c r="D56" s="14" t="s">
        <v>53</v>
      </c>
      <c r="E56" s="14" t="s">
        <v>54</v>
      </c>
      <c r="F56" s="14" t="s">
        <v>81</v>
      </c>
      <c r="G56" s="14" t="s">
        <v>38</v>
      </c>
      <c r="H56" s="13">
        <v>42211</v>
      </c>
      <c r="I56" s="15">
        <v>1.88</v>
      </c>
      <c r="J56" s="15">
        <v>3.14</v>
      </c>
      <c r="K56" s="15">
        <f t="shared" si="0"/>
        <v>1.2600000000000002</v>
      </c>
      <c r="L56" s="14">
        <v>43</v>
      </c>
      <c r="M56" s="15">
        <f t="shared" si="1"/>
        <v>135.02000000000001</v>
      </c>
      <c r="N56" s="16">
        <v>7.0000000000000007E-2</v>
      </c>
      <c r="O56" s="17">
        <f>M56*N56</f>
        <v>9.4514000000000014</v>
      </c>
      <c r="P56" s="17">
        <f>M56-O56+Q56</f>
        <v>126.7086</v>
      </c>
      <c r="Q56" s="15">
        <v>1.1399999999999999</v>
      </c>
      <c r="R56" s="18">
        <f t="shared" si="2"/>
        <v>127.8486</v>
      </c>
      <c r="S56" s="12" t="str">
        <f t="shared" si="3"/>
        <v>High</v>
      </c>
      <c r="T56" s="12"/>
      <c r="U56" s="12" t="str">
        <f t="shared" si="4"/>
        <v>July 2015</v>
      </c>
      <c r="V56" s="12" t="str">
        <f t="shared" si="5"/>
        <v>Annie</v>
      </c>
      <c r="W56" s="12" t="str">
        <f t="shared" si="6"/>
        <v>Thurman</v>
      </c>
    </row>
    <row r="57" spans="1:23" ht="15.5" x14ac:dyDescent="0.35">
      <c r="A57" s="12" t="s">
        <v>207</v>
      </c>
      <c r="B57" s="13">
        <v>42210</v>
      </c>
      <c r="C57" s="14" t="s">
        <v>204</v>
      </c>
      <c r="D57" s="14" t="s">
        <v>53</v>
      </c>
      <c r="E57" s="14" t="s">
        <v>54</v>
      </c>
      <c r="F57" s="14" t="s">
        <v>81</v>
      </c>
      <c r="G57" s="14" t="s">
        <v>38</v>
      </c>
      <c r="H57" s="13">
        <v>42212</v>
      </c>
      <c r="I57" s="15">
        <v>1.46</v>
      </c>
      <c r="J57" s="15">
        <v>3.57</v>
      </c>
      <c r="K57" s="15">
        <f t="shared" si="0"/>
        <v>2.11</v>
      </c>
      <c r="L57" s="14">
        <v>19</v>
      </c>
      <c r="M57" s="15">
        <f t="shared" si="1"/>
        <v>67.83</v>
      </c>
      <c r="N57" s="16">
        <v>0.08</v>
      </c>
      <c r="O57" s="17">
        <f>M57*N57</f>
        <v>5.4264000000000001</v>
      </c>
      <c r="P57" s="17">
        <f>M57-O57+Q57</f>
        <v>66.573599999999999</v>
      </c>
      <c r="Q57" s="15">
        <v>4.17</v>
      </c>
      <c r="R57" s="18">
        <f t="shared" si="2"/>
        <v>70.743600000000001</v>
      </c>
      <c r="S57" s="12" t="str">
        <f t="shared" si="3"/>
        <v>High</v>
      </c>
      <c r="T57" s="12"/>
      <c r="U57" s="12" t="str">
        <f t="shared" si="4"/>
        <v>July 2015</v>
      </c>
      <c r="V57" s="12" t="str">
        <f t="shared" si="5"/>
        <v>Annie</v>
      </c>
      <c r="W57" s="12" t="str">
        <f t="shared" si="6"/>
        <v>Thurman</v>
      </c>
    </row>
    <row r="58" spans="1:23" ht="15.5" x14ac:dyDescent="0.35">
      <c r="A58" s="12" t="s">
        <v>209</v>
      </c>
      <c r="B58" s="13">
        <v>42212</v>
      </c>
      <c r="C58" s="14" t="s">
        <v>210</v>
      </c>
      <c r="D58" s="14" t="s">
        <v>53</v>
      </c>
      <c r="E58" s="14" t="s">
        <v>54</v>
      </c>
      <c r="F58" s="14" t="s">
        <v>55</v>
      </c>
      <c r="G58" s="14" t="s">
        <v>38</v>
      </c>
      <c r="H58" s="13">
        <v>42216</v>
      </c>
      <c r="I58" s="15">
        <v>0.93</v>
      </c>
      <c r="J58" s="15">
        <v>1.48</v>
      </c>
      <c r="K58" s="15">
        <f t="shared" si="0"/>
        <v>0.54999999999999993</v>
      </c>
      <c r="L58" s="14">
        <v>37</v>
      </c>
      <c r="M58" s="15">
        <f t="shared" si="1"/>
        <v>54.76</v>
      </c>
      <c r="N58" s="16">
        <v>0.04</v>
      </c>
      <c r="O58" s="17">
        <f>M58*N58</f>
        <v>2.1903999999999999</v>
      </c>
      <c r="P58" s="17">
        <f>M58-O58+Q58</f>
        <v>53.269600000000004</v>
      </c>
      <c r="Q58" s="15">
        <v>0.7</v>
      </c>
      <c r="R58" s="18">
        <f t="shared" si="2"/>
        <v>53.969600000000007</v>
      </c>
      <c r="S58" s="12" t="str">
        <f t="shared" si="3"/>
        <v>High</v>
      </c>
      <c r="T58" s="12"/>
      <c r="U58" s="12" t="str">
        <f t="shared" si="4"/>
        <v>July 2015</v>
      </c>
      <c r="V58" s="12" t="str">
        <f t="shared" si="5"/>
        <v>Michael</v>
      </c>
      <c r="W58" s="12" t="str">
        <f t="shared" si="6"/>
        <v>Oakman</v>
      </c>
    </row>
    <row r="59" spans="1:23" ht="15.5" x14ac:dyDescent="0.35">
      <c r="A59" s="12" t="s">
        <v>211</v>
      </c>
      <c r="B59" s="13">
        <v>42212</v>
      </c>
      <c r="C59" s="14" t="s">
        <v>210</v>
      </c>
      <c r="D59" s="14" t="s">
        <v>53</v>
      </c>
      <c r="E59" s="14" t="s">
        <v>54</v>
      </c>
      <c r="F59" s="14" t="s">
        <v>55</v>
      </c>
      <c r="G59" s="14" t="s">
        <v>38</v>
      </c>
      <c r="H59" s="13">
        <v>42217</v>
      </c>
      <c r="I59" s="15">
        <v>11.11</v>
      </c>
      <c r="J59" s="15">
        <v>19.84</v>
      </c>
      <c r="K59" s="15">
        <f t="shared" si="0"/>
        <v>8.73</v>
      </c>
      <c r="L59" s="14">
        <v>28</v>
      </c>
      <c r="M59" s="15">
        <f t="shared" si="1"/>
        <v>555.52</v>
      </c>
      <c r="N59" s="16">
        <v>0.08</v>
      </c>
      <c r="O59" s="17">
        <f>M59*N59</f>
        <v>44.441600000000001</v>
      </c>
      <c r="P59" s="17">
        <f>M59-O59+Q59</f>
        <v>515.17840000000001</v>
      </c>
      <c r="Q59" s="15">
        <v>4.0999999999999996</v>
      </c>
      <c r="R59" s="18">
        <f t="shared" si="2"/>
        <v>519.27840000000003</v>
      </c>
      <c r="S59" s="12" t="str">
        <f t="shared" si="3"/>
        <v>High</v>
      </c>
      <c r="T59" s="12"/>
      <c r="U59" s="12" t="str">
        <f t="shared" si="4"/>
        <v>July 2015</v>
      </c>
      <c r="V59" s="12" t="str">
        <f t="shared" si="5"/>
        <v>Michael</v>
      </c>
      <c r="W59" s="12" t="str">
        <f t="shared" si="6"/>
        <v>Oakman</v>
      </c>
    </row>
    <row r="60" spans="1:23" ht="15.5" x14ac:dyDescent="0.35">
      <c r="A60" s="12" t="s">
        <v>213</v>
      </c>
      <c r="B60" s="13">
        <v>42226</v>
      </c>
      <c r="C60" s="14" t="s">
        <v>214</v>
      </c>
      <c r="D60" s="14" t="s">
        <v>27</v>
      </c>
      <c r="E60" s="14" t="s">
        <v>28</v>
      </c>
      <c r="F60" s="14" t="s">
        <v>100</v>
      </c>
      <c r="G60" s="14" t="s">
        <v>38</v>
      </c>
      <c r="H60" s="13">
        <v>42227</v>
      </c>
      <c r="I60" s="15">
        <v>2.76</v>
      </c>
      <c r="J60" s="15">
        <v>4.38</v>
      </c>
      <c r="K60" s="15">
        <f t="shared" si="0"/>
        <v>1.62</v>
      </c>
      <c r="L60" s="14">
        <v>24</v>
      </c>
      <c r="M60" s="15">
        <f t="shared" si="1"/>
        <v>105.12</v>
      </c>
      <c r="N60" s="16">
        <v>0.02</v>
      </c>
      <c r="O60" s="17">
        <f>M60*N60</f>
        <v>2.1024000000000003</v>
      </c>
      <c r="P60" s="17">
        <f>M60-O60+Q60</f>
        <v>109.2276</v>
      </c>
      <c r="Q60" s="15">
        <v>6.21</v>
      </c>
      <c r="R60" s="18">
        <f t="shared" si="2"/>
        <v>115.43759999999999</v>
      </c>
      <c r="S60" s="12" t="str">
        <f t="shared" si="3"/>
        <v>High</v>
      </c>
      <c r="T60" s="12"/>
      <c r="U60" s="12" t="str">
        <f t="shared" si="4"/>
        <v>August 2015</v>
      </c>
      <c r="V60" s="12" t="str">
        <f t="shared" si="5"/>
        <v>Nora</v>
      </c>
      <c r="W60" s="12" t="str">
        <f t="shared" si="6"/>
        <v>Price</v>
      </c>
    </row>
    <row r="61" spans="1:23" ht="15.5" x14ac:dyDescent="0.35">
      <c r="A61" s="12" t="s">
        <v>217</v>
      </c>
      <c r="B61" s="13">
        <v>42226</v>
      </c>
      <c r="C61" s="14" t="s">
        <v>214</v>
      </c>
      <c r="D61" s="14" t="s">
        <v>27</v>
      </c>
      <c r="E61" s="14" t="s">
        <v>28</v>
      </c>
      <c r="F61" s="14" t="s">
        <v>100</v>
      </c>
      <c r="G61" s="14" t="s">
        <v>38</v>
      </c>
      <c r="H61" s="13">
        <v>42229</v>
      </c>
      <c r="I61" s="15">
        <v>4.0999999999999996</v>
      </c>
      <c r="J61" s="15">
        <v>9.31</v>
      </c>
      <c r="K61" s="15">
        <f t="shared" si="0"/>
        <v>5.2100000000000009</v>
      </c>
      <c r="L61" s="14">
        <v>30</v>
      </c>
      <c r="M61" s="15">
        <f t="shared" si="1"/>
        <v>279.3</v>
      </c>
      <c r="N61" s="16">
        <v>0.03</v>
      </c>
      <c r="O61" s="17">
        <f>M61*N61</f>
        <v>8.3789999999999996</v>
      </c>
      <c r="P61" s="17">
        <f>M61-O61+Q61</f>
        <v>274.90100000000001</v>
      </c>
      <c r="Q61" s="15">
        <v>3.98</v>
      </c>
      <c r="R61" s="18">
        <f t="shared" si="2"/>
        <v>278.88100000000003</v>
      </c>
      <c r="S61" s="12" t="str">
        <f t="shared" si="3"/>
        <v>High</v>
      </c>
      <c r="T61" s="12"/>
      <c r="U61" s="12" t="str">
        <f t="shared" si="4"/>
        <v>August 2015</v>
      </c>
      <c r="V61" s="12" t="str">
        <f t="shared" si="5"/>
        <v>Nora</v>
      </c>
      <c r="W61" s="12" t="str">
        <f t="shared" si="6"/>
        <v>Price</v>
      </c>
    </row>
    <row r="62" spans="1:23" ht="15.5" x14ac:dyDescent="0.35">
      <c r="A62" s="12" t="s">
        <v>219</v>
      </c>
      <c r="B62" s="13">
        <v>42292</v>
      </c>
      <c r="C62" s="14" t="s">
        <v>220</v>
      </c>
      <c r="D62" s="14" t="s">
        <v>27</v>
      </c>
      <c r="E62" s="14" t="s">
        <v>28</v>
      </c>
      <c r="F62" s="14" t="s">
        <v>66</v>
      </c>
      <c r="G62" s="14" t="s">
        <v>38</v>
      </c>
      <c r="H62" s="13">
        <v>42292</v>
      </c>
      <c r="I62" s="15">
        <v>1.53</v>
      </c>
      <c r="J62" s="15">
        <v>2.4700000000000002</v>
      </c>
      <c r="K62" s="15">
        <f t="shared" si="0"/>
        <v>0.94000000000000017</v>
      </c>
      <c r="L62" s="14">
        <v>45</v>
      </c>
      <c r="M62" s="15">
        <f t="shared" si="1"/>
        <v>111.15</v>
      </c>
      <c r="N62" s="16">
        <v>7.0000000000000007E-2</v>
      </c>
      <c r="O62" s="17">
        <f>M62*N62</f>
        <v>7.7805000000000009</v>
      </c>
      <c r="P62" s="17">
        <f>M62-O62+Q62</f>
        <v>104.3895</v>
      </c>
      <c r="Q62" s="15">
        <v>1.02</v>
      </c>
      <c r="R62" s="18">
        <f t="shared" si="2"/>
        <v>105.40949999999999</v>
      </c>
      <c r="S62" s="12" t="str">
        <f t="shared" si="3"/>
        <v>High</v>
      </c>
      <c r="T62" s="12"/>
      <c r="U62" s="12" t="str">
        <f t="shared" si="4"/>
        <v>October 2015</v>
      </c>
      <c r="V62" s="12" t="str">
        <f t="shared" si="5"/>
        <v>Lisa</v>
      </c>
      <c r="W62" s="12" t="str">
        <f t="shared" si="6"/>
        <v>DeCherney</v>
      </c>
    </row>
    <row r="63" spans="1:23" ht="15.5" x14ac:dyDescent="0.35">
      <c r="A63" s="12" t="s">
        <v>222</v>
      </c>
      <c r="B63" s="13">
        <v>42292</v>
      </c>
      <c r="C63" s="14" t="s">
        <v>220</v>
      </c>
      <c r="D63" s="14" t="s">
        <v>27</v>
      </c>
      <c r="E63" s="14" t="s">
        <v>28</v>
      </c>
      <c r="F63" s="14" t="s">
        <v>66</v>
      </c>
      <c r="G63" s="14" t="s">
        <v>38</v>
      </c>
      <c r="H63" s="13">
        <v>42296</v>
      </c>
      <c r="I63" s="15">
        <v>3.48</v>
      </c>
      <c r="J63" s="15">
        <v>5.43</v>
      </c>
      <c r="K63" s="15">
        <f t="shared" si="0"/>
        <v>1.9499999999999997</v>
      </c>
      <c r="L63" s="14">
        <v>11</v>
      </c>
      <c r="M63" s="15">
        <f t="shared" si="1"/>
        <v>59.73</v>
      </c>
      <c r="N63" s="16">
        <v>0</v>
      </c>
      <c r="O63" s="17">
        <f>M63*N63</f>
        <v>0</v>
      </c>
      <c r="P63" s="17">
        <f>M63-O63+Q63</f>
        <v>60.68</v>
      </c>
      <c r="Q63" s="15">
        <v>0.95</v>
      </c>
      <c r="R63" s="18">
        <f t="shared" si="2"/>
        <v>61.63</v>
      </c>
      <c r="S63" s="12" t="str">
        <f t="shared" si="3"/>
        <v>Low</v>
      </c>
      <c r="T63" s="12"/>
      <c r="U63" s="12" t="str">
        <f t="shared" si="4"/>
        <v>October 2015</v>
      </c>
      <c r="V63" s="12" t="str">
        <f t="shared" si="5"/>
        <v>Lisa</v>
      </c>
      <c r="W63" s="12" t="str">
        <f t="shared" si="6"/>
        <v>DeCherney</v>
      </c>
    </row>
    <row r="64" spans="1:23" ht="15.5" x14ac:dyDescent="0.35">
      <c r="A64" s="12" t="s">
        <v>224</v>
      </c>
      <c r="B64" s="13">
        <v>42309</v>
      </c>
      <c r="C64" s="14" t="s">
        <v>225</v>
      </c>
      <c r="D64" s="14" t="s">
        <v>27</v>
      </c>
      <c r="E64" s="14" t="s">
        <v>28</v>
      </c>
      <c r="F64" s="14" t="s">
        <v>66</v>
      </c>
      <c r="G64" s="14" t="s">
        <v>38</v>
      </c>
      <c r="H64" s="13">
        <v>42311</v>
      </c>
      <c r="I64" s="15">
        <v>2.39</v>
      </c>
      <c r="J64" s="15">
        <v>4.26</v>
      </c>
      <c r="K64" s="15">
        <f t="shared" si="0"/>
        <v>1.8699999999999997</v>
      </c>
      <c r="L64" s="14">
        <v>47</v>
      </c>
      <c r="M64" s="15">
        <f t="shared" si="1"/>
        <v>200.22</v>
      </c>
      <c r="N64" s="16">
        <v>7.0000000000000007E-2</v>
      </c>
      <c r="O64" s="17">
        <f>M64*N64</f>
        <v>14.015400000000001</v>
      </c>
      <c r="P64" s="17">
        <f>M64-O64+Q64</f>
        <v>187.40459999999999</v>
      </c>
      <c r="Q64" s="15">
        <v>1.2</v>
      </c>
      <c r="R64" s="18">
        <f t="shared" si="2"/>
        <v>188.60459999999998</v>
      </c>
      <c r="S64" s="12" t="str">
        <f t="shared" si="3"/>
        <v>High</v>
      </c>
      <c r="T64" s="12"/>
      <c r="U64" s="12" t="str">
        <f t="shared" si="4"/>
        <v>November 2015</v>
      </c>
      <c r="V64" s="12" t="str">
        <f t="shared" si="5"/>
        <v>Bobby</v>
      </c>
      <c r="W64" s="12" t="str">
        <f t="shared" si="6"/>
        <v>Trafton</v>
      </c>
    </row>
    <row r="65" spans="1:23" ht="15.5" x14ac:dyDescent="0.35">
      <c r="A65" s="12" t="s">
        <v>226</v>
      </c>
      <c r="B65" s="13">
        <v>42309</v>
      </c>
      <c r="C65" s="14" t="s">
        <v>225</v>
      </c>
      <c r="D65" s="14" t="s">
        <v>27</v>
      </c>
      <c r="E65" s="14" t="s">
        <v>28</v>
      </c>
      <c r="F65" s="14" t="s">
        <v>66</v>
      </c>
      <c r="G65" s="14" t="s">
        <v>38</v>
      </c>
      <c r="H65" s="13">
        <v>42314</v>
      </c>
      <c r="I65" s="15">
        <v>1.3</v>
      </c>
      <c r="J65" s="15">
        <v>2.88</v>
      </c>
      <c r="K65" s="15">
        <f t="shared" si="0"/>
        <v>1.5799999999999998</v>
      </c>
      <c r="L65" s="14">
        <v>17</v>
      </c>
      <c r="M65" s="15">
        <f t="shared" si="1"/>
        <v>48.96</v>
      </c>
      <c r="N65" s="16">
        <v>0.09</v>
      </c>
      <c r="O65" s="17">
        <f>M65*N65</f>
        <v>4.4063999999999997</v>
      </c>
      <c r="P65" s="17">
        <f>M65-O65+Q65</f>
        <v>45.563600000000001</v>
      </c>
      <c r="Q65" s="15">
        <v>1.01</v>
      </c>
      <c r="R65" s="18">
        <f t="shared" si="2"/>
        <v>46.573599999999999</v>
      </c>
      <c r="S65" s="12" t="str">
        <f t="shared" si="3"/>
        <v>High</v>
      </c>
      <c r="T65" s="12"/>
      <c r="U65" s="12" t="str">
        <f t="shared" si="4"/>
        <v>November 2015</v>
      </c>
      <c r="V65" s="12" t="str">
        <f t="shared" si="5"/>
        <v>Bobby</v>
      </c>
      <c r="W65" s="12" t="str">
        <f t="shared" si="6"/>
        <v>Trafton</v>
      </c>
    </row>
    <row r="66" spans="1:23" ht="15.5" x14ac:dyDescent="0.35">
      <c r="A66" s="12" t="s">
        <v>228</v>
      </c>
      <c r="B66" s="13">
        <v>42354</v>
      </c>
      <c r="C66" s="14" t="s">
        <v>229</v>
      </c>
      <c r="D66" s="14" t="s">
        <v>27</v>
      </c>
      <c r="E66" s="14" t="s">
        <v>28</v>
      </c>
      <c r="F66" s="14" t="s">
        <v>30</v>
      </c>
      <c r="G66" s="14" t="s">
        <v>33</v>
      </c>
      <c r="H66" s="13">
        <v>42356</v>
      </c>
      <c r="I66" s="15">
        <v>6.39</v>
      </c>
      <c r="J66" s="15">
        <v>19.98</v>
      </c>
      <c r="K66" s="15">
        <f t="shared" si="0"/>
        <v>13.59</v>
      </c>
      <c r="L66" s="14">
        <v>18</v>
      </c>
      <c r="M66" s="15">
        <f t="shared" si="1"/>
        <v>359.64</v>
      </c>
      <c r="N66" s="16">
        <v>0.04</v>
      </c>
      <c r="O66" s="17">
        <f>M66*N66</f>
        <v>14.3856</v>
      </c>
      <c r="P66" s="17">
        <f>M66-O66+Q66</f>
        <v>349.25439999999998</v>
      </c>
      <c r="Q66" s="15">
        <v>4</v>
      </c>
      <c r="R66" s="18">
        <f t="shared" si="2"/>
        <v>353.25439999999998</v>
      </c>
      <c r="S66" s="12" t="str">
        <f t="shared" si="3"/>
        <v>High</v>
      </c>
      <c r="T66" s="12"/>
      <c r="U66" s="12" t="str">
        <f t="shared" si="4"/>
        <v>December 2015</v>
      </c>
      <c r="V66" s="12" t="str">
        <f t="shared" si="5"/>
        <v>Patrick</v>
      </c>
      <c r="W66" s="12" t="str">
        <f t="shared" si="6"/>
        <v>OBrill</v>
      </c>
    </row>
    <row r="67" spans="1:23" ht="15.5" x14ac:dyDescent="0.35">
      <c r="A67" s="12" t="s">
        <v>231</v>
      </c>
      <c r="B67" s="13">
        <v>42354</v>
      </c>
      <c r="C67" s="14" t="s">
        <v>229</v>
      </c>
      <c r="D67" s="14" t="s">
        <v>27</v>
      </c>
      <c r="E67" s="14" t="s">
        <v>28</v>
      </c>
      <c r="F67" s="14" t="s">
        <v>30</v>
      </c>
      <c r="G67" s="14" t="s">
        <v>38</v>
      </c>
      <c r="H67" s="13">
        <v>42356</v>
      </c>
      <c r="I67" s="15">
        <v>14.95</v>
      </c>
      <c r="J67" s="15">
        <v>34.76</v>
      </c>
      <c r="K67" s="15">
        <f t="shared" si="0"/>
        <v>19.809999999999999</v>
      </c>
      <c r="L67" s="14">
        <v>46</v>
      </c>
      <c r="M67" s="15">
        <f t="shared" si="1"/>
        <v>1598.9599999999998</v>
      </c>
      <c r="N67" s="16">
        <v>0.09</v>
      </c>
      <c r="O67" s="17">
        <f>M67*N67</f>
        <v>143.90639999999999</v>
      </c>
      <c r="P67" s="17">
        <f>M67-O67+Q67</f>
        <v>1463.2735999999998</v>
      </c>
      <c r="Q67" s="15">
        <v>8.2200000000000006</v>
      </c>
      <c r="R67" s="18">
        <f t="shared" si="2"/>
        <v>1471.4935999999998</v>
      </c>
      <c r="S67" s="12" t="str">
        <f t="shared" si="3"/>
        <v>High</v>
      </c>
      <c r="T67" s="12"/>
      <c r="U67" s="12" t="str">
        <f t="shared" si="4"/>
        <v>December 2015</v>
      </c>
      <c r="V67" s="12" t="str">
        <f t="shared" si="5"/>
        <v>Patrick</v>
      </c>
      <c r="W67" s="12" t="str">
        <f t="shared" si="6"/>
        <v>OBrill</v>
      </c>
    </row>
    <row r="68" spans="1:23" ht="15.5" x14ac:dyDescent="0.35">
      <c r="A68" s="12" t="s">
        <v>232</v>
      </c>
      <c r="B68" s="13">
        <v>42369</v>
      </c>
      <c r="C68" s="14" t="s">
        <v>233</v>
      </c>
      <c r="D68" s="14" t="s">
        <v>27</v>
      </c>
      <c r="E68" s="14" t="s">
        <v>28</v>
      </c>
      <c r="F68" s="14" t="s">
        <v>139</v>
      </c>
      <c r="G68" s="14" t="s">
        <v>38</v>
      </c>
      <c r="H68" s="13">
        <v>42370</v>
      </c>
      <c r="I68" s="15">
        <v>4.53</v>
      </c>
      <c r="J68" s="15">
        <v>7.3</v>
      </c>
      <c r="K68" s="15">
        <f t="shared" ref="K68:K131" si="7">J68-I68</f>
        <v>2.7699999999999996</v>
      </c>
      <c r="L68" s="14">
        <v>38</v>
      </c>
      <c r="M68" s="15">
        <f t="shared" ref="M68:M131" si="8">J68*L68</f>
        <v>277.39999999999998</v>
      </c>
      <c r="N68" s="16">
        <v>0.05</v>
      </c>
      <c r="O68" s="17">
        <f>M68*N68</f>
        <v>13.87</v>
      </c>
      <c r="P68" s="17">
        <f>M68-O68+Q68</f>
        <v>271.25</v>
      </c>
      <c r="Q68" s="15">
        <v>7.72</v>
      </c>
      <c r="R68" s="18">
        <f t="shared" ref="R68:R131" si="9">P68+Q68</f>
        <v>278.97000000000003</v>
      </c>
      <c r="S68" s="12" t="str">
        <f t="shared" ref="S68:S131" si="10">IF(O68&gt;0.08, "High", IF(O68&gt;0.04, "Medium", "Low"))</f>
        <v>High</v>
      </c>
      <c r="T68" s="12"/>
      <c r="U68" s="12" t="str">
        <f t="shared" ref="U68:U131" si="11">TEXT(B68, "mmmm yyyy")</f>
        <v>December 2015</v>
      </c>
      <c r="V68" s="12" t="str">
        <f t="shared" ref="V68:V131" si="12">LEFT(C68,FIND(" ",C68)-1)</f>
        <v>Matt</v>
      </c>
      <c r="W68" s="12" t="str">
        <f t="shared" ref="W68:W131" si="13">RIGHT(C68,LEN(C68)-FIND(" ",C68))</f>
        <v>Collister</v>
      </c>
    </row>
    <row r="69" spans="1:23" ht="15.5" x14ac:dyDescent="0.35">
      <c r="A69" s="12" t="s">
        <v>235</v>
      </c>
      <c r="B69" s="13">
        <v>42369</v>
      </c>
      <c r="C69" s="14" t="s">
        <v>233</v>
      </c>
      <c r="D69" s="14" t="s">
        <v>27</v>
      </c>
      <c r="E69" s="14" t="s">
        <v>28</v>
      </c>
      <c r="F69" s="14" t="s">
        <v>139</v>
      </c>
      <c r="G69" s="14" t="s">
        <v>38</v>
      </c>
      <c r="H69" s="13">
        <v>42370</v>
      </c>
      <c r="I69" s="15">
        <v>2.29</v>
      </c>
      <c r="J69" s="15">
        <v>3.69</v>
      </c>
      <c r="K69" s="15">
        <f t="shared" si="7"/>
        <v>1.4</v>
      </c>
      <c r="L69" s="14">
        <v>41</v>
      </c>
      <c r="M69" s="15">
        <f t="shared" si="8"/>
        <v>151.29</v>
      </c>
      <c r="N69" s="16">
        <v>0.01</v>
      </c>
      <c r="O69" s="17">
        <f>M69*N69</f>
        <v>1.5128999999999999</v>
      </c>
      <c r="P69" s="17">
        <f>M69-O69+Q69</f>
        <v>150.27709999999999</v>
      </c>
      <c r="Q69" s="15">
        <v>0.5</v>
      </c>
      <c r="R69" s="18">
        <f t="shared" si="9"/>
        <v>150.77709999999999</v>
      </c>
      <c r="S69" s="12" t="str">
        <f t="shared" si="10"/>
        <v>High</v>
      </c>
      <c r="T69" s="12"/>
      <c r="U69" s="12" t="str">
        <f t="shared" si="11"/>
        <v>December 2015</v>
      </c>
      <c r="V69" s="12" t="str">
        <f t="shared" si="12"/>
        <v>Matt</v>
      </c>
      <c r="W69" s="12" t="str">
        <f t="shared" si="13"/>
        <v>Collister</v>
      </c>
    </row>
    <row r="70" spans="1:23" ht="15.5" x14ac:dyDescent="0.35">
      <c r="A70" s="12" t="s">
        <v>235</v>
      </c>
      <c r="B70" s="13">
        <v>42369</v>
      </c>
      <c r="C70" s="14" t="s">
        <v>233</v>
      </c>
      <c r="D70" s="14" t="s">
        <v>27</v>
      </c>
      <c r="E70" s="14" t="s">
        <v>28</v>
      </c>
      <c r="F70" s="14" t="s">
        <v>139</v>
      </c>
      <c r="G70" s="14" t="s">
        <v>38</v>
      </c>
      <c r="H70" s="13">
        <v>42370</v>
      </c>
      <c r="I70" s="15">
        <v>4.37</v>
      </c>
      <c r="J70" s="15">
        <v>9.11</v>
      </c>
      <c r="K70" s="15">
        <f t="shared" si="7"/>
        <v>4.7399999999999993</v>
      </c>
      <c r="L70" s="14">
        <v>21</v>
      </c>
      <c r="M70" s="15">
        <f t="shared" si="8"/>
        <v>191.31</v>
      </c>
      <c r="N70" s="16">
        <v>0.03</v>
      </c>
      <c r="O70" s="17">
        <f>M70*N70</f>
        <v>5.7393000000000001</v>
      </c>
      <c r="P70" s="17">
        <f>M70-O70+Q70</f>
        <v>187.82069999999999</v>
      </c>
      <c r="Q70" s="15">
        <v>2.25</v>
      </c>
      <c r="R70" s="18">
        <f t="shared" si="9"/>
        <v>190.07069999999999</v>
      </c>
      <c r="S70" s="12" t="str">
        <f t="shared" si="10"/>
        <v>High</v>
      </c>
      <c r="T70" s="12"/>
      <c r="U70" s="12" t="str">
        <f t="shared" si="11"/>
        <v>December 2015</v>
      </c>
      <c r="V70" s="12" t="str">
        <f t="shared" si="12"/>
        <v>Matt</v>
      </c>
      <c r="W70" s="12" t="str">
        <f t="shared" si="13"/>
        <v>Collister</v>
      </c>
    </row>
    <row r="71" spans="1:23" ht="15.5" x14ac:dyDescent="0.35">
      <c r="A71" s="12" t="s">
        <v>238</v>
      </c>
      <c r="B71" s="13">
        <v>42412</v>
      </c>
      <c r="C71" s="14" t="s">
        <v>239</v>
      </c>
      <c r="D71" s="14" t="s">
        <v>53</v>
      </c>
      <c r="E71" s="14" t="s">
        <v>54</v>
      </c>
      <c r="F71" s="14" t="s">
        <v>55</v>
      </c>
      <c r="G71" s="14" t="s">
        <v>38</v>
      </c>
      <c r="H71" s="13">
        <v>42413</v>
      </c>
      <c r="I71" s="15">
        <v>5.22</v>
      </c>
      <c r="J71" s="15">
        <v>9.85</v>
      </c>
      <c r="K71" s="15">
        <f t="shared" si="7"/>
        <v>4.63</v>
      </c>
      <c r="L71" s="14">
        <v>48</v>
      </c>
      <c r="M71" s="15">
        <f t="shared" si="8"/>
        <v>472.79999999999995</v>
      </c>
      <c r="N71" s="16">
        <v>0.09</v>
      </c>
      <c r="O71" s="17">
        <f>M71*N71</f>
        <v>42.551999999999992</v>
      </c>
      <c r="P71" s="17">
        <f>M71-O71+Q71</f>
        <v>435.06799999999993</v>
      </c>
      <c r="Q71" s="15">
        <v>4.82</v>
      </c>
      <c r="R71" s="18">
        <f t="shared" si="9"/>
        <v>439.88799999999992</v>
      </c>
      <c r="S71" s="12" t="str">
        <f t="shared" si="10"/>
        <v>High</v>
      </c>
      <c r="T71" s="12"/>
      <c r="U71" s="12" t="str">
        <f t="shared" si="11"/>
        <v>February 2016</v>
      </c>
      <c r="V71" s="12" t="str">
        <f t="shared" si="12"/>
        <v>Alejandro</v>
      </c>
      <c r="W71" s="12" t="str">
        <f t="shared" si="13"/>
        <v>Ballentine</v>
      </c>
    </row>
    <row r="72" spans="1:23" ht="15.5" x14ac:dyDescent="0.35">
      <c r="A72" s="12" t="s">
        <v>242</v>
      </c>
      <c r="B72" s="13">
        <v>42412</v>
      </c>
      <c r="C72" s="14" t="s">
        <v>239</v>
      </c>
      <c r="D72" s="14" t="s">
        <v>53</v>
      </c>
      <c r="E72" s="14" t="s">
        <v>54</v>
      </c>
      <c r="F72" s="14" t="s">
        <v>55</v>
      </c>
      <c r="G72" s="14" t="s">
        <v>38</v>
      </c>
      <c r="H72" s="13">
        <v>42413</v>
      </c>
      <c r="I72" s="15">
        <v>1.76</v>
      </c>
      <c r="J72" s="15">
        <v>2.94</v>
      </c>
      <c r="K72" s="15">
        <f t="shared" si="7"/>
        <v>1.18</v>
      </c>
      <c r="L72" s="14">
        <v>18</v>
      </c>
      <c r="M72" s="15">
        <f t="shared" si="8"/>
        <v>52.92</v>
      </c>
      <c r="N72" s="16">
        <v>0.01</v>
      </c>
      <c r="O72" s="17">
        <f>M72*N72</f>
        <v>0.5292</v>
      </c>
      <c r="P72" s="17">
        <f>M72-O72+Q72</f>
        <v>53.200800000000001</v>
      </c>
      <c r="Q72" s="15">
        <v>0.81</v>
      </c>
      <c r="R72" s="18">
        <f t="shared" si="9"/>
        <v>54.010800000000003</v>
      </c>
      <c r="S72" s="12" t="str">
        <f t="shared" si="10"/>
        <v>High</v>
      </c>
      <c r="T72" s="12"/>
      <c r="U72" s="12" t="str">
        <f t="shared" si="11"/>
        <v>February 2016</v>
      </c>
      <c r="V72" s="12" t="str">
        <f t="shared" si="12"/>
        <v>Alejandro</v>
      </c>
      <c r="W72" s="12" t="str">
        <f t="shared" si="13"/>
        <v>Ballentine</v>
      </c>
    </row>
    <row r="73" spans="1:23" ht="15.5" x14ac:dyDescent="0.35">
      <c r="A73" s="12" t="s">
        <v>244</v>
      </c>
      <c r="B73" s="13">
        <v>42478</v>
      </c>
      <c r="C73" s="14" t="s">
        <v>245</v>
      </c>
      <c r="D73" s="14" t="s">
        <v>27</v>
      </c>
      <c r="E73" s="14" t="s">
        <v>28</v>
      </c>
      <c r="F73" s="14" t="s">
        <v>107</v>
      </c>
      <c r="G73" s="14" t="s">
        <v>248</v>
      </c>
      <c r="H73" s="13">
        <v>42479</v>
      </c>
      <c r="I73" s="15">
        <v>56.16</v>
      </c>
      <c r="J73" s="15">
        <v>136.97999999999999</v>
      </c>
      <c r="K73" s="15">
        <f t="shared" si="7"/>
        <v>80.819999999999993</v>
      </c>
      <c r="L73" s="14">
        <v>14</v>
      </c>
      <c r="M73" s="15">
        <f t="shared" si="8"/>
        <v>1917.7199999999998</v>
      </c>
      <c r="N73" s="16">
        <v>0</v>
      </c>
      <c r="O73" s="17">
        <f>M73*N73</f>
        <v>0</v>
      </c>
      <c r="P73" s="17">
        <f>M73-O73+Q73</f>
        <v>1942.2099999999998</v>
      </c>
      <c r="Q73" s="15">
        <v>24.49</v>
      </c>
      <c r="R73" s="18">
        <f t="shared" si="9"/>
        <v>1966.6999999999998</v>
      </c>
      <c r="S73" s="12" t="str">
        <f t="shared" si="10"/>
        <v>Low</v>
      </c>
      <c r="T73" s="12"/>
      <c r="U73" s="12" t="str">
        <f t="shared" si="11"/>
        <v>April 2016</v>
      </c>
      <c r="V73" s="12" t="str">
        <f t="shared" si="12"/>
        <v>Don</v>
      </c>
      <c r="W73" s="12" t="str">
        <f t="shared" si="13"/>
        <v>Weiss</v>
      </c>
    </row>
    <row r="74" spans="1:23" ht="15.5" x14ac:dyDescent="0.35">
      <c r="A74" s="12" t="s">
        <v>249</v>
      </c>
      <c r="B74" s="13">
        <v>42478</v>
      </c>
      <c r="C74" s="14" t="s">
        <v>245</v>
      </c>
      <c r="D74" s="14" t="s">
        <v>27</v>
      </c>
      <c r="E74" s="14" t="s">
        <v>28</v>
      </c>
      <c r="F74" s="14" t="s">
        <v>107</v>
      </c>
      <c r="G74" s="14" t="s">
        <v>38</v>
      </c>
      <c r="H74" s="13">
        <v>42480</v>
      </c>
      <c r="I74" s="15">
        <v>0.93</v>
      </c>
      <c r="J74" s="15">
        <v>1.48</v>
      </c>
      <c r="K74" s="15">
        <f t="shared" si="7"/>
        <v>0.54999999999999993</v>
      </c>
      <c r="L74" s="14">
        <v>3</v>
      </c>
      <c r="M74" s="15">
        <f t="shared" si="8"/>
        <v>4.4399999999999995</v>
      </c>
      <c r="N74" s="16">
        <v>0.1</v>
      </c>
      <c r="O74" s="17">
        <f>M74*N74</f>
        <v>0.44399999999999995</v>
      </c>
      <c r="P74" s="17">
        <f>M74-O74+Q74</f>
        <v>4.6959999999999997</v>
      </c>
      <c r="Q74" s="15">
        <v>0.7</v>
      </c>
      <c r="R74" s="18">
        <f t="shared" si="9"/>
        <v>5.3959999999999999</v>
      </c>
      <c r="S74" s="12" t="str">
        <f t="shared" si="10"/>
        <v>High</v>
      </c>
      <c r="T74" s="12"/>
      <c r="U74" s="12" t="str">
        <f t="shared" si="11"/>
        <v>April 2016</v>
      </c>
      <c r="V74" s="12" t="str">
        <f t="shared" si="12"/>
        <v>Don</v>
      </c>
      <c r="W74" s="12" t="str">
        <f t="shared" si="13"/>
        <v>Weiss</v>
      </c>
    </row>
    <row r="75" spans="1:23" ht="15.5" x14ac:dyDescent="0.35">
      <c r="A75" s="12" t="s">
        <v>250</v>
      </c>
      <c r="B75" s="13">
        <v>42491</v>
      </c>
      <c r="C75" s="14" t="s">
        <v>251</v>
      </c>
      <c r="D75" s="14" t="s">
        <v>27</v>
      </c>
      <c r="E75" s="14" t="s">
        <v>28</v>
      </c>
      <c r="F75" s="14" t="s">
        <v>66</v>
      </c>
      <c r="G75" s="14" t="s">
        <v>38</v>
      </c>
      <c r="H75" s="13">
        <v>42493</v>
      </c>
      <c r="I75" s="15">
        <v>1.84</v>
      </c>
      <c r="J75" s="15">
        <v>2.88</v>
      </c>
      <c r="K75" s="15">
        <f t="shared" si="7"/>
        <v>1.0399999999999998</v>
      </c>
      <c r="L75" s="14">
        <v>45</v>
      </c>
      <c r="M75" s="15">
        <f t="shared" si="8"/>
        <v>129.6</v>
      </c>
      <c r="N75" s="16">
        <v>0.02</v>
      </c>
      <c r="O75" s="17">
        <f>M75*N75</f>
        <v>2.5920000000000001</v>
      </c>
      <c r="P75" s="17">
        <f>M75-O75+Q75</f>
        <v>128.49799999999999</v>
      </c>
      <c r="Q75" s="15">
        <v>1.49</v>
      </c>
      <c r="R75" s="18">
        <f t="shared" si="9"/>
        <v>129.988</v>
      </c>
      <c r="S75" s="12" t="str">
        <f t="shared" si="10"/>
        <v>High</v>
      </c>
      <c r="T75" s="12"/>
      <c r="U75" s="12" t="str">
        <f t="shared" si="11"/>
        <v>May 2016</v>
      </c>
      <c r="V75" s="12" t="str">
        <f t="shared" si="12"/>
        <v>Sally</v>
      </c>
      <c r="W75" s="12" t="str">
        <f t="shared" si="13"/>
        <v>Knutson</v>
      </c>
    </row>
    <row r="76" spans="1:23" ht="15.5" x14ac:dyDescent="0.35">
      <c r="A76" s="12" t="s">
        <v>252</v>
      </c>
      <c r="B76" s="13">
        <v>42491</v>
      </c>
      <c r="C76" s="14" t="s">
        <v>251</v>
      </c>
      <c r="D76" s="14" t="s">
        <v>27</v>
      </c>
      <c r="E76" s="14" t="s">
        <v>28</v>
      </c>
      <c r="F76" s="14" t="s">
        <v>66</v>
      </c>
      <c r="G76" s="14" t="s">
        <v>38</v>
      </c>
      <c r="H76" s="13">
        <v>42492</v>
      </c>
      <c r="I76" s="15">
        <v>4.46</v>
      </c>
      <c r="J76" s="15">
        <v>10.89</v>
      </c>
      <c r="K76" s="15">
        <f t="shared" si="7"/>
        <v>6.4300000000000006</v>
      </c>
      <c r="L76" s="14">
        <v>39</v>
      </c>
      <c r="M76" s="15">
        <f t="shared" si="8"/>
        <v>424.71000000000004</v>
      </c>
      <c r="N76" s="16">
        <v>0.06</v>
      </c>
      <c r="O76" s="17">
        <f>M76*N76</f>
        <v>25.482600000000001</v>
      </c>
      <c r="P76" s="17">
        <f>M76-O76+Q76</f>
        <v>403.72740000000005</v>
      </c>
      <c r="Q76" s="15">
        <v>4.5</v>
      </c>
      <c r="R76" s="18">
        <f t="shared" si="9"/>
        <v>408.22740000000005</v>
      </c>
      <c r="S76" s="12" t="str">
        <f t="shared" si="10"/>
        <v>High</v>
      </c>
      <c r="T76" s="12"/>
      <c r="U76" s="12" t="str">
        <f t="shared" si="11"/>
        <v>May 2016</v>
      </c>
      <c r="V76" s="12" t="str">
        <f t="shared" si="12"/>
        <v>Sally</v>
      </c>
      <c r="W76" s="12" t="str">
        <f t="shared" si="13"/>
        <v>Knutson</v>
      </c>
    </row>
    <row r="77" spans="1:23" ht="15.5" x14ac:dyDescent="0.35">
      <c r="A77" s="12" t="s">
        <v>254</v>
      </c>
      <c r="B77" s="13">
        <v>42492</v>
      </c>
      <c r="C77" s="14" t="s">
        <v>255</v>
      </c>
      <c r="D77" s="14" t="s">
        <v>53</v>
      </c>
      <c r="E77" s="14" t="s">
        <v>54</v>
      </c>
      <c r="F77" s="14" t="s">
        <v>81</v>
      </c>
      <c r="G77" s="14" t="s">
        <v>248</v>
      </c>
      <c r="H77" s="13">
        <v>42494</v>
      </c>
      <c r="I77" s="15">
        <v>5.5</v>
      </c>
      <c r="J77" s="15">
        <v>12.22</v>
      </c>
      <c r="K77" s="15">
        <f t="shared" si="7"/>
        <v>6.7200000000000006</v>
      </c>
      <c r="L77" s="14">
        <v>46</v>
      </c>
      <c r="M77" s="15">
        <f t="shared" si="8"/>
        <v>562.12</v>
      </c>
      <c r="N77" s="16">
        <v>0.06</v>
      </c>
      <c r="O77" s="17">
        <f>M77*N77</f>
        <v>33.727199999999996</v>
      </c>
      <c r="P77" s="17">
        <f>M77-O77+Q77</f>
        <v>531.24279999999999</v>
      </c>
      <c r="Q77" s="15">
        <v>2.85</v>
      </c>
      <c r="R77" s="18">
        <f t="shared" si="9"/>
        <v>534.09280000000001</v>
      </c>
      <c r="S77" s="12" t="str">
        <f t="shared" si="10"/>
        <v>High</v>
      </c>
      <c r="T77" s="12"/>
      <c r="U77" s="12" t="str">
        <f t="shared" si="11"/>
        <v>May 2016</v>
      </c>
      <c r="V77" s="12" t="str">
        <f t="shared" si="12"/>
        <v>Greg</v>
      </c>
      <c r="W77" s="12" t="str">
        <f t="shared" si="13"/>
        <v>Hansen</v>
      </c>
    </row>
    <row r="78" spans="1:23" ht="15.5" x14ac:dyDescent="0.35">
      <c r="A78" s="12" t="s">
        <v>257</v>
      </c>
      <c r="B78" s="13">
        <v>42492</v>
      </c>
      <c r="C78" s="14" t="s">
        <v>255</v>
      </c>
      <c r="D78" s="14" t="s">
        <v>53</v>
      </c>
      <c r="E78" s="14" t="s">
        <v>54</v>
      </c>
      <c r="F78" s="14" t="s">
        <v>81</v>
      </c>
      <c r="G78" s="14" t="s">
        <v>38</v>
      </c>
      <c r="H78" s="13">
        <v>42493</v>
      </c>
      <c r="I78" s="15">
        <v>2.2599999999999998</v>
      </c>
      <c r="J78" s="15">
        <v>3.58</v>
      </c>
      <c r="K78" s="15">
        <f t="shared" si="7"/>
        <v>1.3200000000000003</v>
      </c>
      <c r="L78" s="14">
        <v>8</v>
      </c>
      <c r="M78" s="15">
        <f t="shared" si="8"/>
        <v>28.64</v>
      </c>
      <c r="N78" s="16">
        <v>0.09</v>
      </c>
      <c r="O78" s="17">
        <f>M78*N78</f>
        <v>2.5775999999999999</v>
      </c>
      <c r="P78" s="17">
        <f>M78-O78+Q78</f>
        <v>31.532399999999999</v>
      </c>
      <c r="Q78" s="15">
        <v>5.47</v>
      </c>
      <c r="R78" s="18">
        <f t="shared" si="9"/>
        <v>37.002400000000002</v>
      </c>
      <c r="S78" s="12" t="str">
        <f t="shared" si="10"/>
        <v>High</v>
      </c>
      <c r="T78" s="12"/>
      <c r="U78" s="12" t="str">
        <f t="shared" si="11"/>
        <v>May 2016</v>
      </c>
      <c r="V78" s="12" t="str">
        <f t="shared" si="12"/>
        <v>Greg</v>
      </c>
      <c r="W78" s="12" t="str">
        <f t="shared" si="13"/>
        <v>Hansen</v>
      </c>
    </row>
    <row r="79" spans="1:23" ht="15.5" x14ac:dyDescent="0.35">
      <c r="A79" s="12" t="s">
        <v>258</v>
      </c>
      <c r="B79" s="13">
        <v>42535</v>
      </c>
      <c r="C79" s="14" t="s">
        <v>259</v>
      </c>
      <c r="D79" s="14" t="s">
        <v>53</v>
      </c>
      <c r="E79" s="14" t="s">
        <v>54</v>
      </c>
      <c r="F79" s="14" t="s">
        <v>55</v>
      </c>
      <c r="G79" s="14" t="s">
        <v>33</v>
      </c>
      <c r="H79" s="13">
        <v>42535</v>
      </c>
      <c r="I79" s="15">
        <v>8.82</v>
      </c>
      <c r="J79" s="15">
        <v>20.99</v>
      </c>
      <c r="K79" s="15">
        <f t="shared" si="7"/>
        <v>12.169999999999998</v>
      </c>
      <c r="L79" s="14">
        <v>2</v>
      </c>
      <c r="M79" s="15">
        <f t="shared" si="8"/>
        <v>41.98</v>
      </c>
      <c r="N79" s="16">
        <v>0.01</v>
      </c>
      <c r="O79" s="17">
        <f>M79*N79</f>
        <v>0.41979999999999995</v>
      </c>
      <c r="P79" s="17">
        <f>M79-O79+Q79</f>
        <v>46.370199999999997</v>
      </c>
      <c r="Q79" s="15">
        <v>4.8099999999999996</v>
      </c>
      <c r="R79" s="18">
        <f t="shared" si="9"/>
        <v>51.180199999999999</v>
      </c>
      <c r="S79" s="12" t="str">
        <f t="shared" si="10"/>
        <v>High</v>
      </c>
      <c r="T79" s="12"/>
      <c r="U79" s="12" t="str">
        <f t="shared" si="11"/>
        <v>June 2016</v>
      </c>
      <c r="V79" s="12" t="str">
        <f t="shared" si="12"/>
        <v>Vivek</v>
      </c>
      <c r="W79" s="12" t="str">
        <f t="shared" si="13"/>
        <v>Grady</v>
      </c>
    </row>
    <row r="80" spans="1:23" ht="15.5" x14ac:dyDescent="0.35">
      <c r="A80" s="12" t="s">
        <v>261</v>
      </c>
      <c r="B80" s="13">
        <v>42535</v>
      </c>
      <c r="C80" s="14" t="s">
        <v>262</v>
      </c>
      <c r="D80" s="14" t="s">
        <v>27</v>
      </c>
      <c r="E80" s="14" t="s">
        <v>28</v>
      </c>
      <c r="F80" s="14" t="s">
        <v>44</v>
      </c>
      <c r="G80" s="14" t="s">
        <v>33</v>
      </c>
      <c r="H80" s="13">
        <v>42537</v>
      </c>
      <c r="I80" s="15">
        <v>32.020000000000003</v>
      </c>
      <c r="J80" s="15">
        <v>152.47999999999999</v>
      </c>
      <c r="K80" s="15">
        <f t="shared" si="7"/>
        <v>120.45999999999998</v>
      </c>
      <c r="L80" s="14">
        <v>37</v>
      </c>
      <c r="M80" s="15">
        <f t="shared" si="8"/>
        <v>5641.7599999999993</v>
      </c>
      <c r="N80" s="16">
        <v>0.1</v>
      </c>
      <c r="O80" s="17">
        <f>M80*N80</f>
        <v>564.17599999999993</v>
      </c>
      <c r="P80" s="17">
        <f>M80-O80+Q80</f>
        <v>5081.5839999999989</v>
      </c>
      <c r="Q80" s="15">
        <v>4</v>
      </c>
      <c r="R80" s="18">
        <f t="shared" si="9"/>
        <v>5085.5839999999989</v>
      </c>
      <c r="S80" s="12" t="str">
        <f t="shared" si="10"/>
        <v>High</v>
      </c>
      <c r="T80" s="12"/>
      <c r="U80" s="12" t="str">
        <f t="shared" si="11"/>
        <v>June 2016</v>
      </c>
      <c r="V80" s="12" t="str">
        <f t="shared" si="12"/>
        <v>Edward</v>
      </c>
      <c r="W80" s="12" t="str">
        <f t="shared" si="13"/>
        <v>Nazzal</v>
      </c>
    </row>
    <row r="81" spans="1:23" ht="15.5" x14ac:dyDescent="0.35">
      <c r="A81" s="12" t="s">
        <v>265</v>
      </c>
      <c r="B81" s="13">
        <v>42535</v>
      </c>
      <c r="C81" s="14" t="s">
        <v>262</v>
      </c>
      <c r="D81" s="14" t="s">
        <v>27</v>
      </c>
      <c r="E81" s="14" t="s">
        <v>28</v>
      </c>
      <c r="F81" s="14" t="s">
        <v>44</v>
      </c>
      <c r="G81" s="14" t="s">
        <v>33</v>
      </c>
      <c r="H81" s="13">
        <v>42537</v>
      </c>
      <c r="I81" s="15">
        <v>20.18</v>
      </c>
      <c r="J81" s="15">
        <v>35.409999999999997</v>
      </c>
      <c r="K81" s="15">
        <f t="shared" si="7"/>
        <v>15.229999999999997</v>
      </c>
      <c r="L81" s="14">
        <v>30</v>
      </c>
      <c r="M81" s="15">
        <f t="shared" si="8"/>
        <v>1062.3</v>
      </c>
      <c r="N81" s="16">
        <v>0.08</v>
      </c>
      <c r="O81" s="17">
        <f>M81*N81</f>
        <v>84.983999999999995</v>
      </c>
      <c r="P81" s="17">
        <f>M81-O81+Q81</f>
        <v>979.30599999999993</v>
      </c>
      <c r="Q81" s="15">
        <v>1.99</v>
      </c>
      <c r="R81" s="18">
        <f t="shared" si="9"/>
        <v>981.29599999999994</v>
      </c>
      <c r="S81" s="12" t="str">
        <f t="shared" si="10"/>
        <v>High</v>
      </c>
      <c r="T81" s="12"/>
      <c r="U81" s="12" t="str">
        <f t="shared" si="11"/>
        <v>June 2016</v>
      </c>
      <c r="V81" s="12" t="str">
        <f t="shared" si="12"/>
        <v>Edward</v>
      </c>
      <c r="W81" s="12" t="str">
        <f t="shared" si="13"/>
        <v>Nazzal</v>
      </c>
    </row>
    <row r="82" spans="1:23" ht="15.5" x14ac:dyDescent="0.35">
      <c r="A82" s="12" t="s">
        <v>267</v>
      </c>
      <c r="B82" s="13">
        <v>42535</v>
      </c>
      <c r="C82" s="14" t="s">
        <v>259</v>
      </c>
      <c r="D82" s="14" t="s">
        <v>53</v>
      </c>
      <c r="E82" s="14" t="s">
        <v>54</v>
      </c>
      <c r="F82" s="14" t="s">
        <v>55</v>
      </c>
      <c r="G82" s="14" t="s">
        <v>38</v>
      </c>
      <c r="H82" s="13">
        <v>42540</v>
      </c>
      <c r="I82" s="15">
        <v>0.71</v>
      </c>
      <c r="J82" s="15">
        <v>1.1399999999999999</v>
      </c>
      <c r="K82" s="15">
        <f t="shared" si="7"/>
        <v>0.42999999999999994</v>
      </c>
      <c r="L82" s="14">
        <v>31</v>
      </c>
      <c r="M82" s="15">
        <f t="shared" si="8"/>
        <v>35.339999999999996</v>
      </c>
      <c r="N82" s="16">
        <v>7.0000000000000007E-2</v>
      </c>
      <c r="O82" s="17">
        <f>M82*N82</f>
        <v>2.4737999999999998</v>
      </c>
      <c r="P82" s="17">
        <f>M82-O82+Q82</f>
        <v>33.566200000000002</v>
      </c>
      <c r="Q82" s="15">
        <v>0.7</v>
      </c>
      <c r="R82" s="18">
        <f t="shared" si="9"/>
        <v>34.266200000000005</v>
      </c>
      <c r="S82" s="12" t="str">
        <f t="shared" si="10"/>
        <v>High</v>
      </c>
      <c r="T82" s="12"/>
      <c r="U82" s="12" t="str">
        <f t="shared" si="11"/>
        <v>June 2016</v>
      </c>
      <c r="V82" s="12" t="str">
        <f t="shared" si="12"/>
        <v>Vivek</v>
      </c>
      <c r="W82" s="12" t="str">
        <f t="shared" si="13"/>
        <v>Grady</v>
      </c>
    </row>
    <row r="83" spans="1:23" ht="15.5" x14ac:dyDescent="0.35">
      <c r="A83" s="12" t="s">
        <v>269</v>
      </c>
      <c r="B83" s="13">
        <v>42541</v>
      </c>
      <c r="C83" s="14" t="s">
        <v>270</v>
      </c>
      <c r="D83" s="14" t="s">
        <v>27</v>
      </c>
      <c r="E83" s="14" t="s">
        <v>28</v>
      </c>
      <c r="F83" s="14" t="s">
        <v>30</v>
      </c>
      <c r="G83" s="14" t="s">
        <v>38</v>
      </c>
      <c r="H83" s="13">
        <v>42541</v>
      </c>
      <c r="I83" s="15">
        <v>1.53</v>
      </c>
      <c r="J83" s="15">
        <v>2.78</v>
      </c>
      <c r="K83" s="15">
        <f t="shared" si="7"/>
        <v>1.2499999999999998</v>
      </c>
      <c r="L83" s="14">
        <v>47</v>
      </c>
      <c r="M83" s="15">
        <f t="shared" si="8"/>
        <v>130.66</v>
      </c>
      <c r="N83" s="16">
        <v>0.1</v>
      </c>
      <c r="O83" s="17">
        <f>M83*N83</f>
        <v>13.066000000000001</v>
      </c>
      <c r="P83" s="17">
        <f>M83-O83+Q83</f>
        <v>118.934</v>
      </c>
      <c r="Q83" s="15">
        <v>1.34</v>
      </c>
      <c r="R83" s="18">
        <f t="shared" si="9"/>
        <v>120.274</v>
      </c>
      <c r="S83" s="12" t="str">
        <f t="shared" si="10"/>
        <v>High</v>
      </c>
      <c r="T83" s="12"/>
      <c r="U83" s="12" t="str">
        <f t="shared" si="11"/>
        <v>June 2016</v>
      </c>
      <c r="V83" s="12" t="str">
        <f t="shared" si="12"/>
        <v>Harold</v>
      </c>
      <c r="W83" s="12" t="str">
        <f t="shared" si="13"/>
        <v>Dahlen</v>
      </c>
    </row>
    <row r="84" spans="1:23" ht="15.5" x14ac:dyDescent="0.35">
      <c r="A84" s="12" t="s">
        <v>273</v>
      </c>
      <c r="B84" s="13">
        <v>42541</v>
      </c>
      <c r="C84" s="14" t="s">
        <v>270</v>
      </c>
      <c r="D84" s="14" t="s">
        <v>27</v>
      </c>
      <c r="E84" s="14" t="s">
        <v>28</v>
      </c>
      <c r="F84" s="14" t="s">
        <v>30</v>
      </c>
      <c r="G84" s="14" t="s">
        <v>38</v>
      </c>
      <c r="H84" s="13">
        <v>42544</v>
      </c>
      <c r="I84" s="15">
        <v>1.6</v>
      </c>
      <c r="J84" s="15">
        <v>2.62</v>
      </c>
      <c r="K84" s="15">
        <f t="shared" si="7"/>
        <v>1.02</v>
      </c>
      <c r="L84" s="14">
        <v>30</v>
      </c>
      <c r="M84" s="15">
        <f t="shared" si="8"/>
        <v>78.600000000000009</v>
      </c>
      <c r="N84" s="16">
        <v>0.05</v>
      </c>
      <c r="O84" s="17">
        <f>M84*N84</f>
        <v>3.9300000000000006</v>
      </c>
      <c r="P84" s="17">
        <f>M84-O84+Q84</f>
        <v>75.47</v>
      </c>
      <c r="Q84" s="15">
        <v>0.8</v>
      </c>
      <c r="R84" s="18">
        <f t="shared" si="9"/>
        <v>76.27</v>
      </c>
      <c r="S84" s="12" t="str">
        <f t="shared" si="10"/>
        <v>High</v>
      </c>
      <c r="T84" s="12"/>
      <c r="U84" s="12" t="str">
        <f t="shared" si="11"/>
        <v>June 2016</v>
      </c>
      <c r="V84" s="12" t="str">
        <f t="shared" si="12"/>
        <v>Harold</v>
      </c>
      <c r="W84" s="12" t="str">
        <f t="shared" si="13"/>
        <v>Dahlen</v>
      </c>
    </row>
    <row r="85" spans="1:23" ht="15.5" x14ac:dyDescent="0.35">
      <c r="A85" s="12" t="s">
        <v>274</v>
      </c>
      <c r="B85" s="13">
        <v>42606</v>
      </c>
      <c r="C85" s="14" t="s">
        <v>275</v>
      </c>
      <c r="D85" s="14" t="s">
        <v>27</v>
      </c>
      <c r="E85" s="14" t="s">
        <v>28</v>
      </c>
      <c r="F85" s="14" t="s">
        <v>74</v>
      </c>
      <c r="G85" s="14" t="s">
        <v>33</v>
      </c>
      <c r="H85" s="13">
        <v>42615</v>
      </c>
      <c r="I85" s="15">
        <v>377.99</v>
      </c>
      <c r="J85" s="15">
        <v>599.99</v>
      </c>
      <c r="K85" s="15">
        <f t="shared" si="7"/>
        <v>222</v>
      </c>
      <c r="L85" s="14">
        <v>16</v>
      </c>
      <c r="M85" s="15">
        <f t="shared" si="8"/>
        <v>9599.84</v>
      </c>
      <c r="N85" s="16">
        <v>0</v>
      </c>
      <c r="O85" s="17">
        <f>M85*N85</f>
        <v>0</v>
      </c>
      <c r="P85" s="17">
        <f>M85-O85+Q85</f>
        <v>9624.33</v>
      </c>
      <c r="Q85" s="15">
        <v>24.49</v>
      </c>
      <c r="R85" s="18">
        <f t="shared" si="9"/>
        <v>9648.82</v>
      </c>
      <c r="S85" s="12" t="str">
        <f t="shared" si="10"/>
        <v>Low</v>
      </c>
      <c r="T85" s="12"/>
      <c r="U85" s="12" t="str">
        <f t="shared" si="11"/>
        <v>August 2016</v>
      </c>
      <c r="V85" s="12" t="str">
        <f t="shared" si="12"/>
        <v>Jasper</v>
      </c>
      <c r="W85" s="12" t="str">
        <f t="shared" si="13"/>
        <v>Cacioppo</v>
      </c>
    </row>
    <row r="86" spans="1:23" ht="15.5" x14ac:dyDescent="0.35">
      <c r="A86" s="12" t="s">
        <v>277</v>
      </c>
      <c r="B86" s="13">
        <v>42606</v>
      </c>
      <c r="C86" s="14" t="s">
        <v>275</v>
      </c>
      <c r="D86" s="14" t="s">
        <v>27</v>
      </c>
      <c r="E86" s="14" t="s">
        <v>28</v>
      </c>
      <c r="F86" s="14" t="s">
        <v>74</v>
      </c>
      <c r="G86" s="14" t="s">
        <v>38</v>
      </c>
      <c r="H86" s="13">
        <v>42615</v>
      </c>
      <c r="I86" s="15">
        <v>11.11</v>
      </c>
      <c r="J86" s="15">
        <v>19.84</v>
      </c>
      <c r="K86" s="15">
        <f t="shared" si="7"/>
        <v>8.73</v>
      </c>
      <c r="L86" s="14">
        <v>39</v>
      </c>
      <c r="M86" s="15">
        <f t="shared" si="8"/>
        <v>773.76</v>
      </c>
      <c r="N86" s="16">
        <v>0.01</v>
      </c>
      <c r="O86" s="17">
        <f>M86*N86</f>
        <v>7.7376000000000005</v>
      </c>
      <c r="P86" s="17">
        <f>M86-O86+Q86</f>
        <v>770.12239999999997</v>
      </c>
      <c r="Q86" s="15">
        <v>4.0999999999999996</v>
      </c>
      <c r="R86" s="18">
        <f t="shared" si="9"/>
        <v>774.22239999999999</v>
      </c>
      <c r="S86" s="12" t="str">
        <f t="shared" si="10"/>
        <v>High</v>
      </c>
      <c r="T86" s="12"/>
      <c r="U86" s="12" t="str">
        <f t="shared" si="11"/>
        <v>August 2016</v>
      </c>
      <c r="V86" s="12" t="str">
        <f t="shared" si="12"/>
        <v>Jasper</v>
      </c>
      <c r="W86" s="12" t="str">
        <f t="shared" si="13"/>
        <v>Cacioppo</v>
      </c>
    </row>
    <row r="87" spans="1:23" ht="15.5" x14ac:dyDescent="0.35">
      <c r="A87" s="12" t="s">
        <v>278</v>
      </c>
      <c r="B87" s="13">
        <v>42631</v>
      </c>
      <c r="C87" s="14" t="s">
        <v>214</v>
      </c>
      <c r="D87" s="14" t="s">
        <v>27</v>
      </c>
      <c r="E87" s="14" t="s">
        <v>28</v>
      </c>
      <c r="F87" s="14" t="s">
        <v>100</v>
      </c>
      <c r="G87" s="14" t="s">
        <v>38</v>
      </c>
      <c r="H87" s="13">
        <v>42633</v>
      </c>
      <c r="I87" s="15">
        <v>5.33</v>
      </c>
      <c r="J87" s="15">
        <v>8.6</v>
      </c>
      <c r="K87" s="15">
        <f t="shared" si="7"/>
        <v>3.2699999999999996</v>
      </c>
      <c r="L87" s="14">
        <v>2</v>
      </c>
      <c r="M87" s="15">
        <f t="shared" si="8"/>
        <v>17.2</v>
      </c>
      <c r="N87" s="16">
        <v>0.03</v>
      </c>
      <c r="O87" s="17">
        <f>M87*N87</f>
        <v>0.51600000000000001</v>
      </c>
      <c r="P87" s="17">
        <f>M87-O87+Q87</f>
        <v>22.873999999999999</v>
      </c>
      <c r="Q87" s="15">
        <v>6.19</v>
      </c>
      <c r="R87" s="18">
        <f t="shared" si="9"/>
        <v>29.064</v>
      </c>
      <c r="S87" s="12" t="str">
        <f t="shared" si="10"/>
        <v>High</v>
      </c>
      <c r="T87" s="12"/>
      <c r="U87" s="12" t="str">
        <f t="shared" si="11"/>
        <v>September 2016</v>
      </c>
      <c r="V87" s="12" t="str">
        <f t="shared" si="12"/>
        <v>Nora</v>
      </c>
      <c r="W87" s="12" t="str">
        <f t="shared" si="13"/>
        <v>Price</v>
      </c>
    </row>
    <row r="88" spans="1:23" ht="15.5" x14ac:dyDescent="0.35">
      <c r="A88" s="12" t="s">
        <v>279</v>
      </c>
      <c r="B88" s="13">
        <v>42631</v>
      </c>
      <c r="C88" s="14" t="s">
        <v>214</v>
      </c>
      <c r="D88" s="14" t="s">
        <v>27</v>
      </c>
      <c r="E88" s="14" t="s">
        <v>28</v>
      </c>
      <c r="F88" s="14" t="s">
        <v>100</v>
      </c>
      <c r="G88" s="14" t="s">
        <v>38</v>
      </c>
      <c r="H88" s="13">
        <v>42632</v>
      </c>
      <c r="I88" s="15">
        <v>67.73</v>
      </c>
      <c r="J88" s="15">
        <v>165.2</v>
      </c>
      <c r="K88" s="15">
        <f t="shared" si="7"/>
        <v>97.469999999999985</v>
      </c>
      <c r="L88" s="14">
        <v>10</v>
      </c>
      <c r="M88" s="15">
        <f t="shared" si="8"/>
        <v>1652</v>
      </c>
      <c r="N88" s="16">
        <v>0.08</v>
      </c>
      <c r="O88" s="17">
        <f>M88*N88</f>
        <v>132.16</v>
      </c>
      <c r="P88" s="17">
        <f>M88-O88+Q88</f>
        <v>1539.83</v>
      </c>
      <c r="Q88" s="15">
        <v>19.989999999999998</v>
      </c>
      <c r="R88" s="18">
        <f t="shared" si="9"/>
        <v>1559.82</v>
      </c>
      <c r="S88" s="12" t="str">
        <f t="shared" si="10"/>
        <v>High</v>
      </c>
      <c r="T88" s="12"/>
      <c r="U88" s="12" t="str">
        <f t="shared" si="11"/>
        <v>September 2016</v>
      </c>
      <c r="V88" s="12" t="str">
        <f t="shared" si="12"/>
        <v>Nora</v>
      </c>
      <c r="W88" s="12" t="str">
        <f t="shared" si="13"/>
        <v>Price</v>
      </c>
    </row>
    <row r="89" spans="1:23" ht="15.5" x14ac:dyDescent="0.35">
      <c r="A89" s="12" t="s">
        <v>280</v>
      </c>
      <c r="B89" s="13">
        <v>42639</v>
      </c>
      <c r="C89" s="14" t="s">
        <v>281</v>
      </c>
      <c r="D89" s="14" t="s">
        <v>27</v>
      </c>
      <c r="E89" s="14" t="s">
        <v>28</v>
      </c>
      <c r="F89" s="14" t="s">
        <v>30</v>
      </c>
      <c r="G89" s="14" t="s">
        <v>38</v>
      </c>
      <c r="H89" s="13">
        <v>42641</v>
      </c>
      <c r="I89" s="15">
        <v>13.88</v>
      </c>
      <c r="J89" s="15">
        <v>22.38</v>
      </c>
      <c r="K89" s="15">
        <f t="shared" si="7"/>
        <v>8.4999999999999982</v>
      </c>
      <c r="L89" s="14">
        <v>34</v>
      </c>
      <c r="M89" s="15">
        <f t="shared" si="8"/>
        <v>760.92</v>
      </c>
      <c r="N89" s="16">
        <v>7.0000000000000007E-2</v>
      </c>
      <c r="O89" s="17">
        <f>M89*N89</f>
        <v>53.264400000000002</v>
      </c>
      <c r="P89" s="17">
        <f>M89-O89+Q89</f>
        <v>722.75559999999996</v>
      </c>
      <c r="Q89" s="15">
        <v>15.1</v>
      </c>
      <c r="R89" s="18">
        <f t="shared" si="9"/>
        <v>737.85559999999998</v>
      </c>
      <c r="S89" s="12" t="str">
        <f t="shared" si="10"/>
        <v>High</v>
      </c>
      <c r="T89" s="12"/>
      <c r="U89" s="12" t="str">
        <f t="shared" si="11"/>
        <v>September 2016</v>
      </c>
      <c r="V89" s="12" t="str">
        <f t="shared" si="12"/>
        <v>Christopher</v>
      </c>
      <c r="W89" s="12" t="str">
        <f t="shared" si="13"/>
        <v>Martinez</v>
      </c>
    </row>
    <row r="90" spans="1:23" ht="15.5" x14ac:dyDescent="0.35">
      <c r="A90" s="12" t="s">
        <v>282</v>
      </c>
      <c r="B90" s="13">
        <v>42639</v>
      </c>
      <c r="C90" s="14" t="s">
        <v>281</v>
      </c>
      <c r="D90" s="14" t="s">
        <v>27</v>
      </c>
      <c r="E90" s="14" t="s">
        <v>28</v>
      </c>
      <c r="F90" s="14" t="s">
        <v>30</v>
      </c>
      <c r="G90" s="14" t="s">
        <v>33</v>
      </c>
      <c r="H90" s="13">
        <v>42640</v>
      </c>
      <c r="I90" s="15">
        <v>14.7</v>
      </c>
      <c r="J90" s="15">
        <v>29.99</v>
      </c>
      <c r="K90" s="15">
        <f t="shared" si="7"/>
        <v>15.29</v>
      </c>
      <c r="L90" s="14">
        <v>36</v>
      </c>
      <c r="M90" s="15">
        <f t="shared" si="8"/>
        <v>1079.6399999999999</v>
      </c>
      <c r="N90" s="16">
        <v>0.03</v>
      </c>
      <c r="O90" s="17">
        <f>M90*N90</f>
        <v>32.389199999999995</v>
      </c>
      <c r="P90" s="17">
        <f>M90-O90+Q90</f>
        <v>1052.7507999999998</v>
      </c>
      <c r="Q90" s="15">
        <v>5.5</v>
      </c>
      <c r="R90" s="18">
        <f t="shared" si="9"/>
        <v>1058.2507999999998</v>
      </c>
      <c r="S90" s="12" t="str">
        <f t="shared" si="10"/>
        <v>High</v>
      </c>
      <c r="T90" s="12"/>
      <c r="U90" s="12" t="str">
        <f t="shared" si="11"/>
        <v>September 2016</v>
      </c>
      <c r="V90" s="12" t="str">
        <f t="shared" si="12"/>
        <v>Christopher</v>
      </c>
      <c r="W90" s="12" t="str">
        <f t="shared" si="13"/>
        <v>Martinez</v>
      </c>
    </row>
    <row r="91" spans="1:23" ht="15.5" x14ac:dyDescent="0.35">
      <c r="A91" s="12" t="s">
        <v>284</v>
      </c>
      <c r="B91" s="13">
        <v>42670</v>
      </c>
      <c r="C91" s="14" t="s">
        <v>91</v>
      </c>
      <c r="D91" s="14" t="s">
        <v>53</v>
      </c>
      <c r="E91" s="14" t="s">
        <v>54</v>
      </c>
      <c r="F91" s="14" t="s">
        <v>81</v>
      </c>
      <c r="G91" s="14" t="s">
        <v>33</v>
      </c>
      <c r="H91" s="13">
        <v>42671</v>
      </c>
      <c r="I91" s="15">
        <v>54.52</v>
      </c>
      <c r="J91" s="15">
        <v>100.97</v>
      </c>
      <c r="K91" s="15">
        <f t="shared" si="7"/>
        <v>46.449999999999996</v>
      </c>
      <c r="L91" s="14">
        <v>29</v>
      </c>
      <c r="M91" s="15">
        <f t="shared" si="8"/>
        <v>2928.13</v>
      </c>
      <c r="N91" s="16">
        <v>0.05</v>
      </c>
      <c r="O91" s="17">
        <f>M91*N91</f>
        <v>146.40650000000002</v>
      </c>
      <c r="P91" s="17">
        <f>M91-O91+Q91</f>
        <v>2788.9034999999999</v>
      </c>
      <c r="Q91" s="15">
        <v>7.18</v>
      </c>
      <c r="R91" s="18">
        <f t="shared" si="9"/>
        <v>2796.0834999999997</v>
      </c>
      <c r="S91" s="12" t="str">
        <f t="shared" si="10"/>
        <v>High</v>
      </c>
      <c r="T91" s="12"/>
      <c r="U91" s="12" t="str">
        <f t="shared" si="11"/>
        <v>October 2016</v>
      </c>
      <c r="V91" s="12" t="str">
        <f t="shared" si="12"/>
        <v>Patrick</v>
      </c>
      <c r="W91" s="12" t="str">
        <f t="shared" si="13"/>
        <v>Jones</v>
      </c>
    </row>
    <row r="92" spans="1:23" ht="15.5" x14ac:dyDescent="0.35">
      <c r="A92" s="12" t="s">
        <v>286</v>
      </c>
      <c r="B92" s="13">
        <v>42670</v>
      </c>
      <c r="C92" s="14" t="s">
        <v>91</v>
      </c>
      <c r="D92" s="14" t="s">
        <v>53</v>
      </c>
      <c r="E92" s="14" t="s">
        <v>54</v>
      </c>
      <c r="F92" s="14" t="s">
        <v>81</v>
      </c>
      <c r="G92" s="14" t="s">
        <v>38</v>
      </c>
      <c r="H92" s="13">
        <v>42670</v>
      </c>
      <c r="I92" s="15">
        <v>2.59</v>
      </c>
      <c r="J92" s="15">
        <v>3.98</v>
      </c>
      <c r="K92" s="15">
        <f t="shared" si="7"/>
        <v>1.3900000000000001</v>
      </c>
      <c r="L92" s="14">
        <v>4</v>
      </c>
      <c r="M92" s="15">
        <f t="shared" si="8"/>
        <v>15.92</v>
      </c>
      <c r="N92" s="16">
        <v>0.09</v>
      </c>
      <c r="O92" s="17">
        <f>M92*N92</f>
        <v>1.4327999999999999</v>
      </c>
      <c r="P92" s="17">
        <f>M92-O92+Q92</f>
        <v>17.4572</v>
      </c>
      <c r="Q92" s="15">
        <v>2.97</v>
      </c>
      <c r="R92" s="18">
        <f t="shared" si="9"/>
        <v>20.427199999999999</v>
      </c>
      <c r="S92" s="12" t="str">
        <f t="shared" si="10"/>
        <v>High</v>
      </c>
      <c r="T92" s="12"/>
      <c r="U92" s="12" t="str">
        <f t="shared" si="11"/>
        <v>October 2016</v>
      </c>
      <c r="V92" s="12" t="str">
        <f t="shared" si="12"/>
        <v>Patrick</v>
      </c>
      <c r="W92" s="12" t="str">
        <f t="shared" si="13"/>
        <v>Jones</v>
      </c>
    </row>
    <row r="93" spans="1:23" ht="15.5" x14ac:dyDescent="0.35">
      <c r="A93" s="12" t="s">
        <v>287</v>
      </c>
      <c r="B93" s="13">
        <v>42712</v>
      </c>
      <c r="C93" s="14" t="s">
        <v>288</v>
      </c>
      <c r="D93" s="14" t="s">
        <v>27</v>
      </c>
      <c r="E93" s="14" t="s">
        <v>28</v>
      </c>
      <c r="F93" s="14" t="s">
        <v>290</v>
      </c>
      <c r="G93" s="14" t="s">
        <v>38</v>
      </c>
      <c r="H93" s="13">
        <v>42719</v>
      </c>
      <c r="I93" s="15">
        <v>4.59</v>
      </c>
      <c r="J93" s="15">
        <v>7.28</v>
      </c>
      <c r="K93" s="15">
        <f t="shared" si="7"/>
        <v>2.6900000000000004</v>
      </c>
      <c r="L93" s="14">
        <v>18</v>
      </c>
      <c r="M93" s="15">
        <f t="shared" si="8"/>
        <v>131.04</v>
      </c>
      <c r="N93" s="16">
        <v>0.09</v>
      </c>
      <c r="O93" s="17">
        <f>M93*N93</f>
        <v>11.7936</v>
      </c>
      <c r="P93" s="17">
        <f>M93-O93+Q93</f>
        <v>130.3964</v>
      </c>
      <c r="Q93" s="15">
        <v>11.15</v>
      </c>
      <c r="R93" s="18">
        <f t="shared" si="9"/>
        <v>141.54640000000001</v>
      </c>
      <c r="S93" s="12" t="str">
        <f t="shared" si="10"/>
        <v>High</v>
      </c>
      <c r="T93" s="12"/>
      <c r="U93" s="12" t="str">
        <f t="shared" si="11"/>
        <v>December 2016</v>
      </c>
      <c r="V93" s="12" t="str">
        <f t="shared" si="12"/>
        <v>Erica</v>
      </c>
      <c r="W93" s="12" t="str">
        <f t="shared" si="13"/>
        <v>Hernandez</v>
      </c>
    </row>
    <row r="94" spans="1:23" ht="15.5" x14ac:dyDescent="0.35">
      <c r="A94" s="12" t="s">
        <v>292</v>
      </c>
      <c r="B94" s="13">
        <v>42712</v>
      </c>
      <c r="C94" s="14" t="s">
        <v>288</v>
      </c>
      <c r="D94" s="14" t="s">
        <v>27</v>
      </c>
      <c r="E94" s="14" t="s">
        <v>28</v>
      </c>
      <c r="F94" s="14" t="s">
        <v>290</v>
      </c>
      <c r="G94" s="14" t="s">
        <v>38</v>
      </c>
      <c r="H94" s="13">
        <v>42716</v>
      </c>
      <c r="I94" s="15">
        <v>0.71</v>
      </c>
      <c r="J94" s="15">
        <v>1.1399999999999999</v>
      </c>
      <c r="K94" s="15">
        <f t="shared" si="7"/>
        <v>0.42999999999999994</v>
      </c>
      <c r="L94" s="14">
        <v>28</v>
      </c>
      <c r="M94" s="15">
        <f t="shared" si="8"/>
        <v>31.919999999999998</v>
      </c>
      <c r="N94" s="16">
        <v>0.09</v>
      </c>
      <c r="O94" s="17">
        <f>M94*N94</f>
        <v>2.8727999999999998</v>
      </c>
      <c r="P94" s="17">
        <f>M94-O94+Q94</f>
        <v>29.747199999999996</v>
      </c>
      <c r="Q94" s="15">
        <v>0.7</v>
      </c>
      <c r="R94" s="18">
        <f t="shared" si="9"/>
        <v>30.447199999999995</v>
      </c>
      <c r="S94" s="12" t="str">
        <f t="shared" si="10"/>
        <v>High</v>
      </c>
      <c r="T94" s="12"/>
      <c r="U94" s="12" t="str">
        <f t="shared" si="11"/>
        <v>December 2016</v>
      </c>
      <c r="V94" s="12" t="str">
        <f t="shared" si="12"/>
        <v>Erica</v>
      </c>
      <c r="W94" s="12" t="str">
        <f t="shared" si="13"/>
        <v>Hernandez</v>
      </c>
    </row>
    <row r="95" spans="1:23" ht="15.5" x14ac:dyDescent="0.35">
      <c r="A95" s="12" t="s">
        <v>293</v>
      </c>
      <c r="B95" s="13">
        <v>41316</v>
      </c>
      <c r="C95" s="14" t="s">
        <v>91</v>
      </c>
      <c r="D95" s="14" t="s">
        <v>53</v>
      </c>
      <c r="E95" s="14" t="s">
        <v>54</v>
      </c>
      <c r="F95" s="14" t="s">
        <v>81</v>
      </c>
      <c r="G95" s="14" t="s">
        <v>38</v>
      </c>
      <c r="H95" s="13">
        <v>41317</v>
      </c>
      <c r="I95" s="15">
        <v>3.52</v>
      </c>
      <c r="J95" s="15">
        <v>5.58</v>
      </c>
      <c r="K95" s="15">
        <f t="shared" si="7"/>
        <v>2.06</v>
      </c>
      <c r="L95" s="14">
        <v>29</v>
      </c>
      <c r="M95" s="15">
        <f t="shared" si="8"/>
        <v>161.82</v>
      </c>
      <c r="N95" s="16">
        <v>0.03</v>
      </c>
      <c r="O95" s="17">
        <f>M95*N95</f>
        <v>4.8545999999999996</v>
      </c>
      <c r="P95" s="17">
        <f>M95-O95+Q95</f>
        <v>159.9554</v>
      </c>
      <c r="Q95" s="15">
        <v>2.99</v>
      </c>
      <c r="R95" s="18">
        <f t="shared" si="9"/>
        <v>162.94540000000001</v>
      </c>
      <c r="S95" s="12" t="str">
        <f t="shared" si="10"/>
        <v>High</v>
      </c>
      <c r="T95" s="12"/>
      <c r="U95" s="12" t="str">
        <f t="shared" si="11"/>
        <v>February 2013</v>
      </c>
      <c r="V95" s="12" t="str">
        <f t="shared" si="12"/>
        <v>Patrick</v>
      </c>
      <c r="W95" s="12" t="str">
        <f t="shared" si="13"/>
        <v>Jones</v>
      </c>
    </row>
    <row r="96" spans="1:23" ht="15.5" x14ac:dyDescent="0.35">
      <c r="A96" s="12" t="s">
        <v>294</v>
      </c>
      <c r="B96" s="13">
        <v>41316</v>
      </c>
      <c r="C96" s="14" t="s">
        <v>295</v>
      </c>
      <c r="D96" s="14" t="s">
        <v>53</v>
      </c>
      <c r="E96" s="14" t="s">
        <v>54</v>
      </c>
      <c r="F96" s="14" t="s">
        <v>55</v>
      </c>
      <c r="G96" s="14" t="s">
        <v>38</v>
      </c>
      <c r="H96" s="13">
        <v>41317</v>
      </c>
      <c r="I96" s="15">
        <v>2.39</v>
      </c>
      <c r="J96" s="15">
        <v>4.26</v>
      </c>
      <c r="K96" s="15">
        <f t="shared" si="7"/>
        <v>1.8699999999999997</v>
      </c>
      <c r="L96" s="14">
        <v>29</v>
      </c>
      <c r="M96" s="15">
        <f t="shared" si="8"/>
        <v>123.53999999999999</v>
      </c>
      <c r="N96" s="16">
        <v>0.03</v>
      </c>
      <c r="O96" s="17">
        <f>M96*N96</f>
        <v>3.7061999999999995</v>
      </c>
      <c r="P96" s="17">
        <f>M96-O96+Q96</f>
        <v>121.0338</v>
      </c>
      <c r="Q96" s="15">
        <v>1.2</v>
      </c>
      <c r="R96" s="18">
        <f t="shared" si="9"/>
        <v>122.2338</v>
      </c>
      <c r="S96" s="12" t="str">
        <f t="shared" si="10"/>
        <v>High</v>
      </c>
      <c r="T96" s="12"/>
      <c r="U96" s="12" t="str">
        <f t="shared" si="11"/>
        <v>February 2013</v>
      </c>
      <c r="V96" s="12" t="str">
        <f t="shared" si="12"/>
        <v>Alex</v>
      </c>
      <c r="W96" s="12" t="str">
        <f t="shared" si="13"/>
        <v>Russell</v>
      </c>
    </row>
    <row r="97" spans="1:23" ht="15.5" x14ac:dyDescent="0.35">
      <c r="A97" s="12" t="s">
        <v>296</v>
      </c>
      <c r="B97" s="13">
        <v>41317</v>
      </c>
      <c r="C97" s="14" t="s">
        <v>297</v>
      </c>
      <c r="D97" s="14" t="s">
        <v>27</v>
      </c>
      <c r="E97" s="14" t="s">
        <v>28</v>
      </c>
      <c r="F97" s="14" t="s">
        <v>299</v>
      </c>
      <c r="G97" s="14" t="s">
        <v>38</v>
      </c>
      <c r="H97" s="13">
        <v>41319</v>
      </c>
      <c r="I97" s="15">
        <v>2.41</v>
      </c>
      <c r="J97" s="15">
        <v>3.71</v>
      </c>
      <c r="K97" s="15">
        <f t="shared" si="7"/>
        <v>1.2999999999999998</v>
      </c>
      <c r="L97" s="14">
        <v>42</v>
      </c>
      <c r="M97" s="15">
        <f t="shared" si="8"/>
        <v>155.82</v>
      </c>
      <c r="N97" s="16">
        <v>7.0000000000000007E-2</v>
      </c>
      <c r="O97" s="17">
        <f>M97*N97</f>
        <v>10.907400000000001</v>
      </c>
      <c r="P97" s="17">
        <f>M97-O97+Q97</f>
        <v>146.8426</v>
      </c>
      <c r="Q97" s="15">
        <v>1.93</v>
      </c>
      <c r="R97" s="18">
        <f t="shared" si="9"/>
        <v>148.77260000000001</v>
      </c>
      <c r="S97" s="12" t="str">
        <f t="shared" si="10"/>
        <v>High</v>
      </c>
      <c r="T97" s="12"/>
      <c r="U97" s="12" t="str">
        <f t="shared" si="11"/>
        <v>February 2013</v>
      </c>
      <c r="V97" s="12" t="str">
        <f t="shared" si="12"/>
        <v>Tamara</v>
      </c>
      <c r="W97" s="12" t="str">
        <f t="shared" si="13"/>
        <v>Dahlen</v>
      </c>
    </row>
    <row r="98" spans="1:23" ht="15.5" x14ac:dyDescent="0.35">
      <c r="A98" s="12" t="s">
        <v>301</v>
      </c>
      <c r="B98" s="13">
        <v>41318</v>
      </c>
      <c r="C98" s="14" t="s">
        <v>302</v>
      </c>
      <c r="D98" s="14" t="s">
        <v>53</v>
      </c>
      <c r="E98" s="14" t="s">
        <v>54</v>
      </c>
      <c r="F98" s="14" t="s">
        <v>81</v>
      </c>
      <c r="G98" s="14" t="s">
        <v>33</v>
      </c>
      <c r="H98" s="13">
        <v>41320</v>
      </c>
      <c r="I98" s="15">
        <v>75</v>
      </c>
      <c r="J98" s="15">
        <v>120.97</v>
      </c>
      <c r="K98" s="15">
        <f t="shared" si="7"/>
        <v>45.97</v>
      </c>
      <c r="L98" s="14">
        <v>6</v>
      </c>
      <c r="M98" s="15">
        <f t="shared" si="8"/>
        <v>725.81999999999994</v>
      </c>
      <c r="N98" s="16">
        <v>0.08</v>
      </c>
      <c r="O98" s="17">
        <f>M98*N98</f>
        <v>58.065599999999996</v>
      </c>
      <c r="P98" s="17">
        <f>M98-O98+Q98</f>
        <v>694.05439999999987</v>
      </c>
      <c r="Q98" s="15">
        <v>26.3</v>
      </c>
      <c r="R98" s="18">
        <f t="shared" si="9"/>
        <v>720.35439999999983</v>
      </c>
      <c r="S98" s="12" t="str">
        <f t="shared" si="10"/>
        <v>High</v>
      </c>
      <c r="T98" s="12"/>
      <c r="U98" s="12" t="str">
        <f t="shared" si="11"/>
        <v>February 2013</v>
      </c>
      <c r="V98" s="12" t="str">
        <f t="shared" si="12"/>
        <v>Susan</v>
      </c>
      <c r="W98" s="12" t="str">
        <f t="shared" si="13"/>
        <v>Vittorini</v>
      </c>
    </row>
    <row r="99" spans="1:23" ht="15.5" x14ac:dyDescent="0.35">
      <c r="A99" s="12" t="s">
        <v>305</v>
      </c>
      <c r="B99" s="13">
        <v>41319</v>
      </c>
      <c r="C99" s="14" t="s">
        <v>306</v>
      </c>
      <c r="D99" s="14" t="s">
        <v>27</v>
      </c>
      <c r="E99" s="14" t="s">
        <v>28</v>
      </c>
      <c r="F99" s="14" t="s">
        <v>290</v>
      </c>
      <c r="G99" s="14" t="s">
        <v>38</v>
      </c>
      <c r="H99" s="13">
        <v>41320</v>
      </c>
      <c r="I99" s="15">
        <v>0.9</v>
      </c>
      <c r="J99" s="15">
        <v>2.1</v>
      </c>
      <c r="K99" s="15">
        <f t="shared" si="7"/>
        <v>1.2000000000000002</v>
      </c>
      <c r="L99" s="14">
        <v>17</v>
      </c>
      <c r="M99" s="15">
        <f t="shared" si="8"/>
        <v>35.700000000000003</v>
      </c>
      <c r="N99" s="16">
        <v>0.03</v>
      </c>
      <c r="O99" s="17">
        <f>M99*N99</f>
        <v>1.071</v>
      </c>
      <c r="P99" s="17">
        <f>M99-O99+Q99</f>
        <v>35.329000000000008</v>
      </c>
      <c r="Q99" s="15">
        <v>0.7</v>
      </c>
      <c r="R99" s="18">
        <f t="shared" si="9"/>
        <v>36.029000000000011</v>
      </c>
      <c r="S99" s="12" t="str">
        <f t="shared" si="10"/>
        <v>High</v>
      </c>
      <c r="T99" s="12"/>
      <c r="U99" s="12" t="str">
        <f t="shared" si="11"/>
        <v>February 2013</v>
      </c>
      <c r="V99" s="12" t="str">
        <f t="shared" si="12"/>
        <v>Muhammed</v>
      </c>
      <c r="W99" s="12" t="str">
        <f t="shared" si="13"/>
        <v>Yedwab</v>
      </c>
    </row>
    <row r="100" spans="1:23" ht="15.5" x14ac:dyDescent="0.35">
      <c r="A100" s="12" t="s">
        <v>309</v>
      </c>
      <c r="B100" s="13">
        <v>41320</v>
      </c>
      <c r="C100" s="14" t="s">
        <v>275</v>
      </c>
      <c r="D100" s="14" t="s">
        <v>27</v>
      </c>
      <c r="E100" s="14" t="s">
        <v>28</v>
      </c>
      <c r="F100" s="14" t="s">
        <v>74</v>
      </c>
      <c r="G100" s="14" t="s">
        <v>38</v>
      </c>
      <c r="H100" s="13">
        <v>41321</v>
      </c>
      <c r="I100" s="15">
        <v>1.19</v>
      </c>
      <c r="J100" s="15">
        <v>1.98</v>
      </c>
      <c r="K100" s="15">
        <f t="shared" si="7"/>
        <v>0.79</v>
      </c>
      <c r="L100" s="14">
        <v>3</v>
      </c>
      <c r="M100" s="15">
        <f t="shared" si="8"/>
        <v>5.9399999999999995</v>
      </c>
      <c r="N100" s="16">
        <v>0.05</v>
      </c>
      <c r="O100" s="17">
        <f>M100*N100</f>
        <v>0.29699999999999999</v>
      </c>
      <c r="P100" s="17">
        <f>M100-O100+Q100</f>
        <v>10.413</v>
      </c>
      <c r="Q100" s="15">
        <v>4.7699999999999996</v>
      </c>
      <c r="R100" s="18">
        <f t="shared" si="9"/>
        <v>15.183</v>
      </c>
      <c r="S100" s="12" t="str">
        <f t="shared" si="10"/>
        <v>High</v>
      </c>
      <c r="T100" s="12"/>
      <c r="U100" s="12" t="str">
        <f t="shared" si="11"/>
        <v>February 2013</v>
      </c>
      <c r="V100" s="12" t="str">
        <f t="shared" si="12"/>
        <v>Jasper</v>
      </c>
      <c r="W100" s="12" t="str">
        <f t="shared" si="13"/>
        <v>Cacioppo</v>
      </c>
    </row>
    <row r="101" spans="1:23" ht="15.5" x14ac:dyDescent="0.35">
      <c r="A101" s="12" t="s">
        <v>311</v>
      </c>
      <c r="B101" s="13">
        <v>41322</v>
      </c>
      <c r="C101" s="14" t="s">
        <v>312</v>
      </c>
      <c r="D101" s="14" t="s">
        <v>53</v>
      </c>
      <c r="E101" s="14" t="s">
        <v>54</v>
      </c>
      <c r="F101" s="14" t="s">
        <v>81</v>
      </c>
      <c r="G101" s="14" t="s">
        <v>38</v>
      </c>
      <c r="H101" s="13">
        <v>41327</v>
      </c>
      <c r="I101" s="15">
        <v>1.0900000000000001</v>
      </c>
      <c r="J101" s="15">
        <v>2.6</v>
      </c>
      <c r="K101" s="15">
        <f t="shared" si="7"/>
        <v>1.51</v>
      </c>
      <c r="L101" s="14">
        <v>47</v>
      </c>
      <c r="M101" s="15">
        <f t="shared" si="8"/>
        <v>122.2</v>
      </c>
      <c r="N101" s="16">
        <v>0.1</v>
      </c>
      <c r="O101" s="17">
        <f>M101*N101</f>
        <v>12.22</v>
      </c>
      <c r="P101" s="17">
        <f>M101-O101+Q101</f>
        <v>112.38000000000001</v>
      </c>
      <c r="Q101" s="15">
        <v>2.4</v>
      </c>
      <c r="R101" s="18">
        <f t="shared" si="9"/>
        <v>114.78000000000002</v>
      </c>
      <c r="S101" s="12" t="str">
        <f t="shared" si="10"/>
        <v>High</v>
      </c>
      <c r="T101" s="12"/>
      <c r="U101" s="12" t="str">
        <f t="shared" si="11"/>
        <v>February 2013</v>
      </c>
      <c r="V101" s="12" t="str">
        <f t="shared" si="12"/>
        <v>Olvera</v>
      </c>
      <c r="W101" s="12" t="str">
        <f t="shared" si="13"/>
        <v>Toch</v>
      </c>
    </row>
    <row r="102" spans="1:23" ht="15.5" x14ac:dyDescent="0.35">
      <c r="A102" s="12" t="s">
        <v>313</v>
      </c>
      <c r="B102" s="13">
        <v>41323</v>
      </c>
      <c r="C102" s="14" t="s">
        <v>314</v>
      </c>
      <c r="D102" s="14" t="s">
        <v>27</v>
      </c>
      <c r="E102" s="14" t="s">
        <v>28</v>
      </c>
      <c r="F102" s="14" t="s">
        <v>44</v>
      </c>
      <c r="G102" s="14" t="s">
        <v>38</v>
      </c>
      <c r="H102" s="13">
        <v>41325</v>
      </c>
      <c r="I102" s="15">
        <v>99.39</v>
      </c>
      <c r="J102" s="15">
        <v>162.93</v>
      </c>
      <c r="K102" s="15">
        <f t="shared" si="7"/>
        <v>63.540000000000006</v>
      </c>
      <c r="L102" s="14">
        <v>32</v>
      </c>
      <c r="M102" s="15">
        <f t="shared" si="8"/>
        <v>5213.76</v>
      </c>
      <c r="N102" s="16">
        <v>0.09</v>
      </c>
      <c r="O102" s="17">
        <f>M102*N102</f>
        <v>469.23840000000001</v>
      </c>
      <c r="P102" s="17">
        <f>M102-O102+Q102</f>
        <v>4764.5115999999998</v>
      </c>
      <c r="Q102" s="15">
        <v>19.989999999999998</v>
      </c>
      <c r="R102" s="18">
        <f t="shared" si="9"/>
        <v>4784.5015999999996</v>
      </c>
      <c r="S102" s="12" t="str">
        <f t="shared" si="10"/>
        <v>High</v>
      </c>
      <c r="T102" s="12"/>
      <c r="U102" s="12" t="str">
        <f t="shared" si="11"/>
        <v>February 2013</v>
      </c>
      <c r="V102" s="12" t="str">
        <f t="shared" si="12"/>
        <v>Sean</v>
      </c>
      <c r="W102" s="12" t="str">
        <f t="shared" si="13"/>
        <v>Wendt</v>
      </c>
    </row>
    <row r="103" spans="1:23" ht="15.5" x14ac:dyDescent="0.35">
      <c r="A103" s="12" t="s">
        <v>317</v>
      </c>
      <c r="B103" s="13">
        <v>41325</v>
      </c>
      <c r="C103" s="14" t="s">
        <v>318</v>
      </c>
      <c r="D103" s="14" t="s">
        <v>27</v>
      </c>
      <c r="E103" s="14" t="s">
        <v>28</v>
      </c>
      <c r="F103" s="14" t="s">
        <v>44</v>
      </c>
      <c r="G103" s="14" t="s">
        <v>38</v>
      </c>
      <c r="H103" s="13">
        <v>41327</v>
      </c>
      <c r="I103" s="15">
        <v>1.0900000000000001</v>
      </c>
      <c r="J103" s="15">
        <v>1.68</v>
      </c>
      <c r="K103" s="15">
        <f t="shared" si="7"/>
        <v>0.58999999999999986</v>
      </c>
      <c r="L103" s="14">
        <v>33</v>
      </c>
      <c r="M103" s="15">
        <f t="shared" si="8"/>
        <v>55.44</v>
      </c>
      <c r="N103" s="16">
        <v>0.04</v>
      </c>
      <c r="O103" s="17">
        <f>M103*N103</f>
        <v>2.2176</v>
      </c>
      <c r="P103" s="17">
        <f>M103-O103+Q103</f>
        <v>54.2224</v>
      </c>
      <c r="Q103" s="15">
        <v>1</v>
      </c>
      <c r="R103" s="18">
        <f t="shared" si="9"/>
        <v>55.2224</v>
      </c>
      <c r="S103" s="12" t="str">
        <f t="shared" si="10"/>
        <v>High</v>
      </c>
      <c r="T103" s="12"/>
      <c r="U103" s="12" t="str">
        <f t="shared" si="11"/>
        <v>February 2013</v>
      </c>
      <c r="V103" s="12" t="str">
        <f t="shared" si="12"/>
        <v>Rick</v>
      </c>
      <c r="W103" s="12" t="str">
        <f t="shared" si="13"/>
        <v>Reed</v>
      </c>
    </row>
    <row r="104" spans="1:23" ht="15.5" x14ac:dyDescent="0.35">
      <c r="A104" s="12" t="s">
        <v>320</v>
      </c>
      <c r="B104" s="13">
        <v>41327</v>
      </c>
      <c r="C104" s="14" t="s">
        <v>321</v>
      </c>
      <c r="D104" s="14" t="s">
        <v>27</v>
      </c>
      <c r="E104" s="14" t="s">
        <v>28</v>
      </c>
      <c r="F104" s="14" t="s">
        <v>299</v>
      </c>
      <c r="G104" s="14" t="s">
        <v>38</v>
      </c>
      <c r="H104" s="13">
        <v>41328</v>
      </c>
      <c r="I104" s="15">
        <v>54.29</v>
      </c>
      <c r="J104" s="15">
        <v>90.48</v>
      </c>
      <c r="K104" s="15">
        <f t="shared" si="7"/>
        <v>36.190000000000005</v>
      </c>
      <c r="L104" s="14">
        <v>8</v>
      </c>
      <c r="M104" s="15">
        <f t="shared" si="8"/>
        <v>723.84</v>
      </c>
      <c r="N104" s="16">
        <v>7.0000000000000007E-2</v>
      </c>
      <c r="O104" s="17">
        <f>M104*N104</f>
        <v>50.668800000000005</v>
      </c>
      <c r="P104" s="17">
        <f>M104-O104+Q104</f>
        <v>693.16120000000001</v>
      </c>
      <c r="Q104" s="15">
        <v>19.989999999999998</v>
      </c>
      <c r="R104" s="18">
        <f t="shared" si="9"/>
        <v>713.15120000000002</v>
      </c>
      <c r="S104" s="12" t="str">
        <f t="shared" si="10"/>
        <v>High</v>
      </c>
      <c r="T104" s="12"/>
      <c r="U104" s="12" t="str">
        <f t="shared" si="11"/>
        <v>February 2013</v>
      </c>
      <c r="V104" s="12" t="str">
        <f t="shared" si="12"/>
        <v>Toby</v>
      </c>
      <c r="W104" s="12" t="str">
        <f t="shared" si="13"/>
        <v>Swindell</v>
      </c>
    </row>
    <row r="105" spans="1:23" ht="15.5" x14ac:dyDescent="0.35">
      <c r="A105" s="12" t="s">
        <v>324</v>
      </c>
      <c r="B105" s="13">
        <v>41328</v>
      </c>
      <c r="C105" s="14" t="s">
        <v>325</v>
      </c>
      <c r="D105" s="14" t="s">
        <v>27</v>
      </c>
      <c r="E105" s="14" t="s">
        <v>28</v>
      </c>
      <c r="F105" s="14" t="s">
        <v>139</v>
      </c>
      <c r="G105" s="14" t="s">
        <v>38</v>
      </c>
      <c r="H105" s="13">
        <v>41328</v>
      </c>
      <c r="I105" s="15">
        <v>5.33</v>
      </c>
      <c r="J105" s="15">
        <v>8.6</v>
      </c>
      <c r="K105" s="15">
        <f t="shared" si="7"/>
        <v>3.2699999999999996</v>
      </c>
      <c r="L105" s="14">
        <v>48</v>
      </c>
      <c r="M105" s="15">
        <f t="shared" si="8"/>
        <v>412.79999999999995</v>
      </c>
      <c r="N105" s="16">
        <v>0</v>
      </c>
      <c r="O105" s="17">
        <f>M105*N105</f>
        <v>0</v>
      </c>
      <c r="P105" s="17">
        <f>M105-O105+Q105</f>
        <v>418.98999999999995</v>
      </c>
      <c r="Q105" s="15">
        <v>6.19</v>
      </c>
      <c r="R105" s="18">
        <f t="shared" si="9"/>
        <v>425.17999999999995</v>
      </c>
      <c r="S105" s="12" t="str">
        <f t="shared" si="10"/>
        <v>Low</v>
      </c>
      <c r="T105" s="12"/>
      <c r="U105" s="12" t="str">
        <f t="shared" si="11"/>
        <v>February 2013</v>
      </c>
      <c r="V105" s="12" t="str">
        <f t="shared" si="12"/>
        <v>Giulietta</v>
      </c>
      <c r="W105" s="12" t="str">
        <f t="shared" si="13"/>
        <v>Weimer</v>
      </c>
    </row>
    <row r="106" spans="1:23" ht="15.5" x14ac:dyDescent="0.35">
      <c r="A106" s="12" t="s">
        <v>327</v>
      </c>
      <c r="B106" s="13">
        <v>41329</v>
      </c>
      <c r="C106" s="14" t="s">
        <v>86</v>
      </c>
      <c r="D106" s="14" t="s">
        <v>27</v>
      </c>
      <c r="E106" s="14" t="s">
        <v>28</v>
      </c>
      <c r="F106" s="14" t="s">
        <v>30</v>
      </c>
      <c r="G106" s="14" t="s">
        <v>38</v>
      </c>
      <c r="H106" s="13">
        <v>41330</v>
      </c>
      <c r="I106" s="15">
        <v>0.87</v>
      </c>
      <c r="J106" s="15">
        <v>1.81</v>
      </c>
      <c r="K106" s="15">
        <f t="shared" si="7"/>
        <v>0.94000000000000006</v>
      </c>
      <c r="L106" s="14">
        <v>41</v>
      </c>
      <c r="M106" s="15">
        <f t="shared" si="8"/>
        <v>74.210000000000008</v>
      </c>
      <c r="N106" s="16">
        <v>0.03</v>
      </c>
      <c r="O106" s="17">
        <f>M106*N106</f>
        <v>2.2263000000000002</v>
      </c>
      <c r="P106" s="17">
        <f>M106-O106+Q106</f>
        <v>72.733700000000013</v>
      </c>
      <c r="Q106" s="15">
        <v>0.75</v>
      </c>
      <c r="R106" s="18">
        <f t="shared" si="9"/>
        <v>73.483700000000013</v>
      </c>
      <c r="S106" s="12" t="str">
        <f t="shared" si="10"/>
        <v>High</v>
      </c>
      <c r="T106" s="12"/>
      <c r="U106" s="12" t="str">
        <f t="shared" si="11"/>
        <v>February 2013</v>
      </c>
      <c r="V106" s="12" t="str">
        <f t="shared" si="12"/>
        <v>Sylvia</v>
      </c>
      <c r="W106" s="12" t="str">
        <f t="shared" si="13"/>
        <v>Foulston</v>
      </c>
    </row>
    <row r="107" spans="1:23" ht="15.5" x14ac:dyDescent="0.35">
      <c r="A107" s="12" t="s">
        <v>328</v>
      </c>
      <c r="B107" s="13">
        <v>41330</v>
      </c>
      <c r="C107" s="14" t="s">
        <v>329</v>
      </c>
      <c r="D107" s="14" t="s">
        <v>53</v>
      </c>
      <c r="E107" s="14" t="s">
        <v>54</v>
      </c>
      <c r="F107" s="14" t="s">
        <v>55</v>
      </c>
      <c r="G107" s="14" t="s">
        <v>38</v>
      </c>
      <c r="H107" s="13">
        <v>41332</v>
      </c>
      <c r="I107" s="15">
        <v>4.8899999999999997</v>
      </c>
      <c r="J107" s="15">
        <v>7.64</v>
      </c>
      <c r="K107" s="15">
        <f t="shared" si="7"/>
        <v>2.75</v>
      </c>
      <c r="L107" s="14">
        <v>18</v>
      </c>
      <c r="M107" s="15">
        <f t="shared" si="8"/>
        <v>137.51999999999998</v>
      </c>
      <c r="N107" s="16">
        <v>0.1</v>
      </c>
      <c r="O107" s="17">
        <f>M107*N107</f>
        <v>13.751999999999999</v>
      </c>
      <c r="P107" s="17">
        <f>M107-O107+Q107</f>
        <v>125.15799999999999</v>
      </c>
      <c r="Q107" s="15">
        <v>1.39</v>
      </c>
      <c r="R107" s="18">
        <f t="shared" si="9"/>
        <v>126.54799999999999</v>
      </c>
      <c r="S107" s="12" t="str">
        <f t="shared" si="10"/>
        <v>High</v>
      </c>
      <c r="T107" s="12"/>
      <c r="U107" s="12" t="str">
        <f t="shared" si="11"/>
        <v>February 2013</v>
      </c>
      <c r="V107" s="12" t="str">
        <f t="shared" si="12"/>
        <v>Paul</v>
      </c>
      <c r="W107" s="12" t="str">
        <f t="shared" si="13"/>
        <v>Prost</v>
      </c>
    </row>
    <row r="108" spans="1:23" ht="15.5" x14ac:dyDescent="0.35">
      <c r="A108" s="12" t="s">
        <v>332</v>
      </c>
      <c r="B108" s="13">
        <v>41330</v>
      </c>
      <c r="C108" s="14" t="s">
        <v>333</v>
      </c>
      <c r="D108" s="14" t="s">
        <v>27</v>
      </c>
      <c r="E108" s="14" t="s">
        <v>28</v>
      </c>
      <c r="F108" s="14" t="s">
        <v>126</v>
      </c>
      <c r="G108" s="14" t="s">
        <v>38</v>
      </c>
      <c r="H108" s="13">
        <v>41332</v>
      </c>
      <c r="I108" s="15">
        <v>54.29</v>
      </c>
      <c r="J108" s="15">
        <v>90.48</v>
      </c>
      <c r="K108" s="15">
        <f t="shared" si="7"/>
        <v>36.190000000000005</v>
      </c>
      <c r="L108" s="14">
        <v>3</v>
      </c>
      <c r="M108" s="15">
        <f t="shared" si="8"/>
        <v>271.44</v>
      </c>
      <c r="N108" s="16">
        <v>0.03</v>
      </c>
      <c r="O108" s="17">
        <f>M108*N108</f>
        <v>8.1432000000000002</v>
      </c>
      <c r="P108" s="17">
        <f>M108-O108+Q108</f>
        <v>283.28680000000003</v>
      </c>
      <c r="Q108" s="15">
        <v>19.989999999999998</v>
      </c>
      <c r="R108" s="18">
        <f t="shared" si="9"/>
        <v>303.27680000000004</v>
      </c>
      <c r="S108" s="12" t="str">
        <f t="shared" si="10"/>
        <v>High</v>
      </c>
      <c r="T108" s="12"/>
      <c r="U108" s="12" t="str">
        <f t="shared" si="11"/>
        <v>February 2013</v>
      </c>
      <c r="V108" s="12" t="str">
        <f t="shared" si="12"/>
        <v>Katherine</v>
      </c>
      <c r="W108" s="12" t="str">
        <f t="shared" si="13"/>
        <v>Ducich</v>
      </c>
    </row>
    <row r="109" spans="1:23" ht="15.5" x14ac:dyDescent="0.35">
      <c r="A109" s="12" t="s">
        <v>335</v>
      </c>
      <c r="B109" s="13">
        <v>41331</v>
      </c>
      <c r="C109" s="14" t="s">
        <v>336</v>
      </c>
      <c r="D109" s="14" t="s">
        <v>27</v>
      </c>
      <c r="E109" s="14" t="s">
        <v>28</v>
      </c>
      <c r="F109" s="14" t="s">
        <v>44</v>
      </c>
      <c r="G109" s="14" t="s">
        <v>38</v>
      </c>
      <c r="H109" s="13">
        <v>41331</v>
      </c>
      <c r="I109" s="15">
        <v>36.020000000000003</v>
      </c>
      <c r="J109" s="15">
        <v>58.1</v>
      </c>
      <c r="K109" s="15">
        <f t="shared" si="7"/>
        <v>22.08</v>
      </c>
      <c r="L109" s="14">
        <v>50</v>
      </c>
      <c r="M109" s="15">
        <f t="shared" si="8"/>
        <v>2905</v>
      </c>
      <c r="N109" s="16">
        <v>0.05</v>
      </c>
      <c r="O109" s="17">
        <f>M109*N109</f>
        <v>145.25</v>
      </c>
      <c r="P109" s="17">
        <f>M109-O109+Q109</f>
        <v>2761.24</v>
      </c>
      <c r="Q109" s="15">
        <v>1.49</v>
      </c>
      <c r="R109" s="18">
        <f t="shared" si="9"/>
        <v>2762.7299999999996</v>
      </c>
      <c r="S109" s="12" t="str">
        <f t="shared" si="10"/>
        <v>High</v>
      </c>
      <c r="T109" s="12"/>
      <c r="U109" s="12" t="str">
        <f t="shared" si="11"/>
        <v>February 2013</v>
      </c>
      <c r="V109" s="12" t="str">
        <f t="shared" si="12"/>
        <v>Natalie</v>
      </c>
      <c r="W109" s="12" t="str">
        <f t="shared" si="13"/>
        <v>Webber</v>
      </c>
    </row>
    <row r="110" spans="1:23" ht="15.5" x14ac:dyDescent="0.35">
      <c r="A110" s="12" t="s">
        <v>339</v>
      </c>
      <c r="B110" s="13">
        <v>41340</v>
      </c>
      <c r="C110" s="14" t="s">
        <v>340</v>
      </c>
      <c r="D110" s="14" t="s">
        <v>53</v>
      </c>
      <c r="E110" s="14" t="s">
        <v>54</v>
      </c>
      <c r="F110" s="14" t="s">
        <v>81</v>
      </c>
      <c r="G110" s="14" t="s">
        <v>38</v>
      </c>
      <c r="H110" s="13">
        <v>41343</v>
      </c>
      <c r="I110" s="15">
        <v>0.71</v>
      </c>
      <c r="J110" s="15">
        <v>1.1399999999999999</v>
      </c>
      <c r="K110" s="15">
        <f t="shared" si="7"/>
        <v>0.42999999999999994</v>
      </c>
      <c r="L110" s="14">
        <v>50</v>
      </c>
      <c r="M110" s="15">
        <f t="shared" si="8"/>
        <v>56.999999999999993</v>
      </c>
      <c r="N110" s="16">
        <v>0.06</v>
      </c>
      <c r="O110" s="17">
        <f>M110*N110</f>
        <v>3.4199999999999995</v>
      </c>
      <c r="P110" s="17">
        <f>M110-O110+Q110</f>
        <v>54.279999999999994</v>
      </c>
      <c r="Q110" s="15">
        <v>0.7</v>
      </c>
      <c r="R110" s="18">
        <f t="shared" si="9"/>
        <v>54.98</v>
      </c>
      <c r="S110" s="12" t="str">
        <f t="shared" si="10"/>
        <v>High</v>
      </c>
      <c r="T110" s="12"/>
      <c r="U110" s="12" t="str">
        <f t="shared" si="11"/>
        <v>March 2013</v>
      </c>
      <c r="V110" s="12" t="str">
        <f t="shared" si="12"/>
        <v>Sean</v>
      </c>
      <c r="W110" s="12" t="str">
        <f t="shared" si="13"/>
        <v>ODonnell</v>
      </c>
    </row>
    <row r="111" spans="1:23" ht="15.5" x14ac:dyDescent="0.35">
      <c r="A111" s="12" t="s">
        <v>341</v>
      </c>
      <c r="B111" s="13">
        <v>41344</v>
      </c>
      <c r="C111" s="14" t="s">
        <v>342</v>
      </c>
      <c r="D111" s="14" t="s">
        <v>27</v>
      </c>
      <c r="E111" s="14" t="s">
        <v>28</v>
      </c>
      <c r="F111" s="14" t="s">
        <v>344</v>
      </c>
      <c r="G111" s="14" t="s">
        <v>38</v>
      </c>
      <c r="H111" s="13">
        <v>41346</v>
      </c>
      <c r="I111" s="15">
        <v>3.42</v>
      </c>
      <c r="J111" s="15">
        <v>8.34</v>
      </c>
      <c r="K111" s="15">
        <f t="shared" si="7"/>
        <v>4.92</v>
      </c>
      <c r="L111" s="14">
        <v>16</v>
      </c>
      <c r="M111" s="15">
        <f t="shared" si="8"/>
        <v>133.44</v>
      </c>
      <c r="N111" s="16">
        <v>0.03</v>
      </c>
      <c r="O111" s="17">
        <f>M111*N111</f>
        <v>4.0031999999999996</v>
      </c>
      <c r="P111" s="17">
        <f>M111-O111+Q111</f>
        <v>132.07679999999999</v>
      </c>
      <c r="Q111" s="15">
        <v>2.64</v>
      </c>
      <c r="R111" s="18">
        <f t="shared" si="9"/>
        <v>134.71679999999998</v>
      </c>
      <c r="S111" s="12" t="str">
        <f t="shared" si="10"/>
        <v>High</v>
      </c>
      <c r="T111" s="12"/>
      <c r="U111" s="12" t="str">
        <f t="shared" si="11"/>
        <v>March 2013</v>
      </c>
      <c r="V111" s="12" t="str">
        <f t="shared" si="12"/>
        <v>Art</v>
      </c>
      <c r="W111" s="12" t="str">
        <f t="shared" si="13"/>
        <v>Foster</v>
      </c>
    </row>
    <row r="112" spans="1:23" ht="15.5" x14ac:dyDescent="0.35">
      <c r="A112" s="12" t="s">
        <v>346</v>
      </c>
      <c r="B112" s="13">
        <v>41346</v>
      </c>
      <c r="C112" s="14" t="s">
        <v>347</v>
      </c>
      <c r="D112" s="14" t="s">
        <v>53</v>
      </c>
      <c r="E112" s="14" t="s">
        <v>54</v>
      </c>
      <c r="F112" s="14" t="s">
        <v>55</v>
      </c>
      <c r="G112" s="14" t="s">
        <v>38</v>
      </c>
      <c r="H112" s="13">
        <v>41346</v>
      </c>
      <c r="I112" s="15">
        <v>0.71</v>
      </c>
      <c r="J112" s="15">
        <v>1.1399999999999999</v>
      </c>
      <c r="K112" s="15">
        <f t="shared" si="7"/>
        <v>0.42999999999999994</v>
      </c>
      <c r="L112" s="14">
        <v>38</v>
      </c>
      <c r="M112" s="15">
        <f t="shared" si="8"/>
        <v>43.319999999999993</v>
      </c>
      <c r="N112" s="16">
        <v>0.02</v>
      </c>
      <c r="O112" s="17">
        <f>M112*N112</f>
        <v>0.86639999999999984</v>
      </c>
      <c r="P112" s="17">
        <f>M112-O112+Q112</f>
        <v>43.153599999999997</v>
      </c>
      <c r="Q112" s="15">
        <v>0.7</v>
      </c>
      <c r="R112" s="18">
        <f t="shared" si="9"/>
        <v>43.8536</v>
      </c>
      <c r="S112" s="12" t="str">
        <f t="shared" si="10"/>
        <v>High</v>
      </c>
      <c r="T112" s="12"/>
      <c r="U112" s="12" t="str">
        <f t="shared" si="11"/>
        <v>March 2013</v>
      </c>
      <c r="V112" s="12" t="str">
        <f t="shared" si="12"/>
        <v>Darren</v>
      </c>
      <c r="W112" s="12" t="str">
        <f t="shared" si="13"/>
        <v>Powers</v>
      </c>
    </row>
    <row r="113" spans="1:23" ht="15.5" x14ac:dyDescent="0.35">
      <c r="A113" s="12" t="s">
        <v>348</v>
      </c>
      <c r="B113" s="13">
        <v>41348</v>
      </c>
      <c r="C113" s="14" t="s">
        <v>349</v>
      </c>
      <c r="D113" s="14" t="s">
        <v>27</v>
      </c>
      <c r="E113" s="14" t="s">
        <v>28</v>
      </c>
      <c r="F113" s="14" t="s">
        <v>139</v>
      </c>
      <c r="G113" s="14" t="s">
        <v>38</v>
      </c>
      <c r="H113" s="13">
        <v>41349</v>
      </c>
      <c r="I113" s="15">
        <v>4.59</v>
      </c>
      <c r="J113" s="15">
        <v>7.28</v>
      </c>
      <c r="K113" s="15">
        <f t="shared" si="7"/>
        <v>2.6900000000000004</v>
      </c>
      <c r="L113" s="14">
        <v>22</v>
      </c>
      <c r="M113" s="15">
        <f t="shared" si="8"/>
        <v>160.16</v>
      </c>
      <c r="N113" s="16">
        <v>0.01</v>
      </c>
      <c r="O113" s="17">
        <f>M113*N113</f>
        <v>1.6015999999999999</v>
      </c>
      <c r="P113" s="17">
        <f>M113-O113+Q113</f>
        <v>169.70840000000001</v>
      </c>
      <c r="Q113" s="15">
        <v>11.15</v>
      </c>
      <c r="R113" s="18">
        <f t="shared" si="9"/>
        <v>180.85840000000002</v>
      </c>
      <c r="S113" s="12" t="str">
        <f t="shared" si="10"/>
        <v>High</v>
      </c>
      <c r="T113" s="12"/>
      <c r="U113" s="12" t="str">
        <f t="shared" si="11"/>
        <v>March 2013</v>
      </c>
      <c r="V113" s="12" t="str">
        <f t="shared" si="12"/>
        <v>Michael</v>
      </c>
      <c r="W113" s="12" t="str">
        <f t="shared" si="13"/>
        <v>Grace</v>
      </c>
    </row>
    <row r="114" spans="1:23" ht="15.5" x14ac:dyDescent="0.35">
      <c r="A114" s="12" t="s">
        <v>351</v>
      </c>
      <c r="B114" s="13">
        <v>41349</v>
      </c>
      <c r="C114" s="14" t="s">
        <v>352</v>
      </c>
      <c r="D114" s="14" t="s">
        <v>27</v>
      </c>
      <c r="E114" s="14" t="s">
        <v>28</v>
      </c>
      <c r="F114" s="14" t="s">
        <v>30</v>
      </c>
      <c r="G114" s="14" t="s">
        <v>38</v>
      </c>
      <c r="H114" s="13">
        <v>41353</v>
      </c>
      <c r="I114" s="15">
        <v>1.3</v>
      </c>
      <c r="J114" s="15">
        <v>2.88</v>
      </c>
      <c r="K114" s="15">
        <f t="shared" si="7"/>
        <v>1.5799999999999998</v>
      </c>
      <c r="L114" s="14">
        <v>48</v>
      </c>
      <c r="M114" s="15">
        <f t="shared" si="8"/>
        <v>138.24</v>
      </c>
      <c r="N114" s="16">
        <v>7.0000000000000007E-2</v>
      </c>
      <c r="O114" s="17">
        <f>M114*N114</f>
        <v>9.6768000000000018</v>
      </c>
      <c r="P114" s="17">
        <f>M114-O114+Q114</f>
        <v>129.57319999999999</v>
      </c>
      <c r="Q114" s="15">
        <v>1.01</v>
      </c>
      <c r="R114" s="18">
        <f t="shared" si="9"/>
        <v>130.58319999999998</v>
      </c>
      <c r="S114" s="12" t="str">
        <f t="shared" si="10"/>
        <v>High</v>
      </c>
      <c r="T114" s="12"/>
      <c r="U114" s="12" t="str">
        <f t="shared" si="11"/>
        <v>March 2013</v>
      </c>
      <c r="V114" s="12" t="str">
        <f t="shared" si="12"/>
        <v>Christina</v>
      </c>
      <c r="W114" s="12" t="str">
        <f t="shared" si="13"/>
        <v>Vanderzanden</v>
      </c>
    </row>
    <row r="115" spans="1:23" ht="15.5" x14ac:dyDescent="0.35">
      <c r="A115" s="12" t="s">
        <v>353</v>
      </c>
      <c r="B115" s="13">
        <v>41354</v>
      </c>
      <c r="C115" s="14" t="s">
        <v>354</v>
      </c>
      <c r="D115" s="14" t="s">
        <v>27</v>
      </c>
      <c r="E115" s="14" t="s">
        <v>28</v>
      </c>
      <c r="F115" s="14" t="s">
        <v>30</v>
      </c>
      <c r="G115" s="14" t="s">
        <v>248</v>
      </c>
      <c r="H115" s="13">
        <v>41361</v>
      </c>
      <c r="I115" s="15">
        <v>5.5</v>
      </c>
      <c r="J115" s="15">
        <v>12.22</v>
      </c>
      <c r="K115" s="15">
        <f t="shared" si="7"/>
        <v>6.7200000000000006</v>
      </c>
      <c r="L115" s="14">
        <v>5</v>
      </c>
      <c r="M115" s="15">
        <f t="shared" si="8"/>
        <v>61.1</v>
      </c>
      <c r="N115" s="16">
        <v>0.04</v>
      </c>
      <c r="O115" s="17">
        <f>M115*N115</f>
        <v>2.444</v>
      </c>
      <c r="P115" s="17">
        <f>M115-O115+Q115</f>
        <v>61.506</v>
      </c>
      <c r="Q115" s="15">
        <v>2.85</v>
      </c>
      <c r="R115" s="18">
        <f t="shared" si="9"/>
        <v>64.355999999999995</v>
      </c>
      <c r="S115" s="12" t="str">
        <f t="shared" si="10"/>
        <v>High</v>
      </c>
      <c r="T115" s="12"/>
      <c r="U115" s="12" t="str">
        <f t="shared" si="11"/>
        <v>March 2013</v>
      </c>
      <c r="V115" s="12" t="str">
        <f t="shared" si="12"/>
        <v>Thais</v>
      </c>
      <c r="W115" s="12" t="str">
        <f t="shared" si="13"/>
        <v>Sissman</v>
      </c>
    </row>
    <row r="116" spans="1:23" ht="15.5" x14ac:dyDescent="0.35">
      <c r="A116" s="12" t="s">
        <v>355</v>
      </c>
      <c r="B116" s="13">
        <v>41356</v>
      </c>
      <c r="C116" s="14" t="s">
        <v>356</v>
      </c>
      <c r="D116" s="14" t="s">
        <v>27</v>
      </c>
      <c r="E116" s="14" t="s">
        <v>28</v>
      </c>
      <c r="F116" s="14" t="s">
        <v>290</v>
      </c>
      <c r="G116" s="14" t="s">
        <v>38</v>
      </c>
      <c r="H116" s="13">
        <v>41359</v>
      </c>
      <c r="I116" s="15">
        <v>1.82</v>
      </c>
      <c r="J116" s="15">
        <v>2.98</v>
      </c>
      <c r="K116" s="15">
        <f t="shared" si="7"/>
        <v>1.1599999999999999</v>
      </c>
      <c r="L116" s="14">
        <v>22</v>
      </c>
      <c r="M116" s="15">
        <f t="shared" si="8"/>
        <v>65.56</v>
      </c>
      <c r="N116" s="16">
        <v>0.04</v>
      </c>
      <c r="O116" s="17">
        <f>M116*N116</f>
        <v>2.6224000000000003</v>
      </c>
      <c r="P116" s="17">
        <f>M116-O116+Q116</f>
        <v>64.517600000000002</v>
      </c>
      <c r="Q116" s="15">
        <v>1.58</v>
      </c>
      <c r="R116" s="18">
        <f t="shared" si="9"/>
        <v>66.0976</v>
      </c>
      <c r="S116" s="12" t="str">
        <f t="shared" si="10"/>
        <v>High</v>
      </c>
      <c r="T116" s="12"/>
      <c r="U116" s="12" t="str">
        <f t="shared" si="11"/>
        <v>March 2013</v>
      </c>
      <c r="V116" s="12" t="str">
        <f t="shared" si="12"/>
        <v>Aaron</v>
      </c>
      <c r="W116" s="12" t="str">
        <f t="shared" si="13"/>
        <v>Smayling</v>
      </c>
    </row>
    <row r="117" spans="1:23" ht="15.5" x14ac:dyDescent="0.35">
      <c r="A117" s="12" t="s">
        <v>359</v>
      </c>
      <c r="B117" s="13">
        <v>41359</v>
      </c>
      <c r="C117" s="14" t="s">
        <v>360</v>
      </c>
      <c r="D117" s="14" t="s">
        <v>27</v>
      </c>
      <c r="E117" s="14" t="s">
        <v>28</v>
      </c>
      <c r="F117" s="14" t="s">
        <v>107</v>
      </c>
      <c r="G117" s="14" t="s">
        <v>33</v>
      </c>
      <c r="H117" s="13">
        <v>41361</v>
      </c>
      <c r="I117" s="15">
        <v>81.59</v>
      </c>
      <c r="J117" s="15">
        <v>159.99</v>
      </c>
      <c r="K117" s="15">
        <f t="shared" si="7"/>
        <v>78.400000000000006</v>
      </c>
      <c r="L117" s="14">
        <v>30</v>
      </c>
      <c r="M117" s="15">
        <f t="shared" si="8"/>
        <v>4799.7000000000007</v>
      </c>
      <c r="N117" s="16">
        <v>0.01</v>
      </c>
      <c r="O117" s="17">
        <f>M117*N117</f>
        <v>47.997000000000007</v>
      </c>
      <c r="P117" s="17">
        <f>M117-O117+Q117</f>
        <v>4757.2030000000004</v>
      </c>
      <c r="Q117" s="15">
        <v>5.5</v>
      </c>
      <c r="R117" s="18">
        <f t="shared" si="9"/>
        <v>4762.7030000000004</v>
      </c>
      <c r="S117" s="12" t="str">
        <f t="shared" si="10"/>
        <v>High</v>
      </c>
      <c r="T117" s="12"/>
      <c r="U117" s="12" t="str">
        <f t="shared" si="11"/>
        <v>March 2013</v>
      </c>
      <c r="V117" s="12" t="str">
        <f t="shared" si="12"/>
        <v>Mick</v>
      </c>
      <c r="W117" s="12" t="str">
        <f t="shared" si="13"/>
        <v>Brown</v>
      </c>
    </row>
    <row r="118" spans="1:23" ht="15.5" x14ac:dyDescent="0.35">
      <c r="A118" s="12" t="s">
        <v>363</v>
      </c>
      <c r="B118" s="13">
        <v>41360</v>
      </c>
      <c r="C118" s="14" t="s">
        <v>364</v>
      </c>
      <c r="D118" s="14" t="s">
        <v>27</v>
      </c>
      <c r="E118" s="14" t="s">
        <v>28</v>
      </c>
      <c r="F118" s="14" t="s">
        <v>126</v>
      </c>
      <c r="G118" s="14" t="s">
        <v>38</v>
      </c>
      <c r="H118" s="13">
        <v>41367</v>
      </c>
      <c r="I118" s="15">
        <v>5.33</v>
      </c>
      <c r="J118" s="15">
        <v>8.6</v>
      </c>
      <c r="K118" s="15">
        <f t="shared" si="7"/>
        <v>3.2699999999999996</v>
      </c>
      <c r="L118" s="14">
        <v>37</v>
      </c>
      <c r="M118" s="15">
        <f t="shared" si="8"/>
        <v>318.2</v>
      </c>
      <c r="N118" s="16">
        <v>0.04</v>
      </c>
      <c r="O118" s="17">
        <f>M118*N118</f>
        <v>12.728</v>
      </c>
      <c r="P118" s="17">
        <f>M118-O118+Q118</f>
        <v>311.66199999999998</v>
      </c>
      <c r="Q118" s="15">
        <v>6.19</v>
      </c>
      <c r="R118" s="18">
        <f t="shared" si="9"/>
        <v>317.85199999999998</v>
      </c>
      <c r="S118" s="12" t="str">
        <f t="shared" si="10"/>
        <v>High</v>
      </c>
      <c r="T118" s="12"/>
      <c r="U118" s="12" t="str">
        <f t="shared" si="11"/>
        <v>March 2013</v>
      </c>
      <c r="V118" s="12" t="str">
        <f t="shared" si="12"/>
        <v>Edward</v>
      </c>
      <c r="W118" s="12" t="str">
        <f t="shared" si="13"/>
        <v>Becker</v>
      </c>
    </row>
    <row r="119" spans="1:23" ht="15.5" x14ac:dyDescent="0.35">
      <c r="A119" s="12" t="s">
        <v>366</v>
      </c>
      <c r="B119" s="13">
        <v>41360</v>
      </c>
      <c r="C119" s="14" t="s">
        <v>367</v>
      </c>
      <c r="D119" s="14" t="s">
        <v>27</v>
      </c>
      <c r="E119" s="14" t="s">
        <v>28</v>
      </c>
      <c r="F119" s="14" t="s">
        <v>30</v>
      </c>
      <c r="G119" s="14" t="s">
        <v>38</v>
      </c>
      <c r="H119" s="13">
        <v>41360</v>
      </c>
      <c r="I119" s="15">
        <v>3.52</v>
      </c>
      <c r="J119" s="15">
        <v>5.68</v>
      </c>
      <c r="K119" s="15">
        <f t="shared" si="7"/>
        <v>2.1599999999999997</v>
      </c>
      <c r="L119" s="14">
        <v>24</v>
      </c>
      <c r="M119" s="15">
        <f t="shared" si="8"/>
        <v>136.32</v>
      </c>
      <c r="N119" s="16">
        <v>0.06</v>
      </c>
      <c r="O119" s="17">
        <f>M119*N119</f>
        <v>8.1791999999999998</v>
      </c>
      <c r="P119" s="17">
        <f>M119-O119+Q119</f>
        <v>129.53079999999997</v>
      </c>
      <c r="Q119" s="15">
        <v>1.39</v>
      </c>
      <c r="R119" s="18">
        <f t="shared" si="9"/>
        <v>130.92079999999996</v>
      </c>
      <c r="S119" s="12" t="str">
        <f t="shared" si="10"/>
        <v>High</v>
      </c>
      <c r="T119" s="12"/>
      <c r="U119" s="12" t="str">
        <f t="shared" si="11"/>
        <v>March 2013</v>
      </c>
      <c r="V119" s="12" t="str">
        <f t="shared" si="12"/>
        <v>Erica</v>
      </c>
      <c r="W119" s="12" t="str">
        <f t="shared" si="13"/>
        <v>Smith</v>
      </c>
    </row>
    <row r="120" spans="1:23" ht="15.5" x14ac:dyDescent="0.35">
      <c r="A120" s="12" t="s">
        <v>369</v>
      </c>
      <c r="B120" s="13">
        <v>41363</v>
      </c>
      <c r="C120" s="14" t="s">
        <v>370</v>
      </c>
      <c r="D120" s="14" t="s">
        <v>27</v>
      </c>
      <c r="E120" s="14" t="s">
        <v>28</v>
      </c>
      <c r="F120" s="14" t="s">
        <v>290</v>
      </c>
      <c r="G120" s="14" t="s">
        <v>38</v>
      </c>
      <c r="H120" s="13">
        <v>41364</v>
      </c>
      <c r="I120" s="15">
        <v>0.94</v>
      </c>
      <c r="J120" s="15">
        <v>2.08</v>
      </c>
      <c r="K120" s="15">
        <f t="shared" si="7"/>
        <v>1.1400000000000001</v>
      </c>
      <c r="L120" s="14">
        <v>4</v>
      </c>
      <c r="M120" s="15">
        <f t="shared" si="8"/>
        <v>8.32</v>
      </c>
      <c r="N120" s="16">
        <v>0.02</v>
      </c>
      <c r="O120" s="17">
        <f>M120*N120</f>
        <v>0.16640000000000002</v>
      </c>
      <c r="P120" s="17">
        <f>M120-O120+Q120</f>
        <v>10.713600000000001</v>
      </c>
      <c r="Q120" s="15">
        <v>2.56</v>
      </c>
      <c r="R120" s="18">
        <f t="shared" si="9"/>
        <v>13.273600000000002</v>
      </c>
      <c r="S120" s="12" t="str">
        <f t="shared" si="10"/>
        <v>High</v>
      </c>
      <c r="T120" s="12"/>
      <c r="U120" s="12" t="str">
        <f t="shared" si="11"/>
        <v>March 2013</v>
      </c>
      <c r="V120" s="12" t="str">
        <f t="shared" si="12"/>
        <v>Justin</v>
      </c>
      <c r="W120" s="12" t="str">
        <f t="shared" si="13"/>
        <v>Knight</v>
      </c>
    </row>
    <row r="121" spans="1:23" ht="15.5" x14ac:dyDescent="0.35">
      <c r="A121" s="12" t="s">
        <v>372</v>
      </c>
      <c r="B121" s="13">
        <v>41383</v>
      </c>
      <c r="C121" s="14" t="s">
        <v>373</v>
      </c>
      <c r="D121" s="14" t="s">
        <v>53</v>
      </c>
      <c r="E121" s="14" t="s">
        <v>54</v>
      </c>
      <c r="F121" s="14" t="s">
        <v>55</v>
      </c>
      <c r="G121" s="14" t="s">
        <v>38</v>
      </c>
      <c r="H121" s="13">
        <v>41384</v>
      </c>
      <c r="I121" s="15">
        <v>5.33</v>
      </c>
      <c r="J121" s="15">
        <v>8.6</v>
      </c>
      <c r="K121" s="15">
        <f t="shared" si="7"/>
        <v>3.2699999999999996</v>
      </c>
      <c r="L121" s="14">
        <v>36</v>
      </c>
      <c r="M121" s="15">
        <f t="shared" si="8"/>
        <v>309.59999999999997</v>
      </c>
      <c r="N121" s="16">
        <v>0.06</v>
      </c>
      <c r="O121" s="17">
        <f>M121*N121</f>
        <v>18.575999999999997</v>
      </c>
      <c r="P121" s="17">
        <f>M121-O121+Q121</f>
        <v>297.21399999999994</v>
      </c>
      <c r="Q121" s="15">
        <v>6.19</v>
      </c>
      <c r="R121" s="18">
        <f t="shared" si="9"/>
        <v>303.40399999999994</v>
      </c>
      <c r="S121" s="12" t="str">
        <f t="shared" si="10"/>
        <v>High</v>
      </c>
      <c r="T121" s="12"/>
      <c r="U121" s="12" t="str">
        <f t="shared" si="11"/>
        <v>April 2013</v>
      </c>
      <c r="V121" s="12" t="str">
        <f t="shared" si="12"/>
        <v>Craig</v>
      </c>
      <c r="W121" s="12" t="str">
        <f t="shared" si="13"/>
        <v>Carroll</v>
      </c>
    </row>
    <row r="122" spans="1:23" ht="15.5" x14ac:dyDescent="0.35">
      <c r="A122" s="12" t="s">
        <v>374</v>
      </c>
      <c r="B122" s="13">
        <v>41384</v>
      </c>
      <c r="C122" s="14" t="s">
        <v>375</v>
      </c>
      <c r="D122" s="14" t="s">
        <v>53</v>
      </c>
      <c r="E122" s="14" t="s">
        <v>54</v>
      </c>
      <c r="F122" s="14" t="s">
        <v>55</v>
      </c>
      <c r="G122" s="14" t="s">
        <v>38</v>
      </c>
      <c r="H122" s="13">
        <v>41386</v>
      </c>
      <c r="I122" s="15">
        <v>2.52</v>
      </c>
      <c r="J122" s="15">
        <v>4</v>
      </c>
      <c r="K122" s="15">
        <f t="shared" si="7"/>
        <v>1.48</v>
      </c>
      <c r="L122" s="14">
        <v>31</v>
      </c>
      <c r="M122" s="15">
        <f t="shared" si="8"/>
        <v>124</v>
      </c>
      <c r="N122" s="16">
        <v>0.01</v>
      </c>
      <c r="O122" s="17">
        <f>M122*N122</f>
        <v>1.24</v>
      </c>
      <c r="P122" s="17">
        <f>M122-O122+Q122</f>
        <v>124.06</v>
      </c>
      <c r="Q122" s="15">
        <v>1.3</v>
      </c>
      <c r="R122" s="18">
        <f t="shared" si="9"/>
        <v>125.36</v>
      </c>
      <c r="S122" s="12" t="str">
        <f t="shared" si="10"/>
        <v>High</v>
      </c>
      <c r="T122" s="12"/>
      <c r="U122" s="12" t="str">
        <f t="shared" si="11"/>
        <v>April 2013</v>
      </c>
      <c r="V122" s="12" t="str">
        <f t="shared" si="12"/>
        <v>Laura</v>
      </c>
      <c r="W122" s="12" t="str">
        <f t="shared" si="13"/>
        <v>Armstrong</v>
      </c>
    </row>
    <row r="123" spans="1:23" ht="15.5" x14ac:dyDescent="0.35">
      <c r="A123" s="12" t="s">
        <v>377</v>
      </c>
      <c r="B123" s="13">
        <v>41390</v>
      </c>
      <c r="C123" s="14" t="s">
        <v>378</v>
      </c>
      <c r="D123" s="14" t="s">
        <v>27</v>
      </c>
      <c r="E123" s="14" t="s">
        <v>28</v>
      </c>
      <c r="F123" s="14" t="s">
        <v>66</v>
      </c>
      <c r="G123" s="14" t="s">
        <v>33</v>
      </c>
      <c r="H123" s="13">
        <v>41390</v>
      </c>
      <c r="I123" s="15">
        <v>8.82</v>
      </c>
      <c r="J123" s="15">
        <v>20.99</v>
      </c>
      <c r="K123" s="15">
        <f t="shared" si="7"/>
        <v>12.169999999999998</v>
      </c>
      <c r="L123" s="14">
        <v>19</v>
      </c>
      <c r="M123" s="15">
        <f t="shared" si="8"/>
        <v>398.80999999999995</v>
      </c>
      <c r="N123" s="16">
        <v>0.01</v>
      </c>
      <c r="O123" s="17">
        <f>M123*N123</f>
        <v>3.9880999999999998</v>
      </c>
      <c r="P123" s="17">
        <f>M123-O123+Q123</f>
        <v>399.63189999999997</v>
      </c>
      <c r="Q123" s="15">
        <v>4.8099999999999996</v>
      </c>
      <c r="R123" s="18">
        <f t="shared" si="9"/>
        <v>404.44189999999998</v>
      </c>
      <c r="S123" s="12" t="str">
        <f t="shared" si="10"/>
        <v>High</v>
      </c>
      <c r="T123" s="12"/>
      <c r="U123" s="12" t="str">
        <f t="shared" si="11"/>
        <v>April 2013</v>
      </c>
      <c r="V123" s="12" t="str">
        <f t="shared" si="12"/>
        <v>Thomas</v>
      </c>
      <c r="W123" s="12" t="str">
        <f t="shared" si="13"/>
        <v>Boland</v>
      </c>
    </row>
    <row r="124" spans="1:23" ht="15.5" x14ac:dyDescent="0.35">
      <c r="A124" s="12" t="s">
        <v>380</v>
      </c>
      <c r="B124" s="13">
        <v>41391</v>
      </c>
      <c r="C124" s="14" t="s">
        <v>381</v>
      </c>
      <c r="D124" s="14" t="s">
        <v>27</v>
      </c>
      <c r="E124" s="14" t="s">
        <v>28</v>
      </c>
      <c r="F124" s="14" t="s">
        <v>44</v>
      </c>
      <c r="G124" s="14" t="s">
        <v>38</v>
      </c>
      <c r="H124" s="13">
        <v>41392</v>
      </c>
      <c r="I124" s="15">
        <v>7.61</v>
      </c>
      <c r="J124" s="15">
        <v>12.28</v>
      </c>
      <c r="K124" s="15">
        <f t="shared" si="7"/>
        <v>4.669999999999999</v>
      </c>
      <c r="L124" s="14">
        <v>29</v>
      </c>
      <c r="M124" s="15">
        <f t="shared" si="8"/>
        <v>356.12</v>
      </c>
      <c r="N124" s="16">
        <v>0</v>
      </c>
      <c r="O124" s="17">
        <f>M124*N124</f>
        <v>0</v>
      </c>
      <c r="P124" s="17">
        <f>M124-O124+Q124</f>
        <v>362.47</v>
      </c>
      <c r="Q124" s="15">
        <v>6.35</v>
      </c>
      <c r="R124" s="18">
        <f t="shared" si="9"/>
        <v>368.82000000000005</v>
      </c>
      <c r="S124" s="12" t="str">
        <f t="shared" si="10"/>
        <v>Low</v>
      </c>
      <c r="T124" s="12"/>
      <c r="U124" s="12" t="str">
        <f t="shared" si="11"/>
        <v>April 2013</v>
      </c>
      <c r="V124" s="12" t="str">
        <f t="shared" si="12"/>
        <v>Noah</v>
      </c>
      <c r="W124" s="12" t="str">
        <f t="shared" si="13"/>
        <v>Childs</v>
      </c>
    </row>
    <row r="125" spans="1:23" ht="15.5" x14ac:dyDescent="0.35">
      <c r="A125" s="12" t="s">
        <v>384</v>
      </c>
      <c r="B125" s="13">
        <v>41392</v>
      </c>
      <c r="C125" s="14" t="s">
        <v>385</v>
      </c>
      <c r="D125" s="14" t="s">
        <v>53</v>
      </c>
      <c r="E125" s="14" t="s">
        <v>54</v>
      </c>
      <c r="F125" s="14" t="s">
        <v>55</v>
      </c>
      <c r="G125" s="14" t="s">
        <v>38</v>
      </c>
      <c r="H125" s="13">
        <v>41394</v>
      </c>
      <c r="I125" s="15">
        <v>1.59</v>
      </c>
      <c r="J125" s="15">
        <v>2.61</v>
      </c>
      <c r="K125" s="15">
        <f t="shared" si="7"/>
        <v>1.0199999999999998</v>
      </c>
      <c r="L125" s="14">
        <v>9</v>
      </c>
      <c r="M125" s="15">
        <f t="shared" si="8"/>
        <v>23.49</v>
      </c>
      <c r="N125" s="16">
        <v>0.06</v>
      </c>
      <c r="O125" s="17">
        <f>M125*N125</f>
        <v>1.4093999999999998</v>
      </c>
      <c r="P125" s="17">
        <f>M125-O125+Q125</f>
        <v>22.580599999999997</v>
      </c>
      <c r="Q125" s="15">
        <v>0.5</v>
      </c>
      <c r="R125" s="18">
        <f t="shared" si="9"/>
        <v>23.080599999999997</v>
      </c>
      <c r="S125" s="12" t="str">
        <f t="shared" si="10"/>
        <v>High</v>
      </c>
      <c r="T125" s="12"/>
      <c r="U125" s="12" t="str">
        <f t="shared" si="11"/>
        <v>April 2013</v>
      </c>
      <c r="V125" s="12" t="str">
        <f t="shared" si="12"/>
        <v>Rob</v>
      </c>
      <c r="W125" s="12" t="str">
        <f t="shared" si="13"/>
        <v>Haberlin</v>
      </c>
    </row>
    <row r="126" spans="1:23" ht="15.5" x14ac:dyDescent="0.35">
      <c r="A126" s="12" t="s">
        <v>387</v>
      </c>
      <c r="B126" s="13">
        <v>41392</v>
      </c>
      <c r="C126" s="14" t="s">
        <v>388</v>
      </c>
      <c r="D126" s="14" t="s">
        <v>27</v>
      </c>
      <c r="E126" s="14" t="s">
        <v>28</v>
      </c>
      <c r="F126" s="14" t="s">
        <v>390</v>
      </c>
      <c r="G126" s="14" t="s">
        <v>33</v>
      </c>
      <c r="H126" s="13">
        <v>41392</v>
      </c>
      <c r="I126" s="15">
        <v>6.39</v>
      </c>
      <c r="J126" s="15">
        <v>19.98</v>
      </c>
      <c r="K126" s="15">
        <f t="shared" si="7"/>
        <v>13.59</v>
      </c>
      <c r="L126" s="14">
        <v>7</v>
      </c>
      <c r="M126" s="15">
        <f t="shared" si="8"/>
        <v>139.86000000000001</v>
      </c>
      <c r="N126" s="16">
        <v>0.01</v>
      </c>
      <c r="O126" s="17">
        <f>M126*N126</f>
        <v>1.3986000000000001</v>
      </c>
      <c r="P126" s="17">
        <f>M126-O126+Q126</f>
        <v>142.46140000000003</v>
      </c>
      <c r="Q126" s="15">
        <v>4</v>
      </c>
      <c r="R126" s="18">
        <f t="shared" si="9"/>
        <v>146.46140000000003</v>
      </c>
      <c r="S126" s="12" t="str">
        <f t="shared" si="10"/>
        <v>High</v>
      </c>
      <c r="T126" s="12"/>
      <c r="U126" s="12" t="str">
        <f t="shared" si="11"/>
        <v>April 2013</v>
      </c>
      <c r="V126" s="12" t="str">
        <f t="shared" si="12"/>
        <v>Barry</v>
      </c>
      <c r="W126" s="12" t="str">
        <f t="shared" si="13"/>
        <v>Weirich</v>
      </c>
    </row>
    <row r="127" spans="1:23" ht="15.5" x14ac:dyDescent="0.35">
      <c r="A127" s="12" t="s">
        <v>391</v>
      </c>
      <c r="B127" s="13">
        <v>41394</v>
      </c>
      <c r="C127" s="14" t="s">
        <v>392</v>
      </c>
      <c r="D127" s="14" t="s">
        <v>53</v>
      </c>
      <c r="E127" s="14" t="s">
        <v>54</v>
      </c>
      <c r="F127" s="14" t="s">
        <v>81</v>
      </c>
      <c r="G127" s="14" t="s">
        <v>33</v>
      </c>
      <c r="H127" s="13">
        <v>41395</v>
      </c>
      <c r="I127" s="15">
        <v>32.020000000000003</v>
      </c>
      <c r="J127" s="15">
        <v>152.47999999999999</v>
      </c>
      <c r="K127" s="15">
        <f t="shared" si="7"/>
        <v>120.45999999999998</v>
      </c>
      <c r="L127" s="14">
        <v>16</v>
      </c>
      <c r="M127" s="15">
        <f t="shared" si="8"/>
        <v>2439.6799999999998</v>
      </c>
      <c r="N127" s="16">
        <v>0.1</v>
      </c>
      <c r="O127" s="17">
        <f>M127*N127</f>
        <v>243.96799999999999</v>
      </c>
      <c r="P127" s="17">
        <f>M127-O127+Q127</f>
        <v>2199.712</v>
      </c>
      <c r="Q127" s="15">
        <v>4</v>
      </c>
      <c r="R127" s="18">
        <f t="shared" si="9"/>
        <v>2203.712</v>
      </c>
      <c r="S127" s="12" t="str">
        <f t="shared" si="10"/>
        <v>High</v>
      </c>
      <c r="T127" s="12"/>
      <c r="U127" s="12" t="str">
        <f t="shared" si="11"/>
        <v>April 2013</v>
      </c>
      <c r="V127" s="12" t="str">
        <f t="shared" si="12"/>
        <v>Kelly</v>
      </c>
      <c r="W127" s="12" t="str">
        <f t="shared" si="13"/>
        <v>Williams</v>
      </c>
    </row>
    <row r="128" spans="1:23" ht="15.5" x14ac:dyDescent="0.35">
      <c r="A128" s="12" t="s">
        <v>393</v>
      </c>
      <c r="B128" s="13">
        <v>41394</v>
      </c>
      <c r="C128" s="14" t="s">
        <v>394</v>
      </c>
      <c r="D128" s="14" t="s">
        <v>27</v>
      </c>
      <c r="E128" s="14" t="s">
        <v>28</v>
      </c>
      <c r="F128" s="14" t="s">
        <v>66</v>
      </c>
      <c r="G128" s="14" t="s">
        <v>38</v>
      </c>
      <c r="H128" s="13">
        <v>41396</v>
      </c>
      <c r="I128" s="15">
        <v>7.61</v>
      </c>
      <c r="J128" s="15">
        <v>12.28</v>
      </c>
      <c r="K128" s="15">
        <f t="shared" si="7"/>
        <v>4.669999999999999</v>
      </c>
      <c r="L128" s="14">
        <v>27</v>
      </c>
      <c r="M128" s="15">
        <f t="shared" si="8"/>
        <v>331.56</v>
      </c>
      <c r="N128" s="16">
        <v>0.03</v>
      </c>
      <c r="O128" s="17">
        <f>M128*N128</f>
        <v>9.9467999999999996</v>
      </c>
      <c r="P128" s="17">
        <f>M128-O128+Q128</f>
        <v>327.96320000000003</v>
      </c>
      <c r="Q128" s="15">
        <v>6.35</v>
      </c>
      <c r="R128" s="18">
        <f t="shared" si="9"/>
        <v>334.31320000000005</v>
      </c>
      <c r="S128" s="12" t="str">
        <f t="shared" si="10"/>
        <v>High</v>
      </c>
      <c r="T128" s="12"/>
      <c r="U128" s="12" t="str">
        <f t="shared" si="11"/>
        <v>April 2013</v>
      </c>
      <c r="V128" s="12" t="str">
        <f t="shared" si="12"/>
        <v>Jack</v>
      </c>
      <c r="W128" s="12" t="str">
        <f t="shared" si="13"/>
        <v>OBriant</v>
      </c>
    </row>
    <row r="129" spans="1:23" ht="15.5" x14ac:dyDescent="0.35">
      <c r="A129" s="12" t="s">
        <v>395</v>
      </c>
      <c r="B129" s="13">
        <v>41394</v>
      </c>
      <c r="C129" s="14" t="s">
        <v>396</v>
      </c>
      <c r="D129" s="14" t="s">
        <v>27</v>
      </c>
      <c r="E129" s="14" t="s">
        <v>28</v>
      </c>
      <c r="F129" s="14" t="s">
        <v>299</v>
      </c>
      <c r="G129" s="14" t="s">
        <v>33</v>
      </c>
      <c r="H129" s="13">
        <v>41396</v>
      </c>
      <c r="I129" s="15">
        <v>10.07</v>
      </c>
      <c r="J129" s="15">
        <v>15.98</v>
      </c>
      <c r="K129" s="15">
        <f t="shared" si="7"/>
        <v>5.91</v>
      </c>
      <c r="L129" s="14">
        <v>39</v>
      </c>
      <c r="M129" s="15">
        <f t="shared" si="8"/>
        <v>623.22</v>
      </c>
      <c r="N129" s="16">
        <v>0.09</v>
      </c>
      <c r="O129" s="17">
        <f>M129*N129</f>
        <v>56.089800000000004</v>
      </c>
      <c r="P129" s="17">
        <f>M129-O129+Q129</f>
        <v>571.13020000000006</v>
      </c>
      <c r="Q129" s="15">
        <v>4</v>
      </c>
      <c r="R129" s="18">
        <f t="shared" si="9"/>
        <v>575.13020000000006</v>
      </c>
      <c r="S129" s="12" t="str">
        <f t="shared" si="10"/>
        <v>High</v>
      </c>
      <c r="T129" s="12"/>
      <c r="U129" s="12" t="str">
        <f t="shared" si="11"/>
        <v>April 2013</v>
      </c>
      <c r="V129" s="12" t="str">
        <f t="shared" si="12"/>
        <v>Pamela</v>
      </c>
      <c r="W129" s="12" t="str">
        <f t="shared" si="13"/>
        <v>Stobb</v>
      </c>
    </row>
    <row r="130" spans="1:23" ht="15.5" x14ac:dyDescent="0.35">
      <c r="A130" s="12" t="s">
        <v>398</v>
      </c>
      <c r="B130" s="13">
        <v>41395</v>
      </c>
      <c r="C130" s="14" t="s">
        <v>399</v>
      </c>
      <c r="D130" s="14" t="s">
        <v>53</v>
      </c>
      <c r="E130" s="14" t="s">
        <v>54</v>
      </c>
      <c r="F130" s="14" t="s">
        <v>81</v>
      </c>
      <c r="G130" s="14" t="s">
        <v>38</v>
      </c>
      <c r="H130" s="13">
        <v>41397</v>
      </c>
      <c r="I130" s="15">
        <v>4.79</v>
      </c>
      <c r="J130" s="15">
        <v>11.97</v>
      </c>
      <c r="K130" s="15">
        <f t="shared" si="7"/>
        <v>7.1800000000000006</v>
      </c>
      <c r="L130" s="14">
        <v>7</v>
      </c>
      <c r="M130" s="15">
        <f t="shared" si="8"/>
        <v>83.79</v>
      </c>
      <c r="N130" s="16">
        <v>0.05</v>
      </c>
      <c r="O130" s="17">
        <f>M130*N130</f>
        <v>4.1895000000000007</v>
      </c>
      <c r="P130" s="17">
        <f>M130-O130+Q130</f>
        <v>85.410500000000013</v>
      </c>
      <c r="Q130" s="15">
        <v>5.81</v>
      </c>
      <c r="R130" s="18">
        <f t="shared" si="9"/>
        <v>91.220500000000015</v>
      </c>
      <c r="S130" s="12" t="str">
        <f t="shared" si="10"/>
        <v>High</v>
      </c>
      <c r="T130" s="12"/>
      <c r="U130" s="12" t="str">
        <f t="shared" si="11"/>
        <v>May 2013</v>
      </c>
      <c r="V130" s="12" t="str">
        <f t="shared" si="12"/>
        <v>William</v>
      </c>
      <c r="W130" s="12" t="str">
        <f t="shared" si="13"/>
        <v>Brown</v>
      </c>
    </row>
    <row r="131" spans="1:23" ht="15.5" x14ac:dyDescent="0.35">
      <c r="A131" s="12" t="s">
        <v>401</v>
      </c>
      <c r="B131" s="13">
        <v>41396</v>
      </c>
      <c r="C131" s="14" t="s">
        <v>402</v>
      </c>
      <c r="D131" s="14" t="s">
        <v>53</v>
      </c>
      <c r="E131" s="14" t="s">
        <v>54</v>
      </c>
      <c r="F131" s="14" t="s">
        <v>81</v>
      </c>
      <c r="G131" s="14" t="s">
        <v>38</v>
      </c>
      <c r="H131" s="13">
        <v>41397</v>
      </c>
      <c r="I131" s="15">
        <v>8.7100000000000009</v>
      </c>
      <c r="J131" s="15">
        <v>14.28</v>
      </c>
      <c r="K131" s="15">
        <f t="shared" si="7"/>
        <v>5.5699999999999985</v>
      </c>
      <c r="L131" s="14">
        <v>42</v>
      </c>
      <c r="M131" s="15">
        <f t="shared" si="8"/>
        <v>599.76</v>
      </c>
      <c r="N131" s="16">
        <v>0.1</v>
      </c>
      <c r="O131" s="17">
        <f>M131*N131</f>
        <v>59.975999999999999</v>
      </c>
      <c r="P131" s="17">
        <f>M131-O131+Q131</f>
        <v>542.774</v>
      </c>
      <c r="Q131" s="15">
        <v>2.99</v>
      </c>
      <c r="R131" s="18">
        <f t="shared" si="9"/>
        <v>545.76400000000001</v>
      </c>
      <c r="S131" s="12" t="str">
        <f t="shared" si="10"/>
        <v>High</v>
      </c>
      <c r="T131" s="12"/>
      <c r="U131" s="12" t="str">
        <f t="shared" si="11"/>
        <v>May 2013</v>
      </c>
      <c r="V131" s="12" t="str">
        <f t="shared" si="12"/>
        <v>Nat</v>
      </c>
      <c r="W131" s="12" t="str">
        <f t="shared" si="13"/>
        <v>Carroll</v>
      </c>
    </row>
    <row r="132" spans="1:23" ht="15.5" x14ac:dyDescent="0.35">
      <c r="A132" s="12" t="s">
        <v>404</v>
      </c>
      <c r="B132" s="13">
        <v>41396</v>
      </c>
      <c r="C132" s="14" t="s">
        <v>405</v>
      </c>
      <c r="D132" s="14" t="s">
        <v>27</v>
      </c>
      <c r="E132" s="14" t="s">
        <v>28</v>
      </c>
      <c r="F132" s="14" t="s">
        <v>107</v>
      </c>
      <c r="G132" s="14" t="s">
        <v>38</v>
      </c>
      <c r="H132" s="13">
        <v>41397</v>
      </c>
      <c r="I132" s="15">
        <v>54.29</v>
      </c>
      <c r="J132" s="15">
        <v>90.48</v>
      </c>
      <c r="K132" s="15">
        <f t="shared" ref="K132:K195" si="14">J132-I132</f>
        <v>36.190000000000005</v>
      </c>
      <c r="L132" s="14">
        <v>15</v>
      </c>
      <c r="M132" s="15">
        <f t="shared" ref="M132:M195" si="15">J132*L132</f>
        <v>1357.2</v>
      </c>
      <c r="N132" s="16">
        <v>0.05</v>
      </c>
      <c r="O132" s="17">
        <f>M132*N132</f>
        <v>67.86</v>
      </c>
      <c r="P132" s="17">
        <f>M132-O132+Q132</f>
        <v>1309.3300000000002</v>
      </c>
      <c r="Q132" s="15">
        <v>19.989999999999998</v>
      </c>
      <c r="R132" s="18">
        <f t="shared" ref="R132:R195" si="16">P132+Q132</f>
        <v>1329.3200000000002</v>
      </c>
      <c r="S132" s="12" t="str">
        <f t="shared" ref="S132:S195" si="17">IF(O132&gt;0.08, "High", IF(O132&gt;0.04, "Medium", "Low"))</f>
        <v>High</v>
      </c>
      <c r="T132" s="12"/>
      <c r="U132" s="12" t="str">
        <f t="shared" ref="U132:U195" si="18">TEXT(B132, "mmmm yyyy")</f>
        <v>May 2013</v>
      </c>
      <c r="V132" s="12" t="str">
        <f t="shared" ref="V132:V195" si="19">LEFT(C132,FIND(" ",C132)-1)</f>
        <v>Troy</v>
      </c>
      <c r="W132" s="12" t="str">
        <f t="shared" ref="W132:W195" si="20">RIGHT(C132,LEN(C132)-FIND(" ",C132))</f>
        <v>Staebel</v>
      </c>
    </row>
    <row r="133" spans="1:23" ht="15.5" x14ac:dyDescent="0.35">
      <c r="A133" s="12" t="s">
        <v>406</v>
      </c>
      <c r="B133" s="13">
        <v>41397</v>
      </c>
      <c r="C133" s="14" t="s">
        <v>407</v>
      </c>
      <c r="D133" s="14" t="s">
        <v>27</v>
      </c>
      <c r="E133" s="14" t="s">
        <v>28</v>
      </c>
      <c r="F133" s="14" t="s">
        <v>390</v>
      </c>
      <c r="G133" s="14" t="s">
        <v>38</v>
      </c>
      <c r="H133" s="13">
        <v>41399</v>
      </c>
      <c r="I133" s="15">
        <v>3.52</v>
      </c>
      <c r="J133" s="15">
        <v>5.68</v>
      </c>
      <c r="K133" s="15">
        <f t="shared" si="14"/>
        <v>2.1599999999999997</v>
      </c>
      <c r="L133" s="14">
        <v>20</v>
      </c>
      <c r="M133" s="15">
        <f t="shared" si="15"/>
        <v>113.6</v>
      </c>
      <c r="N133" s="16">
        <v>7.0000000000000007E-2</v>
      </c>
      <c r="O133" s="17">
        <f>M133*N133</f>
        <v>7.952</v>
      </c>
      <c r="P133" s="17">
        <f>M133-O133+Q133</f>
        <v>107.038</v>
      </c>
      <c r="Q133" s="15">
        <v>1.39</v>
      </c>
      <c r="R133" s="18">
        <f t="shared" si="16"/>
        <v>108.428</v>
      </c>
      <c r="S133" s="12" t="str">
        <f t="shared" si="17"/>
        <v>High</v>
      </c>
      <c r="T133" s="12"/>
      <c r="U133" s="12" t="str">
        <f t="shared" si="18"/>
        <v>May 2013</v>
      </c>
      <c r="V133" s="12" t="str">
        <f t="shared" si="19"/>
        <v>Dario</v>
      </c>
      <c r="W133" s="12" t="str">
        <f t="shared" si="20"/>
        <v>Medina</v>
      </c>
    </row>
    <row r="134" spans="1:23" ht="15.5" x14ac:dyDescent="0.35">
      <c r="A134" s="12" t="s">
        <v>409</v>
      </c>
      <c r="B134" s="13">
        <v>41398</v>
      </c>
      <c r="C134" s="14" t="s">
        <v>410</v>
      </c>
      <c r="D134" s="14" t="s">
        <v>27</v>
      </c>
      <c r="E134" s="14" t="s">
        <v>28</v>
      </c>
      <c r="F134" s="14" t="s">
        <v>126</v>
      </c>
      <c r="G134" s="14" t="s">
        <v>38</v>
      </c>
      <c r="H134" s="13">
        <v>41400</v>
      </c>
      <c r="I134" s="15">
        <v>3.47</v>
      </c>
      <c r="J134" s="15">
        <v>6.68</v>
      </c>
      <c r="K134" s="15">
        <f t="shared" si="14"/>
        <v>3.2099999999999995</v>
      </c>
      <c r="L134" s="14">
        <v>41</v>
      </c>
      <c r="M134" s="15">
        <f t="shared" si="15"/>
        <v>273.88</v>
      </c>
      <c r="N134" s="16">
        <v>0.08</v>
      </c>
      <c r="O134" s="17">
        <f>M134*N134</f>
        <v>21.910399999999999</v>
      </c>
      <c r="P134" s="17">
        <f>M134-O134+Q134</f>
        <v>253.46959999999999</v>
      </c>
      <c r="Q134" s="15">
        <v>1.5</v>
      </c>
      <c r="R134" s="18">
        <f t="shared" si="16"/>
        <v>254.96959999999999</v>
      </c>
      <c r="S134" s="12" t="str">
        <f t="shared" si="17"/>
        <v>High</v>
      </c>
      <c r="T134" s="12"/>
      <c r="U134" s="12" t="str">
        <f t="shared" si="18"/>
        <v>May 2013</v>
      </c>
      <c r="V134" s="12" t="str">
        <f t="shared" si="19"/>
        <v>Lynn</v>
      </c>
      <c r="W134" s="12" t="str">
        <f t="shared" si="20"/>
        <v>Smith</v>
      </c>
    </row>
    <row r="135" spans="1:23" ht="15.5" x14ac:dyDescent="0.35">
      <c r="A135" s="12" t="s">
        <v>411</v>
      </c>
      <c r="B135" s="13">
        <v>41399</v>
      </c>
      <c r="C135" s="14" t="s">
        <v>412</v>
      </c>
      <c r="D135" s="14" t="s">
        <v>53</v>
      </c>
      <c r="E135" s="14" t="s">
        <v>54</v>
      </c>
      <c r="F135" s="14" t="s">
        <v>81</v>
      </c>
      <c r="G135" s="14" t="s">
        <v>33</v>
      </c>
      <c r="H135" s="13">
        <v>41404</v>
      </c>
      <c r="I135" s="15">
        <v>10.07</v>
      </c>
      <c r="J135" s="15">
        <v>15.98</v>
      </c>
      <c r="K135" s="15">
        <f t="shared" si="14"/>
        <v>5.91</v>
      </c>
      <c r="L135" s="14">
        <v>34</v>
      </c>
      <c r="M135" s="15">
        <f t="shared" si="15"/>
        <v>543.32000000000005</v>
      </c>
      <c r="N135" s="16">
        <v>0.1</v>
      </c>
      <c r="O135" s="17">
        <f>M135*N135</f>
        <v>54.332000000000008</v>
      </c>
      <c r="P135" s="17">
        <f>M135-O135+Q135</f>
        <v>492.98800000000006</v>
      </c>
      <c r="Q135" s="15">
        <v>4</v>
      </c>
      <c r="R135" s="18">
        <f t="shared" si="16"/>
        <v>496.98800000000006</v>
      </c>
      <c r="S135" s="12" t="str">
        <f t="shared" si="17"/>
        <v>High</v>
      </c>
      <c r="T135" s="12"/>
      <c r="U135" s="12" t="str">
        <f t="shared" si="18"/>
        <v>May 2013</v>
      </c>
      <c r="V135" s="12" t="str">
        <f t="shared" si="19"/>
        <v>Dave</v>
      </c>
      <c r="W135" s="12" t="str">
        <f t="shared" si="20"/>
        <v>Kipp</v>
      </c>
    </row>
    <row r="136" spans="1:23" ht="15.5" x14ac:dyDescent="0.35">
      <c r="A136" s="12" t="s">
        <v>413</v>
      </c>
      <c r="B136" s="13">
        <v>41401</v>
      </c>
      <c r="C136" s="14" t="s">
        <v>414</v>
      </c>
      <c r="D136" s="14" t="s">
        <v>27</v>
      </c>
      <c r="E136" s="14" t="s">
        <v>28</v>
      </c>
      <c r="F136" s="14" t="s">
        <v>107</v>
      </c>
      <c r="G136" s="14" t="s">
        <v>38</v>
      </c>
      <c r="H136" s="13">
        <v>41403</v>
      </c>
      <c r="I136" s="15">
        <v>4.79</v>
      </c>
      <c r="J136" s="15">
        <v>11.97</v>
      </c>
      <c r="K136" s="15">
        <f t="shared" si="14"/>
        <v>7.1800000000000006</v>
      </c>
      <c r="L136" s="14">
        <v>18</v>
      </c>
      <c r="M136" s="15">
        <f t="shared" si="15"/>
        <v>215.46</v>
      </c>
      <c r="N136" s="16">
        <v>0.08</v>
      </c>
      <c r="O136" s="17">
        <f>M136*N136</f>
        <v>17.236800000000002</v>
      </c>
      <c r="P136" s="17">
        <f>M136-O136+Q136</f>
        <v>204.03320000000002</v>
      </c>
      <c r="Q136" s="15">
        <v>5.81</v>
      </c>
      <c r="R136" s="18">
        <f t="shared" si="16"/>
        <v>209.84320000000002</v>
      </c>
      <c r="S136" s="12" t="str">
        <f t="shared" si="17"/>
        <v>High</v>
      </c>
      <c r="T136" s="12"/>
      <c r="U136" s="12" t="str">
        <f t="shared" si="18"/>
        <v>May 2013</v>
      </c>
      <c r="V136" s="12" t="str">
        <f t="shared" si="19"/>
        <v>Grant</v>
      </c>
      <c r="W136" s="12" t="str">
        <f t="shared" si="20"/>
        <v>Carroll</v>
      </c>
    </row>
    <row r="137" spans="1:23" ht="15.5" x14ac:dyDescent="0.35">
      <c r="A137" s="12" t="s">
        <v>416</v>
      </c>
      <c r="B137" s="13">
        <v>41403</v>
      </c>
      <c r="C137" s="14" t="s">
        <v>417</v>
      </c>
      <c r="D137" s="14" t="s">
        <v>27</v>
      </c>
      <c r="E137" s="14" t="s">
        <v>28</v>
      </c>
      <c r="F137" s="14" t="s">
        <v>107</v>
      </c>
      <c r="G137" s="14" t="s">
        <v>33</v>
      </c>
      <c r="H137" s="13">
        <v>41404</v>
      </c>
      <c r="I137" s="15">
        <v>8.82</v>
      </c>
      <c r="J137" s="15">
        <v>20.99</v>
      </c>
      <c r="K137" s="15">
        <f t="shared" si="14"/>
        <v>12.169999999999998</v>
      </c>
      <c r="L137" s="14">
        <v>8</v>
      </c>
      <c r="M137" s="15">
        <f t="shared" si="15"/>
        <v>167.92</v>
      </c>
      <c r="N137" s="16">
        <v>0.09</v>
      </c>
      <c r="O137" s="17">
        <f>M137*N137</f>
        <v>15.112799999999998</v>
      </c>
      <c r="P137" s="17">
        <f>M137-O137+Q137</f>
        <v>157.6172</v>
      </c>
      <c r="Q137" s="15">
        <v>4.8099999999999996</v>
      </c>
      <c r="R137" s="18">
        <f t="shared" si="16"/>
        <v>162.4272</v>
      </c>
      <c r="S137" s="12" t="str">
        <f t="shared" si="17"/>
        <v>High</v>
      </c>
      <c r="T137" s="12"/>
      <c r="U137" s="12" t="str">
        <f t="shared" si="18"/>
        <v>May 2013</v>
      </c>
      <c r="V137" s="12" t="str">
        <f t="shared" si="19"/>
        <v>Liz</v>
      </c>
      <c r="W137" s="12" t="str">
        <f t="shared" si="20"/>
        <v>Pelletier</v>
      </c>
    </row>
    <row r="138" spans="1:23" ht="15.5" x14ac:dyDescent="0.35">
      <c r="A138" s="12" t="s">
        <v>418</v>
      </c>
      <c r="B138" s="13">
        <v>41403</v>
      </c>
      <c r="C138" s="14" t="s">
        <v>419</v>
      </c>
      <c r="D138" s="14" t="s">
        <v>53</v>
      </c>
      <c r="E138" s="14" t="s">
        <v>54</v>
      </c>
      <c r="F138" s="14" t="s">
        <v>55</v>
      </c>
      <c r="G138" s="14" t="s">
        <v>38</v>
      </c>
      <c r="H138" s="13">
        <v>41405</v>
      </c>
      <c r="I138" s="15">
        <v>1.0900000000000001</v>
      </c>
      <c r="J138" s="15">
        <v>1.68</v>
      </c>
      <c r="K138" s="15">
        <f t="shared" si="14"/>
        <v>0.58999999999999986</v>
      </c>
      <c r="L138" s="14">
        <v>18</v>
      </c>
      <c r="M138" s="15">
        <f t="shared" si="15"/>
        <v>30.24</v>
      </c>
      <c r="N138" s="16">
        <v>0.06</v>
      </c>
      <c r="O138" s="17">
        <f>M138*N138</f>
        <v>1.8143999999999998</v>
      </c>
      <c r="P138" s="17">
        <f>M138-O138+Q138</f>
        <v>29.425599999999999</v>
      </c>
      <c r="Q138" s="15">
        <v>1</v>
      </c>
      <c r="R138" s="18">
        <f t="shared" si="16"/>
        <v>30.425599999999999</v>
      </c>
      <c r="S138" s="12" t="str">
        <f t="shared" si="17"/>
        <v>High</v>
      </c>
      <c r="T138" s="12"/>
      <c r="U138" s="12" t="str">
        <f t="shared" si="18"/>
        <v>May 2013</v>
      </c>
      <c r="V138" s="12" t="str">
        <f t="shared" si="19"/>
        <v>Thea</v>
      </c>
      <c r="W138" s="12" t="str">
        <f t="shared" si="20"/>
        <v>Hudgings</v>
      </c>
    </row>
    <row r="139" spans="1:23" ht="15.5" x14ac:dyDescent="0.35">
      <c r="A139" s="12" t="s">
        <v>420</v>
      </c>
      <c r="B139" s="13">
        <v>41404</v>
      </c>
      <c r="C139" s="14" t="s">
        <v>378</v>
      </c>
      <c r="D139" s="14" t="s">
        <v>27</v>
      </c>
      <c r="E139" s="14" t="s">
        <v>28</v>
      </c>
      <c r="F139" s="14" t="s">
        <v>66</v>
      </c>
      <c r="G139" s="14" t="s">
        <v>33</v>
      </c>
      <c r="H139" s="13">
        <v>41405</v>
      </c>
      <c r="I139" s="15">
        <v>54.52</v>
      </c>
      <c r="J139" s="15">
        <v>100.97</v>
      </c>
      <c r="K139" s="15">
        <f t="shared" si="14"/>
        <v>46.449999999999996</v>
      </c>
      <c r="L139" s="14">
        <v>15</v>
      </c>
      <c r="M139" s="15">
        <f t="shared" si="15"/>
        <v>1514.55</v>
      </c>
      <c r="N139" s="16">
        <v>0.1</v>
      </c>
      <c r="O139" s="17">
        <f>M139*N139</f>
        <v>151.45500000000001</v>
      </c>
      <c r="P139" s="17">
        <f>M139-O139+Q139</f>
        <v>1370.2750000000001</v>
      </c>
      <c r="Q139" s="15">
        <v>7.18</v>
      </c>
      <c r="R139" s="18">
        <f t="shared" si="16"/>
        <v>1377.4550000000002</v>
      </c>
      <c r="S139" s="12" t="str">
        <f t="shared" si="17"/>
        <v>High</v>
      </c>
      <c r="T139" s="12"/>
      <c r="U139" s="12" t="str">
        <f t="shared" si="18"/>
        <v>May 2013</v>
      </c>
      <c r="V139" s="12" t="str">
        <f t="shared" si="19"/>
        <v>Thomas</v>
      </c>
      <c r="W139" s="12" t="str">
        <f t="shared" si="20"/>
        <v>Boland</v>
      </c>
    </row>
    <row r="140" spans="1:23" ht="15.5" x14ac:dyDescent="0.35">
      <c r="A140" s="12" t="s">
        <v>421</v>
      </c>
      <c r="B140" s="13">
        <v>41407</v>
      </c>
      <c r="C140" s="14" t="s">
        <v>295</v>
      </c>
      <c r="D140" s="14" t="s">
        <v>53</v>
      </c>
      <c r="E140" s="14" t="s">
        <v>54</v>
      </c>
      <c r="F140" s="14" t="s">
        <v>55</v>
      </c>
      <c r="G140" s="14" t="s">
        <v>38</v>
      </c>
      <c r="H140" s="13">
        <v>41409</v>
      </c>
      <c r="I140" s="15">
        <v>2.52</v>
      </c>
      <c r="J140" s="15">
        <v>4</v>
      </c>
      <c r="K140" s="15">
        <f t="shared" si="14"/>
        <v>1.48</v>
      </c>
      <c r="L140" s="14">
        <v>19</v>
      </c>
      <c r="M140" s="15">
        <f t="shared" si="15"/>
        <v>76</v>
      </c>
      <c r="N140" s="16">
        <v>0.09</v>
      </c>
      <c r="O140" s="17">
        <f>M140*N140</f>
        <v>6.84</v>
      </c>
      <c r="P140" s="17">
        <f>M140-O140+Q140</f>
        <v>70.459999999999994</v>
      </c>
      <c r="Q140" s="15">
        <v>1.3</v>
      </c>
      <c r="R140" s="18">
        <f t="shared" si="16"/>
        <v>71.759999999999991</v>
      </c>
      <c r="S140" s="12" t="str">
        <f t="shared" si="17"/>
        <v>High</v>
      </c>
      <c r="T140" s="12"/>
      <c r="U140" s="12" t="str">
        <f t="shared" si="18"/>
        <v>May 2013</v>
      </c>
      <c r="V140" s="12" t="str">
        <f t="shared" si="19"/>
        <v>Alex</v>
      </c>
      <c r="W140" s="12" t="str">
        <f t="shared" si="20"/>
        <v>Russell</v>
      </c>
    </row>
    <row r="141" spans="1:23" ht="15.5" x14ac:dyDescent="0.35">
      <c r="A141" s="12" t="s">
        <v>422</v>
      </c>
      <c r="B141" s="13">
        <v>41408</v>
      </c>
      <c r="C141" s="14" t="s">
        <v>423</v>
      </c>
      <c r="D141" s="14" t="s">
        <v>53</v>
      </c>
      <c r="E141" s="14" t="s">
        <v>54</v>
      </c>
      <c r="F141" s="14" t="s">
        <v>55</v>
      </c>
      <c r="G141" s="14" t="s">
        <v>38</v>
      </c>
      <c r="H141" s="13">
        <v>41409</v>
      </c>
      <c r="I141" s="15">
        <v>13.88</v>
      </c>
      <c r="J141" s="15">
        <v>22.38</v>
      </c>
      <c r="K141" s="15">
        <f t="shared" si="14"/>
        <v>8.4999999999999982</v>
      </c>
      <c r="L141" s="14">
        <v>26</v>
      </c>
      <c r="M141" s="15">
        <f t="shared" si="15"/>
        <v>581.88</v>
      </c>
      <c r="N141" s="16">
        <v>0.1</v>
      </c>
      <c r="O141" s="17">
        <f>M141*N141</f>
        <v>58.188000000000002</v>
      </c>
      <c r="P141" s="17">
        <f>M141-O141+Q141</f>
        <v>538.79200000000003</v>
      </c>
      <c r="Q141" s="15">
        <v>15.1</v>
      </c>
      <c r="R141" s="18">
        <f t="shared" si="16"/>
        <v>553.89200000000005</v>
      </c>
      <c r="S141" s="12" t="str">
        <f t="shared" si="17"/>
        <v>High</v>
      </c>
      <c r="T141" s="12"/>
      <c r="U141" s="12" t="str">
        <f t="shared" si="18"/>
        <v>May 2013</v>
      </c>
      <c r="V141" s="12" t="str">
        <f t="shared" si="19"/>
        <v>Eudokia</v>
      </c>
      <c r="W141" s="12" t="str">
        <f t="shared" si="20"/>
        <v>Martin</v>
      </c>
    </row>
    <row r="142" spans="1:23" ht="15.5" x14ac:dyDescent="0.35">
      <c r="A142" s="12" t="s">
        <v>424</v>
      </c>
      <c r="B142" s="13">
        <v>41408</v>
      </c>
      <c r="C142" s="14" t="s">
        <v>425</v>
      </c>
      <c r="D142" s="14" t="s">
        <v>27</v>
      </c>
      <c r="E142" s="14" t="s">
        <v>28</v>
      </c>
      <c r="F142" s="14" t="s">
        <v>139</v>
      </c>
      <c r="G142" s="14" t="s">
        <v>38</v>
      </c>
      <c r="H142" s="13">
        <v>41410</v>
      </c>
      <c r="I142" s="15">
        <v>21.56</v>
      </c>
      <c r="J142" s="15">
        <v>36.549999999999997</v>
      </c>
      <c r="K142" s="15">
        <f t="shared" si="14"/>
        <v>14.989999999999998</v>
      </c>
      <c r="L142" s="14">
        <v>45</v>
      </c>
      <c r="M142" s="15">
        <f t="shared" si="15"/>
        <v>1644.7499999999998</v>
      </c>
      <c r="N142" s="16">
        <v>0.1</v>
      </c>
      <c r="O142" s="17">
        <f>M142*N142</f>
        <v>164.47499999999999</v>
      </c>
      <c r="P142" s="17">
        <f>M142-O142+Q142</f>
        <v>1494.165</v>
      </c>
      <c r="Q142" s="15">
        <v>13.89</v>
      </c>
      <c r="R142" s="18">
        <f t="shared" si="16"/>
        <v>1508.0550000000001</v>
      </c>
      <c r="S142" s="12" t="str">
        <f t="shared" si="17"/>
        <v>High</v>
      </c>
      <c r="T142" s="12"/>
      <c r="U142" s="12" t="str">
        <f t="shared" si="18"/>
        <v>May 2013</v>
      </c>
      <c r="V142" s="12" t="str">
        <f t="shared" si="19"/>
        <v>Scot</v>
      </c>
      <c r="W142" s="12" t="str">
        <f t="shared" si="20"/>
        <v>Wooten</v>
      </c>
    </row>
    <row r="143" spans="1:23" ht="15.5" x14ac:dyDescent="0.35">
      <c r="A143" s="12" t="s">
        <v>428</v>
      </c>
      <c r="B143" s="13">
        <v>41409</v>
      </c>
      <c r="C143" s="14" t="s">
        <v>429</v>
      </c>
      <c r="D143" s="14" t="s">
        <v>27</v>
      </c>
      <c r="E143" s="14" t="s">
        <v>28</v>
      </c>
      <c r="F143" s="14" t="s">
        <v>30</v>
      </c>
      <c r="G143" s="14" t="s">
        <v>33</v>
      </c>
      <c r="H143" s="13">
        <v>41410</v>
      </c>
      <c r="I143" s="15">
        <v>19.78</v>
      </c>
      <c r="J143" s="15">
        <v>45.99</v>
      </c>
      <c r="K143" s="15">
        <f t="shared" si="14"/>
        <v>26.21</v>
      </c>
      <c r="L143" s="14">
        <v>14</v>
      </c>
      <c r="M143" s="15">
        <f t="shared" si="15"/>
        <v>643.86</v>
      </c>
      <c r="N143" s="16">
        <v>0.02</v>
      </c>
      <c r="O143" s="17">
        <f>M143*N143</f>
        <v>12.8772</v>
      </c>
      <c r="P143" s="17">
        <f>M143-O143+Q143</f>
        <v>635.97280000000001</v>
      </c>
      <c r="Q143" s="15">
        <v>4.99</v>
      </c>
      <c r="R143" s="18">
        <f t="shared" si="16"/>
        <v>640.96280000000002</v>
      </c>
      <c r="S143" s="12" t="str">
        <f t="shared" si="17"/>
        <v>High</v>
      </c>
      <c r="T143" s="12"/>
      <c r="U143" s="12" t="str">
        <f t="shared" si="18"/>
        <v>May 2013</v>
      </c>
      <c r="V143" s="12" t="str">
        <f t="shared" si="19"/>
        <v>Jenna</v>
      </c>
      <c r="W143" s="12" t="str">
        <f t="shared" si="20"/>
        <v>Caffey</v>
      </c>
    </row>
    <row r="144" spans="1:23" ht="15.5" x14ac:dyDescent="0.35">
      <c r="A144" s="12" t="s">
        <v>431</v>
      </c>
      <c r="B144" s="13">
        <v>41412</v>
      </c>
      <c r="C144" s="14" t="s">
        <v>432</v>
      </c>
      <c r="D144" s="14" t="s">
        <v>27</v>
      </c>
      <c r="E144" s="14" t="s">
        <v>28</v>
      </c>
      <c r="F144" s="14" t="s">
        <v>139</v>
      </c>
      <c r="G144" s="14" t="s">
        <v>38</v>
      </c>
      <c r="H144" s="13">
        <v>41414</v>
      </c>
      <c r="I144" s="15">
        <v>54.29</v>
      </c>
      <c r="J144" s="15">
        <v>90.48</v>
      </c>
      <c r="K144" s="15">
        <f t="shared" si="14"/>
        <v>36.190000000000005</v>
      </c>
      <c r="L144" s="14">
        <v>11</v>
      </c>
      <c r="M144" s="15">
        <f t="shared" si="15"/>
        <v>995.28000000000009</v>
      </c>
      <c r="N144" s="16">
        <v>0.04</v>
      </c>
      <c r="O144" s="17">
        <f>M144*N144</f>
        <v>39.811200000000007</v>
      </c>
      <c r="P144" s="17">
        <f>M144-O144+Q144</f>
        <v>975.45880000000011</v>
      </c>
      <c r="Q144" s="15">
        <v>19.989999999999998</v>
      </c>
      <c r="R144" s="18">
        <f t="shared" si="16"/>
        <v>995.44880000000012</v>
      </c>
      <c r="S144" s="12" t="str">
        <f t="shared" si="17"/>
        <v>High</v>
      </c>
      <c r="T144" s="12"/>
      <c r="U144" s="12" t="str">
        <f t="shared" si="18"/>
        <v>May 2013</v>
      </c>
      <c r="V144" s="12" t="str">
        <f t="shared" si="19"/>
        <v>Roy</v>
      </c>
      <c r="W144" s="12" t="str">
        <f t="shared" si="20"/>
        <v>Collins</v>
      </c>
    </row>
    <row r="145" spans="1:23" ht="15.5" x14ac:dyDescent="0.35">
      <c r="A145" s="12" t="s">
        <v>434</v>
      </c>
      <c r="B145" s="13">
        <v>41413</v>
      </c>
      <c r="C145" s="14" t="s">
        <v>435</v>
      </c>
      <c r="D145" s="14" t="s">
        <v>27</v>
      </c>
      <c r="E145" s="14" t="s">
        <v>28</v>
      </c>
      <c r="F145" s="14" t="s">
        <v>30</v>
      </c>
      <c r="G145" s="14" t="s">
        <v>33</v>
      </c>
      <c r="H145" s="13">
        <v>41414</v>
      </c>
      <c r="I145" s="15">
        <v>9.91</v>
      </c>
      <c r="J145" s="15">
        <v>15.99</v>
      </c>
      <c r="K145" s="15">
        <f t="shared" si="14"/>
        <v>6.08</v>
      </c>
      <c r="L145" s="14">
        <v>7</v>
      </c>
      <c r="M145" s="15">
        <f t="shared" si="15"/>
        <v>111.93</v>
      </c>
      <c r="N145" s="16">
        <v>0.03</v>
      </c>
      <c r="O145" s="17">
        <f>M145*N145</f>
        <v>3.3578999999999999</v>
      </c>
      <c r="P145" s="17">
        <f>M145-O145+Q145</f>
        <v>119.85210000000001</v>
      </c>
      <c r="Q145" s="15">
        <v>11.28</v>
      </c>
      <c r="R145" s="18">
        <f t="shared" si="16"/>
        <v>131.13210000000001</v>
      </c>
      <c r="S145" s="12" t="str">
        <f t="shared" si="17"/>
        <v>High</v>
      </c>
      <c r="T145" s="12"/>
      <c r="U145" s="12" t="str">
        <f t="shared" si="18"/>
        <v>May 2013</v>
      </c>
      <c r="V145" s="12" t="str">
        <f t="shared" si="19"/>
        <v>Brad</v>
      </c>
      <c r="W145" s="12" t="str">
        <f t="shared" si="20"/>
        <v>Thomas</v>
      </c>
    </row>
    <row r="146" spans="1:23" ht="15.5" x14ac:dyDescent="0.35">
      <c r="A146" s="12" t="s">
        <v>437</v>
      </c>
      <c r="B146" s="13">
        <v>41413</v>
      </c>
      <c r="C146" s="14" t="s">
        <v>402</v>
      </c>
      <c r="D146" s="14" t="s">
        <v>53</v>
      </c>
      <c r="E146" s="14" t="s">
        <v>54</v>
      </c>
      <c r="F146" s="14" t="s">
        <v>81</v>
      </c>
      <c r="G146" s="14" t="s">
        <v>38</v>
      </c>
      <c r="H146" s="13">
        <v>41414</v>
      </c>
      <c r="I146" s="15">
        <v>3.75</v>
      </c>
      <c r="J146" s="15">
        <v>7.08</v>
      </c>
      <c r="K146" s="15">
        <f t="shared" si="14"/>
        <v>3.33</v>
      </c>
      <c r="L146" s="14">
        <v>29</v>
      </c>
      <c r="M146" s="15">
        <f t="shared" si="15"/>
        <v>205.32</v>
      </c>
      <c r="N146" s="16">
        <v>0.04</v>
      </c>
      <c r="O146" s="17">
        <f>M146*N146</f>
        <v>8.2127999999999997</v>
      </c>
      <c r="P146" s="17">
        <f>M146-O146+Q146</f>
        <v>199.4572</v>
      </c>
      <c r="Q146" s="15">
        <v>2.35</v>
      </c>
      <c r="R146" s="18">
        <f t="shared" si="16"/>
        <v>201.80719999999999</v>
      </c>
      <c r="S146" s="12" t="str">
        <f t="shared" si="17"/>
        <v>High</v>
      </c>
      <c r="T146" s="12"/>
      <c r="U146" s="12" t="str">
        <f t="shared" si="18"/>
        <v>May 2013</v>
      </c>
      <c r="V146" s="12" t="str">
        <f t="shared" si="19"/>
        <v>Nat</v>
      </c>
      <c r="W146" s="12" t="str">
        <f t="shared" si="20"/>
        <v>Carroll</v>
      </c>
    </row>
    <row r="147" spans="1:23" ht="15.5" x14ac:dyDescent="0.35">
      <c r="A147" s="12" t="s">
        <v>439</v>
      </c>
      <c r="B147" s="13">
        <v>41414</v>
      </c>
      <c r="C147" s="14" t="s">
        <v>440</v>
      </c>
      <c r="D147" s="14" t="s">
        <v>27</v>
      </c>
      <c r="E147" s="14" t="s">
        <v>28</v>
      </c>
      <c r="F147" s="14" t="s">
        <v>126</v>
      </c>
      <c r="G147" s="14" t="s">
        <v>248</v>
      </c>
      <c r="H147" s="13">
        <v>41415</v>
      </c>
      <c r="I147" s="15">
        <v>5.5</v>
      </c>
      <c r="J147" s="15">
        <v>12.22</v>
      </c>
      <c r="K147" s="15">
        <f t="shared" si="14"/>
        <v>6.7200000000000006</v>
      </c>
      <c r="L147" s="14">
        <v>35</v>
      </c>
      <c r="M147" s="15">
        <f t="shared" si="15"/>
        <v>427.70000000000005</v>
      </c>
      <c r="N147" s="16">
        <v>0</v>
      </c>
      <c r="O147" s="17">
        <f>M147*N147</f>
        <v>0</v>
      </c>
      <c r="P147" s="17">
        <f>M147-O147+Q147</f>
        <v>430.55000000000007</v>
      </c>
      <c r="Q147" s="15">
        <v>2.85</v>
      </c>
      <c r="R147" s="18">
        <f t="shared" si="16"/>
        <v>433.40000000000009</v>
      </c>
      <c r="S147" s="12" t="str">
        <f t="shared" si="17"/>
        <v>Low</v>
      </c>
      <c r="T147" s="12"/>
      <c r="U147" s="12" t="str">
        <f t="shared" si="18"/>
        <v>May 2013</v>
      </c>
      <c r="V147" s="12" t="str">
        <f t="shared" si="19"/>
        <v>Roy</v>
      </c>
      <c r="W147" s="12" t="str">
        <f t="shared" si="20"/>
        <v>Skaria</v>
      </c>
    </row>
    <row r="148" spans="1:23" ht="15.5" x14ac:dyDescent="0.35">
      <c r="A148" s="12" t="s">
        <v>441</v>
      </c>
      <c r="B148" s="13">
        <v>41414</v>
      </c>
      <c r="C148" s="14" t="s">
        <v>442</v>
      </c>
      <c r="D148" s="14" t="s">
        <v>27</v>
      </c>
      <c r="E148" s="14" t="s">
        <v>28</v>
      </c>
      <c r="F148" s="14" t="s">
        <v>290</v>
      </c>
      <c r="G148" s="14" t="s">
        <v>38</v>
      </c>
      <c r="H148" s="13">
        <v>41416</v>
      </c>
      <c r="I148" s="15">
        <v>13.64</v>
      </c>
      <c r="J148" s="15">
        <v>20.98</v>
      </c>
      <c r="K148" s="15">
        <f t="shared" si="14"/>
        <v>7.34</v>
      </c>
      <c r="L148" s="14">
        <v>47</v>
      </c>
      <c r="M148" s="15">
        <f t="shared" si="15"/>
        <v>986.06000000000006</v>
      </c>
      <c r="N148" s="16">
        <v>0.1</v>
      </c>
      <c r="O148" s="17">
        <f>M148*N148</f>
        <v>98.606000000000009</v>
      </c>
      <c r="P148" s="17">
        <f>M148-O148+Q148</f>
        <v>888.94400000000007</v>
      </c>
      <c r="Q148" s="15">
        <v>1.49</v>
      </c>
      <c r="R148" s="18">
        <f t="shared" si="16"/>
        <v>890.43400000000008</v>
      </c>
      <c r="S148" s="12" t="str">
        <f t="shared" si="17"/>
        <v>High</v>
      </c>
      <c r="T148" s="12"/>
      <c r="U148" s="12" t="str">
        <f t="shared" si="18"/>
        <v>May 2013</v>
      </c>
      <c r="V148" s="12" t="str">
        <f t="shared" si="19"/>
        <v>Brad</v>
      </c>
      <c r="W148" s="12" t="str">
        <f t="shared" si="20"/>
        <v>Eason</v>
      </c>
    </row>
    <row r="149" spans="1:23" ht="15.5" x14ac:dyDescent="0.35">
      <c r="A149" s="12" t="s">
        <v>444</v>
      </c>
      <c r="B149" s="13">
        <v>41415</v>
      </c>
      <c r="C149" s="14" t="s">
        <v>412</v>
      </c>
      <c r="D149" s="14" t="s">
        <v>53</v>
      </c>
      <c r="E149" s="14" t="s">
        <v>54</v>
      </c>
      <c r="F149" s="14" t="s">
        <v>81</v>
      </c>
      <c r="G149" s="14" t="s">
        <v>38</v>
      </c>
      <c r="H149" s="13">
        <v>41415</v>
      </c>
      <c r="I149" s="15">
        <v>3.42</v>
      </c>
      <c r="J149" s="15">
        <v>8.34</v>
      </c>
      <c r="K149" s="15">
        <f t="shared" si="14"/>
        <v>4.92</v>
      </c>
      <c r="L149" s="14">
        <v>24</v>
      </c>
      <c r="M149" s="15">
        <f t="shared" si="15"/>
        <v>200.16</v>
      </c>
      <c r="N149" s="16">
        <v>0.1</v>
      </c>
      <c r="O149" s="17">
        <f>M149*N149</f>
        <v>20.016000000000002</v>
      </c>
      <c r="P149" s="17">
        <f>M149-O149+Q149</f>
        <v>182.78399999999999</v>
      </c>
      <c r="Q149" s="15">
        <v>2.64</v>
      </c>
      <c r="R149" s="18">
        <f t="shared" si="16"/>
        <v>185.42399999999998</v>
      </c>
      <c r="S149" s="12" t="str">
        <f t="shared" si="17"/>
        <v>High</v>
      </c>
      <c r="T149" s="12"/>
      <c r="U149" s="12" t="str">
        <f t="shared" si="18"/>
        <v>May 2013</v>
      </c>
      <c r="V149" s="12" t="str">
        <f t="shared" si="19"/>
        <v>Dave</v>
      </c>
      <c r="W149" s="12" t="str">
        <f t="shared" si="20"/>
        <v>Kipp</v>
      </c>
    </row>
    <row r="150" spans="1:23" ht="15.5" x14ac:dyDescent="0.35">
      <c r="A150" s="12" t="s">
        <v>445</v>
      </c>
      <c r="B150" s="13">
        <v>41416</v>
      </c>
      <c r="C150" s="14" t="s">
        <v>354</v>
      </c>
      <c r="D150" s="14" t="s">
        <v>27</v>
      </c>
      <c r="E150" s="14" t="s">
        <v>28</v>
      </c>
      <c r="F150" s="14" t="s">
        <v>30</v>
      </c>
      <c r="G150" s="14" t="s">
        <v>38</v>
      </c>
      <c r="H150" s="13">
        <v>41417</v>
      </c>
      <c r="I150" s="15">
        <v>4.59</v>
      </c>
      <c r="J150" s="15">
        <v>7.28</v>
      </c>
      <c r="K150" s="15">
        <f t="shared" si="14"/>
        <v>2.6900000000000004</v>
      </c>
      <c r="L150" s="14">
        <v>2</v>
      </c>
      <c r="M150" s="15">
        <f t="shared" si="15"/>
        <v>14.56</v>
      </c>
      <c r="N150" s="16">
        <v>0.08</v>
      </c>
      <c r="O150" s="17">
        <f>M150*N150</f>
        <v>1.1648000000000001</v>
      </c>
      <c r="P150" s="17">
        <f>M150-O150+Q150</f>
        <v>24.545200000000001</v>
      </c>
      <c r="Q150" s="15">
        <v>11.15</v>
      </c>
      <c r="R150" s="18">
        <f t="shared" si="16"/>
        <v>35.6952</v>
      </c>
      <c r="S150" s="12" t="str">
        <f t="shared" si="17"/>
        <v>High</v>
      </c>
      <c r="T150" s="12"/>
      <c r="U150" s="12" t="str">
        <f t="shared" si="18"/>
        <v>May 2013</v>
      </c>
      <c r="V150" s="12" t="str">
        <f t="shared" si="19"/>
        <v>Thais</v>
      </c>
      <c r="W150" s="12" t="str">
        <f t="shared" si="20"/>
        <v>Sissman</v>
      </c>
    </row>
    <row r="151" spans="1:23" ht="15.5" x14ac:dyDescent="0.35">
      <c r="A151" s="12" t="s">
        <v>446</v>
      </c>
      <c r="B151" s="13">
        <v>41416</v>
      </c>
      <c r="C151" s="14" t="s">
        <v>447</v>
      </c>
      <c r="D151" s="14" t="s">
        <v>53</v>
      </c>
      <c r="E151" s="14" t="s">
        <v>54</v>
      </c>
      <c r="F151" s="14" t="s">
        <v>81</v>
      </c>
      <c r="G151" s="14" t="s">
        <v>38</v>
      </c>
      <c r="H151" s="13">
        <v>41418</v>
      </c>
      <c r="I151" s="15">
        <v>1.18</v>
      </c>
      <c r="J151" s="15">
        <v>1.88</v>
      </c>
      <c r="K151" s="15">
        <f t="shared" si="14"/>
        <v>0.7</v>
      </c>
      <c r="L151" s="14">
        <v>1</v>
      </c>
      <c r="M151" s="15">
        <f t="shared" si="15"/>
        <v>1.88</v>
      </c>
      <c r="N151" s="16">
        <v>0.05</v>
      </c>
      <c r="O151" s="17">
        <f>M151*N151</f>
        <v>9.4E-2</v>
      </c>
      <c r="P151" s="17">
        <f>M151-O151+Q151</f>
        <v>3.2759999999999998</v>
      </c>
      <c r="Q151" s="15">
        <v>1.49</v>
      </c>
      <c r="R151" s="18">
        <f t="shared" si="16"/>
        <v>4.766</v>
      </c>
      <c r="S151" s="12" t="str">
        <f t="shared" si="17"/>
        <v>High</v>
      </c>
      <c r="T151" s="12"/>
      <c r="U151" s="12" t="str">
        <f t="shared" si="18"/>
        <v>May 2013</v>
      </c>
      <c r="V151" s="12" t="str">
        <f t="shared" si="19"/>
        <v>Andy</v>
      </c>
      <c r="W151" s="12" t="str">
        <f t="shared" si="20"/>
        <v>Reiter</v>
      </c>
    </row>
    <row r="152" spans="1:23" ht="15.5" x14ac:dyDescent="0.35">
      <c r="A152" s="12" t="s">
        <v>449</v>
      </c>
      <c r="B152" s="13">
        <v>41417</v>
      </c>
      <c r="C152" s="14" t="s">
        <v>450</v>
      </c>
      <c r="D152" s="14" t="s">
        <v>27</v>
      </c>
      <c r="E152" s="14" t="s">
        <v>28</v>
      </c>
      <c r="F152" s="14" t="s">
        <v>30</v>
      </c>
      <c r="G152" s="14" t="s">
        <v>33</v>
      </c>
      <c r="H152" s="13">
        <v>41419</v>
      </c>
      <c r="I152" s="15">
        <v>6.4</v>
      </c>
      <c r="J152" s="15">
        <v>29.1</v>
      </c>
      <c r="K152" s="15">
        <f t="shared" si="14"/>
        <v>22.700000000000003</v>
      </c>
      <c r="L152" s="14">
        <v>33</v>
      </c>
      <c r="M152" s="15">
        <f t="shared" si="15"/>
        <v>960.30000000000007</v>
      </c>
      <c r="N152" s="16">
        <v>0.01</v>
      </c>
      <c r="O152" s="17">
        <f>M152*N152</f>
        <v>9.6030000000000015</v>
      </c>
      <c r="P152" s="17">
        <f>M152-O152+Q152</f>
        <v>954.69700000000012</v>
      </c>
      <c r="Q152" s="15">
        <v>4</v>
      </c>
      <c r="R152" s="18">
        <f t="shared" si="16"/>
        <v>958.69700000000012</v>
      </c>
      <c r="S152" s="12" t="str">
        <f t="shared" si="17"/>
        <v>High</v>
      </c>
      <c r="T152" s="12"/>
      <c r="U152" s="12" t="str">
        <f t="shared" si="18"/>
        <v>May 2013</v>
      </c>
      <c r="V152" s="12" t="str">
        <f t="shared" si="19"/>
        <v>Becky</v>
      </c>
      <c r="W152" s="12" t="str">
        <f t="shared" si="20"/>
        <v>Martin</v>
      </c>
    </row>
    <row r="153" spans="1:23" ht="15.5" x14ac:dyDescent="0.35">
      <c r="A153" s="12" t="s">
        <v>453</v>
      </c>
      <c r="B153" s="13">
        <v>41420</v>
      </c>
      <c r="C153" s="14" t="s">
        <v>454</v>
      </c>
      <c r="D153" s="14" t="s">
        <v>27</v>
      </c>
      <c r="E153" s="14" t="s">
        <v>28</v>
      </c>
      <c r="F153" s="14" t="s">
        <v>107</v>
      </c>
      <c r="G153" s="14" t="s">
        <v>38</v>
      </c>
      <c r="H153" s="13">
        <v>41420</v>
      </c>
      <c r="I153" s="15">
        <v>3.84</v>
      </c>
      <c r="J153" s="15">
        <v>6.3</v>
      </c>
      <c r="K153" s="15">
        <f t="shared" si="14"/>
        <v>2.46</v>
      </c>
      <c r="L153" s="14">
        <v>42</v>
      </c>
      <c r="M153" s="15">
        <f t="shared" si="15"/>
        <v>264.59999999999997</v>
      </c>
      <c r="N153" s="16">
        <v>7.0000000000000007E-2</v>
      </c>
      <c r="O153" s="17">
        <f>M153*N153</f>
        <v>18.521999999999998</v>
      </c>
      <c r="P153" s="17">
        <f>M153-O153+Q153</f>
        <v>246.57799999999997</v>
      </c>
      <c r="Q153" s="15">
        <v>0.5</v>
      </c>
      <c r="R153" s="18">
        <f t="shared" si="16"/>
        <v>247.07799999999997</v>
      </c>
      <c r="S153" s="12" t="str">
        <f t="shared" si="17"/>
        <v>High</v>
      </c>
      <c r="T153" s="12"/>
      <c r="U153" s="12" t="str">
        <f t="shared" si="18"/>
        <v>May 2013</v>
      </c>
      <c r="V153" s="12" t="str">
        <f t="shared" si="19"/>
        <v>Denny</v>
      </c>
      <c r="W153" s="12" t="str">
        <f t="shared" si="20"/>
        <v>Ordway</v>
      </c>
    </row>
    <row r="154" spans="1:23" ht="15.5" x14ac:dyDescent="0.35">
      <c r="A154" s="12" t="s">
        <v>456</v>
      </c>
      <c r="B154" s="13">
        <v>41421</v>
      </c>
      <c r="C154" s="14" t="s">
        <v>457</v>
      </c>
      <c r="D154" s="14" t="s">
        <v>27</v>
      </c>
      <c r="E154" s="14" t="s">
        <v>28</v>
      </c>
      <c r="F154" s="14" t="s">
        <v>30</v>
      </c>
      <c r="G154" s="14" t="s">
        <v>33</v>
      </c>
      <c r="H154" s="13">
        <v>41422</v>
      </c>
      <c r="I154" s="15">
        <v>156.5</v>
      </c>
      <c r="J154" s="15">
        <v>300.97000000000003</v>
      </c>
      <c r="K154" s="15">
        <f t="shared" si="14"/>
        <v>144.47000000000003</v>
      </c>
      <c r="L154" s="14">
        <v>14</v>
      </c>
      <c r="M154" s="15">
        <f t="shared" si="15"/>
        <v>4213.58</v>
      </c>
      <c r="N154" s="16">
        <v>0.1</v>
      </c>
      <c r="O154" s="17">
        <f>M154*N154</f>
        <v>421.358</v>
      </c>
      <c r="P154" s="17">
        <f>M154-O154+Q154</f>
        <v>3799.4019999999996</v>
      </c>
      <c r="Q154" s="15">
        <v>7.18</v>
      </c>
      <c r="R154" s="18">
        <f t="shared" si="16"/>
        <v>3806.5819999999994</v>
      </c>
      <c r="S154" s="12" t="str">
        <f t="shared" si="17"/>
        <v>High</v>
      </c>
      <c r="T154" s="12"/>
      <c r="U154" s="12" t="str">
        <f t="shared" si="18"/>
        <v>May 2013</v>
      </c>
      <c r="V154" s="12" t="str">
        <f t="shared" si="19"/>
        <v>Luke</v>
      </c>
      <c r="W154" s="12" t="str">
        <f t="shared" si="20"/>
        <v>Schmidt</v>
      </c>
    </row>
    <row r="155" spans="1:23" ht="15.5" x14ac:dyDescent="0.35">
      <c r="A155" s="12" t="s">
        <v>460</v>
      </c>
      <c r="B155" s="13">
        <v>41422</v>
      </c>
      <c r="C155" s="14" t="s">
        <v>461</v>
      </c>
      <c r="D155" s="14" t="s">
        <v>27</v>
      </c>
      <c r="E155" s="14" t="s">
        <v>28</v>
      </c>
      <c r="F155" s="14" t="s">
        <v>107</v>
      </c>
      <c r="G155" s="14" t="s">
        <v>38</v>
      </c>
      <c r="H155" s="13">
        <v>41426</v>
      </c>
      <c r="I155" s="15">
        <v>2.29</v>
      </c>
      <c r="J155" s="15">
        <v>3.58</v>
      </c>
      <c r="K155" s="15">
        <f t="shared" si="14"/>
        <v>1.29</v>
      </c>
      <c r="L155" s="14">
        <v>38</v>
      </c>
      <c r="M155" s="15">
        <f t="shared" si="15"/>
        <v>136.04</v>
      </c>
      <c r="N155" s="16">
        <v>0.06</v>
      </c>
      <c r="O155" s="17">
        <f>M155*N155</f>
        <v>8.1623999999999999</v>
      </c>
      <c r="P155" s="17">
        <f>M155-O155+Q155</f>
        <v>129.5076</v>
      </c>
      <c r="Q155" s="15">
        <v>1.63</v>
      </c>
      <c r="R155" s="18">
        <f t="shared" si="16"/>
        <v>131.13759999999999</v>
      </c>
      <c r="S155" s="12" t="str">
        <f t="shared" si="17"/>
        <v>High</v>
      </c>
      <c r="T155" s="12"/>
      <c r="U155" s="12" t="str">
        <f t="shared" si="18"/>
        <v>May 2013</v>
      </c>
      <c r="V155" s="12" t="str">
        <f t="shared" si="19"/>
        <v>Kelly</v>
      </c>
      <c r="W155" s="12" t="str">
        <f t="shared" si="20"/>
        <v>Lampkin</v>
      </c>
    </row>
    <row r="156" spans="1:23" ht="15.5" x14ac:dyDescent="0.35">
      <c r="A156" s="12" t="s">
        <v>463</v>
      </c>
      <c r="B156" s="13">
        <v>41423</v>
      </c>
      <c r="C156" s="14" t="s">
        <v>152</v>
      </c>
      <c r="D156" s="14" t="s">
        <v>27</v>
      </c>
      <c r="E156" s="14" t="s">
        <v>28</v>
      </c>
      <c r="F156" s="14" t="s">
        <v>66</v>
      </c>
      <c r="G156" s="14" t="s">
        <v>38</v>
      </c>
      <c r="H156" s="13">
        <v>41423</v>
      </c>
      <c r="I156" s="15">
        <v>2.25</v>
      </c>
      <c r="J156" s="15">
        <v>3.69</v>
      </c>
      <c r="K156" s="15">
        <f t="shared" si="14"/>
        <v>1.44</v>
      </c>
      <c r="L156" s="14">
        <v>35</v>
      </c>
      <c r="M156" s="15">
        <f t="shared" si="15"/>
        <v>129.15</v>
      </c>
      <c r="N156" s="16">
        <v>0.03</v>
      </c>
      <c r="O156" s="17">
        <f>M156*N156</f>
        <v>3.8744999999999998</v>
      </c>
      <c r="P156" s="17">
        <f>M156-O156+Q156</f>
        <v>127.77550000000001</v>
      </c>
      <c r="Q156" s="15">
        <v>2.5</v>
      </c>
      <c r="R156" s="18">
        <f t="shared" si="16"/>
        <v>130.27550000000002</v>
      </c>
      <c r="S156" s="12" t="str">
        <f t="shared" si="17"/>
        <v>High</v>
      </c>
      <c r="T156" s="12"/>
      <c r="U156" s="12" t="str">
        <f t="shared" si="18"/>
        <v>May 2013</v>
      </c>
      <c r="V156" s="12" t="str">
        <f t="shared" si="19"/>
        <v>Eugene</v>
      </c>
      <c r="W156" s="12" t="str">
        <f t="shared" si="20"/>
        <v>Moren</v>
      </c>
    </row>
    <row r="157" spans="1:23" ht="15.5" x14ac:dyDescent="0.35">
      <c r="A157" s="12" t="s">
        <v>465</v>
      </c>
      <c r="B157" s="13">
        <v>41423</v>
      </c>
      <c r="C157" s="14" t="s">
        <v>466</v>
      </c>
      <c r="D157" s="14" t="s">
        <v>27</v>
      </c>
      <c r="E157" s="14" t="s">
        <v>28</v>
      </c>
      <c r="F157" s="14" t="s">
        <v>66</v>
      </c>
      <c r="G157" s="14" t="s">
        <v>38</v>
      </c>
      <c r="H157" s="13">
        <v>41423</v>
      </c>
      <c r="I157" s="15">
        <v>12.39</v>
      </c>
      <c r="J157" s="15">
        <v>19.98</v>
      </c>
      <c r="K157" s="15">
        <f t="shared" si="14"/>
        <v>7.59</v>
      </c>
      <c r="L157" s="14">
        <v>13</v>
      </c>
      <c r="M157" s="15">
        <f t="shared" si="15"/>
        <v>259.74</v>
      </c>
      <c r="N157" s="16">
        <v>0.1</v>
      </c>
      <c r="O157" s="17">
        <f>M157*N157</f>
        <v>25.974000000000004</v>
      </c>
      <c r="P157" s="17">
        <f>M157-O157+Q157</f>
        <v>239.53600000000003</v>
      </c>
      <c r="Q157" s="15">
        <v>5.77</v>
      </c>
      <c r="R157" s="18">
        <f t="shared" si="16"/>
        <v>245.30600000000004</v>
      </c>
      <c r="S157" s="12" t="str">
        <f t="shared" si="17"/>
        <v>High</v>
      </c>
      <c r="T157" s="12"/>
      <c r="U157" s="12" t="str">
        <f t="shared" si="18"/>
        <v>May 2013</v>
      </c>
      <c r="V157" s="12" t="str">
        <f t="shared" si="19"/>
        <v>Anthony</v>
      </c>
      <c r="W157" s="12" t="str">
        <f t="shared" si="20"/>
        <v>Rawles</v>
      </c>
    </row>
    <row r="158" spans="1:23" ht="15.5" x14ac:dyDescent="0.35">
      <c r="A158" s="12" t="s">
        <v>468</v>
      </c>
      <c r="B158" s="13">
        <v>41425</v>
      </c>
      <c r="C158" s="14" t="s">
        <v>469</v>
      </c>
      <c r="D158" s="14" t="s">
        <v>27</v>
      </c>
      <c r="E158" s="14" t="s">
        <v>28</v>
      </c>
      <c r="F158" s="14" t="s">
        <v>290</v>
      </c>
      <c r="G158" s="14" t="s">
        <v>38</v>
      </c>
      <c r="H158" s="13">
        <v>41425</v>
      </c>
      <c r="I158" s="15">
        <v>8.92</v>
      </c>
      <c r="J158" s="15">
        <v>29.74</v>
      </c>
      <c r="K158" s="15">
        <f t="shared" si="14"/>
        <v>20.82</v>
      </c>
      <c r="L158" s="14">
        <v>14</v>
      </c>
      <c r="M158" s="15">
        <f t="shared" si="15"/>
        <v>416.35999999999996</v>
      </c>
      <c r="N158" s="16">
        <v>0.02</v>
      </c>
      <c r="O158" s="17">
        <f>M158*N158</f>
        <v>8.3271999999999995</v>
      </c>
      <c r="P158" s="17">
        <f>M158-O158+Q158</f>
        <v>414.67279999999994</v>
      </c>
      <c r="Q158" s="15">
        <v>6.64</v>
      </c>
      <c r="R158" s="18">
        <f t="shared" si="16"/>
        <v>421.31279999999992</v>
      </c>
      <c r="S158" s="12" t="str">
        <f t="shared" si="17"/>
        <v>High</v>
      </c>
      <c r="T158" s="12"/>
      <c r="U158" s="12" t="str">
        <f t="shared" si="18"/>
        <v>May 2013</v>
      </c>
      <c r="V158" s="12" t="str">
        <f t="shared" si="19"/>
        <v>Rick</v>
      </c>
      <c r="W158" s="12" t="str">
        <f t="shared" si="20"/>
        <v>Duston</v>
      </c>
    </row>
    <row r="159" spans="1:23" ht="15.5" x14ac:dyDescent="0.35">
      <c r="A159" s="12" t="s">
        <v>472</v>
      </c>
      <c r="B159" s="13">
        <v>41425</v>
      </c>
      <c r="C159" s="14" t="s">
        <v>473</v>
      </c>
      <c r="D159" s="14" t="s">
        <v>27</v>
      </c>
      <c r="E159" s="14" t="s">
        <v>28</v>
      </c>
      <c r="F159" s="14" t="s">
        <v>30</v>
      </c>
      <c r="G159" s="14" t="s">
        <v>33</v>
      </c>
      <c r="H159" s="13">
        <v>41427</v>
      </c>
      <c r="I159" s="15">
        <v>60.59</v>
      </c>
      <c r="J159" s="15">
        <v>100.98</v>
      </c>
      <c r="K159" s="15">
        <f t="shared" si="14"/>
        <v>40.39</v>
      </c>
      <c r="L159" s="14">
        <v>33</v>
      </c>
      <c r="M159" s="15">
        <f t="shared" si="15"/>
        <v>3332.34</v>
      </c>
      <c r="N159" s="16">
        <v>0.05</v>
      </c>
      <c r="O159" s="17">
        <f>M159*N159</f>
        <v>166.61700000000002</v>
      </c>
      <c r="P159" s="17">
        <f>M159-O159+Q159</f>
        <v>3172.9029999999998</v>
      </c>
      <c r="Q159" s="15">
        <v>7.18</v>
      </c>
      <c r="R159" s="18">
        <f t="shared" si="16"/>
        <v>3180.0829999999996</v>
      </c>
      <c r="S159" s="12" t="str">
        <f t="shared" si="17"/>
        <v>High</v>
      </c>
      <c r="T159" s="12"/>
      <c r="U159" s="12" t="str">
        <f t="shared" si="18"/>
        <v>May 2013</v>
      </c>
      <c r="V159" s="12" t="str">
        <f t="shared" si="19"/>
        <v>Raymond</v>
      </c>
      <c r="W159" s="12" t="str">
        <f t="shared" si="20"/>
        <v>Fair</v>
      </c>
    </row>
    <row r="160" spans="1:23" ht="15.5" x14ac:dyDescent="0.35">
      <c r="A160" s="12" t="s">
        <v>475</v>
      </c>
      <c r="B160" s="13">
        <v>41425</v>
      </c>
      <c r="C160" s="14" t="s">
        <v>476</v>
      </c>
      <c r="D160" s="14" t="s">
        <v>53</v>
      </c>
      <c r="E160" s="14" t="s">
        <v>54</v>
      </c>
      <c r="F160" s="14" t="s">
        <v>81</v>
      </c>
      <c r="G160" s="14" t="s">
        <v>38</v>
      </c>
      <c r="H160" s="13">
        <v>41429</v>
      </c>
      <c r="I160" s="15">
        <v>3.48</v>
      </c>
      <c r="J160" s="15">
        <v>5.43</v>
      </c>
      <c r="K160" s="15">
        <f t="shared" si="14"/>
        <v>1.9499999999999997</v>
      </c>
      <c r="L160" s="14">
        <v>29</v>
      </c>
      <c r="M160" s="15">
        <f t="shared" si="15"/>
        <v>157.47</v>
      </c>
      <c r="N160" s="16">
        <v>7.0000000000000007E-2</v>
      </c>
      <c r="O160" s="17">
        <f>M160*N160</f>
        <v>11.022900000000002</v>
      </c>
      <c r="P160" s="17">
        <f>M160-O160+Q160</f>
        <v>147.39709999999999</v>
      </c>
      <c r="Q160" s="15">
        <v>0.95</v>
      </c>
      <c r="R160" s="18">
        <f t="shared" si="16"/>
        <v>148.34709999999998</v>
      </c>
      <c r="S160" s="12" t="str">
        <f t="shared" si="17"/>
        <v>High</v>
      </c>
      <c r="T160" s="12"/>
      <c r="U160" s="12" t="str">
        <f t="shared" si="18"/>
        <v>May 2013</v>
      </c>
      <c r="V160" s="12" t="str">
        <f t="shared" si="19"/>
        <v>Joy</v>
      </c>
      <c r="W160" s="12" t="str">
        <f t="shared" si="20"/>
        <v>Smith</v>
      </c>
    </row>
    <row r="161" spans="1:23" ht="15.5" x14ac:dyDescent="0.35">
      <c r="A161" s="12" t="s">
        <v>477</v>
      </c>
      <c r="B161" s="13">
        <v>41427</v>
      </c>
      <c r="C161" s="14" t="s">
        <v>478</v>
      </c>
      <c r="D161" s="14" t="s">
        <v>27</v>
      </c>
      <c r="E161" s="14" t="s">
        <v>28</v>
      </c>
      <c r="F161" s="14" t="s">
        <v>290</v>
      </c>
      <c r="G161" s="14" t="s">
        <v>33</v>
      </c>
      <c r="H161" s="13">
        <v>41429</v>
      </c>
      <c r="I161" s="15">
        <v>20.18</v>
      </c>
      <c r="J161" s="15">
        <v>35.409999999999997</v>
      </c>
      <c r="K161" s="15">
        <f t="shared" si="14"/>
        <v>15.229999999999997</v>
      </c>
      <c r="L161" s="14">
        <v>38</v>
      </c>
      <c r="M161" s="15">
        <f t="shared" si="15"/>
        <v>1345.58</v>
      </c>
      <c r="N161" s="16">
        <v>0.03</v>
      </c>
      <c r="O161" s="17">
        <f>M161*N161</f>
        <v>40.367399999999996</v>
      </c>
      <c r="P161" s="17">
        <f>M161-O161+Q161</f>
        <v>1307.2025999999998</v>
      </c>
      <c r="Q161" s="15">
        <v>1.99</v>
      </c>
      <c r="R161" s="18">
        <f t="shared" si="16"/>
        <v>1309.1925999999999</v>
      </c>
      <c r="S161" s="12" t="str">
        <f t="shared" si="17"/>
        <v>High</v>
      </c>
      <c r="T161" s="12"/>
      <c r="U161" s="12" t="str">
        <f t="shared" si="18"/>
        <v>June 2013</v>
      </c>
      <c r="V161" s="12" t="str">
        <f t="shared" si="19"/>
        <v>Jim</v>
      </c>
      <c r="W161" s="12" t="str">
        <f t="shared" si="20"/>
        <v>Epp</v>
      </c>
    </row>
    <row r="162" spans="1:23" ht="15.5" x14ac:dyDescent="0.35">
      <c r="A162" s="12" t="s">
        <v>479</v>
      </c>
      <c r="B162" s="13">
        <v>41429</v>
      </c>
      <c r="C162" s="14" t="s">
        <v>480</v>
      </c>
      <c r="D162" s="14" t="s">
        <v>27</v>
      </c>
      <c r="E162" s="14" t="s">
        <v>28</v>
      </c>
      <c r="F162" s="14" t="s">
        <v>100</v>
      </c>
      <c r="G162" s="14" t="s">
        <v>38</v>
      </c>
      <c r="H162" s="13">
        <v>41431</v>
      </c>
      <c r="I162" s="15">
        <v>1.76</v>
      </c>
      <c r="J162" s="15">
        <v>3.38</v>
      </c>
      <c r="K162" s="15">
        <f t="shared" si="14"/>
        <v>1.6199999999999999</v>
      </c>
      <c r="L162" s="14">
        <v>34</v>
      </c>
      <c r="M162" s="15">
        <f t="shared" si="15"/>
        <v>114.92</v>
      </c>
      <c r="N162" s="16">
        <v>7.0000000000000007E-2</v>
      </c>
      <c r="O162" s="17">
        <f>M162*N162</f>
        <v>8.0444000000000013</v>
      </c>
      <c r="P162" s="17">
        <f>M162-O162+Q162</f>
        <v>107.7256</v>
      </c>
      <c r="Q162" s="15">
        <v>0.85</v>
      </c>
      <c r="R162" s="18">
        <f t="shared" si="16"/>
        <v>108.57559999999999</v>
      </c>
      <c r="S162" s="12" t="str">
        <f t="shared" si="17"/>
        <v>High</v>
      </c>
      <c r="T162" s="12"/>
      <c r="U162" s="12" t="str">
        <f t="shared" si="18"/>
        <v>June 2013</v>
      </c>
      <c r="V162" s="12" t="str">
        <f t="shared" si="19"/>
        <v>Mike</v>
      </c>
      <c r="W162" s="12" t="str">
        <f t="shared" si="20"/>
        <v>Vittorini</v>
      </c>
    </row>
    <row r="163" spans="1:23" ht="15.5" x14ac:dyDescent="0.35">
      <c r="A163" s="12" t="s">
        <v>483</v>
      </c>
      <c r="B163" s="13">
        <v>41430</v>
      </c>
      <c r="C163" s="14" t="s">
        <v>484</v>
      </c>
      <c r="D163" s="14" t="s">
        <v>27</v>
      </c>
      <c r="E163" s="14" t="s">
        <v>28</v>
      </c>
      <c r="F163" s="14" t="s">
        <v>30</v>
      </c>
      <c r="G163" s="14" t="s">
        <v>38</v>
      </c>
      <c r="H163" s="13">
        <v>41432</v>
      </c>
      <c r="I163" s="15">
        <v>36.020000000000003</v>
      </c>
      <c r="J163" s="15">
        <v>58.1</v>
      </c>
      <c r="K163" s="15">
        <f t="shared" si="14"/>
        <v>22.08</v>
      </c>
      <c r="L163" s="14">
        <v>10</v>
      </c>
      <c r="M163" s="15">
        <f t="shared" si="15"/>
        <v>581</v>
      </c>
      <c r="N163" s="16">
        <v>0.09</v>
      </c>
      <c r="O163" s="17">
        <f>M163*N163</f>
        <v>52.29</v>
      </c>
      <c r="P163" s="17">
        <f>M163-O163+Q163</f>
        <v>530.20000000000005</v>
      </c>
      <c r="Q163" s="15">
        <v>1.49</v>
      </c>
      <c r="R163" s="18">
        <f t="shared" si="16"/>
        <v>531.69000000000005</v>
      </c>
      <c r="S163" s="12" t="str">
        <f t="shared" si="17"/>
        <v>High</v>
      </c>
      <c r="T163" s="12"/>
      <c r="U163" s="12" t="str">
        <f t="shared" si="18"/>
        <v>June 2013</v>
      </c>
      <c r="V163" s="12" t="str">
        <f t="shared" si="19"/>
        <v>Neil</v>
      </c>
      <c r="W163" s="12" t="str">
        <f t="shared" si="20"/>
        <v>Knudson</v>
      </c>
    </row>
    <row r="164" spans="1:23" ht="15.5" x14ac:dyDescent="0.35">
      <c r="A164" s="12" t="s">
        <v>485</v>
      </c>
      <c r="B164" s="13">
        <v>41430</v>
      </c>
      <c r="C164" s="14" t="s">
        <v>486</v>
      </c>
      <c r="D164" s="14" t="s">
        <v>27</v>
      </c>
      <c r="E164" s="14" t="s">
        <v>28</v>
      </c>
      <c r="F164" s="14" t="s">
        <v>126</v>
      </c>
      <c r="G164" s="14" t="s">
        <v>33</v>
      </c>
      <c r="H164" s="13">
        <v>41430</v>
      </c>
      <c r="I164" s="15">
        <v>156.5</v>
      </c>
      <c r="J164" s="15">
        <v>300.97000000000003</v>
      </c>
      <c r="K164" s="15">
        <f t="shared" si="14"/>
        <v>144.47000000000003</v>
      </c>
      <c r="L164" s="14">
        <v>38</v>
      </c>
      <c r="M164" s="15">
        <f t="shared" si="15"/>
        <v>11436.86</v>
      </c>
      <c r="N164" s="16">
        <v>0.09</v>
      </c>
      <c r="O164" s="17">
        <f>M164*N164</f>
        <v>1029.3173999999999</v>
      </c>
      <c r="P164" s="17">
        <f>M164-O164+Q164</f>
        <v>10414.722600000001</v>
      </c>
      <c r="Q164" s="15">
        <v>7.18</v>
      </c>
      <c r="R164" s="18">
        <f t="shared" si="16"/>
        <v>10421.902600000001</v>
      </c>
      <c r="S164" s="12" t="str">
        <f t="shared" si="17"/>
        <v>High</v>
      </c>
      <c r="T164" s="12"/>
      <c r="U164" s="12" t="str">
        <f t="shared" si="18"/>
        <v>June 2013</v>
      </c>
      <c r="V164" s="12" t="str">
        <f t="shared" si="19"/>
        <v>Deborah</v>
      </c>
      <c r="W164" s="12" t="str">
        <f t="shared" si="20"/>
        <v>Brumfield</v>
      </c>
    </row>
    <row r="165" spans="1:23" ht="15.5" x14ac:dyDescent="0.35">
      <c r="A165" s="12" t="s">
        <v>487</v>
      </c>
      <c r="B165" s="13">
        <v>41431</v>
      </c>
      <c r="C165" s="14" t="s">
        <v>288</v>
      </c>
      <c r="D165" s="14" t="s">
        <v>27</v>
      </c>
      <c r="E165" s="14" t="s">
        <v>28</v>
      </c>
      <c r="F165" s="14" t="s">
        <v>290</v>
      </c>
      <c r="G165" s="14" t="s">
        <v>38</v>
      </c>
      <c r="H165" s="13">
        <v>41433</v>
      </c>
      <c r="I165" s="15">
        <v>3.42</v>
      </c>
      <c r="J165" s="15">
        <v>8.34</v>
      </c>
      <c r="K165" s="15">
        <f t="shared" si="14"/>
        <v>4.92</v>
      </c>
      <c r="L165" s="14">
        <v>30</v>
      </c>
      <c r="M165" s="15">
        <f t="shared" si="15"/>
        <v>250.2</v>
      </c>
      <c r="N165" s="16">
        <v>0.02</v>
      </c>
      <c r="O165" s="17">
        <f>M165*N165</f>
        <v>5.0039999999999996</v>
      </c>
      <c r="P165" s="17">
        <f>M165-O165+Q165</f>
        <v>247.83599999999998</v>
      </c>
      <c r="Q165" s="15">
        <v>2.64</v>
      </c>
      <c r="R165" s="18">
        <f t="shared" si="16"/>
        <v>250.47599999999997</v>
      </c>
      <c r="S165" s="12" t="str">
        <f t="shared" si="17"/>
        <v>High</v>
      </c>
      <c r="T165" s="12"/>
      <c r="U165" s="12" t="str">
        <f t="shared" si="18"/>
        <v>June 2013</v>
      </c>
      <c r="V165" s="12" t="str">
        <f t="shared" si="19"/>
        <v>Erica</v>
      </c>
      <c r="W165" s="12" t="str">
        <f t="shared" si="20"/>
        <v>Hernandez</v>
      </c>
    </row>
    <row r="166" spans="1:23" ht="15.5" x14ac:dyDescent="0.35">
      <c r="A166" s="12" t="s">
        <v>488</v>
      </c>
      <c r="B166" s="13">
        <v>41432</v>
      </c>
      <c r="C166" s="14" t="s">
        <v>489</v>
      </c>
      <c r="D166" s="14" t="s">
        <v>27</v>
      </c>
      <c r="E166" s="14" t="s">
        <v>28</v>
      </c>
      <c r="F166" s="14" t="s">
        <v>74</v>
      </c>
      <c r="G166" s="14" t="s">
        <v>33</v>
      </c>
      <c r="H166" s="13">
        <v>41433</v>
      </c>
      <c r="I166" s="15">
        <v>60.59</v>
      </c>
      <c r="J166" s="15">
        <v>100.98</v>
      </c>
      <c r="K166" s="15">
        <f t="shared" si="14"/>
        <v>40.39</v>
      </c>
      <c r="L166" s="14">
        <v>29</v>
      </c>
      <c r="M166" s="15">
        <f t="shared" si="15"/>
        <v>2928.42</v>
      </c>
      <c r="N166" s="16">
        <v>0.03</v>
      </c>
      <c r="O166" s="17">
        <f>M166*N166</f>
        <v>87.852599999999995</v>
      </c>
      <c r="P166" s="17">
        <f>M166-O166+Q166</f>
        <v>2847.7473999999997</v>
      </c>
      <c r="Q166" s="15">
        <v>7.18</v>
      </c>
      <c r="R166" s="18">
        <f t="shared" si="16"/>
        <v>2854.9273999999996</v>
      </c>
      <c r="S166" s="12" t="str">
        <f t="shared" si="17"/>
        <v>High</v>
      </c>
      <c r="T166" s="12"/>
      <c r="U166" s="12" t="str">
        <f t="shared" si="18"/>
        <v>June 2013</v>
      </c>
      <c r="V166" s="12" t="str">
        <f t="shared" si="19"/>
        <v>Janet</v>
      </c>
      <c r="W166" s="12" t="str">
        <f t="shared" si="20"/>
        <v>Martin</v>
      </c>
    </row>
    <row r="167" spans="1:23" ht="15.5" x14ac:dyDescent="0.35">
      <c r="A167" s="12" t="s">
        <v>490</v>
      </c>
      <c r="B167" s="13">
        <v>41434</v>
      </c>
      <c r="C167" s="14" t="s">
        <v>491</v>
      </c>
      <c r="D167" s="14" t="s">
        <v>27</v>
      </c>
      <c r="E167" s="14" t="s">
        <v>28</v>
      </c>
      <c r="F167" s="14" t="s">
        <v>66</v>
      </c>
      <c r="G167" s="14" t="s">
        <v>38</v>
      </c>
      <c r="H167" s="13">
        <v>41434</v>
      </c>
      <c r="I167" s="15">
        <v>178.83</v>
      </c>
      <c r="J167" s="15">
        <v>415.88</v>
      </c>
      <c r="K167" s="15">
        <f t="shared" si="14"/>
        <v>237.04999999999998</v>
      </c>
      <c r="L167" s="14">
        <v>2</v>
      </c>
      <c r="M167" s="15">
        <f t="shared" si="15"/>
        <v>831.76</v>
      </c>
      <c r="N167" s="16">
        <v>7.0000000000000007E-2</v>
      </c>
      <c r="O167" s="17">
        <f>M167*N167</f>
        <v>58.223200000000006</v>
      </c>
      <c r="P167" s="17">
        <f>M167-O167+Q167</f>
        <v>784.90679999999998</v>
      </c>
      <c r="Q167" s="15">
        <v>11.37</v>
      </c>
      <c r="R167" s="18">
        <f t="shared" si="16"/>
        <v>796.27679999999998</v>
      </c>
      <c r="S167" s="12" t="str">
        <f t="shared" si="17"/>
        <v>High</v>
      </c>
      <c r="T167" s="12"/>
      <c r="U167" s="12" t="str">
        <f t="shared" si="18"/>
        <v>June 2013</v>
      </c>
      <c r="V167" s="12" t="str">
        <f t="shared" si="19"/>
        <v>Beth</v>
      </c>
      <c r="W167" s="12" t="str">
        <f t="shared" si="20"/>
        <v>Thompson</v>
      </c>
    </row>
    <row r="168" spans="1:23" ht="15.5" x14ac:dyDescent="0.35">
      <c r="A168" s="12" t="s">
        <v>494</v>
      </c>
      <c r="B168" s="13">
        <v>41435</v>
      </c>
      <c r="C168" s="14" t="s">
        <v>495</v>
      </c>
      <c r="D168" s="14" t="s">
        <v>27</v>
      </c>
      <c r="E168" s="14" t="s">
        <v>28</v>
      </c>
      <c r="F168" s="14" t="s">
        <v>66</v>
      </c>
      <c r="G168" s="14" t="s">
        <v>38</v>
      </c>
      <c r="H168" s="13">
        <v>41437</v>
      </c>
      <c r="I168" s="15">
        <v>2.52</v>
      </c>
      <c r="J168" s="15">
        <v>4</v>
      </c>
      <c r="K168" s="15">
        <f t="shared" si="14"/>
        <v>1.48</v>
      </c>
      <c r="L168" s="14">
        <v>39</v>
      </c>
      <c r="M168" s="15">
        <f t="shared" si="15"/>
        <v>156</v>
      </c>
      <c r="N168" s="16">
        <v>0.08</v>
      </c>
      <c r="O168" s="17">
        <f>M168*N168</f>
        <v>12.48</v>
      </c>
      <c r="P168" s="17">
        <f>M168-O168+Q168</f>
        <v>144.82000000000002</v>
      </c>
      <c r="Q168" s="15">
        <v>1.3</v>
      </c>
      <c r="R168" s="18">
        <f t="shared" si="16"/>
        <v>146.12000000000003</v>
      </c>
      <c r="S168" s="12" t="str">
        <f t="shared" si="17"/>
        <v>High</v>
      </c>
      <c r="T168" s="12"/>
      <c r="U168" s="12" t="str">
        <f t="shared" si="18"/>
        <v>June 2013</v>
      </c>
      <c r="V168" s="12" t="str">
        <f t="shared" si="19"/>
        <v>Nora</v>
      </c>
      <c r="W168" s="12" t="str">
        <f t="shared" si="20"/>
        <v>Paige</v>
      </c>
    </row>
    <row r="169" spans="1:23" ht="15.5" x14ac:dyDescent="0.35">
      <c r="A169" s="12" t="s">
        <v>496</v>
      </c>
      <c r="B169" s="13">
        <v>41436</v>
      </c>
      <c r="C169" s="14" t="s">
        <v>497</v>
      </c>
      <c r="D169" s="14" t="s">
        <v>27</v>
      </c>
      <c r="E169" s="14" t="s">
        <v>28</v>
      </c>
      <c r="F169" s="14" t="s">
        <v>66</v>
      </c>
      <c r="G169" s="14" t="s">
        <v>38</v>
      </c>
      <c r="H169" s="13">
        <v>41438</v>
      </c>
      <c r="I169" s="15">
        <v>19.829999999999998</v>
      </c>
      <c r="J169" s="15">
        <v>30.98</v>
      </c>
      <c r="K169" s="15">
        <f t="shared" si="14"/>
        <v>11.150000000000002</v>
      </c>
      <c r="L169" s="14">
        <v>49</v>
      </c>
      <c r="M169" s="15">
        <f t="shared" si="15"/>
        <v>1518.02</v>
      </c>
      <c r="N169" s="16">
        <v>0.09</v>
      </c>
      <c r="O169" s="17">
        <f>M169*N169</f>
        <v>136.62180000000001</v>
      </c>
      <c r="P169" s="17">
        <f>M169-O169+Q169</f>
        <v>1400.9082000000001</v>
      </c>
      <c r="Q169" s="15">
        <v>19.510000000000002</v>
      </c>
      <c r="R169" s="18">
        <f t="shared" si="16"/>
        <v>1420.4182000000001</v>
      </c>
      <c r="S169" s="12" t="str">
        <f t="shared" si="17"/>
        <v>High</v>
      </c>
      <c r="T169" s="12"/>
      <c r="U169" s="12" t="str">
        <f t="shared" si="18"/>
        <v>June 2013</v>
      </c>
      <c r="V169" s="12" t="str">
        <f t="shared" si="19"/>
        <v>Jim</v>
      </c>
      <c r="W169" s="12" t="str">
        <f t="shared" si="20"/>
        <v>Kriz</v>
      </c>
    </row>
    <row r="170" spans="1:23" ht="15.5" x14ac:dyDescent="0.35">
      <c r="A170" s="12" t="s">
        <v>499</v>
      </c>
      <c r="B170" s="13">
        <v>41440</v>
      </c>
      <c r="C170" s="14" t="s">
        <v>500</v>
      </c>
      <c r="D170" s="14" t="s">
        <v>27</v>
      </c>
      <c r="E170" s="14" t="s">
        <v>28</v>
      </c>
      <c r="F170" s="14" t="s">
        <v>299</v>
      </c>
      <c r="G170" s="14" t="s">
        <v>33</v>
      </c>
      <c r="H170" s="13">
        <v>41442</v>
      </c>
      <c r="I170" s="15">
        <v>156.5</v>
      </c>
      <c r="J170" s="15">
        <v>300.97000000000003</v>
      </c>
      <c r="K170" s="15">
        <f t="shared" si="14"/>
        <v>144.47000000000003</v>
      </c>
      <c r="L170" s="14">
        <v>5</v>
      </c>
      <c r="M170" s="15">
        <f t="shared" si="15"/>
        <v>1504.8500000000001</v>
      </c>
      <c r="N170" s="16">
        <v>7.0000000000000007E-2</v>
      </c>
      <c r="O170" s="17">
        <f>M170*N170</f>
        <v>105.33950000000002</v>
      </c>
      <c r="P170" s="17">
        <f>M170-O170+Q170</f>
        <v>1406.6905000000002</v>
      </c>
      <c r="Q170" s="15">
        <v>7.18</v>
      </c>
      <c r="R170" s="18">
        <f t="shared" si="16"/>
        <v>1413.8705000000002</v>
      </c>
      <c r="S170" s="12" t="str">
        <f t="shared" si="17"/>
        <v>High</v>
      </c>
      <c r="T170" s="12"/>
      <c r="U170" s="12" t="str">
        <f t="shared" si="18"/>
        <v>June 2013</v>
      </c>
      <c r="V170" s="12" t="str">
        <f t="shared" si="19"/>
        <v>Steve</v>
      </c>
      <c r="W170" s="12" t="str">
        <f t="shared" si="20"/>
        <v>Nguyen</v>
      </c>
    </row>
    <row r="171" spans="1:23" ht="15.5" x14ac:dyDescent="0.35">
      <c r="A171" s="12" t="s">
        <v>501</v>
      </c>
      <c r="B171" s="13">
        <v>41440</v>
      </c>
      <c r="C171" s="14" t="s">
        <v>502</v>
      </c>
      <c r="D171" s="14" t="s">
        <v>53</v>
      </c>
      <c r="E171" s="14" t="s">
        <v>54</v>
      </c>
      <c r="F171" s="14" t="s">
        <v>55</v>
      </c>
      <c r="G171" s="14" t="s">
        <v>38</v>
      </c>
      <c r="H171" s="13">
        <v>41442</v>
      </c>
      <c r="I171" s="15">
        <v>2.9</v>
      </c>
      <c r="J171" s="15">
        <v>4.76</v>
      </c>
      <c r="K171" s="15">
        <f t="shared" si="14"/>
        <v>1.8599999999999999</v>
      </c>
      <c r="L171" s="14">
        <v>27</v>
      </c>
      <c r="M171" s="15">
        <f t="shared" si="15"/>
        <v>128.51999999999998</v>
      </c>
      <c r="N171" s="16">
        <v>7.0000000000000007E-2</v>
      </c>
      <c r="O171" s="17">
        <f>M171*N171</f>
        <v>8.9963999999999995</v>
      </c>
      <c r="P171" s="17">
        <f>M171-O171+Q171</f>
        <v>120.40359999999998</v>
      </c>
      <c r="Q171" s="15">
        <v>0.88</v>
      </c>
      <c r="R171" s="18">
        <f t="shared" si="16"/>
        <v>121.28359999999998</v>
      </c>
      <c r="S171" s="12" t="str">
        <f t="shared" si="17"/>
        <v>High</v>
      </c>
      <c r="T171" s="12"/>
      <c r="U171" s="12" t="str">
        <f t="shared" si="18"/>
        <v>June 2013</v>
      </c>
      <c r="V171" s="12" t="str">
        <f t="shared" si="19"/>
        <v>Scott</v>
      </c>
      <c r="W171" s="12" t="str">
        <f t="shared" si="20"/>
        <v>Cohen</v>
      </c>
    </row>
    <row r="172" spans="1:23" ht="15.5" x14ac:dyDescent="0.35">
      <c r="A172" s="12" t="s">
        <v>504</v>
      </c>
      <c r="B172" s="13">
        <v>41441</v>
      </c>
      <c r="C172" s="14" t="s">
        <v>505</v>
      </c>
      <c r="D172" s="14" t="s">
        <v>53</v>
      </c>
      <c r="E172" s="14" t="s">
        <v>54</v>
      </c>
      <c r="F172" s="14" t="s">
        <v>55</v>
      </c>
      <c r="G172" s="14" t="s">
        <v>33</v>
      </c>
      <c r="H172" s="13">
        <v>41441</v>
      </c>
      <c r="I172" s="15">
        <v>156.5</v>
      </c>
      <c r="J172" s="15">
        <v>300.97000000000003</v>
      </c>
      <c r="K172" s="15">
        <f t="shared" si="14"/>
        <v>144.47000000000003</v>
      </c>
      <c r="L172" s="14">
        <v>1</v>
      </c>
      <c r="M172" s="15">
        <f t="shared" si="15"/>
        <v>300.97000000000003</v>
      </c>
      <c r="N172" s="16">
        <v>0.06</v>
      </c>
      <c r="O172" s="17">
        <f>M172*N172</f>
        <v>18.058199999999999</v>
      </c>
      <c r="P172" s="17">
        <f>M172-O172+Q172</f>
        <v>290.09180000000003</v>
      </c>
      <c r="Q172" s="15">
        <v>7.18</v>
      </c>
      <c r="R172" s="18">
        <f t="shared" si="16"/>
        <v>297.27180000000004</v>
      </c>
      <c r="S172" s="12" t="str">
        <f t="shared" si="17"/>
        <v>High</v>
      </c>
      <c r="T172" s="12"/>
      <c r="U172" s="12" t="str">
        <f t="shared" si="18"/>
        <v>June 2013</v>
      </c>
      <c r="V172" s="12" t="str">
        <f t="shared" si="19"/>
        <v>Liz</v>
      </c>
      <c r="W172" s="12" t="str">
        <f t="shared" si="20"/>
        <v>MacKendrick</v>
      </c>
    </row>
    <row r="173" spans="1:23" ht="15.5" x14ac:dyDescent="0.35">
      <c r="A173" s="12" t="s">
        <v>506</v>
      </c>
      <c r="B173" s="13">
        <v>41445</v>
      </c>
      <c r="C173" s="14" t="s">
        <v>356</v>
      </c>
      <c r="D173" s="14" t="s">
        <v>27</v>
      </c>
      <c r="E173" s="14" t="s">
        <v>28</v>
      </c>
      <c r="F173" s="14" t="s">
        <v>290</v>
      </c>
      <c r="G173" s="14" t="s">
        <v>38</v>
      </c>
      <c r="H173" s="13">
        <v>41446</v>
      </c>
      <c r="I173" s="15">
        <v>2.29</v>
      </c>
      <c r="J173" s="15">
        <v>3.58</v>
      </c>
      <c r="K173" s="15">
        <f t="shared" si="14"/>
        <v>1.29</v>
      </c>
      <c r="L173" s="14">
        <v>10</v>
      </c>
      <c r="M173" s="15">
        <f t="shared" si="15"/>
        <v>35.799999999999997</v>
      </c>
      <c r="N173" s="16">
        <v>0.05</v>
      </c>
      <c r="O173" s="17">
        <f>M173*N173</f>
        <v>1.79</v>
      </c>
      <c r="P173" s="17">
        <f>M173-O173+Q173</f>
        <v>35.64</v>
      </c>
      <c r="Q173" s="15">
        <v>1.63</v>
      </c>
      <c r="R173" s="18">
        <f t="shared" si="16"/>
        <v>37.270000000000003</v>
      </c>
      <c r="S173" s="12" t="str">
        <f t="shared" si="17"/>
        <v>High</v>
      </c>
      <c r="T173" s="12"/>
      <c r="U173" s="12" t="str">
        <f t="shared" si="18"/>
        <v>June 2013</v>
      </c>
      <c r="V173" s="12" t="str">
        <f t="shared" si="19"/>
        <v>Aaron</v>
      </c>
      <c r="W173" s="12" t="str">
        <f t="shared" si="20"/>
        <v>Smayling</v>
      </c>
    </row>
    <row r="174" spans="1:23" ht="15.5" x14ac:dyDescent="0.35">
      <c r="A174" s="12" t="s">
        <v>507</v>
      </c>
      <c r="B174" s="13">
        <v>41446</v>
      </c>
      <c r="C174" s="14" t="s">
        <v>508</v>
      </c>
      <c r="D174" s="14" t="s">
        <v>27</v>
      </c>
      <c r="E174" s="14" t="s">
        <v>28</v>
      </c>
      <c r="F174" s="14" t="s">
        <v>30</v>
      </c>
      <c r="G174" s="14" t="s">
        <v>38</v>
      </c>
      <c r="H174" s="13">
        <v>41447</v>
      </c>
      <c r="I174" s="15">
        <v>99.39</v>
      </c>
      <c r="J174" s="15">
        <v>162.93</v>
      </c>
      <c r="K174" s="15">
        <f t="shared" si="14"/>
        <v>63.540000000000006</v>
      </c>
      <c r="L174" s="14">
        <v>7</v>
      </c>
      <c r="M174" s="15">
        <f t="shared" si="15"/>
        <v>1140.51</v>
      </c>
      <c r="N174" s="16">
        <v>0.03</v>
      </c>
      <c r="O174" s="17">
        <f>M174*N174</f>
        <v>34.215299999999999</v>
      </c>
      <c r="P174" s="17">
        <f>M174-O174+Q174</f>
        <v>1126.2846999999999</v>
      </c>
      <c r="Q174" s="15">
        <v>19.989999999999998</v>
      </c>
      <c r="R174" s="18">
        <f t="shared" si="16"/>
        <v>1146.2746999999999</v>
      </c>
      <c r="S174" s="12" t="str">
        <f t="shared" si="17"/>
        <v>High</v>
      </c>
      <c r="T174" s="12"/>
      <c r="U174" s="12" t="str">
        <f t="shared" si="18"/>
        <v>June 2013</v>
      </c>
      <c r="V174" s="12" t="str">
        <f t="shared" si="19"/>
        <v>Carlos</v>
      </c>
      <c r="W174" s="12" t="str">
        <f t="shared" si="20"/>
        <v>Meador</v>
      </c>
    </row>
    <row r="175" spans="1:23" ht="15.5" x14ac:dyDescent="0.35">
      <c r="A175" s="12" t="s">
        <v>509</v>
      </c>
      <c r="B175" s="13">
        <v>41446</v>
      </c>
      <c r="C175" s="14" t="s">
        <v>510</v>
      </c>
      <c r="D175" s="14" t="s">
        <v>53</v>
      </c>
      <c r="E175" s="14" t="s">
        <v>54</v>
      </c>
      <c r="F175" s="14" t="s">
        <v>55</v>
      </c>
      <c r="G175" s="14" t="s">
        <v>38</v>
      </c>
      <c r="H175" s="13">
        <v>41448</v>
      </c>
      <c r="I175" s="15">
        <v>1.6</v>
      </c>
      <c r="J175" s="15">
        <v>2.62</v>
      </c>
      <c r="K175" s="15">
        <f t="shared" si="14"/>
        <v>1.02</v>
      </c>
      <c r="L175" s="14">
        <v>34</v>
      </c>
      <c r="M175" s="15">
        <f t="shared" si="15"/>
        <v>89.08</v>
      </c>
      <c r="N175" s="16">
        <v>0.08</v>
      </c>
      <c r="O175" s="17">
        <f>M175*N175</f>
        <v>7.1264000000000003</v>
      </c>
      <c r="P175" s="17">
        <f>M175-O175+Q175</f>
        <v>82.753599999999992</v>
      </c>
      <c r="Q175" s="15">
        <v>0.8</v>
      </c>
      <c r="R175" s="18">
        <f t="shared" si="16"/>
        <v>83.553599999999989</v>
      </c>
      <c r="S175" s="12" t="str">
        <f t="shared" si="17"/>
        <v>High</v>
      </c>
      <c r="T175" s="12"/>
      <c r="U175" s="12" t="str">
        <f t="shared" si="18"/>
        <v>June 2013</v>
      </c>
      <c r="V175" s="12" t="str">
        <f t="shared" si="19"/>
        <v>Giulietta</v>
      </c>
      <c r="W175" s="12" t="str">
        <f t="shared" si="20"/>
        <v>Dortch</v>
      </c>
    </row>
    <row r="176" spans="1:23" ht="15.5" x14ac:dyDescent="0.35">
      <c r="A176" s="12" t="s">
        <v>511</v>
      </c>
      <c r="B176" s="13">
        <v>41449</v>
      </c>
      <c r="C176" s="14" t="s">
        <v>512</v>
      </c>
      <c r="D176" s="14" t="s">
        <v>27</v>
      </c>
      <c r="E176" s="14" t="s">
        <v>28</v>
      </c>
      <c r="F176" s="14" t="s">
        <v>299</v>
      </c>
      <c r="G176" s="14" t="s">
        <v>38</v>
      </c>
      <c r="H176" s="13">
        <v>41450</v>
      </c>
      <c r="I176" s="15">
        <v>3.4</v>
      </c>
      <c r="J176" s="15">
        <v>5.4</v>
      </c>
      <c r="K176" s="15">
        <f t="shared" si="14"/>
        <v>2.0000000000000004</v>
      </c>
      <c r="L176" s="14">
        <v>25</v>
      </c>
      <c r="M176" s="15">
        <f t="shared" si="15"/>
        <v>135</v>
      </c>
      <c r="N176" s="16">
        <v>0.09</v>
      </c>
      <c r="O176" s="17">
        <f>M176*N176</f>
        <v>12.15</v>
      </c>
      <c r="P176" s="17">
        <f>M176-O176+Q176</f>
        <v>130.63</v>
      </c>
      <c r="Q176" s="15">
        <v>7.78</v>
      </c>
      <c r="R176" s="18">
        <f t="shared" si="16"/>
        <v>138.41</v>
      </c>
      <c r="S176" s="12" t="str">
        <f t="shared" si="17"/>
        <v>High</v>
      </c>
      <c r="T176" s="12"/>
      <c r="U176" s="12" t="str">
        <f t="shared" si="18"/>
        <v>June 2013</v>
      </c>
      <c r="V176" s="12" t="str">
        <f t="shared" si="19"/>
        <v>Paul</v>
      </c>
      <c r="W176" s="12" t="str">
        <f t="shared" si="20"/>
        <v>Lucas</v>
      </c>
    </row>
    <row r="177" spans="1:23" ht="15.5" x14ac:dyDescent="0.35">
      <c r="A177" s="12" t="s">
        <v>514</v>
      </c>
      <c r="B177" s="13">
        <v>41450</v>
      </c>
      <c r="C177" s="14" t="s">
        <v>515</v>
      </c>
      <c r="D177" s="14" t="s">
        <v>27</v>
      </c>
      <c r="E177" s="14" t="s">
        <v>28</v>
      </c>
      <c r="F177" s="14" t="s">
        <v>30</v>
      </c>
      <c r="G177" s="14" t="s">
        <v>38</v>
      </c>
      <c r="H177" s="13">
        <v>41451</v>
      </c>
      <c r="I177" s="15">
        <v>11.11</v>
      </c>
      <c r="J177" s="15">
        <v>19.84</v>
      </c>
      <c r="K177" s="15">
        <f t="shared" si="14"/>
        <v>8.73</v>
      </c>
      <c r="L177" s="14">
        <v>26</v>
      </c>
      <c r="M177" s="15">
        <f t="shared" si="15"/>
        <v>515.84</v>
      </c>
      <c r="N177" s="16">
        <v>7.0000000000000007E-2</v>
      </c>
      <c r="O177" s="17">
        <f>M177*N177</f>
        <v>36.108800000000002</v>
      </c>
      <c r="P177" s="17">
        <f>M177-O177+Q177</f>
        <v>483.83120000000008</v>
      </c>
      <c r="Q177" s="15">
        <v>4.0999999999999996</v>
      </c>
      <c r="R177" s="18">
        <f t="shared" si="16"/>
        <v>487.9312000000001</v>
      </c>
      <c r="S177" s="12" t="str">
        <f t="shared" si="17"/>
        <v>High</v>
      </c>
      <c r="T177" s="12"/>
      <c r="U177" s="12" t="str">
        <f t="shared" si="18"/>
        <v>June 2013</v>
      </c>
      <c r="V177" s="12" t="str">
        <f t="shared" si="19"/>
        <v>Aleksandra</v>
      </c>
      <c r="W177" s="12" t="str">
        <f t="shared" si="20"/>
        <v>Gannaway</v>
      </c>
    </row>
    <row r="178" spans="1:23" ht="15.5" x14ac:dyDescent="0.35">
      <c r="A178" s="12" t="s">
        <v>516</v>
      </c>
      <c r="B178" s="13">
        <v>41451</v>
      </c>
      <c r="C178" s="14" t="s">
        <v>432</v>
      </c>
      <c r="D178" s="14" t="s">
        <v>27</v>
      </c>
      <c r="E178" s="14" t="s">
        <v>28</v>
      </c>
      <c r="F178" s="14" t="s">
        <v>139</v>
      </c>
      <c r="G178" s="14" t="s">
        <v>38</v>
      </c>
      <c r="H178" s="13">
        <v>41452</v>
      </c>
      <c r="I178" s="15">
        <v>1.82</v>
      </c>
      <c r="J178" s="15">
        <v>2.98</v>
      </c>
      <c r="K178" s="15">
        <f t="shared" si="14"/>
        <v>1.1599999999999999</v>
      </c>
      <c r="L178" s="14">
        <v>3</v>
      </c>
      <c r="M178" s="15">
        <f t="shared" si="15"/>
        <v>8.94</v>
      </c>
      <c r="N178" s="16">
        <v>0.09</v>
      </c>
      <c r="O178" s="17">
        <f>M178*N178</f>
        <v>0.80459999999999987</v>
      </c>
      <c r="P178" s="17">
        <f>M178-O178+Q178</f>
        <v>9.7153999999999989</v>
      </c>
      <c r="Q178" s="15">
        <v>1.58</v>
      </c>
      <c r="R178" s="18">
        <f t="shared" si="16"/>
        <v>11.295399999999999</v>
      </c>
      <c r="S178" s="12" t="str">
        <f t="shared" si="17"/>
        <v>High</v>
      </c>
      <c r="T178" s="12"/>
      <c r="U178" s="12" t="str">
        <f t="shared" si="18"/>
        <v>June 2013</v>
      </c>
      <c r="V178" s="12" t="str">
        <f t="shared" si="19"/>
        <v>Roy</v>
      </c>
      <c r="W178" s="12" t="str">
        <f t="shared" si="20"/>
        <v>Collins</v>
      </c>
    </row>
    <row r="179" spans="1:23" ht="15.5" x14ac:dyDescent="0.35">
      <c r="A179" s="12" t="s">
        <v>517</v>
      </c>
      <c r="B179" s="13">
        <v>41454</v>
      </c>
      <c r="C179" s="14" t="s">
        <v>518</v>
      </c>
      <c r="D179" s="14" t="s">
        <v>53</v>
      </c>
      <c r="E179" s="14" t="s">
        <v>54</v>
      </c>
      <c r="F179" s="14" t="s">
        <v>81</v>
      </c>
      <c r="G179" s="14" t="s">
        <v>38</v>
      </c>
      <c r="H179" s="13">
        <v>41456</v>
      </c>
      <c r="I179" s="15">
        <v>1.33</v>
      </c>
      <c r="J179" s="15">
        <v>2.08</v>
      </c>
      <c r="K179" s="15">
        <f t="shared" si="14"/>
        <v>0.75</v>
      </c>
      <c r="L179" s="14">
        <v>44</v>
      </c>
      <c r="M179" s="15">
        <f t="shared" si="15"/>
        <v>91.52000000000001</v>
      </c>
      <c r="N179" s="16">
        <v>0.04</v>
      </c>
      <c r="O179" s="17">
        <f>M179*N179</f>
        <v>3.6608000000000005</v>
      </c>
      <c r="P179" s="17">
        <f>M179-O179+Q179</f>
        <v>89.34920000000001</v>
      </c>
      <c r="Q179" s="15">
        <v>1.49</v>
      </c>
      <c r="R179" s="18">
        <f t="shared" si="16"/>
        <v>90.839200000000005</v>
      </c>
      <c r="S179" s="12" t="str">
        <f t="shared" si="17"/>
        <v>High</v>
      </c>
      <c r="T179" s="12"/>
      <c r="U179" s="12" t="str">
        <f t="shared" si="18"/>
        <v>June 2013</v>
      </c>
      <c r="V179" s="12" t="str">
        <f t="shared" si="19"/>
        <v>Eugene</v>
      </c>
      <c r="W179" s="12" t="str">
        <f t="shared" si="20"/>
        <v>Hildebrand</v>
      </c>
    </row>
    <row r="180" spans="1:23" ht="15.5" x14ac:dyDescent="0.35">
      <c r="A180" s="12" t="s">
        <v>520</v>
      </c>
      <c r="B180" s="13">
        <v>41454</v>
      </c>
      <c r="C180" s="14" t="s">
        <v>521</v>
      </c>
      <c r="D180" s="14" t="s">
        <v>27</v>
      </c>
      <c r="E180" s="14" t="s">
        <v>28</v>
      </c>
      <c r="F180" s="14" t="s">
        <v>299</v>
      </c>
      <c r="G180" s="14" t="s">
        <v>33</v>
      </c>
      <c r="H180" s="13">
        <v>41456</v>
      </c>
      <c r="I180" s="15">
        <v>7.92</v>
      </c>
      <c r="J180" s="15">
        <v>12.99</v>
      </c>
      <c r="K180" s="15">
        <f t="shared" si="14"/>
        <v>5.07</v>
      </c>
      <c r="L180" s="14">
        <v>49</v>
      </c>
      <c r="M180" s="15">
        <f t="shared" si="15"/>
        <v>636.51</v>
      </c>
      <c r="N180" s="16">
        <v>7.0000000000000007E-2</v>
      </c>
      <c r="O180" s="17">
        <f>M180*N180</f>
        <v>44.555700000000002</v>
      </c>
      <c r="P180" s="17">
        <f>M180-O180+Q180</f>
        <v>601.39430000000004</v>
      </c>
      <c r="Q180" s="15">
        <v>9.44</v>
      </c>
      <c r="R180" s="18">
        <f t="shared" si="16"/>
        <v>610.8343000000001</v>
      </c>
      <c r="S180" s="12" t="str">
        <f t="shared" si="17"/>
        <v>High</v>
      </c>
      <c r="T180" s="12"/>
      <c r="U180" s="12" t="str">
        <f t="shared" si="18"/>
        <v>June 2013</v>
      </c>
      <c r="V180" s="12" t="str">
        <f t="shared" si="19"/>
        <v>Adam</v>
      </c>
      <c r="W180" s="12" t="str">
        <f t="shared" si="20"/>
        <v>Bellavance</v>
      </c>
    </row>
    <row r="181" spans="1:23" ht="15.5" x14ac:dyDescent="0.35">
      <c r="A181" s="12" t="s">
        <v>524</v>
      </c>
      <c r="B181" s="13">
        <v>41455</v>
      </c>
      <c r="C181" s="14" t="s">
        <v>525</v>
      </c>
      <c r="D181" s="14" t="s">
        <v>27</v>
      </c>
      <c r="E181" s="14" t="s">
        <v>28</v>
      </c>
      <c r="F181" s="14" t="s">
        <v>66</v>
      </c>
      <c r="G181" s="14" t="s">
        <v>33</v>
      </c>
      <c r="H181" s="13">
        <v>41459</v>
      </c>
      <c r="I181" s="15">
        <v>6.39</v>
      </c>
      <c r="J181" s="15">
        <v>19.98</v>
      </c>
      <c r="K181" s="15">
        <f t="shared" si="14"/>
        <v>13.59</v>
      </c>
      <c r="L181" s="14">
        <v>19</v>
      </c>
      <c r="M181" s="15">
        <f t="shared" si="15"/>
        <v>379.62</v>
      </c>
      <c r="N181" s="16">
        <v>0.08</v>
      </c>
      <c r="O181" s="17">
        <f>M181*N181</f>
        <v>30.369600000000002</v>
      </c>
      <c r="P181" s="17">
        <f>M181-O181+Q181</f>
        <v>353.25040000000001</v>
      </c>
      <c r="Q181" s="15">
        <v>4</v>
      </c>
      <c r="R181" s="18">
        <f t="shared" si="16"/>
        <v>357.25040000000001</v>
      </c>
      <c r="S181" s="12" t="str">
        <f t="shared" si="17"/>
        <v>High</v>
      </c>
      <c r="T181" s="12"/>
      <c r="U181" s="12" t="str">
        <f t="shared" si="18"/>
        <v>June 2013</v>
      </c>
      <c r="V181" s="12" t="str">
        <f t="shared" si="19"/>
        <v>Mitch</v>
      </c>
      <c r="W181" s="12" t="str">
        <f t="shared" si="20"/>
        <v>Gastineau</v>
      </c>
    </row>
    <row r="182" spans="1:23" ht="15.5" x14ac:dyDescent="0.35">
      <c r="A182" s="12" t="s">
        <v>526</v>
      </c>
      <c r="B182" s="13">
        <v>41457</v>
      </c>
      <c r="C182" s="14" t="s">
        <v>527</v>
      </c>
      <c r="D182" s="14" t="s">
        <v>27</v>
      </c>
      <c r="E182" s="14" t="s">
        <v>28</v>
      </c>
      <c r="F182" s="14" t="s">
        <v>44</v>
      </c>
      <c r="G182" s="14" t="s">
        <v>33</v>
      </c>
      <c r="H182" s="13">
        <v>41458</v>
      </c>
      <c r="I182" s="15">
        <v>1.87</v>
      </c>
      <c r="J182" s="15">
        <v>8.1199999999999992</v>
      </c>
      <c r="K182" s="15">
        <f t="shared" si="14"/>
        <v>6.2499999999999991</v>
      </c>
      <c r="L182" s="14">
        <v>32</v>
      </c>
      <c r="M182" s="15">
        <f t="shared" si="15"/>
        <v>259.83999999999997</v>
      </c>
      <c r="N182" s="16">
        <v>0.08</v>
      </c>
      <c r="O182" s="17">
        <f>M182*N182</f>
        <v>20.787199999999999</v>
      </c>
      <c r="P182" s="17">
        <f>M182-O182+Q182</f>
        <v>241.8828</v>
      </c>
      <c r="Q182" s="15">
        <v>2.83</v>
      </c>
      <c r="R182" s="18">
        <f t="shared" si="16"/>
        <v>244.71280000000002</v>
      </c>
      <c r="S182" s="12" t="str">
        <f t="shared" si="17"/>
        <v>High</v>
      </c>
      <c r="T182" s="12"/>
      <c r="U182" s="12" t="str">
        <f t="shared" si="18"/>
        <v>July 2013</v>
      </c>
      <c r="V182" s="12" t="str">
        <f t="shared" si="19"/>
        <v>Stuart</v>
      </c>
      <c r="W182" s="12" t="str">
        <f t="shared" si="20"/>
        <v>Calhoun</v>
      </c>
    </row>
    <row r="183" spans="1:23" ht="15.5" x14ac:dyDescent="0.35">
      <c r="A183" s="12" t="s">
        <v>528</v>
      </c>
      <c r="B183" s="13">
        <v>41458</v>
      </c>
      <c r="C183" s="14" t="s">
        <v>529</v>
      </c>
      <c r="D183" s="14" t="s">
        <v>53</v>
      </c>
      <c r="E183" s="14" t="s">
        <v>54</v>
      </c>
      <c r="F183" s="14" t="s">
        <v>55</v>
      </c>
      <c r="G183" s="14" t="s">
        <v>38</v>
      </c>
      <c r="H183" s="13">
        <v>41460</v>
      </c>
      <c r="I183" s="15">
        <v>1.98</v>
      </c>
      <c r="J183" s="15">
        <v>3.15</v>
      </c>
      <c r="K183" s="15">
        <f t="shared" si="14"/>
        <v>1.17</v>
      </c>
      <c r="L183" s="14">
        <v>23</v>
      </c>
      <c r="M183" s="15">
        <f t="shared" si="15"/>
        <v>72.45</v>
      </c>
      <c r="N183" s="16">
        <v>0.01</v>
      </c>
      <c r="O183" s="17">
        <f>M183*N183</f>
        <v>0.72450000000000003</v>
      </c>
      <c r="P183" s="17">
        <f>M183-O183+Q183</f>
        <v>72.215499999999992</v>
      </c>
      <c r="Q183" s="15">
        <v>0.49</v>
      </c>
      <c r="R183" s="18">
        <f t="shared" si="16"/>
        <v>72.705499999999986</v>
      </c>
      <c r="S183" s="12" t="str">
        <f t="shared" si="17"/>
        <v>High</v>
      </c>
      <c r="T183" s="12"/>
      <c r="U183" s="12" t="str">
        <f t="shared" si="18"/>
        <v>July 2013</v>
      </c>
      <c r="V183" s="12" t="str">
        <f t="shared" si="19"/>
        <v>Denise</v>
      </c>
      <c r="W183" s="12" t="str">
        <f t="shared" si="20"/>
        <v>Leinenbach</v>
      </c>
    </row>
    <row r="184" spans="1:23" ht="15.5" x14ac:dyDescent="0.35">
      <c r="A184" s="12" t="s">
        <v>531</v>
      </c>
      <c r="B184" s="13">
        <v>41458</v>
      </c>
      <c r="C184" s="14" t="s">
        <v>532</v>
      </c>
      <c r="D184" s="14" t="s">
        <v>27</v>
      </c>
      <c r="E184" s="14" t="s">
        <v>28</v>
      </c>
      <c r="F184" s="14" t="s">
        <v>30</v>
      </c>
      <c r="G184" s="14" t="s">
        <v>38</v>
      </c>
      <c r="H184" s="13">
        <v>41460</v>
      </c>
      <c r="I184" s="15">
        <v>16.850000000000001</v>
      </c>
      <c r="J184" s="15">
        <v>27.18</v>
      </c>
      <c r="K184" s="15">
        <f t="shared" si="14"/>
        <v>10.329999999999998</v>
      </c>
      <c r="L184" s="14">
        <v>34</v>
      </c>
      <c r="M184" s="15">
        <f t="shared" si="15"/>
        <v>924.12</v>
      </c>
      <c r="N184" s="16">
        <v>0.1</v>
      </c>
      <c r="O184" s="17">
        <f>M184*N184</f>
        <v>92.412000000000006</v>
      </c>
      <c r="P184" s="17">
        <f>M184-O184+Q184</f>
        <v>839.93799999999999</v>
      </c>
      <c r="Q184" s="15">
        <v>8.23</v>
      </c>
      <c r="R184" s="18">
        <f t="shared" si="16"/>
        <v>848.16800000000001</v>
      </c>
      <c r="S184" s="12" t="str">
        <f t="shared" si="17"/>
        <v>High</v>
      </c>
      <c r="T184" s="12"/>
      <c r="U184" s="12" t="str">
        <f t="shared" si="18"/>
        <v>July 2013</v>
      </c>
      <c r="V184" s="12" t="str">
        <f t="shared" si="19"/>
        <v>Mitch</v>
      </c>
      <c r="W184" s="12" t="str">
        <f t="shared" si="20"/>
        <v>Webber</v>
      </c>
    </row>
    <row r="185" spans="1:23" ht="15.5" x14ac:dyDescent="0.35">
      <c r="A185" s="12" t="s">
        <v>534</v>
      </c>
      <c r="B185" s="13">
        <v>41459</v>
      </c>
      <c r="C185" s="14" t="s">
        <v>535</v>
      </c>
      <c r="D185" s="14" t="s">
        <v>53</v>
      </c>
      <c r="E185" s="14" t="s">
        <v>54</v>
      </c>
      <c r="F185" s="14" t="s">
        <v>55</v>
      </c>
      <c r="G185" s="14" t="s">
        <v>38</v>
      </c>
      <c r="H185" s="13">
        <v>41460</v>
      </c>
      <c r="I185" s="15">
        <v>1.6</v>
      </c>
      <c r="J185" s="15">
        <v>2.62</v>
      </c>
      <c r="K185" s="15">
        <f t="shared" si="14"/>
        <v>1.02</v>
      </c>
      <c r="L185" s="14">
        <v>21</v>
      </c>
      <c r="M185" s="15">
        <f t="shared" si="15"/>
        <v>55.02</v>
      </c>
      <c r="N185" s="16">
        <v>0.05</v>
      </c>
      <c r="O185" s="17">
        <f>M185*N185</f>
        <v>2.7510000000000003</v>
      </c>
      <c r="P185" s="17">
        <f>M185-O185+Q185</f>
        <v>53.069000000000003</v>
      </c>
      <c r="Q185" s="15">
        <v>0.8</v>
      </c>
      <c r="R185" s="18">
        <f t="shared" si="16"/>
        <v>53.869</v>
      </c>
      <c r="S185" s="12" t="str">
        <f t="shared" si="17"/>
        <v>High</v>
      </c>
      <c r="T185" s="12"/>
      <c r="U185" s="12" t="str">
        <f t="shared" si="18"/>
        <v>July 2013</v>
      </c>
      <c r="V185" s="12" t="str">
        <f t="shared" si="19"/>
        <v>Sara</v>
      </c>
      <c r="W185" s="12" t="str">
        <f t="shared" si="20"/>
        <v>Luxemburg</v>
      </c>
    </row>
    <row r="186" spans="1:23" ht="15.5" x14ac:dyDescent="0.35">
      <c r="A186" s="12" t="s">
        <v>536</v>
      </c>
      <c r="B186" s="13">
        <v>41461</v>
      </c>
      <c r="C186" s="14" t="s">
        <v>356</v>
      </c>
      <c r="D186" s="14" t="s">
        <v>27</v>
      </c>
      <c r="E186" s="14" t="s">
        <v>28</v>
      </c>
      <c r="F186" s="14" t="s">
        <v>290</v>
      </c>
      <c r="G186" s="14" t="s">
        <v>38</v>
      </c>
      <c r="H186" s="13">
        <v>41461</v>
      </c>
      <c r="I186" s="15">
        <v>21.56</v>
      </c>
      <c r="J186" s="15">
        <v>35.94</v>
      </c>
      <c r="K186" s="15">
        <f t="shared" si="14"/>
        <v>14.379999999999999</v>
      </c>
      <c r="L186" s="14">
        <v>28</v>
      </c>
      <c r="M186" s="15">
        <f t="shared" si="15"/>
        <v>1006.3199999999999</v>
      </c>
      <c r="N186" s="16">
        <v>0.01</v>
      </c>
      <c r="O186" s="17">
        <f>M186*N186</f>
        <v>10.0632</v>
      </c>
      <c r="P186" s="17">
        <f>M186-O186+Q186</f>
        <v>1002.9167999999999</v>
      </c>
      <c r="Q186" s="15">
        <v>6.66</v>
      </c>
      <c r="R186" s="18">
        <f t="shared" si="16"/>
        <v>1009.5767999999998</v>
      </c>
      <c r="S186" s="12" t="str">
        <f t="shared" si="17"/>
        <v>High</v>
      </c>
      <c r="T186" s="12"/>
      <c r="U186" s="12" t="str">
        <f t="shared" si="18"/>
        <v>July 2013</v>
      </c>
      <c r="V186" s="12" t="str">
        <f t="shared" si="19"/>
        <v>Aaron</v>
      </c>
      <c r="W186" s="12" t="str">
        <f t="shared" si="20"/>
        <v>Smayling</v>
      </c>
    </row>
    <row r="187" spans="1:23" ht="15.5" x14ac:dyDescent="0.35">
      <c r="A187" s="12" t="s">
        <v>538</v>
      </c>
      <c r="B187" s="13">
        <v>41465</v>
      </c>
      <c r="C187" s="14" t="s">
        <v>539</v>
      </c>
      <c r="D187" s="14" t="s">
        <v>27</v>
      </c>
      <c r="E187" s="14" t="s">
        <v>28</v>
      </c>
      <c r="F187" s="14" t="s">
        <v>290</v>
      </c>
      <c r="G187" s="14" t="s">
        <v>38</v>
      </c>
      <c r="H187" s="13">
        <v>41465</v>
      </c>
      <c r="I187" s="15">
        <v>2.74</v>
      </c>
      <c r="J187" s="15">
        <v>4.49</v>
      </c>
      <c r="K187" s="15">
        <f t="shared" si="14"/>
        <v>1.75</v>
      </c>
      <c r="L187" s="14">
        <v>11</v>
      </c>
      <c r="M187" s="15">
        <f t="shared" si="15"/>
        <v>49.39</v>
      </c>
      <c r="N187" s="16">
        <v>0.08</v>
      </c>
      <c r="O187" s="17">
        <f>M187*N187</f>
        <v>3.9512</v>
      </c>
      <c r="P187" s="17">
        <f>M187-O187+Q187</f>
        <v>46.928800000000003</v>
      </c>
      <c r="Q187" s="15">
        <v>1.49</v>
      </c>
      <c r="R187" s="18">
        <f t="shared" si="16"/>
        <v>48.418800000000005</v>
      </c>
      <c r="S187" s="12" t="str">
        <f t="shared" si="17"/>
        <v>High</v>
      </c>
      <c r="T187" s="12"/>
      <c r="U187" s="12" t="str">
        <f t="shared" si="18"/>
        <v>July 2013</v>
      </c>
      <c r="V187" s="12" t="str">
        <f t="shared" si="19"/>
        <v>Julie</v>
      </c>
      <c r="W187" s="12" t="str">
        <f t="shared" si="20"/>
        <v>Kriz</v>
      </c>
    </row>
    <row r="188" spans="1:23" ht="15.5" x14ac:dyDescent="0.35">
      <c r="A188" s="12" t="s">
        <v>541</v>
      </c>
      <c r="B188" s="13">
        <v>41465</v>
      </c>
      <c r="C188" s="14" t="s">
        <v>373</v>
      </c>
      <c r="D188" s="14" t="s">
        <v>53</v>
      </c>
      <c r="E188" s="14" t="s">
        <v>54</v>
      </c>
      <c r="F188" s="14" t="s">
        <v>55</v>
      </c>
      <c r="G188" s="14" t="s">
        <v>38</v>
      </c>
      <c r="H188" s="13">
        <v>41468</v>
      </c>
      <c r="I188" s="15">
        <v>4.37</v>
      </c>
      <c r="J188" s="15">
        <v>9.11</v>
      </c>
      <c r="K188" s="15">
        <f t="shared" si="14"/>
        <v>4.7399999999999993</v>
      </c>
      <c r="L188" s="14">
        <v>6</v>
      </c>
      <c r="M188" s="15">
        <f t="shared" si="15"/>
        <v>54.66</v>
      </c>
      <c r="N188" s="16">
        <v>0.04</v>
      </c>
      <c r="O188" s="17">
        <f>M188*N188</f>
        <v>2.1863999999999999</v>
      </c>
      <c r="P188" s="17">
        <f>M188-O188+Q188</f>
        <v>54.723599999999998</v>
      </c>
      <c r="Q188" s="15">
        <v>2.25</v>
      </c>
      <c r="R188" s="18">
        <f t="shared" si="16"/>
        <v>56.973599999999998</v>
      </c>
      <c r="S188" s="12" t="str">
        <f t="shared" si="17"/>
        <v>High</v>
      </c>
      <c r="T188" s="12"/>
      <c r="U188" s="12" t="str">
        <f t="shared" si="18"/>
        <v>July 2013</v>
      </c>
      <c r="V188" s="12" t="str">
        <f t="shared" si="19"/>
        <v>Craig</v>
      </c>
      <c r="W188" s="12" t="str">
        <f t="shared" si="20"/>
        <v>Carroll</v>
      </c>
    </row>
    <row r="189" spans="1:23" ht="15.5" x14ac:dyDescent="0.35">
      <c r="A189" s="12" t="s">
        <v>542</v>
      </c>
      <c r="B189" s="13">
        <v>41471</v>
      </c>
      <c r="C189" s="14" t="s">
        <v>543</v>
      </c>
      <c r="D189" s="14" t="s">
        <v>27</v>
      </c>
      <c r="E189" s="14" t="s">
        <v>28</v>
      </c>
      <c r="F189" s="14" t="s">
        <v>126</v>
      </c>
      <c r="G189" s="14" t="s">
        <v>38</v>
      </c>
      <c r="H189" s="13">
        <v>41472</v>
      </c>
      <c r="I189" s="15">
        <v>0.24</v>
      </c>
      <c r="J189" s="15">
        <v>1.26</v>
      </c>
      <c r="K189" s="15">
        <f t="shared" si="14"/>
        <v>1.02</v>
      </c>
      <c r="L189" s="14">
        <v>10</v>
      </c>
      <c r="M189" s="15">
        <f t="shared" si="15"/>
        <v>12.6</v>
      </c>
      <c r="N189" s="16">
        <v>0.1</v>
      </c>
      <c r="O189" s="17">
        <f>M189*N189</f>
        <v>1.26</v>
      </c>
      <c r="P189" s="17">
        <f>M189-O189+Q189</f>
        <v>12.04</v>
      </c>
      <c r="Q189" s="15">
        <v>0.7</v>
      </c>
      <c r="R189" s="18">
        <f t="shared" si="16"/>
        <v>12.739999999999998</v>
      </c>
      <c r="S189" s="12" t="str">
        <f t="shared" si="17"/>
        <v>High</v>
      </c>
      <c r="T189" s="12"/>
      <c r="U189" s="12" t="str">
        <f t="shared" si="18"/>
        <v>July 2013</v>
      </c>
      <c r="V189" s="12" t="str">
        <f t="shared" si="19"/>
        <v>George</v>
      </c>
      <c r="W189" s="12" t="str">
        <f t="shared" si="20"/>
        <v>Zrebassa</v>
      </c>
    </row>
    <row r="190" spans="1:23" ht="15.5" x14ac:dyDescent="0.35">
      <c r="A190" s="12" t="s">
        <v>545</v>
      </c>
      <c r="B190" s="13">
        <v>41471</v>
      </c>
      <c r="C190" s="14" t="s">
        <v>385</v>
      </c>
      <c r="D190" s="14" t="s">
        <v>53</v>
      </c>
      <c r="E190" s="14" t="s">
        <v>54</v>
      </c>
      <c r="F190" s="14" t="s">
        <v>55</v>
      </c>
      <c r="G190" s="14" t="s">
        <v>38</v>
      </c>
      <c r="H190" s="13">
        <v>41471</v>
      </c>
      <c r="I190" s="15">
        <v>2.9</v>
      </c>
      <c r="J190" s="15">
        <v>4.76</v>
      </c>
      <c r="K190" s="15">
        <f t="shared" si="14"/>
        <v>1.8599999999999999</v>
      </c>
      <c r="L190" s="14">
        <v>13</v>
      </c>
      <c r="M190" s="15">
        <f t="shared" si="15"/>
        <v>61.879999999999995</v>
      </c>
      <c r="N190" s="16">
        <v>7.0000000000000007E-2</v>
      </c>
      <c r="O190" s="17">
        <f>M190*N190</f>
        <v>4.3315999999999999</v>
      </c>
      <c r="P190" s="17">
        <f>M190-O190+Q190</f>
        <v>58.428399999999996</v>
      </c>
      <c r="Q190" s="15">
        <v>0.88</v>
      </c>
      <c r="R190" s="18">
        <f t="shared" si="16"/>
        <v>59.308399999999999</v>
      </c>
      <c r="S190" s="12" t="str">
        <f t="shared" si="17"/>
        <v>High</v>
      </c>
      <c r="T190" s="12"/>
      <c r="U190" s="12" t="str">
        <f t="shared" si="18"/>
        <v>July 2013</v>
      </c>
      <c r="V190" s="12" t="str">
        <f t="shared" si="19"/>
        <v>Rob</v>
      </c>
      <c r="W190" s="12" t="str">
        <f t="shared" si="20"/>
        <v>Haberlin</v>
      </c>
    </row>
    <row r="191" spans="1:23" ht="15.5" x14ac:dyDescent="0.35">
      <c r="A191" s="12" t="s">
        <v>546</v>
      </c>
      <c r="B191" s="13">
        <v>41472</v>
      </c>
      <c r="C191" s="14" t="s">
        <v>547</v>
      </c>
      <c r="D191" s="14" t="s">
        <v>53</v>
      </c>
      <c r="E191" s="14" t="s">
        <v>54</v>
      </c>
      <c r="F191" s="14" t="s">
        <v>81</v>
      </c>
      <c r="G191" s="14" t="s">
        <v>33</v>
      </c>
      <c r="H191" s="13">
        <v>41472</v>
      </c>
      <c r="I191" s="15">
        <v>54.52</v>
      </c>
      <c r="J191" s="15">
        <v>100.97</v>
      </c>
      <c r="K191" s="15">
        <f t="shared" si="14"/>
        <v>46.449999999999996</v>
      </c>
      <c r="L191" s="14">
        <v>35</v>
      </c>
      <c r="M191" s="15">
        <f t="shared" si="15"/>
        <v>3533.95</v>
      </c>
      <c r="N191" s="16">
        <v>0.05</v>
      </c>
      <c r="O191" s="17">
        <f>M191*N191</f>
        <v>176.69749999999999</v>
      </c>
      <c r="P191" s="17">
        <f>M191-O191+Q191</f>
        <v>3364.4324999999994</v>
      </c>
      <c r="Q191" s="15">
        <v>7.18</v>
      </c>
      <c r="R191" s="18">
        <f t="shared" si="16"/>
        <v>3371.6124999999993</v>
      </c>
      <c r="S191" s="12" t="str">
        <f t="shared" si="17"/>
        <v>High</v>
      </c>
      <c r="T191" s="12"/>
      <c r="U191" s="12" t="str">
        <f t="shared" si="18"/>
        <v>July 2013</v>
      </c>
      <c r="V191" s="12" t="str">
        <f t="shared" si="19"/>
        <v>Pauline</v>
      </c>
      <c r="W191" s="12" t="str">
        <f t="shared" si="20"/>
        <v>Webber</v>
      </c>
    </row>
    <row r="192" spans="1:23" ht="15.5" x14ac:dyDescent="0.35">
      <c r="A192" s="12" t="s">
        <v>548</v>
      </c>
      <c r="B192" s="13">
        <v>41473</v>
      </c>
      <c r="C192" s="14" t="s">
        <v>549</v>
      </c>
      <c r="D192" s="14" t="s">
        <v>53</v>
      </c>
      <c r="E192" s="14" t="s">
        <v>54</v>
      </c>
      <c r="F192" s="14" t="s">
        <v>81</v>
      </c>
      <c r="G192" s="14" t="s">
        <v>38</v>
      </c>
      <c r="H192" s="13">
        <v>41475</v>
      </c>
      <c r="I192" s="15">
        <v>3.42</v>
      </c>
      <c r="J192" s="15">
        <v>8.34</v>
      </c>
      <c r="K192" s="15">
        <f t="shared" si="14"/>
        <v>4.92</v>
      </c>
      <c r="L192" s="14">
        <v>15</v>
      </c>
      <c r="M192" s="15">
        <f t="shared" si="15"/>
        <v>125.1</v>
      </c>
      <c r="N192" s="16">
        <v>0</v>
      </c>
      <c r="O192" s="17">
        <f>M192*N192</f>
        <v>0</v>
      </c>
      <c r="P192" s="17">
        <f>M192-O192+Q192</f>
        <v>127.74</v>
      </c>
      <c r="Q192" s="15">
        <v>2.64</v>
      </c>
      <c r="R192" s="18">
        <f t="shared" si="16"/>
        <v>130.38</v>
      </c>
      <c r="S192" s="12" t="str">
        <f t="shared" si="17"/>
        <v>Low</v>
      </c>
      <c r="T192" s="12"/>
      <c r="U192" s="12" t="str">
        <f t="shared" si="18"/>
        <v>July 2013</v>
      </c>
      <c r="V192" s="12" t="str">
        <f t="shared" si="19"/>
        <v>Ben</v>
      </c>
      <c r="W192" s="12" t="str">
        <f t="shared" si="20"/>
        <v>Wallace</v>
      </c>
    </row>
    <row r="193" spans="1:23" ht="15.5" x14ac:dyDescent="0.35">
      <c r="A193" s="12" t="s">
        <v>550</v>
      </c>
      <c r="B193" s="13">
        <v>41475</v>
      </c>
      <c r="C193" s="14" t="s">
        <v>510</v>
      </c>
      <c r="D193" s="14" t="s">
        <v>53</v>
      </c>
      <c r="E193" s="14" t="s">
        <v>54</v>
      </c>
      <c r="F193" s="14" t="s">
        <v>55</v>
      </c>
      <c r="G193" s="14" t="s">
        <v>38</v>
      </c>
      <c r="H193" s="13">
        <v>41477</v>
      </c>
      <c r="I193" s="15">
        <v>5.33</v>
      </c>
      <c r="J193" s="15">
        <v>8.6</v>
      </c>
      <c r="K193" s="15">
        <f t="shared" si="14"/>
        <v>3.2699999999999996</v>
      </c>
      <c r="L193" s="14">
        <v>23</v>
      </c>
      <c r="M193" s="15">
        <f t="shared" si="15"/>
        <v>197.79999999999998</v>
      </c>
      <c r="N193" s="16">
        <v>0.02</v>
      </c>
      <c r="O193" s="17">
        <f>M193*N193</f>
        <v>3.956</v>
      </c>
      <c r="P193" s="17">
        <f>M193-O193+Q193</f>
        <v>200.03399999999999</v>
      </c>
      <c r="Q193" s="15">
        <v>6.19</v>
      </c>
      <c r="R193" s="18">
        <f t="shared" si="16"/>
        <v>206.22399999999999</v>
      </c>
      <c r="S193" s="12" t="str">
        <f t="shared" si="17"/>
        <v>High</v>
      </c>
      <c r="T193" s="12"/>
      <c r="U193" s="12" t="str">
        <f t="shared" si="18"/>
        <v>July 2013</v>
      </c>
      <c r="V193" s="12" t="str">
        <f t="shared" si="19"/>
        <v>Giulietta</v>
      </c>
      <c r="W193" s="12" t="str">
        <f t="shared" si="20"/>
        <v>Dortch</v>
      </c>
    </row>
    <row r="194" spans="1:23" ht="15.5" x14ac:dyDescent="0.35">
      <c r="A194" s="12" t="s">
        <v>551</v>
      </c>
      <c r="B194" s="13">
        <v>41476</v>
      </c>
      <c r="C194" s="14" t="s">
        <v>552</v>
      </c>
      <c r="D194" s="14" t="s">
        <v>27</v>
      </c>
      <c r="E194" s="14" t="s">
        <v>28</v>
      </c>
      <c r="F194" s="14" t="s">
        <v>344</v>
      </c>
      <c r="G194" s="14" t="s">
        <v>33</v>
      </c>
      <c r="H194" s="13">
        <v>41478</v>
      </c>
      <c r="I194" s="15">
        <v>278.99</v>
      </c>
      <c r="J194" s="15">
        <v>449.99</v>
      </c>
      <c r="K194" s="15">
        <f t="shared" si="14"/>
        <v>171</v>
      </c>
      <c r="L194" s="14">
        <v>12</v>
      </c>
      <c r="M194" s="15">
        <f t="shared" si="15"/>
        <v>5399.88</v>
      </c>
      <c r="N194" s="16">
        <v>0.06</v>
      </c>
      <c r="O194" s="17">
        <f>M194*N194</f>
        <v>323.99279999999999</v>
      </c>
      <c r="P194" s="17">
        <f>M194-O194+Q194</f>
        <v>5124.8872000000001</v>
      </c>
      <c r="Q194" s="15">
        <v>49</v>
      </c>
      <c r="R194" s="18">
        <f t="shared" si="16"/>
        <v>5173.8872000000001</v>
      </c>
      <c r="S194" s="12" t="str">
        <f t="shared" si="17"/>
        <v>High</v>
      </c>
      <c r="T194" s="12"/>
      <c r="U194" s="12" t="str">
        <f t="shared" si="18"/>
        <v>July 2013</v>
      </c>
      <c r="V194" s="12" t="str">
        <f t="shared" si="19"/>
        <v>Adam</v>
      </c>
      <c r="W194" s="12" t="str">
        <f t="shared" si="20"/>
        <v>Shillingsburg</v>
      </c>
    </row>
    <row r="195" spans="1:23" ht="15.5" x14ac:dyDescent="0.35">
      <c r="A195" s="12" t="s">
        <v>553</v>
      </c>
      <c r="B195" s="13">
        <v>41477</v>
      </c>
      <c r="C195" s="14" t="s">
        <v>554</v>
      </c>
      <c r="D195" s="14" t="s">
        <v>27</v>
      </c>
      <c r="E195" s="14" t="s">
        <v>28</v>
      </c>
      <c r="F195" s="14" t="s">
        <v>290</v>
      </c>
      <c r="G195" s="14" t="s">
        <v>38</v>
      </c>
      <c r="H195" s="13">
        <v>41478</v>
      </c>
      <c r="I195" s="15">
        <v>1.33</v>
      </c>
      <c r="J195" s="15">
        <v>2.08</v>
      </c>
      <c r="K195" s="15">
        <f t="shared" si="14"/>
        <v>0.75</v>
      </c>
      <c r="L195" s="14">
        <v>11</v>
      </c>
      <c r="M195" s="15">
        <f t="shared" si="15"/>
        <v>22.880000000000003</v>
      </c>
      <c r="N195" s="16">
        <v>0.01</v>
      </c>
      <c r="O195" s="17">
        <f>M195*N195</f>
        <v>0.22880000000000003</v>
      </c>
      <c r="P195" s="17">
        <f>M195-O195+Q195</f>
        <v>24.141200000000001</v>
      </c>
      <c r="Q195" s="15">
        <v>1.49</v>
      </c>
      <c r="R195" s="18">
        <f t="shared" si="16"/>
        <v>25.6312</v>
      </c>
      <c r="S195" s="12" t="str">
        <f t="shared" si="17"/>
        <v>High</v>
      </c>
      <c r="T195" s="12"/>
      <c r="U195" s="12" t="str">
        <f t="shared" si="18"/>
        <v>July 2013</v>
      </c>
      <c r="V195" s="12" t="str">
        <f t="shared" si="19"/>
        <v>Rick</v>
      </c>
      <c r="W195" s="12" t="str">
        <f t="shared" si="20"/>
        <v>Hansen</v>
      </c>
    </row>
    <row r="196" spans="1:23" ht="15.5" x14ac:dyDescent="0.35">
      <c r="A196" s="12" t="s">
        <v>555</v>
      </c>
      <c r="B196" s="13">
        <v>41477</v>
      </c>
      <c r="C196" s="14" t="s">
        <v>364</v>
      </c>
      <c r="D196" s="14" t="s">
        <v>27</v>
      </c>
      <c r="E196" s="14" t="s">
        <v>28</v>
      </c>
      <c r="F196" s="14" t="s">
        <v>126</v>
      </c>
      <c r="G196" s="14" t="s">
        <v>33</v>
      </c>
      <c r="H196" s="13">
        <v>41481</v>
      </c>
      <c r="I196" s="15">
        <v>6.51</v>
      </c>
      <c r="J196" s="15">
        <v>30.98</v>
      </c>
      <c r="K196" s="15">
        <f t="shared" ref="K196:K259" si="21">J196-I196</f>
        <v>24.47</v>
      </c>
      <c r="L196" s="14">
        <v>29</v>
      </c>
      <c r="M196" s="15">
        <f t="shared" ref="M196:M259" si="22">J196*L196</f>
        <v>898.42</v>
      </c>
      <c r="N196" s="16">
        <v>0.03</v>
      </c>
      <c r="O196" s="17">
        <f>M196*N196</f>
        <v>26.952599999999997</v>
      </c>
      <c r="P196" s="17">
        <f>M196-O196+Q196</f>
        <v>877.9674</v>
      </c>
      <c r="Q196" s="15">
        <v>6.5</v>
      </c>
      <c r="R196" s="18">
        <f t="shared" ref="R196:R259" si="23">P196+Q196</f>
        <v>884.4674</v>
      </c>
      <c r="S196" s="12" t="str">
        <f t="shared" ref="S196:S259" si="24">IF(O196&gt;0.08, "High", IF(O196&gt;0.04, "Medium", "Low"))</f>
        <v>High</v>
      </c>
      <c r="T196" s="12"/>
      <c r="U196" s="12" t="str">
        <f t="shared" ref="U196:U259" si="25">TEXT(B196, "mmmm yyyy")</f>
        <v>July 2013</v>
      </c>
      <c r="V196" s="12" t="str">
        <f t="shared" ref="V196:V259" si="26">LEFT(C196,FIND(" ",C196)-1)</f>
        <v>Edward</v>
      </c>
      <c r="W196" s="12" t="str">
        <f t="shared" ref="W196:W259" si="27">RIGHT(C196,LEN(C196)-FIND(" ",C196))</f>
        <v>Becker</v>
      </c>
    </row>
    <row r="197" spans="1:23" ht="15.5" x14ac:dyDescent="0.35">
      <c r="A197" s="12" t="s">
        <v>557</v>
      </c>
      <c r="B197" s="13">
        <v>41478</v>
      </c>
      <c r="C197" s="14" t="s">
        <v>340</v>
      </c>
      <c r="D197" s="14" t="s">
        <v>53</v>
      </c>
      <c r="E197" s="14" t="s">
        <v>54</v>
      </c>
      <c r="F197" s="14" t="s">
        <v>81</v>
      </c>
      <c r="G197" s="14" t="s">
        <v>38</v>
      </c>
      <c r="H197" s="13">
        <v>41480</v>
      </c>
      <c r="I197" s="15">
        <v>2.98</v>
      </c>
      <c r="J197" s="15">
        <v>5.84</v>
      </c>
      <c r="K197" s="15">
        <f t="shared" si="21"/>
        <v>2.86</v>
      </c>
      <c r="L197" s="14">
        <v>11</v>
      </c>
      <c r="M197" s="15">
        <f t="shared" si="22"/>
        <v>64.239999999999995</v>
      </c>
      <c r="N197" s="16">
        <v>0.01</v>
      </c>
      <c r="O197" s="17">
        <f>M197*N197</f>
        <v>0.64239999999999997</v>
      </c>
      <c r="P197" s="17">
        <f>M197-O197+Q197</f>
        <v>64.427599999999998</v>
      </c>
      <c r="Q197" s="15">
        <v>0.83</v>
      </c>
      <c r="R197" s="18">
        <f t="shared" si="23"/>
        <v>65.257599999999996</v>
      </c>
      <c r="S197" s="12" t="str">
        <f t="shared" si="24"/>
        <v>High</v>
      </c>
      <c r="T197" s="12"/>
      <c r="U197" s="12" t="str">
        <f t="shared" si="25"/>
        <v>July 2013</v>
      </c>
      <c r="V197" s="12" t="str">
        <f t="shared" si="26"/>
        <v>Sean</v>
      </c>
      <c r="W197" s="12" t="str">
        <f t="shared" si="27"/>
        <v>ODonnell</v>
      </c>
    </row>
    <row r="198" spans="1:23" ht="15.5" x14ac:dyDescent="0.35">
      <c r="A198" s="12" t="s">
        <v>558</v>
      </c>
      <c r="B198" s="13">
        <v>41479</v>
      </c>
      <c r="C198" s="14" t="s">
        <v>559</v>
      </c>
      <c r="D198" s="14" t="s">
        <v>27</v>
      </c>
      <c r="E198" s="14" t="s">
        <v>28</v>
      </c>
      <c r="F198" s="14" t="s">
        <v>30</v>
      </c>
      <c r="G198" s="14" t="s">
        <v>38</v>
      </c>
      <c r="H198" s="13">
        <v>41481</v>
      </c>
      <c r="I198" s="15">
        <v>3.65</v>
      </c>
      <c r="J198" s="15">
        <v>5.98</v>
      </c>
      <c r="K198" s="15">
        <f t="shared" si="21"/>
        <v>2.3300000000000005</v>
      </c>
      <c r="L198" s="14">
        <v>14</v>
      </c>
      <c r="M198" s="15">
        <f t="shared" si="22"/>
        <v>83.72</v>
      </c>
      <c r="N198" s="16">
        <v>0.09</v>
      </c>
      <c r="O198" s="17">
        <f>M198*N198</f>
        <v>7.5347999999999997</v>
      </c>
      <c r="P198" s="17">
        <f>M198-O198+Q198</f>
        <v>77.67519999999999</v>
      </c>
      <c r="Q198" s="15">
        <v>1.49</v>
      </c>
      <c r="R198" s="18">
        <f t="shared" si="23"/>
        <v>79.165199999999984</v>
      </c>
      <c r="S198" s="12" t="str">
        <f t="shared" si="24"/>
        <v>High</v>
      </c>
      <c r="T198" s="12"/>
      <c r="U198" s="12" t="str">
        <f t="shared" si="25"/>
        <v>July 2013</v>
      </c>
      <c r="V198" s="12" t="str">
        <f t="shared" si="26"/>
        <v>Karl</v>
      </c>
      <c r="W198" s="12" t="str">
        <f t="shared" si="27"/>
        <v>Brown</v>
      </c>
    </row>
    <row r="199" spans="1:23" ht="15.5" x14ac:dyDescent="0.35">
      <c r="A199" s="12" t="s">
        <v>560</v>
      </c>
      <c r="B199" s="13">
        <v>41481</v>
      </c>
      <c r="C199" s="14" t="s">
        <v>561</v>
      </c>
      <c r="D199" s="14" t="s">
        <v>27</v>
      </c>
      <c r="E199" s="14" t="s">
        <v>28</v>
      </c>
      <c r="F199" s="14" t="s">
        <v>44</v>
      </c>
      <c r="G199" s="14" t="s">
        <v>38</v>
      </c>
      <c r="H199" s="13">
        <v>41486</v>
      </c>
      <c r="I199" s="15">
        <v>4.46</v>
      </c>
      <c r="J199" s="15">
        <v>10.89</v>
      </c>
      <c r="K199" s="15">
        <f t="shared" si="21"/>
        <v>6.4300000000000006</v>
      </c>
      <c r="L199" s="14">
        <v>37</v>
      </c>
      <c r="M199" s="15">
        <f t="shared" si="22"/>
        <v>402.93</v>
      </c>
      <c r="N199" s="16">
        <v>0.06</v>
      </c>
      <c r="O199" s="17">
        <f>M199*N199</f>
        <v>24.175799999999999</v>
      </c>
      <c r="P199" s="17">
        <f>M199-O199+Q199</f>
        <v>383.25420000000003</v>
      </c>
      <c r="Q199" s="15">
        <v>4.5</v>
      </c>
      <c r="R199" s="18">
        <f t="shared" si="23"/>
        <v>387.75420000000003</v>
      </c>
      <c r="S199" s="12" t="str">
        <f t="shared" si="24"/>
        <v>High</v>
      </c>
      <c r="T199" s="12"/>
      <c r="U199" s="12" t="str">
        <f t="shared" si="25"/>
        <v>July 2013</v>
      </c>
      <c r="V199" s="12" t="str">
        <f t="shared" si="26"/>
        <v>Eric</v>
      </c>
      <c r="W199" s="12" t="str">
        <f t="shared" si="27"/>
        <v>Barreto</v>
      </c>
    </row>
    <row r="200" spans="1:23" ht="15.5" x14ac:dyDescent="0.35">
      <c r="A200" s="12" t="s">
        <v>562</v>
      </c>
      <c r="B200" s="13">
        <v>41481</v>
      </c>
      <c r="C200" s="14" t="s">
        <v>563</v>
      </c>
      <c r="D200" s="14" t="s">
        <v>53</v>
      </c>
      <c r="E200" s="14" t="s">
        <v>54</v>
      </c>
      <c r="F200" s="14" t="s">
        <v>55</v>
      </c>
      <c r="G200" s="14" t="s">
        <v>33</v>
      </c>
      <c r="H200" s="13">
        <v>41483</v>
      </c>
      <c r="I200" s="15">
        <v>6.51</v>
      </c>
      <c r="J200" s="15">
        <v>30.98</v>
      </c>
      <c r="K200" s="15">
        <f t="shared" si="21"/>
        <v>24.47</v>
      </c>
      <c r="L200" s="14">
        <v>8</v>
      </c>
      <c r="M200" s="15">
        <f t="shared" si="22"/>
        <v>247.84</v>
      </c>
      <c r="N200" s="16">
        <v>0.01</v>
      </c>
      <c r="O200" s="17">
        <f>M200*N200</f>
        <v>2.4784000000000002</v>
      </c>
      <c r="P200" s="17">
        <f>M200-O200+Q200</f>
        <v>251.86160000000001</v>
      </c>
      <c r="Q200" s="15">
        <v>6.5</v>
      </c>
      <c r="R200" s="18">
        <f t="shared" si="23"/>
        <v>258.36160000000001</v>
      </c>
      <c r="S200" s="12" t="str">
        <f t="shared" si="24"/>
        <v>High</v>
      </c>
      <c r="T200" s="12"/>
      <c r="U200" s="12" t="str">
        <f t="shared" si="25"/>
        <v>July 2013</v>
      </c>
      <c r="V200" s="12" t="str">
        <f t="shared" si="26"/>
        <v>Charles</v>
      </c>
      <c r="W200" s="12" t="str">
        <f t="shared" si="27"/>
        <v>Sheldon</v>
      </c>
    </row>
    <row r="201" spans="1:23" ht="15.5" x14ac:dyDescent="0.35">
      <c r="A201" s="12" t="s">
        <v>564</v>
      </c>
      <c r="B201" s="13">
        <v>41482</v>
      </c>
      <c r="C201" s="14" t="s">
        <v>565</v>
      </c>
      <c r="D201" s="14" t="s">
        <v>53</v>
      </c>
      <c r="E201" s="14" t="s">
        <v>54</v>
      </c>
      <c r="F201" s="14" t="s">
        <v>81</v>
      </c>
      <c r="G201" s="14" t="s">
        <v>33</v>
      </c>
      <c r="H201" s="13">
        <v>41484</v>
      </c>
      <c r="I201" s="15">
        <v>39.64</v>
      </c>
      <c r="J201" s="15">
        <v>152.47999999999999</v>
      </c>
      <c r="K201" s="15">
        <f t="shared" si="21"/>
        <v>112.83999999999999</v>
      </c>
      <c r="L201" s="14">
        <v>31</v>
      </c>
      <c r="M201" s="15">
        <f t="shared" si="22"/>
        <v>4726.88</v>
      </c>
      <c r="N201" s="16">
        <v>7.0000000000000007E-2</v>
      </c>
      <c r="O201" s="17">
        <f>M201*N201</f>
        <v>330.88160000000005</v>
      </c>
      <c r="P201" s="17">
        <f>M201-O201+Q201</f>
        <v>4402.4984000000004</v>
      </c>
      <c r="Q201" s="15">
        <v>6.5</v>
      </c>
      <c r="R201" s="18">
        <f t="shared" si="23"/>
        <v>4408.9984000000004</v>
      </c>
      <c r="S201" s="12" t="str">
        <f t="shared" si="24"/>
        <v>High</v>
      </c>
      <c r="T201" s="12"/>
      <c r="U201" s="12" t="str">
        <f t="shared" si="25"/>
        <v>July 2013</v>
      </c>
      <c r="V201" s="12" t="str">
        <f t="shared" si="26"/>
        <v>Jesus</v>
      </c>
      <c r="W201" s="12" t="str">
        <f t="shared" si="27"/>
        <v>Ocampo</v>
      </c>
    </row>
    <row r="202" spans="1:23" ht="15.5" x14ac:dyDescent="0.35">
      <c r="A202" s="12" t="s">
        <v>567</v>
      </c>
      <c r="B202" s="13">
        <v>41483</v>
      </c>
      <c r="C202" s="14" t="s">
        <v>354</v>
      </c>
      <c r="D202" s="14" t="s">
        <v>27</v>
      </c>
      <c r="E202" s="14" t="s">
        <v>28</v>
      </c>
      <c r="F202" s="14" t="s">
        <v>30</v>
      </c>
      <c r="G202" s="14" t="s">
        <v>38</v>
      </c>
      <c r="H202" s="13">
        <v>41485</v>
      </c>
      <c r="I202" s="15">
        <v>1.95</v>
      </c>
      <c r="J202" s="15">
        <v>3.98</v>
      </c>
      <c r="K202" s="15">
        <f t="shared" si="21"/>
        <v>2.0300000000000002</v>
      </c>
      <c r="L202" s="14">
        <v>30</v>
      </c>
      <c r="M202" s="15">
        <f t="shared" si="22"/>
        <v>119.4</v>
      </c>
      <c r="N202" s="16">
        <v>0.1</v>
      </c>
      <c r="O202" s="17">
        <f>M202*N202</f>
        <v>11.940000000000001</v>
      </c>
      <c r="P202" s="17">
        <f>M202-O202+Q202</f>
        <v>108.29</v>
      </c>
      <c r="Q202" s="15">
        <v>0.83</v>
      </c>
      <c r="R202" s="18">
        <f t="shared" si="23"/>
        <v>109.12</v>
      </c>
      <c r="S202" s="12" t="str">
        <f t="shared" si="24"/>
        <v>High</v>
      </c>
      <c r="T202" s="12"/>
      <c r="U202" s="12" t="str">
        <f t="shared" si="25"/>
        <v>July 2013</v>
      </c>
      <c r="V202" s="12" t="str">
        <f t="shared" si="26"/>
        <v>Thais</v>
      </c>
      <c r="W202" s="12" t="str">
        <f t="shared" si="27"/>
        <v>Sissman</v>
      </c>
    </row>
    <row r="203" spans="1:23" ht="15.5" x14ac:dyDescent="0.35">
      <c r="A203" s="12" t="s">
        <v>569</v>
      </c>
      <c r="B203" s="13">
        <v>41484</v>
      </c>
      <c r="C203" s="14" t="s">
        <v>570</v>
      </c>
      <c r="D203" s="14" t="s">
        <v>53</v>
      </c>
      <c r="E203" s="14" t="s">
        <v>54</v>
      </c>
      <c r="F203" s="14" t="s">
        <v>55</v>
      </c>
      <c r="G203" s="14" t="s">
        <v>38</v>
      </c>
      <c r="H203" s="13">
        <v>41485</v>
      </c>
      <c r="I203" s="15">
        <v>1.94</v>
      </c>
      <c r="J203" s="15">
        <v>3.08</v>
      </c>
      <c r="K203" s="15">
        <f t="shared" si="21"/>
        <v>1.1400000000000001</v>
      </c>
      <c r="L203" s="14">
        <v>38</v>
      </c>
      <c r="M203" s="15">
        <f t="shared" si="22"/>
        <v>117.04</v>
      </c>
      <c r="N203" s="16">
        <v>0.04</v>
      </c>
      <c r="O203" s="17">
        <f>M203*N203</f>
        <v>4.6816000000000004</v>
      </c>
      <c r="P203" s="17">
        <f>M203-O203+Q203</f>
        <v>113.3484</v>
      </c>
      <c r="Q203" s="15">
        <v>0.99</v>
      </c>
      <c r="R203" s="18">
        <f t="shared" si="23"/>
        <v>114.33839999999999</v>
      </c>
      <c r="S203" s="12" t="str">
        <f t="shared" si="24"/>
        <v>High</v>
      </c>
      <c r="T203" s="12"/>
      <c r="U203" s="12" t="str">
        <f t="shared" si="25"/>
        <v>July 2013</v>
      </c>
      <c r="V203" s="12" t="str">
        <f t="shared" si="26"/>
        <v>Nick</v>
      </c>
      <c r="W203" s="12" t="str">
        <f t="shared" si="27"/>
        <v>Zandusky</v>
      </c>
    </row>
    <row r="204" spans="1:23" ht="15.5" x14ac:dyDescent="0.35">
      <c r="A204" s="12" t="s">
        <v>572</v>
      </c>
      <c r="B204" s="13">
        <v>41485</v>
      </c>
      <c r="C204" s="14" t="s">
        <v>573</v>
      </c>
      <c r="D204" s="14" t="s">
        <v>27</v>
      </c>
      <c r="E204" s="14" t="s">
        <v>28</v>
      </c>
      <c r="F204" s="14" t="s">
        <v>290</v>
      </c>
      <c r="G204" s="14" t="s">
        <v>33</v>
      </c>
      <c r="H204" s="13">
        <v>41486</v>
      </c>
      <c r="I204" s="15">
        <v>76.790000000000006</v>
      </c>
      <c r="J204" s="15">
        <v>119.99</v>
      </c>
      <c r="K204" s="15">
        <f t="shared" si="21"/>
        <v>43.199999999999989</v>
      </c>
      <c r="L204" s="14">
        <v>24</v>
      </c>
      <c r="M204" s="15">
        <f t="shared" si="22"/>
        <v>2879.7599999999998</v>
      </c>
      <c r="N204" s="16">
        <v>0.02</v>
      </c>
      <c r="O204" s="17">
        <f>M204*N204</f>
        <v>57.595199999999998</v>
      </c>
      <c r="P204" s="17">
        <f>M204-O204+Q204</f>
        <v>2836.1647999999996</v>
      </c>
      <c r="Q204" s="15">
        <v>14</v>
      </c>
      <c r="R204" s="18">
        <f t="shared" si="23"/>
        <v>2850.1647999999996</v>
      </c>
      <c r="S204" s="12" t="str">
        <f t="shared" si="24"/>
        <v>High</v>
      </c>
      <c r="T204" s="12"/>
      <c r="U204" s="12" t="str">
        <f t="shared" si="25"/>
        <v>July 2013</v>
      </c>
      <c r="V204" s="12" t="str">
        <f t="shared" si="26"/>
        <v>Corinna</v>
      </c>
      <c r="W204" s="12" t="str">
        <f t="shared" si="27"/>
        <v>Mitchell</v>
      </c>
    </row>
    <row r="205" spans="1:23" ht="15.5" x14ac:dyDescent="0.35">
      <c r="A205" s="12" t="s">
        <v>576</v>
      </c>
      <c r="B205" s="13">
        <v>41488</v>
      </c>
      <c r="C205" s="14" t="s">
        <v>577</v>
      </c>
      <c r="D205" s="14" t="s">
        <v>27</v>
      </c>
      <c r="E205" s="14" t="s">
        <v>28</v>
      </c>
      <c r="F205" s="14" t="s">
        <v>107</v>
      </c>
      <c r="G205" s="14" t="s">
        <v>38</v>
      </c>
      <c r="H205" s="13">
        <v>41490</v>
      </c>
      <c r="I205" s="15">
        <v>1.53</v>
      </c>
      <c r="J205" s="15">
        <v>2.78</v>
      </c>
      <c r="K205" s="15">
        <f t="shared" si="21"/>
        <v>1.2499999999999998</v>
      </c>
      <c r="L205" s="14">
        <v>40</v>
      </c>
      <c r="M205" s="15">
        <f t="shared" si="22"/>
        <v>111.19999999999999</v>
      </c>
      <c r="N205" s="16">
        <v>0.03</v>
      </c>
      <c r="O205" s="17">
        <f>M205*N205</f>
        <v>3.3359999999999994</v>
      </c>
      <c r="P205" s="17">
        <f>M205-O205+Q205</f>
        <v>109.20399999999999</v>
      </c>
      <c r="Q205" s="15">
        <v>1.34</v>
      </c>
      <c r="R205" s="18">
        <f t="shared" si="23"/>
        <v>110.544</v>
      </c>
      <c r="S205" s="12" t="str">
        <f t="shared" si="24"/>
        <v>High</v>
      </c>
      <c r="T205" s="12"/>
      <c r="U205" s="12" t="str">
        <f t="shared" si="25"/>
        <v>August 2013</v>
      </c>
      <c r="V205" s="12" t="str">
        <f t="shared" si="26"/>
        <v>Chuck</v>
      </c>
      <c r="W205" s="12" t="str">
        <f t="shared" si="27"/>
        <v>Magee</v>
      </c>
    </row>
    <row r="206" spans="1:23" ht="15.5" x14ac:dyDescent="0.35">
      <c r="A206" s="12" t="s">
        <v>578</v>
      </c>
      <c r="B206" s="13">
        <v>41492</v>
      </c>
      <c r="C206" s="14" t="s">
        <v>579</v>
      </c>
      <c r="D206" s="14" t="s">
        <v>53</v>
      </c>
      <c r="E206" s="14" t="s">
        <v>54</v>
      </c>
      <c r="F206" s="14" t="s">
        <v>81</v>
      </c>
      <c r="G206" s="14" t="s">
        <v>38</v>
      </c>
      <c r="H206" s="13">
        <v>41494</v>
      </c>
      <c r="I206" s="15">
        <v>2.2599999999999998</v>
      </c>
      <c r="J206" s="15">
        <v>3.58</v>
      </c>
      <c r="K206" s="15">
        <f t="shared" si="21"/>
        <v>1.3200000000000003</v>
      </c>
      <c r="L206" s="14">
        <v>46</v>
      </c>
      <c r="M206" s="15">
        <f t="shared" si="22"/>
        <v>164.68</v>
      </c>
      <c r="N206" s="16">
        <v>0.06</v>
      </c>
      <c r="O206" s="17">
        <f>M206*N206</f>
        <v>9.8808000000000007</v>
      </c>
      <c r="P206" s="17">
        <f>M206-O206+Q206</f>
        <v>160.26920000000001</v>
      </c>
      <c r="Q206" s="15">
        <v>5.47</v>
      </c>
      <c r="R206" s="18">
        <f t="shared" si="23"/>
        <v>165.73920000000001</v>
      </c>
      <c r="S206" s="12" t="str">
        <f t="shared" si="24"/>
        <v>High</v>
      </c>
      <c r="T206" s="12"/>
      <c r="U206" s="12" t="str">
        <f t="shared" si="25"/>
        <v>August 2013</v>
      </c>
      <c r="V206" s="12" t="str">
        <f t="shared" si="26"/>
        <v>Seth</v>
      </c>
      <c r="W206" s="12" t="str">
        <f t="shared" si="27"/>
        <v>Vernon</v>
      </c>
    </row>
    <row r="207" spans="1:23" ht="15.5" x14ac:dyDescent="0.35">
      <c r="A207" s="12" t="s">
        <v>581</v>
      </c>
      <c r="B207" s="13">
        <v>41493</v>
      </c>
      <c r="C207" s="14" t="s">
        <v>582</v>
      </c>
      <c r="D207" s="14" t="s">
        <v>53</v>
      </c>
      <c r="E207" s="14" t="s">
        <v>54</v>
      </c>
      <c r="F207" s="14" t="s">
        <v>81</v>
      </c>
      <c r="G207" s="14" t="s">
        <v>38</v>
      </c>
      <c r="H207" s="13">
        <v>41495</v>
      </c>
      <c r="I207" s="15">
        <v>1.46</v>
      </c>
      <c r="J207" s="15">
        <v>3.57</v>
      </c>
      <c r="K207" s="15">
        <f t="shared" si="21"/>
        <v>2.11</v>
      </c>
      <c r="L207" s="14">
        <v>23</v>
      </c>
      <c r="M207" s="15">
        <f t="shared" si="22"/>
        <v>82.11</v>
      </c>
      <c r="N207" s="16">
        <v>0.09</v>
      </c>
      <c r="O207" s="17">
        <f>M207*N207</f>
        <v>7.3898999999999999</v>
      </c>
      <c r="P207" s="17">
        <f>M207-O207+Q207</f>
        <v>78.890100000000004</v>
      </c>
      <c r="Q207" s="15">
        <v>4.17</v>
      </c>
      <c r="R207" s="18">
        <f t="shared" si="23"/>
        <v>83.060100000000006</v>
      </c>
      <c r="S207" s="12" t="str">
        <f t="shared" si="24"/>
        <v>High</v>
      </c>
      <c r="T207" s="12"/>
      <c r="U207" s="12" t="str">
        <f t="shared" si="25"/>
        <v>August 2013</v>
      </c>
      <c r="V207" s="12" t="str">
        <f t="shared" si="26"/>
        <v>Vivian</v>
      </c>
      <c r="W207" s="12" t="str">
        <f t="shared" si="27"/>
        <v>Mathis</v>
      </c>
    </row>
    <row r="208" spans="1:23" ht="15.5" x14ac:dyDescent="0.35">
      <c r="A208" s="12" t="s">
        <v>583</v>
      </c>
      <c r="B208" s="13">
        <v>41494</v>
      </c>
      <c r="C208" s="14" t="s">
        <v>584</v>
      </c>
      <c r="D208" s="14" t="s">
        <v>27</v>
      </c>
      <c r="E208" s="14" t="s">
        <v>28</v>
      </c>
      <c r="F208" s="14" t="s">
        <v>30</v>
      </c>
      <c r="G208" s="14" t="s">
        <v>33</v>
      </c>
      <c r="H208" s="13">
        <v>41495</v>
      </c>
      <c r="I208" s="15">
        <v>6.51</v>
      </c>
      <c r="J208" s="15">
        <v>30.98</v>
      </c>
      <c r="K208" s="15">
        <f t="shared" si="21"/>
        <v>24.47</v>
      </c>
      <c r="L208" s="14">
        <v>44</v>
      </c>
      <c r="M208" s="15">
        <f t="shared" si="22"/>
        <v>1363.1200000000001</v>
      </c>
      <c r="N208" s="16">
        <v>0.02</v>
      </c>
      <c r="O208" s="17">
        <f>M208*N208</f>
        <v>27.262400000000003</v>
      </c>
      <c r="P208" s="17">
        <f>M208-O208+Q208</f>
        <v>1342.3576</v>
      </c>
      <c r="Q208" s="15">
        <v>6.5</v>
      </c>
      <c r="R208" s="18">
        <f t="shared" si="23"/>
        <v>1348.8576</v>
      </c>
      <c r="S208" s="12" t="str">
        <f t="shared" si="24"/>
        <v>High</v>
      </c>
      <c r="T208" s="12"/>
      <c r="U208" s="12" t="str">
        <f t="shared" si="25"/>
        <v>August 2013</v>
      </c>
      <c r="V208" s="12" t="str">
        <f t="shared" si="26"/>
        <v>Harold</v>
      </c>
      <c r="W208" s="12" t="str">
        <f t="shared" si="27"/>
        <v>Ryan</v>
      </c>
    </row>
    <row r="209" spans="1:23" ht="15.5" x14ac:dyDescent="0.35">
      <c r="A209" s="12" t="s">
        <v>585</v>
      </c>
      <c r="B209" s="13">
        <v>41495</v>
      </c>
      <c r="C209" s="14" t="s">
        <v>586</v>
      </c>
      <c r="D209" s="14" t="s">
        <v>27</v>
      </c>
      <c r="E209" s="14" t="s">
        <v>28</v>
      </c>
      <c r="F209" s="14" t="s">
        <v>107</v>
      </c>
      <c r="G209" s="14" t="s">
        <v>38</v>
      </c>
      <c r="H209" s="13">
        <v>41496</v>
      </c>
      <c r="I209" s="15">
        <v>18.38</v>
      </c>
      <c r="J209" s="15">
        <v>29.17</v>
      </c>
      <c r="K209" s="15">
        <f t="shared" si="21"/>
        <v>10.790000000000003</v>
      </c>
      <c r="L209" s="14">
        <v>8</v>
      </c>
      <c r="M209" s="15">
        <f t="shared" si="22"/>
        <v>233.36</v>
      </c>
      <c r="N209" s="16">
        <v>0.02</v>
      </c>
      <c r="O209" s="17">
        <f>M209*N209</f>
        <v>4.6672000000000002</v>
      </c>
      <c r="P209" s="17">
        <f>M209-O209+Q209</f>
        <v>234.96280000000002</v>
      </c>
      <c r="Q209" s="15">
        <v>6.27</v>
      </c>
      <c r="R209" s="18">
        <f t="shared" si="23"/>
        <v>241.23280000000003</v>
      </c>
      <c r="S209" s="12" t="str">
        <f t="shared" si="24"/>
        <v>High</v>
      </c>
      <c r="T209" s="12"/>
      <c r="U209" s="12" t="str">
        <f t="shared" si="25"/>
        <v>August 2013</v>
      </c>
      <c r="V209" s="12" t="str">
        <f t="shared" si="26"/>
        <v>Kean</v>
      </c>
      <c r="W209" s="12" t="str">
        <f t="shared" si="27"/>
        <v>Takahito</v>
      </c>
    </row>
    <row r="210" spans="1:23" ht="15.5" x14ac:dyDescent="0.35">
      <c r="A210" s="12" t="s">
        <v>589</v>
      </c>
      <c r="B210" s="13">
        <v>41495</v>
      </c>
      <c r="C210" s="14" t="s">
        <v>590</v>
      </c>
      <c r="D210" s="14" t="s">
        <v>53</v>
      </c>
      <c r="E210" s="14" t="s">
        <v>54</v>
      </c>
      <c r="F210" s="14" t="s">
        <v>81</v>
      </c>
      <c r="G210" s="14" t="s">
        <v>33</v>
      </c>
      <c r="H210" s="13">
        <v>41499</v>
      </c>
      <c r="I210" s="15">
        <v>216</v>
      </c>
      <c r="J210" s="15">
        <v>449.99</v>
      </c>
      <c r="K210" s="15">
        <f t="shared" si="21"/>
        <v>233.99</v>
      </c>
      <c r="L210" s="14">
        <v>40</v>
      </c>
      <c r="M210" s="15">
        <f t="shared" si="22"/>
        <v>17999.599999999999</v>
      </c>
      <c r="N210" s="16">
        <v>0.04</v>
      </c>
      <c r="O210" s="17">
        <f>M210*N210</f>
        <v>719.98399999999992</v>
      </c>
      <c r="P210" s="17">
        <f>M210-O210+Q210</f>
        <v>17304.106</v>
      </c>
      <c r="Q210" s="15">
        <v>24.49</v>
      </c>
      <c r="R210" s="18">
        <f t="shared" si="23"/>
        <v>17328.596000000001</v>
      </c>
      <c r="S210" s="12" t="str">
        <f t="shared" si="24"/>
        <v>High</v>
      </c>
      <c r="T210" s="12"/>
      <c r="U210" s="12" t="str">
        <f t="shared" si="25"/>
        <v>August 2013</v>
      </c>
      <c r="V210" s="12" t="str">
        <f t="shared" si="26"/>
        <v>Tony</v>
      </c>
      <c r="W210" s="12" t="str">
        <f t="shared" si="27"/>
        <v>Sayre</v>
      </c>
    </row>
    <row r="211" spans="1:23" ht="15.5" x14ac:dyDescent="0.35">
      <c r="A211" s="12" t="s">
        <v>591</v>
      </c>
      <c r="B211" s="13">
        <v>41495</v>
      </c>
      <c r="C211" s="14" t="s">
        <v>592</v>
      </c>
      <c r="D211" s="14" t="s">
        <v>27</v>
      </c>
      <c r="E211" s="14" t="s">
        <v>28</v>
      </c>
      <c r="F211" s="14" t="s">
        <v>139</v>
      </c>
      <c r="G211" s="14" t="s">
        <v>33</v>
      </c>
      <c r="H211" s="13">
        <v>41502</v>
      </c>
      <c r="I211" s="15">
        <v>75</v>
      </c>
      <c r="J211" s="15">
        <v>120.97</v>
      </c>
      <c r="K211" s="15">
        <f t="shared" si="21"/>
        <v>45.97</v>
      </c>
      <c r="L211" s="14">
        <v>35</v>
      </c>
      <c r="M211" s="15">
        <f t="shared" si="22"/>
        <v>4233.95</v>
      </c>
      <c r="N211" s="16">
        <v>0.08</v>
      </c>
      <c r="O211" s="17">
        <f>M211*N211</f>
        <v>338.71600000000001</v>
      </c>
      <c r="P211" s="17">
        <f>M211-O211+Q211</f>
        <v>3921.5340000000001</v>
      </c>
      <c r="Q211" s="15">
        <v>26.3</v>
      </c>
      <c r="R211" s="18">
        <f t="shared" si="23"/>
        <v>3947.8340000000003</v>
      </c>
      <c r="S211" s="12" t="str">
        <f t="shared" si="24"/>
        <v>High</v>
      </c>
      <c r="T211" s="12"/>
      <c r="U211" s="12" t="str">
        <f t="shared" si="25"/>
        <v>August 2013</v>
      </c>
      <c r="V211" s="12" t="str">
        <f t="shared" si="26"/>
        <v>Aaron</v>
      </c>
      <c r="W211" s="12" t="str">
        <f t="shared" si="27"/>
        <v>Bergman</v>
      </c>
    </row>
    <row r="212" spans="1:23" ht="15.5" x14ac:dyDescent="0.35">
      <c r="A212" s="12" t="s">
        <v>593</v>
      </c>
      <c r="B212" s="13">
        <v>41496</v>
      </c>
      <c r="C212" s="14" t="s">
        <v>594</v>
      </c>
      <c r="D212" s="14" t="s">
        <v>53</v>
      </c>
      <c r="E212" s="14" t="s">
        <v>54</v>
      </c>
      <c r="F212" s="14" t="s">
        <v>55</v>
      </c>
      <c r="G212" s="14" t="s">
        <v>38</v>
      </c>
      <c r="H212" s="13">
        <v>41498</v>
      </c>
      <c r="I212" s="15">
        <v>3.5</v>
      </c>
      <c r="J212" s="15">
        <v>5.74</v>
      </c>
      <c r="K212" s="15">
        <f t="shared" si="21"/>
        <v>2.2400000000000002</v>
      </c>
      <c r="L212" s="14">
        <v>50</v>
      </c>
      <c r="M212" s="15">
        <f t="shared" si="22"/>
        <v>287</v>
      </c>
      <c r="N212" s="16">
        <v>0.1</v>
      </c>
      <c r="O212" s="17">
        <f>M212*N212</f>
        <v>28.700000000000003</v>
      </c>
      <c r="P212" s="17">
        <f>M212-O212+Q212</f>
        <v>263.31</v>
      </c>
      <c r="Q212" s="15">
        <v>5.01</v>
      </c>
      <c r="R212" s="18">
        <f t="shared" si="23"/>
        <v>268.32</v>
      </c>
      <c r="S212" s="12" t="str">
        <f t="shared" si="24"/>
        <v>High</v>
      </c>
      <c r="T212" s="12"/>
      <c r="U212" s="12" t="str">
        <f t="shared" si="25"/>
        <v>August 2013</v>
      </c>
      <c r="V212" s="12" t="str">
        <f t="shared" si="26"/>
        <v>Edward</v>
      </c>
      <c r="W212" s="12" t="str">
        <f t="shared" si="27"/>
        <v>Hooks</v>
      </c>
    </row>
    <row r="213" spans="1:23" ht="15.5" x14ac:dyDescent="0.35">
      <c r="A213" s="12" t="s">
        <v>596</v>
      </c>
      <c r="B213" s="13">
        <v>41497</v>
      </c>
      <c r="C213" s="14" t="s">
        <v>597</v>
      </c>
      <c r="D213" s="14" t="s">
        <v>53</v>
      </c>
      <c r="E213" s="14" t="s">
        <v>54</v>
      </c>
      <c r="F213" s="14" t="s">
        <v>81</v>
      </c>
      <c r="G213" s="14" t="s">
        <v>38</v>
      </c>
      <c r="H213" s="13">
        <v>41499</v>
      </c>
      <c r="I213" s="15">
        <v>0.93</v>
      </c>
      <c r="J213" s="15">
        <v>1.48</v>
      </c>
      <c r="K213" s="15">
        <f t="shared" si="21"/>
        <v>0.54999999999999993</v>
      </c>
      <c r="L213" s="14">
        <v>19</v>
      </c>
      <c r="M213" s="15">
        <f t="shared" si="22"/>
        <v>28.12</v>
      </c>
      <c r="N213" s="16">
        <v>0.09</v>
      </c>
      <c r="O213" s="17">
        <f>M213*N213</f>
        <v>2.5308000000000002</v>
      </c>
      <c r="P213" s="17">
        <f>M213-O213+Q213</f>
        <v>26.289200000000001</v>
      </c>
      <c r="Q213" s="15">
        <v>0.7</v>
      </c>
      <c r="R213" s="18">
        <f t="shared" si="23"/>
        <v>26.9892</v>
      </c>
      <c r="S213" s="12" t="str">
        <f t="shared" si="24"/>
        <v>High</v>
      </c>
      <c r="T213" s="12"/>
      <c r="U213" s="12" t="str">
        <f t="shared" si="25"/>
        <v>August 2013</v>
      </c>
      <c r="V213" s="12" t="str">
        <f t="shared" si="26"/>
        <v>Liz</v>
      </c>
      <c r="W213" s="12" t="str">
        <f t="shared" si="27"/>
        <v>Willingham</v>
      </c>
    </row>
    <row r="214" spans="1:23" ht="15.5" x14ac:dyDescent="0.35">
      <c r="A214" s="12" t="s">
        <v>598</v>
      </c>
      <c r="B214" s="13">
        <v>41498</v>
      </c>
      <c r="C214" s="14" t="s">
        <v>599</v>
      </c>
      <c r="D214" s="14" t="s">
        <v>27</v>
      </c>
      <c r="E214" s="14" t="s">
        <v>28</v>
      </c>
      <c r="F214" s="14" t="s">
        <v>139</v>
      </c>
      <c r="G214" s="14" t="s">
        <v>38</v>
      </c>
      <c r="H214" s="13">
        <v>41500</v>
      </c>
      <c r="I214" s="15">
        <v>67.73</v>
      </c>
      <c r="J214" s="15">
        <v>165.2</v>
      </c>
      <c r="K214" s="15">
        <f t="shared" si="21"/>
        <v>97.469999999999985</v>
      </c>
      <c r="L214" s="14">
        <v>37</v>
      </c>
      <c r="M214" s="15">
        <f t="shared" si="22"/>
        <v>6112.4</v>
      </c>
      <c r="N214" s="16">
        <v>0.04</v>
      </c>
      <c r="O214" s="17">
        <f>M214*N214</f>
        <v>244.49599999999998</v>
      </c>
      <c r="P214" s="17">
        <f>M214-O214+Q214</f>
        <v>5887.8939999999993</v>
      </c>
      <c r="Q214" s="15">
        <v>19.989999999999998</v>
      </c>
      <c r="R214" s="18">
        <f t="shared" si="23"/>
        <v>5907.8839999999991</v>
      </c>
      <c r="S214" s="12" t="str">
        <f t="shared" si="24"/>
        <v>High</v>
      </c>
      <c r="T214" s="12"/>
      <c r="U214" s="12" t="str">
        <f t="shared" si="25"/>
        <v>August 2013</v>
      </c>
      <c r="V214" s="12" t="str">
        <f t="shared" si="26"/>
        <v>Dave</v>
      </c>
      <c r="W214" s="12" t="str">
        <f t="shared" si="27"/>
        <v>Poirier</v>
      </c>
    </row>
    <row r="215" spans="1:23" ht="15.5" x14ac:dyDescent="0.35">
      <c r="A215" s="12" t="s">
        <v>600</v>
      </c>
      <c r="B215" s="13">
        <v>41500</v>
      </c>
      <c r="C215" s="14" t="s">
        <v>370</v>
      </c>
      <c r="D215" s="14" t="s">
        <v>27</v>
      </c>
      <c r="E215" s="14" t="s">
        <v>28</v>
      </c>
      <c r="F215" s="14" t="s">
        <v>290</v>
      </c>
      <c r="G215" s="14" t="s">
        <v>38</v>
      </c>
      <c r="H215" s="13">
        <v>41509</v>
      </c>
      <c r="I215" s="15">
        <v>2.1800000000000002</v>
      </c>
      <c r="J215" s="15">
        <v>3.52</v>
      </c>
      <c r="K215" s="15">
        <f t="shared" si="21"/>
        <v>1.3399999999999999</v>
      </c>
      <c r="L215" s="14">
        <v>12</v>
      </c>
      <c r="M215" s="15">
        <f t="shared" si="22"/>
        <v>42.24</v>
      </c>
      <c r="N215" s="16">
        <v>0.04</v>
      </c>
      <c r="O215" s="17">
        <f>M215*N215</f>
        <v>1.6896000000000002</v>
      </c>
      <c r="P215" s="17">
        <f>M215-O215+Q215</f>
        <v>47.380400000000002</v>
      </c>
      <c r="Q215" s="15">
        <v>6.83</v>
      </c>
      <c r="R215" s="18">
        <f t="shared" si="23"/>
        <v>54.2104</v>
      </c>
      <c r="S215" s="12" t="str">
        <f t="shared" si="24"/>
        <v>High</v>
      </c>
      <c r="T215" s="12"/>
      <c r="U215" s="12" t="str">
        <f t="shared" si="25"/>
        <v>August 2013</v>
      </c>
      <c r="V215" s="12" t="str">
        <f t="shared" si="26"/>
        <v>Justin</v>
      </c>
      <c r="W215" s="12" t="str">
        <f t="shared" si="27"/>
        <v>Knight</v>
      </c>
    </row>
    <row r="216" spans="1:23" ht="15.5" x14ac:dyDescent="0.35">
      <c r="A216" s="12" t="s">
        <v>602</v>
      </c>
      <c r="B216" s="13">
        <v>41501</v>
      </c>
      <c r="C216" s="14" t="s">
        <v>592</v>
      </c>
      <c r="D216" s="14" t="s">
        <v>27</v>
      </c>
      <c r="E216" s="14" t="s">
        <v>28</v>
      </c>
      <c r="F216" s="14" t="s">
        <v>139</v>
      </c>
      <c r="G216" s="14" t="s">
        <v>38</v>
      </c>
      <c r="H216" s="13">
        <v>41502</v>
      </c>
      <c r="I216" s="15">
        <v>1.31</v>
      </c>
      <c r="J216" s="15">
        <v>2.84</v>
      </c>
      <c r="K216" s="15">
        <f t="shared" si="21"/>
        <v>1.5299999999999998</v>
      </c>
      <c r="L216" s="14">
        <v>13</v>
      </c>
      <c r="M216" s="15">
        <f t="shared" si="22"/>
        <v>36.92</v>
      </c>
      <c r="N216" s="16">
        <v>0.01</v>
      </c>
      <c r="O216" s="17">
        <f>M216*N216</f>
        <v>0.36920000000000003</v>
      </c>
      <c r="P216" s="17">
        <f>M216-O216+Q216</f>
        <v>37.480800000000002</v>
      </c>
      <c r="Q216" s="15">
        <v>0.93</v>
      </c>
      <c r="R216" s="18">
        <f t="shared" si="23"/>
        <v>38.410800000000002</v>
      </c>
      <c r="S216" s="12" t="str">
        <f t="shared" si="24"/>
        <v>High</v>
      </c>
      <c r="T216" s="12"/>
      <c r="U216" s="12" t="str">
        <f t="shared" si="25"/>
        <v>August 2013</v>
      </c>
      <c r="V216" s="12" t="str">
        <f t="shared" si="26"/>
        <v>Aaron</v>
      </c>
      <c r="W216" s="12" t="str">
        <f t="shared" si="27"/>
        <v>Bergman</v>
      </c>
    </row>
    <row r="217" spans="1:23" ht="15.5" x14ac:dyDescent="0.35">
      <c r="A217" s="12" t="s">
        <v>603</v>
      </c>
      <c r="B217" s="13">
        <v>41503</v>
      </c>
      <c r="C217" s="14" t="s">
        <v>604</v>
      </c>
      <c r="D217" s="14" t="s">
        <v>27</v>
      </c>
      <c r="E217" s="14" t="s">
        <v>28</v>
      </c>
      <c r="F217" s="14" t="s">
        <v>30</v>
      </c>
      <c r="G217" s="14" t="s">
        <v>38</v>
      </c>
      <c r="H217" s="13">
        <v>41503</v>
      </c>
      <c r="I217" s="15">
        <v>2.52</v>
      </c>
      <c r="J217" s="15">
        <v>4</v>
      </c>
      <c r="K217" s="15">
        <f t="shared" si="21"/>
        <v>1.48</v>
      </c>
      <c r="L217" s="14">
        <v>41</v>
      </c>
      <c r="M217" s="15">
        <f t="shared" si="22"/>
        <v>164</v>
      </c>
      <c r="N217" s="16">
        <v>0.02</v>
      </c>
      <c r="O217" s="17">
        <f>M217*N217</f>
        <v>3.2800000000000002</v>
      </c>
      <c r="P217" s="17">
        <f>M217-O217+Q217</f>
        <v>162.02000000000001</v>
      </c>
      <c r="Q217" s="15">
        <v>1.3</v>
      </c>
      <c r="R217" s="18">
        <f t="shared" si="23"/>
        <v>163.32000000000002</v>
      </c>
      <c r="S217" s="12" t="str">
        <f t="shared" si="24"/>
        <v>High</v>
      </c>
      <c r="T217" s="12"/>
      <c r="U217" s="12" t="str">
        <f t="shared" si="25"/>
        <v>August 2013</v>
      </c>
      <c r="V217" s="12" t="str">
        <f t="shared" si="26"/>
        <v>Valerie</v>
      </c>
      <c r="W217" s="12" t="str">
        <f t="shared" si="27"/>
        <v>Dominguez</v>
      </c>
    </row>
    <row r="218" spans="1:23" ht="15.5" x14ac:dyDescent="0.35">
      <c r="A218" s="12" t="s">
        <v>605</v>
      </c>
      <c r="B218" s="13">
        <v>41506</v>
      </c>
      <c r="C218" s="14" t="s">
        <v>606</v>
      </c>
      <c r="D218" s="14" t="s">
        <v>27</v>
      </c>
      <c r="E218" s="14" t="s">
        <v>28</v>
      </c>
      <c r="F218" s="14" t="s">
        <v>107</v>
      </c>
      <c r="G218" s="14" t="s">
        <v>248</v>
      </c>
      <c r="H218" s="13">
        <v>41508</v>
      </c>
      <c r="I218" s="15">
        <v>56.16</v>
      </c>
      <c r="J218" s="15">
        <v>136.97999999999999</v>
      </c>
      <c r="K218" s="15">
        <f t="shared" si="21"/>
        <v>80.819999999999993</v>
      </c>
      <c r="L218" s="14">
        <v>41</v>
      </c>
      <c r="M218" s="15">
        <f t="shared" si="22"/>
        <v>5616.1799999999994</v>
      </c>
      <c r="N218" s="16">
        <v>0.04</v>
      </c>
      <c r="O218" s="17">
        <f>M218*N218</f>
        <v>224.64719999999997</v>
      </c>
      <c r="P218" s="17">
        <f>M218-O218+Q218</f>
        <v>5416.0227999999988</v>
      </c>
      <c r="Q218" s="15">
        <v>24.49</v>
      </c>
      <c r="R218" s="18">
        <f t="shared" si="23"/>
        <v>5440.5127999999986</v>
      </c>
      <c r="S218" s="12" t="str">
        <f t="shared" si="24"/>
        <v>High</v>
      </c>
      <c r="T218" s="12"/>
      <c r="U218" s="12" t="str">
        <f t="shared" si="25"/>
        <v>August 2013</v>
      </c>
      <c r="V218" s="12" t="str">
        <f t="shared" si="26"/>
        <v>Jennifer</v>
      </c>
      <c r="W218" s="12" t="str">
        <f t="shared" si="27"/>
        <v>Patt</v>
      </c>
    </row>
    <row r="219" spans="1:23" ht="15.5" x14ac:dyDescent="0.35">
      <c r="A219" s="12" t="s">
        <v>607</v>
      </c>
      <c r="B219" s="13">
        <v>41506</v>
      </c>
      <c r="C219" s="14" t="s">
        <v>608</v>
      </c>
      <c r="D219" s="14" t="s">
        <v>27</v>
      </c>
      <c r="E219" s="14" t="s">
        <v>28</v>
      </c>
      <c r="F219" s="14" t="s">
        <v>30</v>
      </c>
      <c r="G219" s="14" t="s">
        <v>38</v>
      </c>
      <c r="H219" s="13">
        <v>41508</v>
      </c>
      <c r="I219" s="15">
        <v>3.47</v>
      </c>
      <c r="J219" s="15">
        <v>6.68</v>
      </c>
      <c r="K219" s="15">
        <f t="shared" si="21"/>
        <v>3.2099999999999995</v>
      </c>
      <c r="L219" s="14">
        <v>5</v>
      </c>
      <c r="M219" s="15">
        <f t="shared" si="22"/>
        <v>33.4</v>
      </c>
      <c r="N219" s="16">
        <v>0.09</v>
      </c>
      <c r="O219" s="17">
        <f>M219*N219</f>
        <v>3.0059999999999998</v>
      </c>
      <c r="P219" s="17">
        <f>M219-O219+Q219</f>
        <v>31.893999999999998</v>
      </c>
      <c r="Q219" s="15">
        <v>1.5</v>
      </c>
      <c r="R219" s="18">
        <f t="shared" si="23"/>
        <v>33.393999999999998</v>
      </c>
      <c r="S219" s="12" t="str">
        <f t="shared" si="24"/>
        <v>High</v>
      </c>
      <c r="T219" s="12"/>
      <c r="U219" s="12" t="str">
        <f t="shared" si="25"/>
        <v>August 2013</v>
      </c>
      <c r="V219" s="12" t="str">
        <f t="shared" si="26"/>
        <v>Cynthia</v>
      </c>
      <c r="W219" s="12" t="str">
        <f t="shared" si="27"/>
        <v>Arntzen</v>
      </c>
    </row>
    <row r="220" spans="1:23" ht="15.5" x14ac:dyDescent="0.35">
      <c r="A220" s="12" t="s">
        <v>609</v>
      </c>
      <c r="B220" s="13">
        <v>41508</v>
      </c>
      <c r="C220" s="14" t="s">
        <v>610</v>
      </c>
      <c r="D220" s="14" t="s">
        <v>27</v>
      </c>
      <c r="E220" s="14" t="s">
        <v>28</v>
      </c>
      <c r="F220" s="14" t="s">
        <v>390</v>
      </c>
      <c r="G220" s="14" t="s">
        <v>38</v>
      </c>
      <c r="H220" s="13">
        <v>41510</v>
      </c>
      <c r="I220" s="15">
        <v>67.73</v>
      </c>
      <c r="J220" s="15">
        <v>165.2</v>
      </c>
      <c r="K220" s="15">
        <f t="shared" si="21"/>
        <v>97.469999999999985</v>
      </c>
      <c r="L220" s="14">
        <v>23</v>
      </c>
      <c r="M220" s="15">
        <f t="shared" si="22"/>
        <v>3799.6</v>
      </c>
      <c r="N220" s="16">
        <v>7.0000000000000007E-2</v>
      </c>
      <c r="O220" s="17">
        <f>M220*N220</f>
        <v>265.97200000000004</v>
      </c>
      <c r="P220" s="17">
        <f>M220-O220+Q220</f>
        <v>3553.6179999999995</v>
      </c>
      <c r="Q220" s="15">
        <v>19.989999999999998</v>
      </c>
      <c r="R220" s="18">
        <f t="shared" si="23"/>
        <v>3573.6079999999993</v>
      </c>
      <c r="S220" s="12" t="str">
        <f t="shared" si="24"/>
        <v>High</v>
      </c>
      <c r="T220" s="12"/>
      <c r="U220" s="12" t="str">
        <f t="shared" si="25"/>
        <v>August 2013</v>
      </c>
      <c r="V220" s="12" t="str">
        <f t="shared" si="26"/>
        <v>Bradley</v>
      </c>
      <c r="W220" s="12" t="str">
        <f t="shared" si="27"/>
        <v>Drucker</v>
      </c>
    </row>
    <row r="221" spans="1:23" ht="15.5" x14ac:dyDescent="0.35">
      <c r="A221" s="12" t="s">
        <v>612</v>
      </c>
      <c r="B221" s="13">
        <v>41510</v>
      </c>
      <c r="C221" s="14" t="s">
        <v>613</v>
      </c>
      <c r="D221" s="14" t="s">
        <v>27</v>
      </c>
      <c r="E221" s="14" t="s">
        <v>28</v>
      </c>
      <c r="F221" s="14" t="s">
        <v>139</v>
      </c>
      <c r="G221" s="14" t="s">
        <v>38</v>
      </c>
      <c r="H221" s="13">
        <v>41513</v>
      </c>
      <c r="I221" s="15">
        <v>5.19</v>
      </c>
      <c r="J221" s="15">
        <v>12.98</v>
      </c>
      <c r="K221" s="15">
        <f t="shared" si="21"/>
        <v>7.79</v>
      </c>
      <c r="L221" s="14">
        <v>45</v>
      </c>
      <c r="M221" s="15">
        <f t="shared" si="22"/>
        <v>584.1</v>
      </c>
      <c r="N221" s="16">
        <v>0.02</v>
      </c>
      <c r="O221" s="17">
        <f>M221*N221</f>
        <v>11.682</v>
      </c>
      <c r="P221" s="17">
        <f>M221-O221+Q221</f>
        <v>575.55799999999999</v>
      </c>
      <c r="Q221" s="15">
        <v>3.14</v>
      </c>
      <c r="R221" s="18">
        <f t="shared" si="23"/>
        <v>578.69799999999998</v>
      </c>
      <c r="S221" s="12" t="str">
        <f t="shared" si="24"/>
        <v>High</v>
      </c>
      <c r="T221" s="12"/>
      <c r="U221" s="12" t="str">
        <f t="shared" si="25"/>
        <v>August 2013</v>
      </c>
      <c r="V221" s="12" t="str">
        <f t="shared" si="26"/>
        <v>Skye</v>
      </c>
      <c r="W221" s="12" t="str">
        <f t="shared" si="27"/>
        <v>Norling</v>
      </c>
    </row>
    <row r="222" spans="1:23" ht="15.5" x14ac:dyDescent="0.35">
      <c r="A222" s="12" t="s">
        <v>614</v>
      </c>
      <c r="B222" s="13">
        <v>41511</v>
      </c>
      <c r="C222" s="14" t="s">
        <v>615</v>
      </c>
      <c r="D222" s="14" t="s">
        <v>27</v>
      </c>
      <c r="E222" s="14" t="s">
        <v>28</v>
      </c>
      <c r="F222" s="14" t="s">
        <v>126</v>
      </c>
      <c r="G222" s="14" t="s">
        <v>38</v>
      </c>
      <c r="H222" s="13">
        <v>41512</v>
      </c>
      <c r="I222" s="15">
        <v>1.18</v>
      </c>
      <c r="J222" s="15">
        <v>1.88</v>
      </c>
      <c r="K222" s="15">
        <f t="shared" si="21"/>
        <v>0.7</v>
      </c>
      <c r="L222" s="14">
        <v>42</v>
      </c>
      <c r="M222" s="15">
        <f t="shared" si="22"/>
        <v>78.959999999999994</v>
      </c>
      <c r="N222" s="16">
        <v>0</v>
      </c>
      <c r="O222" s="17">
        <f>M222*N222</f>
        <v>0</v>
      </c>
      <c r="P222" s="17">
        <f>M222-O222+Q222</f>
        <v>80.449999999999989</v>
      </c>
      <c r="Q222" s="15">
        <v>1.49</v>
      </c>
      <c r="R222" s="18">
        <f t="shared" si="23"/>
        <v>81.939999999999984</v>
      </c>
      <c r="S222" s="12" t="str">
        <f t="shared" si="24"/>
        <v>Low</v>
      </c>
      <c r="T222" s="12"/>
      <c r="U222" s="12" t="str">
        <f t="shared" si="25"/>
        <v>August 2013</v>
      </c>
      <c r="V222" s="12" t="str">
        <f t="shared" si="26"/>
        <v>Bruce</v>
      </c>
      <c r="W222" s="12" t="str">
        <f t="shared" si="27"/>
        <v>Degenhardt</v>
      </c>
    </row>
    <row r="223" spans="1:23" ht="15.5" x14ac:dyDescent="0.35">
      <c r="A223" s="12" t="s">
        <v>616</v>
      </c>
      <c r="B223" s="13">
        <v>41511</v>
      </c>
      <c r="C223" s="14" t="s">
        <v>617</v>
      </c>
      <c r="D223" s="14" t="s">
        <v>27</v>
      </c>
      <c r="E223" s="14" t="s">
        <v>28</v>
      </c>
      <c r="F223" s="14" t="s">
        <v>139</v>
      </c>
      <c r="G223" s="14" t="s">
        <v>38</v>
      </c>
      <c r="H223" s="13">
        <v>41512</v>
      </c>
      <c r="I223" s="15">
        <v>3.52</v>
      </c>
      <c r="J223" s="15">
        <v>5.68</v>
      </c>
      <c r="K223" s="15">
        <f t="shared" si="21"/>
        <v>2.1599999999999997</v>
      </c>
      <c r="L223" s="14">
        <v>32</v>
      </c>
      <c r="M223" s="15">
        <f t="shared" si="22"/>
        <v>181.76</v>
      </c>
      <c r="N223" s="16">
        <v>0.05</v>
      </c>
      <c r="O223" s="17">
        <f>M223*N223</f>
        <v>9.0879999999999992</v>
      </c>
      <c r="P223" s="17">
        <f>M223-O223+Q223</f>
        <v>174.06199999999998</v>
      </c>
      <c r="Q223" s="15">
        <v>1.39</v>
      </c>
      <c r="R223" s="18">
        <f t="shared" si="23"/>
        <v>175.45199999999997</v>
      </c>
      <c r="S223" s="12" t="str">
        <f t="shared" si="24"/>
        <v>High</v>
      </c>
      <c r="T223" s="12"/>
      <c r="U223" s="12" t="str">
        <f t="shared" si="25"/>
        <v>August 2013</v>
      </c>
      <c r="V223" s="12" t="str">
        <f t="shared" si="26"/>
        <v>John</v>
      </c>
      <c r="W223" s="12" t="str">
        <f t="shared" si="27"/>
        <v>Castell</v>
      </c>
    </row>
    <row r="224" spans="1:23" ht="15.5" x14ac:dyDescent="0.35">
      <c r="A224" s="12" t="s">
        <v>619</v>
      </c>
      <c r="B224" s="13">
        <v>41514</v>
      </c>
      <c r="C224" s="14" t="s">
        <v>620</v>
      </c>
      <c r="D224" s="14" t="s">
        <v>27</v>
      </c>
      <c r="E224" s="14" t="s">
        <v>28</v>
      </c>
      <c r="F224" s="14" t="s">
        <v>107</v>
      </c>
      <c r="G224" s="14" t="s">
        <v>38</v>
      </c>
      <c r="H224" s="13">
        <v>41515</v>
      </c>
      <c r="I224" s="15">
        <v>1.94</v>
      </c>
      <c r="J224" s="15">
        <v>3.08</v>
      </c>
      <c r="K224" s="15">
        <f t="shared" si="21"/>
        <v>1.1400000000000001</v>
      </c>
      <c r="L224" s="14">
        <v>45</v>
      </c>
      <c r="M224" s="15">
        <f t="shared" si="22"/>
        <v>138.6</v>
      </c>
      <c r="N224" s="16">
        <v>0.04</v>
      </c>
      <c r="O224" s="17">
        <f>M224*N224</f>
        <v>5.5439999999999996</v>
      </c>
      <c r="P224" s="17">
        <f>M224-O224+Q224</f>
        <v>134.04599999999999</v>
      </c>
      <c r="Q224" s="15">
        <v>0.99</v>
      </c>
      <c r="R224" s="18">
        <f t="shared" si="23"/>
        <v>135.036</v>
      </c>
      <c r="S224" s="12" t="str">
        <f t="shared" si="24"/>
        <v>High</v>
      </c>
      <c r="T224" s="12"/>
      <c r="U224" s="12" t="str">
        <f t="shared" si="25"/>
        <v>August 2013</v>
      </c>
      <c r="V224" s="12" t="str">
        <f t="shared" si="26"/>
        <v>Neil</v>
      </c>
      <c r="W224" s="12" t="str">
        <f t="shared" si="27"/>
        <v>French</v>
      </c>
    </row>
    <row r="225" spans="1:23" ht="15.5" x14ac:dyDescent="0.35">
      <c r="A225" s="12" t="s">
        <v>621</v>
      </c>
      <c r="B225" s="13">
        <v>41515</v>
      </c>
      <c r="C225" s="14" t="s">
        <v>617</v>
      </c>
      <c r="D225" s="14" t="s">
        <v>27</v>
      </c>
      <c r="E225" s="14" t="s">
        <v>28</v>
      </c>
      <c r="F225" s="14" t="s">
        <v>139</v>
      </c>
      <c r="G225" s="14" t="s">
        <v>38</v>
      </c>
      <c r="H225" s="13">
        <v>41516</v>
      </c>
      <c r="I225" s="15">
        <v>8.7100000000000009</v>
      </c>
      <c r="J225" s="15">
        <v>14.28</v>
      </c>
      <c r="K225" s="15">
        <f t="shared" si="21"/>
        <v>5.5699999999999985</v>
      </c>
      <c r="L225" s="14">
        <v>8</v>
      </c>
      <c r="M225" s="15">
        <f t="shared" si="22"/>
        <v>114.24</v>
      </c>
      <c r="N225" s="16">
        <v>0.01</v>
      </c>
      <c r="O225" s="17">
        <f>M225*N225</f>
        <v>1.1424000000000001</v>
      </c>
      <c r="P225" s="17">
        <f>M225-O225+Q225</f>
        <v>116.08759999999999</v>
      </c>
      <c r="Q225" s="15">
        <v>2.99</v>
      </c>
      <c r="R225" s="18">
        <f t="shared" si="23"/>
        <v>119.07759999999999</v>
      </c>
      <c r="S225" s="12" t="str">
        <f t="shared" si="24"/>
        <v>High</v>
      </c>
      <c r="T225" s="12"/>
      <c r="U225" s="12" t="str">
        <f t="shared" si="25"/>
        <v>August 2013</v>
      </c>
      <c r="V225" s="12" t="str">
        <f t="shared" si="26"/>
        <v>John</v>
      </c>
      <c r="W225" s="12" t="str">
        <f t="shared" si="27"/>
        <v>Castell</v>
      </c>
    </row>
    <row r="226" spans="1:23" ht="15.5" x14ac:dyDescent="0.35">
      <c r="A226" s="12" t="s">
        <v>622</v>
      </c>
      <c r="B226" s="13">
        <v>41515</v>
      </c>
      <c r="C226" s="14" t="s">
        <v>623</v>
      </c>
      <c r="D226" s="14" t="s">
        <v>27</v>
      </c>
      <c r="E226" s="14" t="s">
        <v>28</v>
      </c>
      <c r="F226" s="14" t="s">
        <v>107</v>
      </c>
      <c r="G226" s="14" t="s">
        <v>33</v>
      </c>
      <c r="H226" s="13">
        <v>41520</v>
      </c>
      <c r="I226" s="15">
        <v>60.59</v>
      </c>
      <c r="J226" s="15">
        <v>100.98</v>
      </c>
      <c r="K226" s="15">
        <f t="shared" si="21"/>
        <v>40.39</v>
      </c>
      <c r="L226" s="14">
        <v>12</v>
      </c>
      <c r="M226" s="15">
        <f t="shared" si="22"/>
        <v>1211.76</v>
      </c>
      <c r="N226" s="16">
        <v>0.04</v>
      </c>
      <c r="O226" s="17">
        <f>M226*N226</f>
        <v>48.470399999999998</v>
      </c>
      <c r="P226" s="17">
        <f>M226-O226+Q226</f>
        <v>1170.4696000000001</v>
      </c>
      <c r="Q226" s="15">
        <v>7.18</v>
      </c>
      <c r="R226" s="18">
        <f t="shared" si="23"/>
        <v>1177.6496000000002</v>
      </c>
      <c r="S226" s="12" t="str">
        <f t="shared" si="24"/>
        <v>High</v>
      </c>
      <c r="T226" s="12"/>
      <c r="U226" s="12" t="str">
        <f t="shared" si="25"/>
        <v>August 2013</v>
      </c>
      <c r="V226" s="12" t="str">
        <f t="shared" si="26"/>
        <v>Nancy</v>
      </c>
      <c r="W226" s="12" t="str">
        <f t="shared" si="27"/>
        <v>Lomonaco</v>
      </c>
    </row>
    <row r="227" spans="1:23" ht="15.5" x14ac:dyDescent="0.35">
      <c r="A227" s="12" t="s">
        <v>624</v>
      </c>
      <c r="B227" s="13">
        <v>41516</v>
      </c>
      <c r="C227" s="14" t="s">
        <v>623</v>
      </c>
      <c r="D227" s="14" t="s">
        <v>27</v>
      </c>
      <c r="E227" s="14" t="s">
        <v>28</v>
      </c>
      <c r="F227" s="14" t="s">
        <v>107</v>
      </c>
      <c r="G227" s="14" t="s">
        <v>38</v>
      </c>
      <c r="H227" s="13">
        <v>41518</v>
      </c>
      <c r="I227" s="15">
        <v>2.4500000000000002</v>
      </c>
      <c r="J227" s="15">
        <v>3.89</v>
      </c>
      <c r="K227" s="15">
        <f t="shared" si="21"/>
        <v>1.44</v>
      </c>
      <c r="L227" s="14">
        <v>32</v>
      </c>
      <c r="M227" s="15">
        <f t="shared" si="22"/>
        <v>124.48</v>
      </c>
      <c r="N227" s="16">
        <v>0.09</v>
      </c>
      <c r="O227" s="17">
        <f>M227*N227</f>
        <v>11.203200000000001</v>
      </c>
      <c r="P227" s="17">
        <f>M227-O227+Q227</f>
        <v>120.28680000000001</v>
      </c>
      <c r="Q227" s="15">
        <v>7.01</v>
      </c>
      <c r="R227" s="18">
        <f t="shared" si="23"/>
        <v>127.29680000000002</v>
      </c>
      <c r="S227" s="12" t="str">
        <f t="shared" si="24"/>
        <v>High</v>
      </c>
      <c r="T227" s="12"/>
      <c r="U227" s="12" t="str">
        <f t="shared" si="25"/>
        <v>August 2013</v>
      </c>
      <c r="V227" s="12" t="str">
        <f t="shared" si="26"/>
        <v>Nancy</v>
      </c>
      <c r="W227" s="12" t="str">
        <f t="shared" si="27"/>
        <v>Lomonaco</v>
      </c>
    </row>
    <row r="228" spans="1:23" ht="15.5" x14ac:dyDescent="0.35">
      <c r="A228" s="12" t="s">
        <v>625</v>
      </c>
      <c r="B228" s="13">
        <v>41518</v>
      </c>
      <c r="C228" s="14" t="s">
        <v>626</v>
      </c>
      <c r="D228" s="14" t="s">
        <v>27</v>
      </c>
      <c r="E228" s="14" t="s">
        <v>28</v>
      </c>
      <c r="F228" s="14" t="s">
        <v>74</v>
      </c>
      <c r="G228" s="14" t="s">
        <v>38</v>
      </c>
      <c r="H228" s="13">
        <v>41519</v>
      </c>
      <c r="I228" s="15">
        <v>1.18</v>
      </c>
      <c r="J228" s="15">
        <v>1.88</v>
      </c>
      <c r="K228" s="15">
        <f t="shared" si="21"/>
        <v>0.7</v>
      </c>
      <c r="L228" s="14">
        <v>43</v>
      </c>
      <c r="M228" s="15">
        <f t="shared" si="22"/>
        <v>80.839999999999989</v>
      </c>
      <c r="N228" s="16">
        <v>0.03</v>
      </c>
      <c r="O228" s="17">
        <f>M228*N228</f>
        <v>2.4251999999999998</v>
      </c>
      <c r="P228" s="17">
        <f>M228-O228+Q228</f>
        <v>79.90479999999998</v>
      </c>
      <c r="Q228" s="15">
        <v>1.49</v>
      </c>
      <c r="R228" s="18">
        <f t="shared" si="23"/>
        <v>81.394799999999975</v>
      </c>
      <c r="S228" s="12" t="str">
        <f t="shared" si="24"/>
        <v>High</v>
      </c>
      <c r="T228" s="12"/>
      <c r="U228" s="12" t="str">
        <f t="shared" si="25"/>
        <v>September 2013</v>
      </c>
      <c r="V228" s="12" t="str">
        <f t="shared" si="26"/>
        <v>Carol</v>
      </c>
      <c r="W228" s="12" t="str">
        <f t="shared" si="27"/>
        <v>Triggs</v>
      </c>
    </row>
    <row r="229" spans="1:23" ht="15.5" x14ac:dyDescent="0.35">
      <c r="A229" s="12" t="s">
        <v>627</v>
      </c>
      <c r="B229" s="13">
        <v>41519</v>
      </c>
      <c r="C229" s="14" t="s">
        <v>628</v>
      </c>
      <c r="D229" s="14" t="s">
        <v>27</v>
      </c>
      <c r="E229" s="14" t="s">
        <v>28</v>
      </c>
      <c r="F229" s="14" t="s">
        <v>44</v>
      </c>
      <c r="G229" s="14" t="s">
        <v>38</v>
      </c>
      <c r="H229" s="13">
        <v>41520</v>
      </c>
      <c r="I229" s="15">
        <v>4.46</v>
      </c>
      <c r="J229" s="15">
        <v>10.89</v>
      </c>
      <c r="K229" s="15">
        <f t="shared" si="21"/>
        <v>6.4300000000000006</v>
      </c>
      <c r="L229" s="14">
        <v>9</v>
      </c>
      <c r="M229" s="15">
        <f t="shared" si="22"/>
        <v>98.01</v>
      </c>
      <c r="N229" s="16">
        <v>0.03</v>
      </c>
      <c r="O229" s="17">
        <f>M229*N229</f>
        <v>2.9403000000000001</v>
      </c>
      <c r="P229" s="17">
        <f>M229-O229+Q229</f>
        <v>99.569700000000012</v>
      </c>
      <c r="Q229" s="15">
        <v>4.5</v>
      </c>
      <c r="R229" s="18">
        <f t="shared" si="23"/>
        <v>104.06970000000001</v>
      </c>
      <c r="S229" s="12" t="str">
        <f t="shared" si="24"/>
        <v>High</v>
      </c>
      <c r="T229" s="12"/>
      <c r="U229" s="12" t="str">
        <f t="shared" si="25"/>
        <v>September 2013</v>
      </c>
      <c r="V229" s="12" t="str">
        <f t="shared" si="26"/>
        <v>Andrew</v>
      </c>
      <c r="W229" s="12" t="str">
        <f t="shared" si="27"/>
        <v>Allen</v>
      </c>
    </row>
    <row r="230" spans="1:23" ht="15.5" x14ac:dyDescent="0.35">
      <c r="A230" s="12" t="s">
        <v>630</v>
      </c>
      <c r="B230" s="13">
        <v>41520</v>
      </c>
      <c r="C230" s="14" t="s">
        <v>385</v>
      </c>
      <c r="D230" s="14" t="s">
        <v>53</v>
      </c>
      <c r="E230" s="14" t="s">
        <v>54</v>
      </c>
      <c r="F230" s="14" t="s">
        <v>55</v>
      </c>
      <c r="G230" s="14" t="s">
        <v>38</v>
      </c>
      <c r="H230" s="13">
        <v>41522</v>
      </c>
      <c r="I230" s="15">
        <v>1.46</v>
      </c>
      <c r="J230" s="15">
        <v>3.57</v>
      </c>
      <c r="K230" s="15">
        <f t="shared" si="21"/>
        <v>2.11</v>
      </c>
      <c r="L230" s="14">
        <v>26</v>
      </c>
      <c r="M230" s="15">
        <f t="shared" si="22"/>
        <v>92.82</v>
      </c>
      <c r="N230" s="16">
        <v>0.04</v>
      </c>
      <c r="O230" s="17">
        <f>M230*N230</f>
        <v>3.7127999999999997</v>
      </c>
      <c r="P230" s="17">
        <f>M230-O230+Q230</f>
        <v>93.277199999999993</v>
      </c>
      <c r="Q230" s="15">
        <v>4.17</v>
      </c>
      <c r="R230" s="18">
        <f t="shared" si="23"/>
        <v>97.447199999999995</v>
      </c>
      <c r="S230" s="12" t="str">
        <f t="shared" si="24"/>
        <v>High</v>
      </c>
      <c r="T230" s="12"/>
      <c r="U230" s="12" t="str">
        <f t="shared" si="25"/>
        <v>September 2013</v>
      </c>
      <c r="V230" s="12" t="str">
        <f t="shared" si="26"/>
        <v>Rob</v>
      </c>
      <c r="W230" s="12" t="str">
        <f t="shared" si="27"/>
        <v>Haberlin</v>
      </c>
    </row>
    <row r="231" spans="1:23" ht="15.5" x14ac:dyDescent="0.35">
      <c r="A231" s="12" t="s">
        <v>631</v>
      </c>
      <c r="B231" s="13">
        <v>41521</v>
      </c>
      <c r="C231" s="14" t="s">
        <v>632</v>
      </c>
      <c r="D231" s="14" t="s">
        <v>53</v>
      </c>
      <c r="E231" s="14" t="s">
        <v>54</v>
      </c>
      <c r="F231" s="14" t="s">
        <v>81</v>
      </c>
      <c r="G231" s="14" t="s">
        <v>38</v>
      </c>
      <c r="H231" s="13">
        <v>41523</v>
      </c>
      <c r="I231" s="15">
        <v>3.32</v>
      </c>
      <c r="J231" s="15">
        <v>5.18</v>
      </c>
      <c r="K231" s="15">
        <f t="shared" si="21"/>
        <v>1.8599999999999999</v>
      </c>
      <c r="L231" s="14">
        <v>37</v>
      </c>
      <c r="M231" s="15">
        <f t="shared" si="22"/>
        <v>191.66</v>
      </c>
      <c r="N231" s="16">
        <v>7.0000000000000007E-2</v>
      </c>
      <c r="O231" s="17">
        <f>M231*N231</f>
        <v>13.416200000000002</v>
      </c>
      <c r="P231" s="17">
        <f>M231-O231+Q231</f>
        <v>180.28379999999999</v>
      </c>
      <c r="Q231" s="15">
        <v>2.04</v>
      </c>
      <c r="R231" s="18">
        <f t="shared" si="23"/>
        <v>182.32379999999998</v>
      </c>
      <c r="S231" s="12" t="str">
        <f t="shared" si="24"/>
        <v>High</v>
      </c>
      <c r="T231" s="12"/>
      <c r="U231" s="12" t="str">
        <f t="shared" si="25"/>
        <v>September 2013</v>
      </c>
      <c r="V231" s="12" t="str">
        <f t="shared" si="26"/>
        <v>Darrin</v>
      </c>
      <c r="W231" s="12" t="str">
        <f t="shared" si="27"/>
        <v>Martin</v>
      </c>
    </row>
    <row r="232" spans="1:23" ht="15.5" x14ac:dyDescent="0.35">
      <c r="A232" s="12" t="s">
        <v>633</v>
      </c>
      <c r="B232" s="13">
        <v>41521</v>
      </c>
      <c r="C232" s="14" t="s">
        <v>634</v>
      </c>
      <c r="D232" s="14" t="s">
        <v>27</v>
      </c>
      <c r="E232" s="14" t="s">
        <v>28</v>
      </c>
      <c r="F232" s="14" t="s">
        <v>290</v>
      </c>
      <c r="G232" s="14" t="s">
        <v>38</v>
      </c>
      <c r="H232" s="13">
        <v>41526</v>
      </c>
      <c r="I232" s="15">
        <v>3.84</v>
      </c>
      <c r="J232" s="15">
        <v>6.3</v>
      </c>
      <c r="K232" s="15">
        <f t="shared" si="21"/>
        <v>2.46</v>
      </c>
      <c r="L232" s="14">
        <v>39</v>
      </c>
      <c r="M232" s="15">
        <f t="shared" si="22"/>
        <v>245.7</v>
      </c>
      <c r="N232" s="16">
        <v>0.1</v>
      </c>
      <c r="O232" s="17">
        <f>M232*N232</f>
        <v>24.57</v>
      </c>
      <c r="P232" s="17">
        <f>M232-O232+Q232</f>
        <v>221.63</v>
      </c>
      <c r="Q232" s="15">
        <v>0.5</v>
      </c>
      <c r="R232" s="18">
        <f t="shared" si="23"/>
        <v>222.13</v>
      </c>
      <c r="S232" s="12" t="str">
        <f t="shared" si="24"/>
        <v>High</v>
      </c>
      <c r="T232" s="12"/>
      <c r="U232" s="12" t="str">
        <f t="shared" si="25"/>
        <v>September 2013</v>
      </c>
      <c r="V232" s="12" t="str">
        <f t="shared" si="26"/>
        <v>Max</v>
      </c>
      <c r="W232" s="12" t="str">
        <f t="shared" si="27"/>
        <v>Ludwig</v>
      </c>
    </row>
    <row r="233" spans="1:23" ht="15.5" x14ac:dyDescent="0.35">
      <c r="A233" s="12" t="s">
        <v>636</v>
      </c>
      <c r="B233" s="13">
        <v>41526</v>
      </c>
      <c r="C233" s="14" t="s">
        <v>637</v>
      </c>
      <c r="D233" s="14" t="s">
        <v>27</v>
      </c>
      <c r="E233" s="14" t="s">
        <v>28</v>
      </c>
      <c r="F233" s="14" t="s">
        <v>44</v>
      </c>
      <c r="G233" s="14" t="s">
        <v>38</v>
      </c>
      <c r="H233" s="13">
        <v>41527</v>
      </c>
      <c r="I233" s="15">
        <v>1.94</v>
      </c>
      <c r="J233" s="15">
        <v>3.08</v>
      </c>
      <c r="K233" s="15">
        <f t="shared" si="21"/>
        <v>1.1400000000000001</v>
      </c>
      <c r="L233" s="14">
        <v>24</v>
      </c>
      <c r="M233" s="15">
        <f t="shared" si="22"/>
        <v>73.92</v>
      </c>
      <c r="N233" s="16">
        <v>0.04</v>
      </c>
      <c r="O233" s="17">
        <f>M233*N233</f>
        <v>2.9568000000000003</v>
      </c>
      <c r="P233" s="17">
        <f>M233-O233+Q233</f>
        <v>71.953199999999995</v>
      </c>
      <c r="Q233" s="15">
        <v>0.99</v>
      </c>
      <c r="R233" s="18">
        <f t="shared" si="23"/>
        <v>72.94319999999999</v>
      </c>
      <c r="S233" s="12" t="str">
        <f t="shared" si="24"/>
        <v>High</v>
      </c>
      <c r="T233" s="12"/>
      <c r="U233" s="12" t="str">
        <f t="shared" si="25"/>
        <v>September 2013</v>
      </c>
      <c r="V233" s="12" t="str">
        <f t="shared" si="26"/>
        <v>Liz</v>
      </c>
      <c r="W233" s="12" t="str">
        <f t="shared" si="27"/>
        <v>Price</v>
      </c>
    </row>
    <row r="234" spans="1:23" ht="15.5" x14ac:dyDescent="0.35">
      <c r="A234" s="12" t="s">
        <v>638</v>
      </c>
      <c r="B234" s="13">
        <v>41527</v>
      </c>
      <c r="C234" s="14" t="s">
        <v>639</v>
      </c>
      <c r="D234" s="14" t="s">
        <v>27</v>
      </c>
      <c r="E234" s="14" t="s">
        <v>28</v>
      </c>
      <c r="F234" s="14" t="s">
        <v>139</v>
      </c>
      <c r="G234" s="14" t="s">
        <v>38</v>
      </c>
      <c r="H234" s="13">
        <v>41529</v>
      </c>
      <c r="I234" s="15">
        <v>1.76</v>
      </c>
      <c r="J234" s="15">
        <v>3.38</v>
      </c>
      <c r="K234" s="15">
        <f t="shared" si="21"/>
        <v>1.6199999999999999</v>
      </c>
      <c r="L234" s="14">
        <v>27</v>
      </c>
      <c r="M234" s="15">
        <f t="shared" si="22"/>
        <v>91.259999999999991</v>
      </c>
      <c r="N234" s="16">
        <v>0.08</v>
      </c>
      <c r="O234" s="17">
        <f>M234*N234</f>
        <v>7.3007999999999997</v>
      </c>
      <c r="P234" s="17">
        <f>M234-O234+Q234</f>
        <v>84.80919999999999</v>
      </c>
      <c r="Q234" s="15">
        <v>0.85</v>
      </c>
      <c r="R234" s="18">
        <f t="shared" si="23"/>
        <v>85.659199999999984</v>
      </c>
      <c r="S234" s="12" t="str">
        <f t="shared" si="24"/>
        <v>High</v>
      </c>
      <c r="T234" s="12"/>
      <c r="U234" s="12" t="str">
        <f t="shared" si="25"/>
        <v>September 2013</v>
      </c>
      <c r="V234" s="12" t="str">
        <f t="shared" si="26"/>
        <v>Grant</v>
      </c>
      <c r="W234" s="12" t="str">
        <f t="shared" si="27"/>
        <v>Thornton</v>
      </c>
    </row>
    <row r="235" spans="1:23" ht="15.5" x14ac:dyDescent="0.35">
      <c r="A235" s="12" t="s">
        <v>641</v>
      </c>
      <c r="B235" s="13">
        <v>41529</v>
      </c>
      <c r="C235" s="14" t="s">
        <v>642</v>
      </c>
      <c r="D235" s="14" t="s">
        <v>27</v>
      </c>
      <c r="E235" s="14" t="s">
        <v>28</v>
      </c>
      <c r="F235" s="14" t="s">
        <v>290</v>
      </c>
      <c r="G235" s="14" t="s">
        <v>38</v>
      </c>
      <c r="H235" s="13">
        <v>41531</v>
      </c>
      <c r="I235" s="15">
        <v>4.46</v>
      </c>
      <c r="J235" s="15">
        <v>10.89</v>
      </c>
      <c r="K235" s="15">
        <f t="shared" si="21"/>
        <v>6.4300000000000006</v>
      </c>
      <c r="L235" s="14">
        <v>37</v>
      </c>
      <c r="M235" s="15">
        <f t="shared" si="22"/>
        <v>402.93</v>
      </c>
      <c r="N235" s="16">
        <v>0.1</v>
      </c>
      <c r="O235" s="17">
        <f>M235*N235</f>
        <v>40.293000000000006</v>
      </c>
      <c r="P235" s="17">
        <f>M235-O235+Q235</f>
        <v>367.137</v>
      </c>
      <c r="Q235" s="15">
        <v>4.5</v>
      </c>
      <c r="R235" s="18">
        <f t="shared" si="23"/>
        <v>371.637</v>
      </c>
      <c r="S235" s="12" t="str">
        <f t="shared" si="24"/>
        <v>High</v>
      </c>
      <c r="T235" s="12"/>
      <c r="U235" s="12" t="str">
        <f t="shared" si="25"/>
        <v>September 2013</v>
      </c>
      <c r="V235" s="12" t="str">
        <f t="shared" si="26"/>
        <v>Victoria</v>
      </c>
      <c r="W235" s="12" t="str">
        <f t="shared" si="27"/>
        <v>Brennan</v>
      </c>
    </row>
    <row r="236" spans="1:23" ht="15.5" x14ac:dyDescent="0.35">
      <c r="A236" s="12" t="s">
        <v>644</v>
      </c>
      <c r="B236" s="13">
        <v>41529</v>
      </c>
      <c r="C236" s="14" t="s">
        <v>645</v>
      </c>
      <c r="D236" s="14" t="s">
        <v>27</v>
      </c>
      <c r="E236" s="14" t="s">
        <v>28</v>
      </c>
      <c r="F236" s="14" t="s">
        <v>107</v>
      </c>
      <c r="G236" s="14" t="s">
        <v>38</v>
      </c>
      <c r="H236" s="13">
        <v>41532</v>
      </c>
      <c r="I236" s="15">
        <v>4.8899999999999997</v>
      </c>
      <c r="J236" s="15">
        <v>7.64</v>
      </c>
      <c r="K236" s="15">
        <f t="shared" si="21"/>
        <v>2.75</v>
      </c>
      <c r="L236" s="14">
        <v>44</v>
      </c>
      <c r="M236" s="15">
        <f t="shared" si="22"/>
        <v>336.15999999999997</v>
      </c>
      <c r="N236" s="16">
        <v>0.01</v>
      </c>
      <c r="O236" s="17">
        <f>M236*N236</f>
        <v>3.3615999999999997</v>
      </c>
      <c r="P236" s="17">
        <f>M236-O236+Q236</f>
        <v>334.18839999999994</v>
      </c>
      <c r="Q236" s="15">
        <v>1.39</v>
      </c>
      <c r="R236" s="18">
        <f t="shared" si="23"/>
        <v>335.57839999999993</v>
      </c>
      <c r="S236" s="12" t="str">
        <f t="shared" si="24"/>
        <v>High</v>
      </c>
      <c r="T236" s="12"/>
      <c r="U236" s="12" t="str">
        <f t="shared" si="25"/>
        <v>September 2013</v>
      </c>
      <c r="V236" s="12" t="str">
        <f t="shared" si="26"/>
        <v>Sarah</v>
      </c>
      <c r="W236" s="12" t="str">
        <f t="shared" si="27"/>
        <v>Brown</v>
      </c>
    </row>
    <row r="237" spans="1:23" ht="15.5" x14ac:dyDescent="0.35">
      <c r="A237" s="12" t="s">
        <v>646</v>
      </c>
      <c r="B237" s="13">
        <v>41529</v>
      </c>
      <c r="C237" s="14" t="s">
        <v>647</v>
      </c>
      <c r="D237" s="14" t="s">
        <v>27</v>
      </c>
      <c r="E237" s="14" t="s">
        <v>28</v>
      </c>
      <c r="F237" s="14" t="s">
        <v>44</v>
      </c>
      <c r="G237" s="14" t="s">
        <v>33</v>
      </c>
      <c r="H237" s="13">
        <v>41531</v>
      </c>
      <c r="I237" s="15">
        <v>42.11</v>
      </c>
      <c r="J237" s="15">
        <v>80.98</v>
      </c>
      <c r="K237" s="15">
        <f t="shared" si="21"/>
        <v>38.870000000000005</v>
      </c>
      <c r="L237" s="14">
        <v>34</v>
      </c>
      <c r="M237" s="15">
        <f t="shared" si="22"/>
        <v>2753.32</v>
      </c>
      <c r="N237" s="16">
        <v>7.0000000000000007E-2</v>
      </c>
      <c r="O237" s="17">
        <f>M237*N237</f>
        <v>192.73240000000004</v>
      </c>
      <c r="P237" s="17">
        <f>M237-O237+Q237</f>
        <v>2567.7676000000001</v>
      </c>
      <c r="Q237" s="15">
        <v>7.18</v>
      </c>
      <c r="R237" s="18">
        <f t="shared" si="23"/>
        <v>2574.9476</v>
      </c>
      <c r="S237" s="12" t="str">
        <f t="shared" si="24"/>
        <v>High</v>
      </c>
      <c r="T237" s="12"/>
      <c r="U237" s="12" t="str">
        <f t="shared" si="25"/>
        <v>September 2013</v>
      </c>
      <c r="V237" s="12" t="str">
        <f t="shared" si="26"/>
        <v>Michael</v>
      </c>
      <c r="W237" s="12" t="str">
        <f t="shared" si="27"/>
        <v>Granlund</v>
      </c>
    </row>
    <row r="238" spans="1:23" ht="15.5" x14ac:dyDescent="0.35">
      <c r="A238" s="12" t="s">
        <v>648</v>
      </c>
      <c r="B238" s="13">
        <v>41531</v>
      </c>
      <c r="C238" s="14" t="s">
        <v>275</v>
      </c>
      <c r="D238" s="14" t="s">
        <v>27</v>
      </c>
      <c r="E238" s="14" t="s">
        <v>28</v>
      </c>
      <c r="F238" s="14" t="s">
        <v>74</v>
      </c>
      <c r="G238" s="14" t="s">
        <v>38</v>
      </c>
      <c r="H238" s="13">
        <v>41535</v>
      </c>
      <c r="I238" s="15">
        <v>2.5</v>
      </c>
      <c r="J238" s="15">
        <v>5.68</v>
      </c>
      <c r="K238" s="15">
        <f t="shared" si="21"/>
        <v>3.1799999999999997</v>
      </c>
      <c r="L238" s="14">
        <v>46</v>
      </c>
      <c r="M238" s="15">
        <f t="shared" si="22"/>
        <v>261.27999999999997</v>
      </c>
      <c r="N238" s="16">
        <v>0.1</v>
      </c>
      <c r="O238" s="17">
        <f>M238*N238</f>
        <v>26.128</v>
      </c>
      <c r="P238" s="17">
        <f>M238-O238+Q238</f>
        <v>238.75199999999998</v>
      </c>
      <c r="Q238" s="15">
        <v>3.6</v>
      </c>
      <c r="R238" s="18">
        <f t="shared" si="23"/>
        <v>242.35199999999998</v>
      </c>
      <c r="S238" s="12" t="str">
        <f t="shared" si="24"/>
        <v>High</v>
      </c>
      <c r="T238" s="12"/>
      <c r="U238" s="12" t="str">
        <f t="shared" si="25"/>
        <v>September 2013</v>
      </c>
      <c r="V238" s="12" t="str">
        <f t="shared" si="26"/>
        <v>Jasper</v>
      </c>
      <c r="W238" s="12" t="str">
        <f t="shared" si="27"/>
        <v>Cacioppo</v>
      </c>
    </row>
    <row r="239" spans="1:23" ht="15.5" x14ac:dyDescent="0.35">
      <c r="A239" s="12" t="s">
        <v>650</v>
      </c>
      <c r="B239" s="13">
        <v>41534</v>
      </c>
      <c r="C239" s="14" t="s">
        <v>651</v>
      </c>
      <c r="D239" s="14" t="s">
        <v>27</v>
      </c>
      <c r="E239" s="14" t="s">
        <v>28</v>
      </c>
      <c r="F239" s="14" t="s">
        <v>30</v>
      </c>
      <c r="G239" s="14" t="s">
        <v>38</v>
      </c>
      <c r="H239" s="13">
        <v>41536</v>
      </c>
      <c r="I239" s="15">
        <v>3.5</v>
      </c>
      <c r="J239" s="15">
        <v>5.74</v>
      </c>
      <c r="K239" s="15">
        <f t="shared" si="21"/>
        <v>2.2400000000000002</v>
      </c>
      <c r="L239" s="14">
        <v>3</v>
      </c>
      <c r="M239" s="15">
        <f t="shared" si="22"/>
        <v>17.22</v>
      </c>
      <c r="N239" s="16">
        <v>0.08</v>
      </c>
      <c r="O239" s="17">
        <f>M239*N239</f>
        <v>1.3775999999999999</v>
      </c>
      <c r="P239" s="17">
        <f>M239-O239+Q239</f>
        <v>20.852399999999999</v>
      </c>
      <c r="Q239" s="15">
        <v>5.01</v>
      </c>
      <c r="R239" s="18">
        <f t="shared" si="23"/>
        <v>25.862400000000001</v>
      </c>
      <c r="S239" s="12" t="str">
        <f t="shared" si="24"/>
        <v>High</v>
      </c>
      <c r="T239" s="12"/>
      <c r="U239" s="12" t="str">
        <f t="shared" si="25"/>
        <v>September 2013</v>
      </c>
      <c r="V239" s="12" t="str">
        <f t="shared" si="26"/>
        <v>Marina</v>
      </c>
      <c r="W239" s="12" t="str">
        <f t="shared" si="27"/>
        <v>Lichtenstein</v>
      </c>
    </row>
    <row r="240" spans="1:23" ht="15.5" x14ac:dyDescent="0.35">
      <c r="A240" s="12" t="s">
        <v>652</v>
      </c>
      <c r="B240" s="13">
        <v>41535</v>
      </c>
      <c r="C240" s="14" t="s">
        <v>653</v>
      </c>
      <c r="D240" s="14" t="s">
        <v>27</v>
      </c>
      <c r="E240" s="14" t="s">
        <v>28</v>
      </c>
      <c r="F240" s="14" t="s">
        <v>299</v>
      </c>
      <c r="G240" s="14" t="s">
        <v>38</v>
      </c>
      <c r="H240" s="13">
        <v>41542</v>
      </c>
      <c r="I240" s="15">
        <v>13.88</v>
      </c>
      <c r="J240" s="15">
        <v>22.38</v>
      </c>
      <c r="K240" s="15">
        <f t="shared" si="21"/>
        <v>8.4999999999999982</v>
      </c>
      <c r="L240" s="14">
        <v>16</v>
      </c>
      <c r="M240" s="15">
        <f t="shared" si="22"/>
        <v>358.08</v>
      </c>
      <c r="N240" s="16">
        <v>0</v>
      </c>
      <c r="O240" s="17">
        <f>M240*N240</f>
        <v>0</v>
      </c>
      <c r="P240" s="17">
        <f>M240-O240+Q240</f>
        <v>373.18</v>
      </c>
      <c r="Q240" s="15">
        <v>15.1</v>
      </c>
      <c r="R240" s="18">
        <f t="shared" si="23"/>
        <v>388.28000000000003</v>
      </c>
      <c r="S240" s="12" t="str">
        <f t="shared" si="24"/>
        <v>Low</v>
      </c>
      <c r="T240" s="12"/>
      <c r="U240" s="12" t="str">
        <f t="shared" si="25"/>
        <v>September 2013</v>
      </c>
      <c r="V240" s="12" t="str">
        <f t="shared" si="26"/>
        <v>Fred</v>
      </c>
      <c r="W240" s="12" t="str">
        <f t="shared" si="27"/>
        <v>Wasserman</v>
      </c>
    </row>
    <row r="241" spans="1:23" ht="15.5" x14ac:dyDescent="0.35">
      <c r="A241" s="12" t="s">
        <v>654</v>
      </c>
      <c r="B241" s="13">
        <v>41537</v>
      </c>
      <c r="C241" s="14" t="s">
        <v>655</v>
      </c>
      <c r="D241" s="14" t="s">
        <v>27</v>
      </c>
      <c r="E241" s="14" t="s">
        <v>28</v>
      </c>
      <c r="F241" s="14" t="s">
        <v>100</v>
      </c>
      <c r="G241" s="14" t="s">
        <v>38</v>
      </c>
      <c r="H241" s="13">
        <v>41538</v>
      </c>
      <c r="I241" s="15">
        <v>36.020000000000003</v>
      </c>
      <c r="J241" s="15">
        <v>58.1</v>
      </c>
      <c r="K241" s="15">
        <f t="shared" si="21"/>
        <v>22.08</v>
      </c>
      <c r="L241" s="14">
        <v>7</v>
      </c>
      <c r="M241" s="15">
        <f t="shared" si="22"/>
        <v>406.7</v>
      </c>
      <c r="N241" s="16">
        <v>0.1</v>
      </c>
      <c r="O241" s="17">
        <f>M241*N241</f>
        <v>40.67</v>
      </c>
      <c r="P241" s="17">
        <f>M241-O241+Q241</f>
        <v>367.52</v>
      </c>
      <c r="Q241" s="15">
        <v>1.49</v>
      </c>
      <c r="R241" s="18">
        <f t="shared" si="23"/>
        <v>369.01</v>
      </c>
      <c r="S241" s="12" t="str">
        <f t="shared" si="24"/>
        <v>High</v>
      </c>
      <c r="T241" s="12"/>
      <c r="U241" s="12" t="str">
        <f t="shared" si="25"/>
        <v>September 2013</v>
      </c>
      <c r="V241" s="12" t="str">
        <f t="shared" si="26"/>
        <v>Ann</v>
      </c>
      <c r="W241" s="12" t="str">
        <f t="shared" si="27"/>
        <v>Chong</v>
      </c>
    </row>
    <row r="242" spans="1:23" ht="15.5" x14ac:dyDescent="0.35">
      <c r="A242" s="12" t="s">
        <v>656</v>
      </c>
      <c r="B242" s="13">
        <v>41539</v>
      </c>
      <c r="C242" s="14" t="s">
        <v>657</v>
      </c>
      <c r="D242" s="14" t="s">
        <v>27</v>
      </c>
      <c r="E242" s="14" t="s">
        <v>28</v>
      </c>
      <c r="F242" s="14" t="s">
        <v>30</v>
      </c>
      <c r="G242" s="14" t="s">
        <v>38</v>
      </c>
      <c r="H242" s="13">
        <v>41541</v>
      </c>
      <c r="I242" s="15">
        <v>0.94</v>
      </c>
      <c r="J242" s="15">
        <v>2.08</v>
      </c>
      <c r="K242" s="15">
        <f t="shared" si="21"/>
        <v>1.1400000000000001</v>
      </c>
      <c r="L242" s="14">
        <v>43</v>
      </c>
      <c r="M242" s="15">
        <f t="shared" si="22"/>
        <v>89.44</v>
      </c>
      <c r="N242" s="16">
        <v>0.05</v>
      </c>
      <c r="O242" s="17">
        <f>M242*N242</f>
        <v>4.4720000000000004</v>
      </c>
      <c r="P242" s="17">
        <f>M242-O242+Q242</f>
        <v>87.528000000000006</v>
      </c>
      <c r="Q242" s="15">
        <v>2.56</v>
      </c>
      <c r="R242" s="18">
        <f t="shared" si="23"/>
        <v>90.088000000000008</v>
      </c>
      <c r="S242" s="12" t="str">
        <f t="shared" si="24"/>
        <v>High</v>
      </c>
      <c r="T242" s="12"/>
      <c r="U242" s="12" t="str">
        <f t="shared" si="25"/>
        <v>September 2013</v>
      </c>
      <c r="V242" s="12" t="str">
        <f t="shared" si="26"/>
        <v>Mick</v>
      </c>
      <c r="W242" s="12" t="str">
        <f t="shared" si="27"/>
        <v>Crebagga</v>
      </c>
    </row>
    <row r="243" spans="1:23" ht="15.5" x14ac:dyDescent="0.35">
      <c r="A243" s="12" t="s">
        <v>658</v>
      </c>
      <c r="B243" s="13">
        <v>41540</v>
      </c>
      <c r="C243" s="14" t="s">
        <v>659</v>
      </c>
      <c r="D243" s="14" t="s">
        <v>27</v>
      </c>
      <c r="E243" s="14" t="s">
        <v>28</v>
      </c>
      <c r="F243" s="14" t="s">
        <v>344</v>
      </c>
      <c r="G243" s="14" t="s">
        <v>33</v>
      </c>
      <c r="H243" s="13">
        <v>41547</v>
      </c>
      <c r="I243" s="15">
        <v>9.91</v>
      </c>
      <c r="J243" s="15">
        <v>15.99</v>
      </c>
      <c r="K243" s="15">
        <f t="shared" si="21"/>
        <v>6.08</v>
      </c>
      <c r="L243" s="14">
        <v>27</v>
      </c>
      <c r="M243" s="15">
        <f t="shared" si="22"/>
        <v>431.73</v>
      </c>
      <c r="N243" s="16">
        <v>0.01</v>
      </c>
      <c r="O243" s="17">
        <f>M243*N243</f>
        <v>4.3173000000000004</v>
      </c>
      <c r="P243" s="17">
        <f>M243-O243+Q243</f>
        <v>438.6927</v>
      </c>
      <c r="Q243" s="15">
        <v>11.28</v>
      </c>
      <c r="R243" s="18">
        <f t="shared" si="23"/>
        <v>449.97269999999997</v>
      </c>
      <c r="S243" s="12" t="str">
        <f t="shared" si="24"/>
        <v>High</v>
      </c>
      <c r="T243" s="12"/>
      <c r="U243" s="12" t="str">
        <f t="shared" si="25"/>
        <v>September 2013</v>
      </c>
      <c r="V243" s="12" t="str">
        <f t="shared" si="26"/>
        <v>Chloris</v>
      </c>
      <c r="W243" s="12" t="str">
        <f t="shared" si="27"/>
        <v>Kastensmidt</v>
      </c>
    </row>
    <row r="244" spans="1:23" ht="15.5" x14ac:dyDescent="0.35">
      <c r="A244" s="12" t="s">
        <v>661</v>
      </c>
      <c r="B244" s="13">
        <v>41543</v>
      </c>
      <c r="C244" s="14" t="s">
        <v>515</v>
      </c>
      <c r="D244" s="14" t="s">
        <v>27</v>
      </c>
      <c r="E244" s="14" t="s">
        <v>28</v>
      </c>
      <c r="F244" s="14" t="s">
        <v>30</v>
      </c>
      <c r="G244" s="14" t="s">
        <v>38</v>
      </c>
      <c r="H244" s="13">
        <v>41545</v>
      </c>
      <c r="I244" s="15">
        <v>3.32</v>
      </c>
      <c r="J244" s="15">
        <v>5.18</v>
      </c>
      <c r="K244" s="15">
        <f t="shared" si="21"/>
        <v>1.8599999999999999</v>
      </c>
      <c r="L244" s="14">
        <v>23</v>
      </c>
      <c r="M244" s="15">
        <f t="shared" si="22"/>
        <v>119.13999999999999</v>
      </c>
      <c r="N244" s="16">
        <v>0.05</v>
      </c>
      <c r="O244" s="17">
        <f>M244*N244</f>
        <v>5.9569999999999999</v>
      </c>
      <c r="P244" s="17">
        <f>M244-O244+Q244</f>
        <v>115.223</v>
      </c>
      <c r="Q244" s="15">
        <v>2.04</v>
      </c>
      <c r="R244" s="18">
        <f t="shared" si="23"/>
        <v>117.26300000000001</v>
      </c>
      <c r="S244" s="12" t="str">
        <f t="shared" si="24"/>
        <v>High</v>
      </c>
      <c r="T244" s="12"/>
      <c r="U244" s="12" t="str">
        <f t="shared" si="25"/>
        <v>September 2013</v>
      </c>
      <c r="V244" s="12" t="str">
        <f t="shared" si="26"/>
        <v>Aleksandra</v>
      </c>
      <c r="W244" s="12" t="str">
        <f t="shared" si="27"/>
        <v>Gannaway</v>
      </c>
    </row>
    <row r="245" spans="1:23" ht="15.5" x14ac:dyDescent="0.35">
      <c r="A245" s="12" t="s">
        <v>662</v>
      </c>
      <c r="B245" s="13">
        <v>41543</v>
      </c>
      <c r="C245" s="14" t="s">
        <v>663</v>
      </c>
      <c r="D245" s="14" t="s">
        <v>53</v>
      </c>
      <c r="E245" s="14" t="s">
        <v>54</v>
      </c>
      <c r="F245" s="14" t="s">
        <v>55</v>
      </c>
      <c r="G245" s="14" t="s">
        <v>38</v>
      </c>
      <c r="H245" s="13">
        <v>41545</v>
      </c>
      <c r="I245" s="15">
        <v>14.95</v>
      </c>
      <c r="J245" s="15">
        <v>34.76</v>
      </c>
      <c r="K245" s="15">
        <f t="shared" si="21"/>
        <v>19.809999999999999</v>
      </c>
      <c r="L245" s="14">
        <v>15</v>
      </c>
      <c r="M245" s="15">
        <f t="shared" si="22"/>
        <v>521.4</v>
      </c>
      <c r="N245" s="16">
        <v>0.09</v>
      </c>
      <c r="O245" s="17">
        <f>M245*N245</f>
        <v>46.925999999999995</v>
      </c>
      <c r="P245" s="17">
        <f>M245-O245+Q245</f>
        <v>482.69400000000002</v>
      </c>
      <c r="Q245" s="15">
        <v>8.2200000000000006</v>
      </c>
      <c r="R245" s="18">
        <f t="shared" si="23"/>
        <v>490.91400000000004</v>
      </c>
      <c r="S245" s="12" t="str">
        <f t="shared" si="24"/>
        <v>High</v>
      </c>
      <c r="T245" s="12"/>
      <c r="U245" s="12" t="str">
        <f t="shared" si="25"/>
        <v>September 2013</v>
      </c>
      <c r="V245" s="12" t="str">
        <f t="shared" si="26"/>
        <v>Maribeth</v>
      </c>
      <c r="W245" s="12" t="str">
        <f t="shared" si="27"/>
        <v>Dona</v>
      </c>
    </row>
    <row r="246" spans="1:23" ht="15.5" x14ac:dyDescent="0.35">
      <c r="A246" s="12" t="s">
        <v>664</v>
      </c>
      <c r="B246" s="13">
        <v>41544</v>
      </c>
      <c r="C246" s="14" t="s">
        <v>349</v>
      </c>
      <c r="D246" s="14" t="s">
        <v>27</v>
      </c>
      <c r="E246" s="14" t="s">
        <v>28</v>
      </c>
      <c r="F246" s="14" t="s">
        <v>139</v>
      </c>
      <c r="G246" s="14" t="s">
        <v>38</v>
      </c>
      <c r="H246" s="13">
        <v>41549</v>
      </c>
      <c r="I246" s="15">
        <v>22.18</v>
      </c>
      <c r="J246" s="15">
        <v>54.1</v>
      </c>
      <c r="K246" s="15">
        <f t="shared" si="21"/>
        <v>31.92</v>
      </c>
      <c r="L246" s="14">
        <v>19</v>
      </c>
      <c r="M246" s="15">
        <f t="shared" si="22"/>
        <v>1027.9000000000001</v>
      </c>
      <c r="N246" s="16">
        <v>0.1</v>
      </c>
      <c r="O246" s="17">
        <f>M246*N246</f>
        <v>102.79000000000002</v>
      </c>
      <c r="P246" s="17">
        <f>M246-O246+Q246</f>
        <v>945.10000000000014</v>
      </c>
      <c r="Q246" s="15">
        <v>19.989999999999998</v>
      </c>
      <c r="R246" s="18">
        <f t="shared" si="23"/>
        <v>965.09000000000015</v>
      </c>
      <c r="S246" s="12" t="str">
        <f t="shared" si="24"/>
        <v>High</v>
      </c>
      <c r="T246" s="12"/>
      <c r="U246" s="12" t="str">
        <f t="shared" si="25"/>
        <v>September 2013</v>
      </c>
      <c r="V246" s="12" t="str">
        <f t="shared" si="26"/>
        <v>Michael</v>
      </c>
      <c r="W246" s="12" t="str">
        <f t="shared" si="27"/>
        <v>Grace</v>
      </c>
    </row>
    <row r="247" spans="1:23" ht="15.5" x14ac:dyDescent="0.35">
      <c r="A247" s="12" t="s">
        <v>665</v>
      </c>
      <c r="B247" s="13">
        <v>41547</v>
      </c>
      <c r="C247" s="14" t="s">
        <v>666</v>
      </c>
      <c r="D247" s="14" t="s">
        <v>27</v>
      </c>
      <c r="E247" s="14" t="s">
        <v>28</v>
      </c>
      <c r="F247" s="14" t="s">
        <v>139</v>
      </c>
      <c r="G247" s="14" t="s">
        <v>38</v>
      </c>
      <c r="H247" s="13">
        <v>41549</v>
      </c>
      <c r="I247" s="15">
        <v>3.32</v>
      </c>
      <c r="J247" s="15">
        <v>5.18</v>
      </c>
      <c r="K247" s="15">
        <f t="shared" si="21"/>
        <v>1.8599999999999999</v>
      </c>
      <c r="L247" s="14">
        <v>10</v>
      </c>
      <c r="M247" s="15">
        <f t="shared" si="22"/>
        <v>51.8</v>
      </c>
      <c r="N247" s="16">
        <v>0.01</v>
      </c>
      <c r="O247" s="17">
        <f>M247*N247</f>
        <v>0.51800000000000002</v>
      </c>
      <c r="P247" s="17">
        <f>M247-O247+Q247</f>
        <v>53.321999999999996</v>
      </c>
      <c r="Q247" s="15">
        <v>2.04</v>
      </c>
      <c r="R247" s="18">
        <f t="shared" si="23"/>
        <v>55.361999999999995</v>
      </c>
      <c r="S247" s="12" t="str">
        <f t="shared" si="24"/>
        <v>High</v>
      </c>
      <c r="T247" s="12"/>
      <c r="U247" s="12" t="str">
        <f t="shared" si="25"/>
        <v>September 2013</v>
      </c>
      <c r="V247" s="12" t="str">
        <f t="shared" si="26"/>
        <v>Cynthia</v>
      </c>
      <c r="W247" s="12" t="str">
        <f t="shared" si="27"/>
        <v>Delaney</v>
      </c>
    </row>
    <row r="248" spans="1:23" ht="15.5" x14ac:dyDescent="0.35">
      <c r="A248" s="12" t="s">
        <v>667</v>
      </c>
      <c r="B248" s="13">
        <v>41548</v>
      </c>
      <c r="C248" s="14" t="s">
        <v>668</v>
      </c>
      <c r="D248" s="14" t="s">
        <v>53</v>
      </c>
      <c r="E248" s="14" t="s">
        <v>54</v>
      </c>
      <c r="F248" s="14" t="s">
        <v>55</v>
      </c>
      <c r="G248" s="14" t="s">
        <v>33</v>
      </c>
      <c r="H248" s="13">
        <v>41549</v>
      </c>
      <c r="I248" s="15">
        <v>20.18</v>
      </c>
      <c r="J248" s="15">
        <v>35.409999999999997</v>
      </c>
      <c r="K248" s="15">
        <f t="shared" si="21"/>
        <v>15.229999999999997</v>
      </c>
      <c r="L248" s="14">
        <v>16</v>
      </c>
      <c r="M248" s="15">
        <f t="shared" si="22"/>
        <v>566.55999999999995</v>
      </c>
      <c r="N248" s="16">
        <v>0</v>
      </c>
      <c r="O248" s="17">
        <f>M248*N248</f>
        <v>0</v>
      </c>
      <c r="P248" s="17">
        <f>M248-O248+Q248</f>
        <v>568.54999999999995</v>
      </c>
      <c r="Q248" s="15">
        <v>1.99</v>
      </c>
      <c r="R248" s="18">
        <f t="shared" si="23"/>
        <v>570.54</v>
      </c>
      <c r="S248" s="12" t="str">
        <f t="shared" si="24"/>
        <v>Low</v>
      </c>
      <c r="T248" s="12"/>
      <c r="U248" s="12" t="str">
        <f t="shared" si="25"/>
        <v>October 2013</v>
      </c>
      <c r="V248" s="12" t="str">
        <f t="shared" si="26"/>
        <v>John</v>
      </c>
      <c r="W248" s="12" t="str">
        <f t="shared" si="27"/>
        <v>Dryer</v>
      </c>
    </row>
    <row r="249" spans="1:23" ht="15.5" x14ac:dyDescent="0.35">
      <c r="A249" s="12" t="s">
        <v>669</v>
      </c>
      <c r="B249" s="13">
        <v>41550</v>
      </c>
      <c r="C249" s="14" t="s">
        <v>561</v>
      </c>
      <c r="D249" s="14" t="s">
        <v>27</v>
      </c>
      <c r="E249" s="14" t="s">
        <v>28</v>
      </c>
      <c r="F249" s="14" t="s">
        <v>44</v>
      </c>
      <c r="G249" s="14" t="s">
        <v>38</v>
      </c>
      <c r="H249" s="13">
        <v>41551</v>
      </c>
      <c r="I249" s="15">
        <v>21.56</v>
      </c>
      <c r="J249" s="15">
        <v>36.549999999999997</v>
      </c>
      <c r="K249" s="15">
        <f t="shared" si="21"/>
        <v>14.989999999999998</v>
      </c>
      <c r="L249" s="14">
        <v>46</v>
      </c>
      <c r="M249" s="15">
        <f t="shared" si="22"/>
        <v>1681.3</v>
      </c>
      <c r="N249" s="16">
        <v>0.05</v>
      </c>
      <c r="O249" s="17">
        <f>M249*N249</f>
        <v>84.064999999999998</v>
      </c>
      <c r="P249" s="17">
        <f>M249-O249+Q249</f>
        <v>1611.125</v>
      </c>
      <c r="Q249" s="15">
        <v>13.89</v>
      </c>
      <c r="R249" s="18">
        <f t="shared" si="23"/>
        <v>1625.0150000000001</v>
      </c>
      <c r="S249" s="12" t="str">
        <f t="shared" si="24"/>
        <v>High</v>
      </c>
      <c r="T249" s="12"/>
      <c r="U249" s="12" t="str">
        <f t="shared" si="25"/>
        <v>October 2013</v>
      </c>
      <c r="V249" s="12" t="str">
        <f t="shared" si="26"/>
        <v>Eric</v>
      </c>
      <c r="W249" s="12" t="str">
        <f t="shared" si="27"/>
        <v>Barreto</v>
      </c>
    </row>
    <row r="250" spans="1:23" ht="15.5" x14ac:dyDescent="0.35">
      <c r="A250" s="12" t="s">
        <v>670</v>
      </c>
      <c r="B250" s="13">
        <v>41551</v>
      </c>
      <c r="C250" s="14" t="s">
        <v>671</v>
      </c>
      <c r="D250" s="14" t="s">
        <v>27</v>
      </c>
      <c r="E250" s="14" t="s">
        <v>28</v>
      </c>
      <c r="F250" s="14" t="s">
        <v>390</v>
      </c>
      <c r="G250" s="14" t="s">
        <v>38</v>
      </c>
      <c r="H250" s="13">
        <v>41552</v>
      </c>
      <c r="I250" s="15">
        <v>178.83</v>
      </c>
      <c r="J250" s="15">
        <v>415.88</v>
      </c>
      <c r="K250" s="15">
        <f t="shared" si="21"/>
        <v>237.04999999999998</v>
      </c>
      <c r="L250" s="14">
        <v>2</v>
      </c>
      <c r="M250" s="15">
        <f t="shared" si="22"/>
        <v>831.76</v>
      </c>
      <c r="N250" s="16">
        <v>0.08</v>
      </c>
      <c r="O250" s="17">
        <f>M250*N250</f>
        <v>66.540800000000004</v>
      </c>
      <c r="P250" s="17">
        <f>M250-O250+Q250</f>
        <v>776.58920000000001</v>
      </c>
      <c r="Q250" s="15">
        <v>11.37</v>
      </c>
      <c r="R250" s="18">
        <f t="shared" si="23"/>
        <v>787.95920000000001</v>
      </c>
      <c r="S250" s="12" t="str">
        <f t="shared" si="24"/>
        <v>High</v>
      </c>
      <c r="T250" s="12"/>
      <c r="U250" s="12" t="str">
        <f t="shared" si="25"/>
        <v>October 2013</v>
      </c>
      <c r="V250" s="12" t="str">
        <f t="shared" si="26"/>
        <v>Carlos</v>
      </c>
      <c r="W250" s="12" t="str">
        <f t="shared" si="27"/>
        <v>Daly</v>
      </c>
    </row>
    <row r="251" spans="1:23" ht="15.5" x14ac:dyDescent="0.35">
      <c r="A251" s="12" t="s">
        <v>673</v>
      </c>
      <c r="B251" s="13">
        <v>41552</v>
      </c>
      <c r="C251" s="14" t="s">
        <v>674</v>
      </c>
      <c r="D251" s="14" t="s">
        <v>27</v>
      </c>
      <c r="E251" s="14" t="s">
        <v>28</v>
      </c>
      <c r="F251" s="14" t="s">
        <v>139</v>
      </c>
      <c r="G251" s="14" t="s">
        <v>33</v>
      </c>
      <c r="H251" s="13">
        <v>41559</v>
      </c>
      <c r="I251" s="15">
        <v>41.28</v>
      </c>
      <c r="J251" s="15">
        <v>95.99</v>
      </c>
      <c r="K251" s="15">
        <f t="shared" si="21"/>
        <v>54.709999999999994</v>
      </c>
      <c r="L251" s="14">
        <v>17</v>
      </c>
      <c r="M251" s="15">
        <f t="shared" si="22"/>
        <v>1631.83</v>
      </c>
      <c r="N251" s="16">
        <v>0.09</v>
      </c>
      <c r="O251" s="17">
        <f>M251*N251</f>
        <v>146.8647</v>
      </c>
      <c r="P251" s="17">
        <f>M251-O251+Q251</f>
        <v>1493.9552999999999</v>
      </c>
      <c r="Q251" s="15">
        <v>8.99</v>
      </c>
      <c r="R251" s="18">
        <f t="shared" si="23"/>
        <v>1502.9452999999999</v>
      </c>
      <c r="S251" s="12" t="str">
        <f t="shared" si="24"/>
        <v>High</v>
      </c>
      <c r="T251" s="12"/>
      <c r="U251" s="12" t="str">
        <f t="shared" si="25"/>
        <v>October 2013</v>
      </c>
      <c r="V251" s="12" t="str">
        <f t="shared" si="26"/>
        <v>Joni</v>
      </c>
      <c r="W251" s="12" t="str">
        <f t="shared" si="27"/>
        <v>Wasserman</v>
      </c>
    </row>
    <row r="252" spans="1:23" ht="15.5" x14ac:dyDescent="0.35">
      <c r="A252" s="12" t="s">
        <v>676</v>
      </c>
      <c r="B252" s="13">
        <v>41552</v>
      </c>
      <c r="C252" s="14" t="s">
        <v>484</v>
      </c>
      <c r="D252" s="14" t="s">
        <v>27</v>
      </c>
      <c r="E252" s="14" t="s">
        <v>28</v>
      </c>
      <c r="F252" s="14" t="s">
        <v>30</v>
      </c>
      <c r="G252" s="14" t="s">
        <v>38</v>
      </c>
      <c r="H252" s="13">
        <v>41554</v>
      </c>
      <c r="I252" s="15">
        <v>1.33</v>
      </c>
      <c r="J252" s="15">
        <v>2.08</v>
      </c>
      <c r="K252" s="15">
        <f t="shared" si="21"/>
        <v>0.75</v>
      </c>
      <c r="L252" s="14">
        <v>16</v>
      </c>
      <c r="M252" s="15">
        <f t="shared" si="22"/>
        <v>33.28</v>
      </c>
      <c r="N252" s="16">
        <v>0.04</v>
      </c>
      <c r="O252" s="17">
        <f>M252*N252</f>
        <v>1.3312000000000002</v>
      </c>
      <c r="P252" s="17">
        <f>M252-O252+Q252</f>
        <v>33.438800000000001</v>
      </c>
      <c r="Q252" s="15">
        <v>1.49</v>
      </c>
      <c r="R252" s="18">
        <f t="shared" si="23"/>
        <v>34.928800000000003</v>
      </c>
      <c r="S252" s="12" t="str">
        <f t="shared" si="24"/>
        <v>High</v>
      </c>
      <c r="T252" s="12"/>
      <c r="U252" s="12" t="str">
        <f t="shared" si="25"/>
        <v>October 2013</v>
      </c>
      <c r="V252" s="12" t="str">
        <f t="shared" si="26"/>
        <v>Neil</v>
      </c>
      <c r="W252" s="12" t="str">
        <f t="shared" si="27"/>
        <v>Knudson</v>
      </c>
    </row>
    <row r="253" spans="1:23" ht="15.5" x14ac:dyDescent="0.35">
      <c r="A253" s="12" t="s">
        <v>677</v>
      </c>
      <c r="B253" s="13">
        <v>41553</v>
      </c>
      <c r="C253" s="14" t="s">
        <v>440</v>
      </c>
      <c r="D253" s="14" t="s">
        <v>27</v>
      </c>
      <c r="E253" s="14" t="s">
        <v>28</v>
      </c>
      <c r="F253" s="14" t="s">
        <v>126</v>
      </c>
      <c r="G253" s="14" t="s">
        <v>33</v>
      </c>
      <c r="H253" s="13">
        <v>41554</v>
      </c>
      <c r="I253" s="15">
        <v>8.82</v>
      </c>
      <c r="J253" s="15">
        <v>20.99</v>
      </c>
      <c r="K253" s="15">
        <f t="shared" si="21"/>
        <v>12.169999999999998</v>
      </c>
      <c r="L253" s="14">
        <v>25</v>
      </c>
      <c r="M253" s="15">
        <f t="shared" si="22"/>
        <v>524.75</v>
      </c>
      <c r="N253" s="16">
        <v>0.05</v>
      </c>
      <c r="O253" s="17">
        <f>M253*N253</f>
        <v>26.237500000000001</v>
      </c>
      <c r="P253" s="17">
        <f>M253-O253+Q253</f>
        <v>503.32249999999999</v>
      </c>
      <c r="Q253" s="15">
        <v>4.8099999999999996</v>
      </c>
      <c r="R253" s="18">
        <f t="shared" si="23"/>
        <v>508.13249999999999</v>
      </c>
      <c r="S253" s="12" t="str">
        <f t="shared" si="24"/>
        <v>High</v>
      </c>
      <c r="T253" s="12"/>
      <c r="U253" s="12" t="str">
        <f t="shared" si="25"/>
        <v>October 2013</v>
      </c>
      <c r="V253" s="12" t="str">
        <f t="shared" si="26"/>
        <v>Roy</v>
      </c>
      <c r="W253" s="12" t="str">
        <f t="shared" si="27"/>
        <v>Skaria</v>
      </c>
    </row>
    <row r="254" spans="1:23" ht="15.5" x14ac:dyDescent="0.35">
      <c r="A254" s="12" t="s">
        <v>678</v>
      </c>
      <c r="B254" s="13">
        <v>41556</v>
      </c>
      <c r="C254" s="14" t="s">
        <v>679</v>
      </c>
      <c r="D254" s="14" t="s">
        <v>27</v>
      </c>
      <c r="E254" s="14" t="s">
        <v>28</v>
      </c>
      <c r="F254" s="14" t="s">
        <v>74</v>
      </c>
      <c r="G254" s="14" t="s">
        <v>38</v>
      </c>
      <c r="H254" s="13">
        <v>41558</v>
      </c>
      <c r="I254" s="15">
        <v>1.53</v>
      </c>
      <c r="J254" s="15">
        <v>2.78</v>
      </c>
      <c r="K254" s="15">
        <f t="shared" si="21"/>
        <v>1.2499999999999998</v>
      </c>
      <c r="L254" s="14">
        <v>6</v>
      </c>
      <c r="M254" s="15">
        <f t="shared" si="22"/>
        <v>16.68</v>
      </c>
      <c r="N254" s="16">
        <v>0.01</v>
      </c>
      <c r="O254" s="17">
        <f>M254*N254</f>
        <v>0.1668</v>
      </c>
      <c r="P254" s="17">
        <f>M254-O254+Q254</f>
        <v>17.853200000000001</v>
      </c>
      <c r="Q254" s="15">
        <v>1.34</v>
      </c>
      <c r="R254" s="18">
        <f t="shared" si="23"/>
        <v>19.193200000000001</v>
      </c>
      <c r="S254" s="12" t="str">
        <f t="shared" si="24"/>
        <v>High</v>
      </c>
      <c r="T254" s="12"/>
      <c r="U254" s="12" t="str">
        <f t="shared" si="25"/>
        <v>October 2013</v>
      </c>
      <c r="V254" s="12" t="str">
        <f t="shared" si="26"/>
        <v>Frank</v>
      </c>
      <c r="W254" s="12" t="str">
        <f t="shared" si="27"/>
        <v>Merwin</v>
      </c>
    </row>
    <row r="255" spans="1:23" ht="15.5" x14ac:dyDescent="0.35">
      <c r="A255" s="12" t="s">
        <v>680</v>
      </c>
      <c r="B255" s="13">
        <v>41558</v>
      </c>
      <c r="C255" s="14" t="s">
        <v>681</v>
      </c>
      <c r="D255" s="14" t="s">
        <v>27</v>
      </c>
      <c r="E255" s="14" t="s">
        <v>28</v>
      </c>
      <c r="F255" s="14" t="s">
        <v>107</v>
      </c>
      <c r="G255" s="14" t="s">
        <v>38</v>
      </c>
      <c r="H255" s="13">
        <v>41559</v>
      </c>
      <c r="I255" s="15">
        <v>1.0900000000000001</v>
      </c>
      <c r="J255" s="15">
        <v>1.68</v>
      </c>
      <c r="K255" s="15">
        <f t="shared" si="21"/>
        <v>0.58999999999999986</v>
      </c>
      <c r="L255" s="14">
        <v>38</v>
      </c>
      <c r="M255" s="15">
        <f t="shared" si="22"/>
        <v>63.839999999999996</v>
      </c>
      <c r="N255" s="16">
        <v>7.0000000000000007E-2</v>
      </c>
      <c r="O255" s="17">
        <f>M255*N255</f>
        <v>4.4687999999999999</v>
      </c>
      <c r="P255" s="17">
        <f>M255-O255+Q255</f>
        <v>60.371199999999995</v>
      </c>
      <c r="Q255" s="15">
        <v>1</v>
      </c>
      <c r="R255" s="18">
        <f t="shared" si="23"/>
        <v>61.371199999999995</v>
      </c>
      <c r="S255" s="12" t="str">
        <f t="shared" si="24"/>
        <v>High</v>
      </c>
      <c r="T255" s="12"/>
      <c r="U255" s="12" t="str">
        <f t="shared" si="25"/>
        <v>October 2013</v>
      </c>
      <c r="V255" s="12" t="str">
        <f t="shared" si="26"/>
        <v>Amy</v>
      </c>
      <c r="W255" s="12" t="str">
        <f t="shared" si="27"/>
        <v>Cox</v>
      </c>
    </row>
    <row r="256" spans="1:23" ht="15.5" x14ac:dyDescent="0.35">
      <c r="A256" s="12" t="s">
        <v>682</v>
      </c>
      <c r="B256" s="13">
        <v>41567</v>
      </c>
      <c r="C256" s="14" t="s">
        <v>683</v>
      </c>
      <c r="D256" s="14" t="s">
        <v>53</v>
      </c>
      <c r="E256" s="14" t="s">
        <v>54</v>
      </c>
      <c r="F256" s="14" t="s">
        <v>81</v>
      </c>
      <c r="G256" s="14" t="s">
        <v>38</v>
      </c>
      <c r="H256" s="13">
        <v>41569</v>
      </c>
      <c r="I256" s="15">
        <v>1.0900000000000001</v>
      </c>
      <c r="J256" s="15">
        <v>2.6</v>
      </c>
      <c r="K256" s="15">
        <f t="shared" si="21"/>
        <v>1.51</v>
      </c>
      <c r="L256" s="14">
        <v>36</v>
      </c>
      <c r="M256" s="15">
        <f t="shared" si="22"/>
        <v>93.600000000000009</v>
      </c>
      <c r="N256" s="16">
        <v>0</v>
      </c>
      <c r="O256" s="17">
        <f>M256*N256</f>
        <v>0</v>
      </c>
      <c r="P256" s="17">
        <f>M256-O256+Q256</f>
        <v>96.000000000000014</v>
      </c>
      <c r="Q256" s="15">
        <v>2.4</v>
      </c>
      <c r="R256" s="18">
        <f t="shared" si="23"/>
        <v>98.40000000000002</v>
      </c>
      <c r="S256" s="12" t="str">
        <f t="shared" si="24"/>
        <v>Low</v>
      </c>
      <c r="T256" s="12"/>
      <c r="U256" s="12" t="str">
        <f t="shared" si="25"/>
        <v>October 2013</v>
      </c>
      <c r="V256" s="12" t="str">
        <f t="shared" si="26"/>
        <v>Paul</v>
      </c>
      <c r="W256" s="12" t="str">
        <f t="shared" si="27"/>
        <v>MacIntyre</v>
      </c>
    </row>
    <row r="257" spans="1:23" ht="15.5" x14ac:dyDescent="0.35">
      <c r="A257" s="12" t="s">
        <v>684</v>
      </c>
      <c r="B257" s="13">
        <v>41567</v>
      </c>
      <c r="C257" s="14" t="s">
        <v>685</v>
      </c>
      <c r="D257" s="14" t="s">
        <v>27</v>
      </c>
      <c r="E257" s="14" t="s">
        <v>28</v>
      </c>
      <c r="F257" s="14" t="s">
        <v>299</v>
      </c>
      <c r="G257" s="14" t="s">
        <v>38</v>
      </c>
      <c r="H257" s="13">
        <v>41567</v>
      </c>
      <c r="I257" s="15">
        <v>1.59</v>
      </c>
      <c r="J257" s="15">
        <v>2.61</v>
      </c>
      <c r="K257" s="15">
        <f t="shared" si="21"/>
        <v>1.0199999999999998</v>
      </c>
      <c r="L257" s="14">
        <v>1</v>
      </c>
      <c r="M257" s="15">
        <f t="shared" si="22"/>
        <v>2.61</v>
      </c>
      <c r="N257" s="16">
        <v>0.06</v>
      </c>
      <c r="O257" s="17">
        <f>M257*N257</f>
        <v>0.15659999999999999</v>
      </c>
      <c r="P257" s="17">
        <f>M257-O257+Q257</f>
        <v>2.9533999999999998</v>
      </c>
      <c r="Q257" s="15">
        <v>0.5</v>
      </c>
      <c r="R257" s="18">
        <f t="shared" si="23"/>
        <v>3.4533999999999998</v>
      </c>
      <c r="S257" s="12" t="str">
        <f t="shared" si="24"/>
        <v>High</v>
      </c>
      <c r="T257" s="12"/>
      <c r="U257" s="12" t="str">
        <f t="shared" si="25"/>
        <v>October 2013</v>
      </c>
      <c r="V257" s="12" t="str">
        <f t="shared" si="26"/>
        <v>Cindy</v>
      </c>
      <c r="W257" s="12" t="str">
        <f t="shared" si="27"/>
        <v>Stewart</v>
      </c>
    </row>
    <row r="258" spans="1:23" ht="15.5" x14ac:dyDescent="0.35">
      <c r="A258" s="12" t="s">
        <v>687</v>
      </c>
      <c r="B258" s="13">
        <v>41567</v>
      </c>
      <c r="C258" s="14" t="s">
        <v>688</v>
      </c>
      <c r="D258" s="14" t="s">
        <v>27</v>
      </c>
      <c r="E258" s="14" t="s">
        <v>28</v>
      </c>
      <c r="F258" s="14" t="s">
        <v>44</v>
      </c>
      <c r="G258" s="14" t="s">
        <v>38</v>
      </c>
      <c r="H258" s="13">
        <v>41568</v>
      </c>
      <c r="I258" s="15">
        <v>3.65</v>
      </c>
      <c r="J258" s="15">
        <v>5.98</v>
      </c>
      <c r="K258" s="15">
        <f t="shared" si="21"/>
        <v>2.3300000000000005</v>
      </c>
      <c r="L258" s="14">
        <v>21</v>
      </c>
      <c r="M258" s="15">
        <f t="shared" si="22"/>
        <v>125.58000000000001</v>
      </c>
      <c r="N258" s="16">
        <v>0.02</v>
      </c>
      <c r="O258" s="17">
        <f>M258*N258</f>
        <v>2.5116000000000005</v>
      </c>
      <c r="P258" s="17">
        <f>M258-O258+Q258</f>
        <v>124.55840000000001</v>
      </c>
      <c r="Q258" s="15">
        <v>1.49</v>
      </c>
      <c r="R258" s="18">
        <f t="shared" si="23"/>
        <v>126.0484</v>
      </c>
      <c r="S258" s="12" t="str">
        <f t="shared" si="24"/>
        <v>High</v>
      </c>
      <c r="T258" s="12"/>
      <c r="U258" s="12" t="str">
        <f t="shared" si="25"/>
        <v>October 2013</v>
      </c>
      <c r="V258" s="12" t="str">
        <f t="shared" si="26"/>
        <v>Tamara</v>
      </c>
      <c r="W258" s="12" t="str">
        <f t="shared" si="27"/>
        <v>Willingham</v>
      </c>
    </row>
    <row r="259" spans="1:23" ht="15.5" x14ac:dyDescent="0.35">
      <c r="A259" s="12" t="s">
        <v>689</v>
      </c>
      <c r="B259" s="13">
        <v>41568</v>
      </c>
      <c r="C259" s="14" t="s">
        <v>690</v>
      </c>
      <c r="D259" s="14" t="s">
        <v>27</v>
      </c>
      <c r="E259" s="14" t="s">
        <v>28</v>
      </c>
      <c r="F259" s="14" t="s">
        <v>44</v>
      </c>
      <c r="G259" s="14" t="s">
        <v>38</v>
      </c>
      <c r="H259" s="13">
        <v>41570</v>
      </c>
      <c r="I259" s="15">
        <v>3.65</v>
      </c>
      <c r="J259" s="15">
        <v>5.98</v>
      </c>
      <c r="K259" s="15">
        <f t="shared" si="21"/>
        <v>2.3300000000000005</v>
      </c>
      <c r="L259" s="14">
        <v>40</v>
      </c>
      <c r="M259" s="15">
        <f t="shared" si="22"/>
        <v>239.20000000000002</v>
      </c>
      <c r="N259" s="16">
        <v>0</v>
      </c>
      <c r="O259" s="17">
        <f>M259*N259</f>
        <v>0</v>
      </c>
      <c r="P259" s="17">
        <f>M259-O259+Q259</f>
        <v>240.69000000000003</v>
      </c>
      <c r="Q259" s="15">
        <v>1.49</v>
      </c>
      <c r="R259" s="18">
        <f t="shared" si="23"/>
        <v>242.18000000000004</v>
      </c>
      <c r="S259" s="12" t="str">
        <f t="shared" si="24"/>
        <v>Low</v>
      </c>
      <c r="T259" s="12"/>
      <c r="U259" s="12" t="str">
        <f t="shared" si="25"/>
        <v>October 2013</v>
      </c>
      <c r="V259" s="12" t="str">
        <f t="shared" si="26"/>
        <v>Darrin</v>
      </c>
      <c r="W259" s="12" t="str">
        <f t="shared" si="27"/>
        <v>Sayre</v>
      </c>
    </row>
    <row r="260" spans="1:23" ht="15.5" x14ac:dyDescent="0.35">
      <c r="A260" s="12" t="s">
        <v>691</v>
      </c>
      <c r="B260" s="13">
        <v>41568</v>
      </c>
      <c r="C260" s="14" t="s">
        <v>681</v>
      </c>
      <c r="D260" s="14" t="s">
        <v>27</v>
      </c>
      <c r="E260" s="14" t="s">
        <v>28</v>
      </c>
      <c r="F260" s="14" t="s">
        <v>107</v>
      </c>
      <c r="G260" s="14" t="s">
        <v>38</v>
      </c>
      <c r="H260" s="13">
        <v>41570</v>
      </c>
      <c r="I260" s="15">
        <v>1.18</v>
      </c>
      <c r="J260" s="15">
        <v>1.88</v>
      </c>
      <c r="K260" s="15">
        <f t="shared" ref="K260:K323" si="28">J260-I260</f>
        <v>0.7</v>
      </c>
      <c r="L260" s="14">
        <v>33</v>
      </c>
      <c r="M260" s="15">
        <f t="shared" ref="M260:M323" si="29">J260*L260</f>
        <v>62.04</v>
      </c>
      <c r="N260" s="16">
        <v>7.0000000000000007E-2</v>
      </c>
      <c r="O260" s="17">
        <f>M260*N260</f>
        <v>4.3428000000000004</v>
      </c>
      <c r="P260" s="17">
        <f>M260-O260+Q260</f>
        <v>59.187199999999997</v>
      </c>
      <c r="Q260" s="15">
        <v>1.49</v>
      </c>
      <c r="R260" s="18">
        <f t="shared" ref="R260:R323" si="30">P260+Q260</f>
        <v>60.677199999999999</v>
      </c>
      <c r="S260" s="12" t="str">
        <f t="shared" ref="S260:S323" si="31">IF(O260&gt;0.08, "High", IF(O260&gt;0.04, "Medium", "Low"))</f>
        <v>High</v>
      </c>
      <c r="T260" s="12"/>
      <c r="U260" s="12" t="str">
        <f t="shared" ref="U260:U323" si="32">TEXT(B260, "mmmm yyyy")</f>
        <v>October 2013</v>
      </c>
      <c r="V260" s="12" t="str">
        <f t="shared" ref="V260:V323" si="33">LEFT(C260,FIND(" ",C260)-1)</f>
        <v>Amy</v>
      </c>
      <c r="W260" s="12" t="str">
        <f t="shared" ref="W260:W323" si="34">RIGHT(C260,LEN(C260)-FIND(" ",C260))</f>
        <v>Cox</v>
      </c>
    </row>
    <row r="261" spans="1:23" ht="15.5" x14ac:dyDescent="0.35">
      <c r="A261" s="12" t="s">
        <v>692</v>
      </c>
      <c r="B261" s="13">
        <v>41571</v>
      </c>
      <c r="C261" s="14" t="s">
        <v>693</v>
      </c>
      <c r="D261" s="14" t="s">
        <v>27</v>
      </c>
      <c r="E261" s="14" t="s">
        <v>28</v>
      </c>
      <c r="F261" s="14" t="s">
        <v>66</v>
      </c>
      <c r="G261" s="14" t="s">
        <v>38</v>
      </c>
      <c r="H261" s="13">
        <v>41574</v>
      </c>
      <c r="I261" s="15">
        <v>4.53</v>
      </c>
      <c r="J261" s="15">
        <v>7.3</v>
      </c>
      <c r="K261" s="15">
        <f t="shared" si="28"/>
        <v>2.7699999999999996</v>
      </c>
      <c r="L261" s="14">
        <v>31</v>
      </c>
      <c r="M261" s="15">
        <f t="shared" si="29"/>
        <v>226.29999999999998</v>
      </c>
      <c r="N261" s="16">
        <v>0.03</v>
      </c>
      <c r="O261" s="17">
        <f>M261*N261</f>
        <v>6.7889999999999988</v>
      </c>
      <c r="P261" s="17">
        <f>M261-O261+Q261</f>
        <v>227.23099999999999</v>
      </c>
      <c r="Q261" s="15">
        <v>7.72</v>
      </c>
      <c r="R261" s="18">
        <f t="shared" si="30"/>
        <v>234.95099999999999</v>
      </c>
      <c r="S261" s="12" t="str">
        <f t="shared" si="31"/>
        <v>High</v>
      </c>
      <c r="T261" s="12"/>
      <c r="U261" s="12" t="str">
        <f t="shared" si="32"/>
        <v>October 2013</v>
      </c>
      <c r="V261" s="12" t="str">
        <f t="shared" si="33"/>
        <v>Ed</v>
      </c>
      <c r="W261" s="12" t="str">
        <f t="shared" si="34"/>
        <v>Jacobs</v>
      </c>
    </row>
    <row r="262" spans="1:23" ht="15.5" x14ac:dyDescent="0.35">
      <c r="A262" s="12" t="s">
        <v>695</v>
      </c>
      <c r="B262" s="13">
        <v>41572</v>
      </c>
      <c r="C262" s="14" t="s">
        <v>696</v>
      </c>
      <c r="D262" s="14" t="s">
        <v>27</v>
      </c>
      <c r="E262" s="14" t="s">
        <v>28</v>
      </c>
      <c r="F262" s="14" t="s">
        <v>299</v>
      </c>
      <c r="G262" s="14" t="s">
        <v>38</v>
      </c>
      <c r="H262" s="13">
        <v>41574</v>
      </c>
      <c r="I262" s="15">
        <v>11.04</v>
      </c>
      <c r="J262" s="15">
        <v>16.98</v>
      </c>
      <c r="K262" s="15">
        <f t="shared" si="28"/>
        <v>5.9400000000000013</v>
      </c>
      <c r="L262" s="14">
        <v>27</v>
      </c>
      <c r="M262" s="15">
        <f t="shared" si="29"/>
        <v>458.46000000000004</v>
      </c>
      <c r="N262" s="16">
        <v>0.1</v>
      </c>
      <c r="O262" s="17">
        <f>M262*N262</f>
        <v>45.846000000000004</v>
      </c>
      <c r="P262" s="17">
        <f>M262-O262+Q262</f>
        <v>425.00400000000002</v>
      </c>
      <c r="Q262" s="15">
        <v>12.39</v>
      </c>
      <c r="R262" s="18">
        <f t="shared" si="30"/>
        <v>437.39400000000001</v>
      </c>
      <c r="S262" s="12" t="str">
        <f t="shared" si="31"/>
        <v>High</v>
      </c>
      <c r="T262" s="12"/>
      <c r="U262" s="12" t="str">
        <f t="shared" si="32"/>
        <v>October 2013</v>
      </c>
      <c r="V262" s="12" t="str">
        <f t="shared" si="33"/>
        <v>Dan</v>
      </c>
      <c r="W262" s="12" t="str">
        <f t="shared" si="34"/>
        <v>Campbell</v>
      </c>
    </row>
    <row r="263" spans="1:23" ht="15.5" x14ac:dyDescent="0.35">
      <c r="A263" s="12" t="s">
        <v>698</v>
      </c>
      <c r="B263" s="13">
        <v>41573</v>
      </c>
      <c r="C263" s="14" t="s">
        <v>699</v>
      </c>
      <c r="D263" s="14" t="s">
        <v>27</v>
      </c>
      <c r="E263" s="14" t="s">
        <v>28</v>
      </c>
      <c r="F263" s="14" t="s">
        <v>66</v>
      </c>
      <c r="G263" s="14" t="s">
        <v>38</v>
      </c>
      <c r="H263" s="13">
        <v>41575</v>
      </c>
      <c r="I263" s="15">
        <v>3.4</v>
      </c>
      <c r="J263" s="15">
        <v>5.4</v>
      </c>
      <c r="K263" s="15">
        <f t="shared" si="28"/>
        <v>2.0000000000000004</v>
      </c>
      <c r="L263" s="14">
        <v>47</v>
      </c>
      <c r="M263" s="15">
        <f t="shared" si="29"/>
        <v>253.8</v>
      </c>
      <c r="N263" s="16">
        <v>0.03</v>
      </c>
      <c r="O263" s="17">
        <f>M263*N263</f>
        <v>7.6139999999999999</v>
      </c>
      <c r="P263" s="17">
        <f>M263-O263+Q263</f>
        <v>253.96600000000001</v>
      </c>
      <c r="Q263" s="15">
        <v>7.78</v>
      </c>
      <c r="R263" s="18">
        <f t="shared" si="30"/>
        <v>261.74599999999998</v>
      </c>
      <c r="S263" s="12" t="str">
        <f t="shared" si="31"/>
        <v>High</v>
      </c>
      <c r="T263" s="12"/>
      <c r="U263" s="12" t="str">
        <f t="shared" si="32"/>
        <v>October 2013</v>
      </c>
      <c r="V263" s="12" t="str">
        <f t="shared" si="33"/>
        <v>Shahid</v>
      </c>
      <c r="W263" s="12" t="str">
        <f t="shared" si="34"/>
        <v>Shariari</v>
      </c>
    </row>
    <row r="264" spans="1:23" ht="15.5" x14ac:dyDescent="0.35">
      <c r="A264" s="12" t="s">
        <v>700</v>
      </c>
      <c r="B264" s="13">
        <v>41575</v>
      </c>
      <c r="C264" s="14" t="s">
        <v>701</v>
      </c>
      <c r="D264" s="14" t="s">
        <v>53</v>
      </c>
      <c r="E264" s="14" t="s">
        <v>54</v>
      </c>
      <c r="F264" s="14" t="s">
        <v>55</v>
      </c>
      <c r="G264" s="14" t="s">
        <v>33</v>
      </c>
      <c r="H264" s="13">
        <v>41576</v>
      </c>
      <c r="I264" s="15">
        <v>1.87</v>
      </c>
      <c r="J264" s="15">
        <v>8.1199999999999992</v>
      </c>
      <c r="K264" s="15">
        <f t="shared" si="28"/>
        <v>6.2499999999999991</v>
      </c>
      <c r="L264" s="14">
        <v>37</v>
      </c>
      <c r="M264" s="15">
        <f t="shared" si="29"/>
        <v>300.44</v>
      </c>
      <c r="N264" s="16">
        <v>0</v>
      </c>
      <c r="O264" s="17">
        <f>M264*N264</f>
        <v>0</v>
      </c>
      <c r="P264" s="17">
        <f>M264-O264+Q264</f>
        <v>303.27</v>
      </c>
      <c r="Q264" s="15">
        <v>2.83</v>
      </c>
      <c r="R264" s="18">
        <f t="shared" si="30"/>
        <v>306.09999999999997</v>
      </c>
      <c r="S264" s="12" t="str">
        <f t="shared" si="31"/>
        <v>Low</v>
      </c>
      <c r="T264" s="12"/>
      <c r="U264" s="12" t="str">
        <f t="shared" si="32"/>
        <v>October 2013</v>
      </c>
      <c r="V264" s="12" t="str">
        <f t="shared" si="33"/>
        <v>Toby</v>
      </c>
      <c r="W264" s="12" t="str">
        <f t="shared" si="34"/>
        <v>Knight</v>
      </c>
    </row>
    <row r="265" spans="1:23" ht="15.5" x14ac:dyDescent="0.35">
      <c r="A265" s="12" t="s">
        <v>702</v>
      </c>
      <c r="B265" s="13">
        <v>41575</v>
      </c>
      <c r="C265" s="14" t="s">
        <v>329</v>
      </c>
      <c r="D265" s="14" t="s">
        <v>53</v>
      </c>
      <c r="E265" s="14" t="s">
        <v>54</v>
      </c>
      <c r="F265" s="14" t="s">
        <v>55</v>
      </c>
      <c r="G265" s="14" t="s">
        <v>38</v>
      </c>
      <c r="H265" s="13">
        <v>41576</v>
      </c>
      <c r="I265" s="15">
        <v>16.8</v>
      </c>
      <c r="J265" s="15">
        <v>40.97</v>
      </c>
      <c r="K265" s="15">
        <f t="shared" si="28"/>
        <v>24.169999999999998</v>
      </c>
      <c r="L265" s="14">
        <v>11</v>
      </c>
      <c r="M265" s="15">
        <f t="shared" si="29"/>
        <v>450.66999999999996</v>
      </c>
      <c r="N265" s="16">
        <v>0.03</v>
      </c>
      <c r="O265" s="17">
        <f>M265*N265</f>
        <v>13.520099999999998</v>
      </c>
      <c r="P265" s="17">
        <f>M265-O265+Q265</f>
        <v>446.13989999999995</v>
      </c>
      <c r="Q265" s="15">
        <v>8.99</v>
      </c>
      <c r="R265" s="18">
        <f t="shared" si="30"/>
        <v>455.12989999999996</v>
      </c>
      <c r="S265" s="12" t="str">
        <f t="shared" si="31"/>
        <v>High</v>
      </c>
      <c r="T265" s="12"/>
      <c r="U265" s="12" t="str">
        <f t="shared" si="32"/>
        <v>October 2013</v>
      </c>
      <c r="V265" s="12" t="str">
        <f t="shared" si="33"/>
        <v>Paul</v>
      </c>
      <c r="W265" s="12" t="str">
        <f t="shared" si="34"/>
        <v>Prost</v>
      </c>
    </row>
    <row r="266" spans="1:23" ht="15.5" x14ac:dyDescent="0.35">
      <c r="A266" s="12" t="s">
        <v>704</v>
      </c>
      <c r="B266" s="13">
        <v>41576</v>
      </c>
      <c r="C266" s="14" t="s">
        <v>705</v>
      </c>
      <c r="D266" s="14" t="s">
        <v>27</v>
      </c>
      <c r="E266" s="14" t="s">
        <v>28</v>
      </c>
      <c r="F266" s="14" t="s">
        <v>126</v>
      </c>
      <c r="G266" s="14" t="s">
        <v>38</v>
      </c>
      <c r="H266" s="13">
        <v>41577</v>
      </c>
      <c r="I266" s="15">
        <v>1.94</v>
      </c>
      <c r="J266" s="15">
        <v>3.08</v>
      </c>
      <c r="K266" s="15">
        <f t="shared" si="28"/>
        <v>1.1400000000000001</v>
      </c>
      <c r="L266" s="14">
        <v>41</v>
      </c>
      <c r="M266" s="15">
        <f t="shared" si="29"/>
        <v>126.28</v>
      </c>
      <c r="N266" s="16">
        <v>0.04</v>
      </c>
      <c r="O266" s="17">
        <f>M266*N266</f>
        <v>5.0512000000000006</v>
      </c>
      <c r="P266" s="17">
        <f>M266-O266+Q266</f>
        <v>122.2188</v>
      </c>
      <c r="Q266" s="15">
        <v>0.99</v>
      </c>
      <c r="R266" s="18">
        <f t="shared" si="30"/>
        <v>123.2088</v>
      </c>
      <c r="S266" s="12" t="str">
        <f t="shared" si="31"/>
        <v>High</v>
      </c>
      <c r="T266" s="12"/>
      <c r="U266" s="12" t="str">
        <f t="shared" si="32"/>
        <v>October 2013</v>
      </c>
      <c r="V266" s="12" t="str">
        <f t="shared" si="33"/>
        <v>Sung</v>
      </c>
      <c r="W266" s="12" t="str">
        <f t="shared" si="34"/>
        <v>Chung</v>
      </c>
    </row>
    <row r="267" spans="1:23" ht="15.5" x14ac:dyDescent="0.35">
      <c r="A267" s="12" t="s">
        <v>706</v>
      </c>
      <c r="B267" s="13">
        <v>41579</v>
      </c>
      <c r="C267" s="14" t="s">
        <v>707</v>
      </c>
      <c r="D267" s="14" t="s">
        <v>27</v>
      </c>
      <c r="E267" s="14" t="s">
        <v>28</v>
      </c>
      <c r="F267" s="14" t="s">
        <v>66</v>
      </c>
      <c r="G267" s="14" t="s">
        <v>33</v>
      </c>
      <c r="H267" s="13">
        <v>41580</v>
      </c>
      <c r="I267" s="15">
        <v>1.87</v>
      </c>
      <c r="J267" s="15">
        <v>8.1199999999999992</v>
      </c>
      <c r="K267" s="15">
        <f t="shared" si="28"/>
        <v>6.2499999999999991</v>
      </c>
      <c r="L267" s="14">
        <v>16</v>
      </c>
      <c r="M267" s="15">
        <f t="shared" si="29"/>
        <v>129.91999999999999</v>
      </c>
      <c r="N267" s="16">
        <v>0.03</v>
      </c>
      <c r="O267" s="17">
        <f>M267*N267</f>
        <v>3.8975999999999993</v>
      </c>
      <c r="P267" s="17">
        <f>M267-O267+Q267</f>
        <v>128.85239999999999</v>
      </c>
      <c r="Q267" s="15">
        <v>2.83</v>
      </c>
      <c r="R267" s="18">
        <f t="shared" si="30"/>
        <v>131.6824</v>
      </c>
      <c r="S267" s="12" t="str">
        <f t="shared" si="31"/>
        <v>High</v>
      </c>
      <c r="T267" s="12"/>
      <c r="U267" s="12" t="str">
        <f t="shared" si="32"/>
        <v>November 2013</v>
      </c>
      <c r="V267" s="12" t="str">
        <f t="shared" si="33"/>
        <v>Kristina</v>
      </c>
      <c r="W267" s="12" t="str">
        <f t="shared" si="34"/>
        <v>Nunn</v>
      </c>
    </row>
    <row r="268" spans="1:23" ht="15.5" x14ac:dyDescent="0.35">
      <c r="A268" s="12" t="s">
        <v>708</v>
      </c>
      <c r="B268" s="13">
        <v>41580</v>
      </c>
      <c r="C268" s="14" t="s">
        <v>518</v>
      </c>
      <c r="D268" s="14" t="s">
        <v>53</v>
      </c>
      <c r="E268" s="14" t="s">
        <v>54</v>
      </c>
      <c r="F268" s="14" t="s">
        <v>81</v>
      </c>
      <c r="G268" s="14" t="s">
        <v>38</v>
      </c>
      <c r="H268" s="13">
        <v>41581</v>
      </c>
      <c r="I268" s="15">
        <v>4.53</v>
      </c>
      <c r="J268" s="15">
        <v>7.3</v>
      </c>
      <c r="K268" s="15">
        <f t="shared" si="28"/>
        <v>2.7699999999999996</v>
      </c>
      <c r="L268" s="14">
        <v>45</v>
      </c>
      <c r="M268" s="15">
        <f t="shared" si="29"/>
        <v>328.5</v>
      </c>
      <c r="N268" s="16">
        <v>0.04</v>
      </c>
      <c r="O268" s="17">
        <f>M268*N268</f>
        <v>13.14</v>
      </c>
      <c r="P268" s="17">
        <f>M268-O268+Q268</f>
        <v>323.08000000000004</v>
      </c>
      <c r="Q268" s="15">
        <v>7.72</v>
      </c>
      <c r="R268" s="18">
        <f t="shared" si="30"/>
        <v>330.80000000000007</v>
      </c>
      <c r="S268" s="12" t="str">
        <f t="shared" si="31"/>
        <v>High</v>
      </c>
      <c r="T268" s="12"/>
      <c r="U268" s="12" t="str">
        <f t="shared" si="32"/>
        <v>November 2013</v>
      </c>
      <c r="V268" s="12" t="str">
        <f t="shared" si="33"/>
        <v>Eugene</v>
      </c>
      <c r="W268" s="12" t="str">
        <f t="shared" si="34"/>
        <v>Hildebrand</v>
      </c>
    </row>
    <row r="269" spans="1:23" ht="15.5" x14ac:dyDescent="0.35">
      <c r="A269" s="12" t="s">
        <v>709</v>
      </c>
      <c r="B269" s="13">
        <v>41581</v>
      </c>
      <c r="C269" s="14" t="s">
        <v>710</v>
      </c>
      <c r="D269" s="14" t="s">
        <v>27</v>
      </c>
      <c r="E269" s="14" t="s">
        <v>28</v>
      </c>
      <c r="F269" s="14" t="s">
        <v>390</v>
      </c>
      <c r="G269" s="14" t="s">
        <v>38</v>
      </c>
      <c r="H269" s="13">
        <v>41581</v>
      </c>
      <c r="I269" s="15">
        <v>5.19</v>
      </c>
      <c r="J269" s="15">
        <v>12.98</v>
      </c>
      <c r="K269" s="15">
        <f t="shared" si="28"/>
        <v>7.79</v>
      </c>
      <c r="L269" s="14">
        <v>40</v>
      </c>
      <c r="M269" s="15">
        <f t="shared" si="29"/>
        <v>519.20000000000005</v>
      </c>
      <c r="N269" s="16">
        <v>0.05</v>
      </c>
      <c r="O269" s="17">
        <f>M269*N269</f>
        <v>25.960000000000004</v>
      </c>
      <c r="P269" s="17">
        <f>M269-O269+Q269</f>
        <v>496.38000000000005</v>
      </c>
      <c r="Q269" s="15">
        <v>3.14</v>
      </c>
      <c r="R269" s="18">
        <f t="shared" si="30"/>
        <v>499.52000000000004</v>
      </c>
      <c r="S269" s="12" t="str">
        <f t="shared" si="31"/>
        <v>High</v>
      </c>
      <c r="T269" s="12"/>
      <c r="U269" s="12" t="str">
        <f t="shared" si="32"/>
        <v>November 2013</v>
      </c>
      <c r="V269" s="12" t="str">
        <f t="shared" si="33"/>
        <v>Jeremy</v>
      </c>
      <c r="W269" s="12" t="str">
        <f t="shared" si="34"/>
        <v>Lonsdale</v>
      </c>
    </row>
    <row r="270" spans="1:23" ht="15.5" x14ac:dyDescent="0.35">
      <c r="A270" s="12" t="s">
        <v>712</v>
      </c>
      <c r="B270" s="13">
        <v>41583</v>
      </c>
      <c r="C270" s="14" t="s">
        <v>713</v>
      </c>
      <c r="D270" s="14" t="s">
        <v>27</v>
      </c>
      <c r="E270" s="14" t="s">
        <v>28</v>
      </c>
      <c r="F270" s="14" t="s">
        <v>139</v>
      </c>
      <c r="G270" s="14" t="s">
        <v>38</v>
      </c>
      <c r="H270" s="13">
        <v>41585</v>
      </c>
      <c r="I270" s="15">
        <v>2.29</v>
      </c>
      <c r="J270" s="15">
        <v>3.69</v>
      </c>
      <c r="K270" s="15">
        <f t="shared" si="28"/>
        <v>1.4</v>
      </c>
      <c r="L270" s="14">
        <v>42</v>
      </c>
      <c r="M270" s="15">
        <f t="shared" si="29"/>
        <v>154.97999999999999</v>
      </c>
      <c r="N270" s="16">
        <v>0.04</v>
      </c>
      <c r="O270" s="17">
        <f>M270*N270</f>
        <v>6.1991999999999994</v>
      </c>
      <c r="P270" s="17">
        <f>M270-O270+Q270</f>
        <v>149.2808</v>
      </c>
      <c r="Q270" s="15">
        <v>0.5</v>
      </c>
      <c r="R270" s="18">
        <f t="shared" si="30"/>
        <v>149.7808</v>
      </c>
      <c r="S270" s="12" t="str">
        <f t="shared" si="31"/>
        <v>High</v>
      </c>
      <c r="T270" s="12"/>
      <c r="U270" s="12" t="str">
        <f t="shared" si="32"/>
        <v>November 2013</v>
      </c>
      <c r="V270" s="12" t="str">
        <f t="shared" si="33"/>
        <v>Victoria</v>
      </c>
      <c r="W270" s="12" t="str">
        <f t="shared" si="34"/>
        <v>Pisteka</v>
      </c>
    </row>
    <row r="271" spans="1:23" ht="15.5" x14ac:dyDescent="0.35">
      <c r="A271" s="12" t="s">
        <v>714</v>
      </c>
      <c r="B271" s="13">
        <v>41583</v>
      </c>
      <c r="C271" s="14" t="s">
        <v>715</v>
      </c>
      <c r="D271" s="14" t="s">
        <v>27</v>
      </c>
      <c r="E271" s="14" t="s">
        <v>28</v>
      </c>
      <c r="F271" s="14" t="s">
        <v>44</v>
      </c>
      <c r="G271" s="14" t="s">
        <v>38</v>
      </c>
      <c r="H271" s="13">
        <v>41584</v>
      </c>
      <c r="I271" s="15">
        <v>5.22</v>
      </c>
      <c r="J271" s="15">
        <v>9.85</v>
      </c>
      <c r="K271" s="15">
        <f t="shared" si="28"/>
        <v>4.63</v>
      </c>
      <c r="L271" s="14">
        <v>27</v>
      </c>
      <c r="M271" s="15">
        <f t="shared" si="29"/>
        <v>265.95</v>
      </c>
      <c r="N271" s="16">
        <v>0.1</v>
      </c>
      <c r="O271" s="17">
        <f>M271*N271</f>
        <v>26.594999999999999</v>
      </c>
      <c r="P271" s="17">
        <f>M271-O271+Q271</f>
        <v>244.17499999999998</v>
      </c>
      <c r="Q271" s="15">
        <v>4.82</v>
      </c>
      <c r="R271" s="18">
        <f t="shared" si="30"/>
        <v>248.99499999999998</v>
      </c>
      <c r="S271" s="12" t="str">
        <f t="shared" si="31"/>
        <v>High</v>
      </c>
      <c r="T271" s="12"/>
      <c r="U271" s="12" t="str">
        <f t="shared" si="32"/>
        <v>November 2013</v>
      </c>
      <c r="V271" s="12" t="str">
        <f t="shared" si="33"/>
        <v>Liz</v>
      </c>
      <c r="W271" s="12" t="str">
        <f t="shared" si="34"/>
        <v>Carlisle</v>
      </c>
    </row>
    <row r="272" spans="1:23" ht="15.5" x14ac:dyDescent="0.35">
      <c r="A272" s="12" t="s">
        <v>716</v>
      </c>
      <c r="B272" s="13">
        <v>41585</v>
      </c>
      <c r="C272" s="14" t="s">
        <v>717</v>
      </c>
      <c r="D272" s="14" t="s">
        <v>27</v>
      </c>
      <c r="E272" s="14" t="s">
        <v>28</v>
      </c>
      <c r="F272" s="14" t="s">
        <v>139</v>
      </c>
      <c r="G272" s="14" t="s">
        <v>38</v>
      </c>
      <c r="H272" s="13">
        <v>41586</v>
      </c>
      <c r="I272" s="15">
        <v>3.75</v>
      </c>
      <c r="J272" s="15">
        <v>7.08</v>
      </c>
      <c r="K272" s="15">
        <f t="shared" si="28"/>
        <v>3.33</v>
      </c>
      <c r="L272" s="14">
        <v>29</v>
      </c>
      <c r="M272" s="15">
        <f t="shared" si="29"/>
        <v>205.32</v>
      </c>
      <c r="N272" s="16">
        <v>7.0000000000000007E-2</v>
      </c>
      <c r="O272" s="17">
        <f>M272*N272</f>
        <v>14.372400000000001</v>
      </c>
      <c r="P272" s="17">
        <f>M272-O272+Q272</f>
        <v>193.29759999999999</v>
      </c>
      <c r="Q272" s="15">
        <v>2.35</v>
      </c>
      <c r="R272" s="18">
        <f t="shared" si="30"/>
        <v>195.64759999999998</v>
      </c>
      <c r="S272" s="12" t="str">
        <f t="shared" si="31"/>
        <v>High</v>
      </c>
      <c r="T272" s="12"/>
      <c r="U272" s="12" t="str">
        <f t="shared" si="32"/>
        <v>November 2013</v>
      </c>
      <c r="V272" s="12" t="str">
        <f t="shared" si="33"/>
        <v>Dennis</v>
      </c>
      <c r="W272" s="12" t="str">
        <f t="shared" si="34"/>
        <v>Kane</v>
      </c>
    </row>
    <row r="273" spans="1:23" ht="15.5" x14ac:dyDescent="0.35">
      <c r="A273" s="12" t="s">
        <v>719</v>
      </c>
      <c r="B273" s="13">
        <v>41587</v>
      </c>
      <c r="C273" s="14" t="s">
        <v>720</v>
      </c>
      <c r="D273" s="14" t="s">
        <v>53</v>
      </c>
      <c r="E273" s="14" t="s">
        <v>54</v>
      </c>
      <c r="F273" s="14" t="s">
        <v>55</v>
      </c>
      <c r="G273" s="14" t="s">
        <v>38</v>
      </c>
      <c r="H273" s="13">
        <v>41587</v>
      </c>
      <c r="I273" s="15">
        <v>3.32</v>
      </c>
      <c r="J273" s="15">
        <v>5.18</v>
      </c>
      <c r="K273" s="15">
        <f t="shared" si="28"/>
        <v>1.8599999999999999</v>
      </c>
      <c r="L273" s="14">
        <v>8</v>
      </c>
      <c r="M273" s="15">
        <f t="shared" si="29"/>
        <v>41.44</v>
      </c>
      <c r="N273" s="16">
        <v>0.06</v>
      </c>
      <c r="O273" s="17">
        <f>M273*N273</f>
        <v>2.4863999999999997</v>
      </c>
      <c r="P273" s="17">
        <f>M273-O273+Q273</f>
        <v>40.993599999999994</v>
      </c>
      <c r="Q273" s="15">
        <v>2.04</v>
      </c>
      <c r="R273" s="18">
        <f t="shared" si="30"/>
        <v>43.033599999999993</v>
      </c>
      <c r="S273" s="12" t="str">
        <f t="shared" si="31"/>
        <v>High</v>
      </c>
      <c r="T273" s="12"/>
      <c r="U273" s="12" t="str">
        <f t="shared" si="32"/>
        <v>November 2013</v>
      </c>
      <c r="V273" s="12" t="str">
        <f t="shared" si="33"/>
        <v>Tom</v>
      </c>
      <c r="W273" s="12" t="str">
        <f t="shared" si="34"/>
        <v>Prescott</v>
      </c>
    </row>
    <row r="274" spans="1:23" ht="15.5" x14ac:dyDescent="0.35">
      <c r="A274" s="12" t="s">
        <v>721</v>
      </c>
      <c r="B274" s="13">
        <v>41590</v>
      </c>
      <c r="C274" s="14" t="s">
        <v>722</v>
      </c>
      <c r="D274" s="14" t="s">
        <v>53</v>
      </c>
      <c r="E274" s="14" t="s">
        <v>54</v>
      </c>
      <c r="F274" s="14" t="s">
        <v>81</v>
      </c>
      <c r="G274" s="14" t="s">
        <v>38</v>
      </c>
      <c r="H274" s="13">
        <v>41592</v>
      </c>
      <c r="I274" s="15">
        <v>3.37</v>
      </c>
      <c r="J274" s="15">
        <v>5.53</v>
      </c>
      <c r="K274" s="15">
        <f t="shared" si="28"/>
        <v>2.16</v>
      </c>
      <c r="L274" s="14">
        <v>17</v>
      </c>
      <c r="M274" s="15">
        <f t="shared" si="29"/>
        <v>94.01</v>
      </c>
      <c r="N274" s="16">
        <v>0.02</v>
      </c>
      <c r="O274" s="17">
        <f>M274*N274</f>
        <v>1.8802000000000001</v>
      </c>
      <c r="P274" s="17">
        <f>M274-O274+Q274</f>
        <v>99.109800000000007</v>
      </c>
      <c r="Q274" s="15">
        <v>6.98</v>
      </c>
      <c r="R274" s="18">
        <f t="shared" si="30"/>
        <v>106.08980000000001</v>
      </c>
      <c r="S274" s="12" t="str">
        <f t="shared" si="31"/>
        <v>High</v>
      </c>
      <c r="T274" s="12"/>
      <c r="U274" s="12" t="str">
        <f t="shared" si="32"/>
        <v>November 2013</v>
      </c>
      <c r="V274" s="12" t="str">
        <f t="shared" si="33"/>
        <v>Jas</v>
      </c>
      <c r="W274" s="12" t="str">
        <f t="shared" si="34"/>
        <v>OCarroll</v>
      </c>
    </row>
    <row r="275" spans="1:23" ht="15.5" x14ac:dyDescent="0.35">
      <c r="A275" s="12" t="s">
        <v>723</v>
      </c>
      <c r="B275" s="13">
        <v>41593</v>
      </c>
      <c r="C275" s="14" t="s">
        <v>637</v>
      </c>
      <c r="D275" s="14" t="s">
        <v>27</v>
      </c>
      <c r="E275" s="14" t="s">
        <v>28</v>
      </c>
      <c r="F275" s="14" t="s">
        <v>44</v>
      </c>
      <c r="G275" s="14" t="s">
        <v>38</v>
      </c>
      <c r="H275" s="13">
        <v>41595</v>
      </c>
      <c r="I275" s="15">
        <v>12.39</v>
      </c>
      <c r="J275" s="15">
        <v>19.98</v>
      </c>
      <c r="K275" s="15">
        <f t="shared" si="28"/>
        <v>7.59</v>
      </c>
      <c r="L275" s="14">
        <v>47</v>
      </c>
      <c r="M275" s="15">
        <f t="shared" si="29"/>
        <v>939.06000000000006</v>
      </c>
      <c r="N275" s="16">
        <v>0.04</v>
      </c>
      <c r="O275" s="17">
        <f>M275*N275</f>
        <v>37.562400000000004</v>
      </c>
      <c r="P275" s="17">
        <f>M275-O275+Q275</f>
        <v>907.26760000000002</v>
      </c>
      <c r="Q275" s="15">
        <v>5.77</v>
      </c>
      <c r="R275" s="18">
        <f t="shared" si="30"/>
        <v>913.0376</v>
      </c>
      <c r="S275" s="12" t="str">
        <f t="shared" si="31"/>
        <v>High</v>
      </c>
      <c r="T275" s="12"/>
      <c r="U275" s="12" t="str">
        <f t="shared" si="32"/>
        <v>November 2013</v>
      </c>
      <c r="V275" s="12" t="str">
        <f t="shared" si="33"/>
        <v>Liz</v>
      </c>
      <c r="W275" s="12" t="str">
        <f t="shared" si="34"/>
        <v>Price</v>
      </c>
    </row>
    <row r="276" spans="1:23" ht="15.5" x14ac:dyDescent="0.35">
      <c r="A276" s="12" t="s">
        <v>724</v>
      </c>
      <c r="B276" s="13">
        <v>41594</v>
      </c>
      <c r="C276" s="14" t="s">
        <v>396</v>
      </c>
      <c r="D276" s="14" t="s">
        <v>27</v>
      </c>
      <c r="E276" s="14" t="s">
        <v>28</v>
      </c>
      <c r="F276" s="14" t="s">
        <v>299</v>
      </c>
      <c r="G276" s="14" t="s">
        <v>248</v>
      </c>
      <c r="H276" s="13">
        <v>41594</v>
      </c>
      <c r="I276" s="15">
        <v>5.5</v>
      </c>
      <c r="J276" s="15">
        <v>12.22</v>
      </c>
      <c r="K276" s="15">
        <f t="shared" si="28"/>
        <v>6.7200000000000006</v>
      </c>
      <c r="L276" s="14">
        <v>27</v>
      </c>
      <c r="M276" s="15">
        <f t="shared" si="29"/>
        <v>329.94</v>
      </c>
      <c r="N276" s="16">
        <v>7.0000000000000007E-2</v>
      </c>
      <c r="O276" s="17">
        <f>M276*N276</f>
        <v>23.095800000000001</v>
      </c>
      <c r="P276" s="17">
        <f>M276-O276+Q276</f>
        <v>309.69420000000002</v>
      </c>
      <c r="Q276" s="15">
        <v>2.85</v>
      </c>
      <c r="R276" s="18">
        <f t="shared" si="30"/>
        <v>312.54420000000005</v>
      </c>
      <c r="S276" s="12" t="str">
        <f t="shared" si="31"/>
        <v>High</v>
      </c>
      <c r="T276" s="12"/>
      <c r="U276" s="12" t="str">
        <f t="shared" si="32"/>
        <v>November 2013</v>
      </c>
      <c r="V276" s="12" t="str">
        <f t="shared" si="33"/>
        <v>Pamela</v>
      </c>
      <c r="W276" s="12" t="str">
        <f t="shared" si="34"/>
        <v>Stobb</v>
      </c>
    </row>
    <row r="277" spans="1:23" ht="15.5" x14ac:dyDescent="0.35">
      <c r="A277" s="12" t="s">
        <v>725</v>
      </c>
      <c r="B277" s="13">
        <v>41594</v>
      </c>
      <c r="C277" s="14" t="s">
        <v>726</v>
      </c>
      <c r="D277" s="14" t="s">
        <v>27</v>
      </c>
      <c r="E277" s="14" t="s">
        <v>28</v>
      </c>
      <c r="F277" s="14" t="s">
        <v>100</v>
      </c>
      <c r="G277" s="14" t="s">
        <v>38</v>
      </c>
      <c r="H277" s="13">
        <v>41595</v>
      </c>
      <c r="I277" s="15">
        <v>1.76</v>
      </c>
      <c r="J277" s="15">
        <v>2.94</v>
      </c>
      <c r="K277" s="15">
        <f t="shared" si="28"/>
        <v>1.18</v>
      </c>
      <c r="L277" s="14">
        <v>23</v>
      </c>
      <c r="M277" s="15">
        <f t="shared" si="29"/>
        <v>67.62</v>
      </c>
      <c r="N277" s="16">
        <v>7.0000000000000007E-2</v>
      </c>
      <c r="O277" s="17">
        <f>M277*N277</f>
        <v>4.7334000000000005</v>
      </c>
      <c r="P277" s="17">
        <f>M277-O277+Q277</f>
        <v>63.696600000000004</v>
      </c>
      <c r="Q277" s="15">
        <v>0.81</v>
      </c>
      <c r="R277" s="18">
        <f t="shared" si="30"/>
        <v>64.506600000000006</v>
      </c>
      <c r="S277" s="12" t="str">
        <f t="shared" si="31"/>
        <v>High</v>
      </c>
      <c r="T277" s="12"/>
      <c r="U277" s="12" t="str">
        <f t="shared" si="32"/>
        <v>November 2013</v>
      </c>
      <c r="V277" s="12" t="str">
        <f t="shared" si="33"/>
        <v>Peter</v>
      </c>
      <c r="W277" s="12" t="str">
        <f t="shared" si="34"/>
        <v>Fuller</v>
      </c>
    </row>
    <row r="278" spans="1:23" ht="15.5" x14ac:dyDescent="0.35">
      <c r="A278" s="12" t="s">
        <v>727</v>
      </c>
      <c r="B278" s="13">
        <v>41595</v>
      </c>
      <c r="C278" s="14" t="s">
        <v>728</v>
      </c>
      <c r="D278" s="14" t="s">
        <v>27</v>
      </c>
      <c r="E278" s="14" t="s">
        <v>28</v>
      </c>
      <c r="F278" s="14" t="s">
        <v>299</v>
      </c>
      <c r="G278" s="14" t="s">
        <v>33</v>
      </c>
      <c r="H278" s="13">
        <v>41597</v>
      </c>
      <c r="I278" s="15">
        <v>39.64</v>
      </c>
      <c r="J278" s="15">
        <v>152.47999999999999</v>
      </c>
      <c r="K278" s="15">
        <f t="shared" si="28"/>
        <v>112.83999999999999</v>
      </c>
      <c r="L278" s="14">
        <v>2</v>
      </c>
      <c r="M278" s="15">
        <f t="shared" si="29"/>
        <v>304.95999999999998</v>
      </c>
      <c r="N278" s="16">
        <v>0.02</v>
      </c>
      <c r="O278" s="17">
        <f>M278*N278</f>
        <v>6.0991999999999997</v>
      </c>
      <c r="P278" s="17">
        <f>M278-O278+Q278</f>
        <v>305.36079999999998</v>
      </c>
      <c r="Q278" s="15">
        <v>6.5</v>
      </c>
      <c r="R278" s="18">
        <f t="shared" si="30"/>
        <v>311.86079999999998</v>
      </c>
      <c r="S278" s="12" t="str">
        <f t="shared" si="31"/>
        <v>High</v>
      </c>
      <c r="T278" s="12"/>
      <c r="U278" s="12" t="str">
        <f t="shared" si="32"/>
        <v>November 2013</v>
      </c>
      <c r="V278" s="12" t="str">
        <f t="shared" si="33"/>
        <v>Erin</v>
      </c>
      <c r="W278" s="12" t="str">
        <f t="shared" si="34"/>
        <v>Ashbrook</v>
      </c>
    </row>
    <row r="279" spans="1:23" ht="15.5" x14ac:dyDescent="0.35">
      <c r="A279" s="12" t="s">
        <v>729</v>
      </c>
      <c r="B279" s="13">
        <v>41595</v>
      </c>
      <c r="C279" s="14" t="s">
        <v>730</v>
      </c>
      <c r="D279" s="14" t="s">
        <v>53</v>
      </c>
      <c r="E279" s="14" t="s">
        <v>54</v>
      </c>
      <c r="F279" s="14" t="s">
        <v>55</v>
      </c>
      <c r="G279" s="14" t="s">
        <v>38</v>
      </c>
      <c r="H279" s="13">
        <v>41596</v>
      </c>
      <c r="I279" s="15">
        <v>3.51</v>
      </c>
      <c r="J279" s="15">
        <v>8.57</v>
      </c>
      <c r="K279" s="15">
        <f t="shared" si="28"/>
        <v>5.0600000000000005</v>
      </c>
      <c r="L279" s="14">
        <v>24</v>
      </c>
      <c r="M279" s="15">
        <f t="shared" si="29"/>
        <v>205.68</v>
      </c>
      <c r="N279" s="16">
        <v>0.06</v>
      </c>
      <c r="O279" s="17">
        <f>M279*N279</f>
        <v>12.3408</v>
      </c>
      <c r="P279" s="17">
        <f>M279-O279+Q279</f>
        <v>199.47919999999999</v>
      </c>
      <c r="Q279" s="15">
        <v>6.14</v>
      </c>
      <c r="R279" s="18">
        <f t="shared" si="30"/>
        <v>205.61919999999998</v>
      </c>
      <c r="S279" s="12" t="str">
        <f t="shared" si="31"/>
        <v>High</v>
      </c>
      <c r="T279" s="12"/>
      <c r="U279" s="12" t="str">
        <f t="shared" si="32"/>
        <v>November 2013</v>
      </c>
      <c r="V279" s="12" t="str">
        <f t="shared" si="33"/>
        <v>Allen</v>
      </c>
      <c r="W279" s="12" t="str">
        <f t="shared" si="34"/>
        <v>Armold</v>
      </c>
    </row>
    <row r="280" spans="1:23" ht="15.5" x14ac:dyDescent="0.35">
      <c r="A280" s="12" t="s">
        <v>732</v>
      </c>
      <c r="B280" s="13">
        <v>41595</v>
      </c>
      <c r="C280" s="14" t="s">
        <v>733</v>
      </c>
      <c r="D280" s="14" t="s">
        <v>53</v>
      </c>
      <c r="E280" s="14" t="s">
        <v>54</v>
      </c>
      <c r="F280" s="14" t="s">
        <v>55</v>
      </c>
      <c r="G280" s="14" t="s">
        <v>38</v>
      </c>
      <c r="H280" s="13">
        <v>41595</v>
      </c>
      <c r="I280" s="15">
        <v>2.4500000000000002</v>
      </c>
      <c r="J280" s="15">
        <v>3.89</v>
      </c>
      <c r="K280" s="15">
        <f t="shared" si="28"/>
        <v>1.44</v>
      </c>
      <c r="L280" s="14">
        <v>47</v>
      </c>
      <c r="M280" s="15">
        <f t="shared" si="29"/>
        <v>182.83</v>
      </c>
      <c r="N280" s="16">
        <v>0</v>
      </c>
      <c r="O280" s="17">
        <f>M280*N280</f>
        <v>0</v>
      </c>
      <c r="P280" s="17">
        <f>M280-O280+Q280</f>
        <v>189.84</v>
      </c>
      <c r="Q280" s="15">
        <v>7.01</v>
      </c>
      <c r="R280" s="18">
        <f t="shared" si="30"/>
        <v>196.85</v>
      </c>
      <c r="S280" s="12" t="str">
        <f t="shared" si="31"/>
        <v>Low</v>
      </c>
      <c r="T280" s="12"/>
      <c r="U280" s="12" t="str">
        <f t="shared" si="32"/>
        <v>November 2013</v>
      </c>
      <c r="V280" s="12" t="str">
        <f t="shared" si="33"/>
        <v>Eugene</v>
      </c>
      <c r="W280" s="12" t="str">
        <f t="shared" si="34"/>
        <v>Barchas</v>
      </c>
    </row>
    <row r="281" spans="1:23" ht="15.5" x14ac:dyDescent="0.35">
      <c r="A281" s="12" t="s">
        <v>734</v>
      </c>
      <c r="B281" s="13">
        <v>41596</v>
      </c>
      <c r="C281" s="14" t="s">
        <v>735</v>
      </c>
      <c r="D281" s="14" t="s">
        <v>27</v>
      </c>
      <c r="E281" s="14" t="s">
        <v>28</v>
      </c>
      <c r="F281" s="14" t="s">
        <v>290</v>
      </c>
      <c r="G281" s="14" t="s">
        <v>38</v>
      </c>
      <c r="H281" s="13">
        <v>41598</v>
      </c>
      <c r="I281" s="15">
        <v>1.6</v>
      </c>
      <c r="J281" s="15">
        <v>2.62</v>
      </c>
      <c r="K281" s="15">
        <f t="shared" si="28"/>
        <v>1.02</v>
      </c>
      <c r="L281" s="14">
        <v>26</v>
      </c>
      <c r="M281" s="15">
        <f t="shared" si="29"/>
        <v>68.12</v>
      </c>
      <c r="N281" s="16">
        <v>0.09</v>
      </c>
      <c r="O281" s="17">
        <f>M281*N281</f>
        <v>6.1307999999999998</v>
      </c>
      <c r="P281" s="17">
        <f>M281-O281+Q281</f>
        <v>62.789200000000001</v>
      </c>
      <c r="Q281" s="15">
        <v>0.8</v>
      </c>
      <c r="R281" s="18">
        <f t="shared" si="30"/>
        <v>63.589199999999998</v>
      </c>
      <c r="S281" s="12" t="str">
        <f t="shared" si="31"/>
        <v>High</v>
      </c>
      <c r="T281" s="12"/>
      <c r="U281" s="12" t="str">
        <f t="shared" si="32"/>
        <v>November 2013</v>
      </c>
      <c r="V281" s="12" t="str">
        <f t="shared" si="33"/>
        <v>Phillip</v>
      </c>
      <c r="W281" s="12" t="str">
        <f t="shared" si="34"/>
        <v>Flathmann</v>
      </c>
    </row>
    <row r="282" spans="1:23" ht="15.5" x14ac:dyDescent="0.35">
      <c r="A282" s="12" t="s">
        <v>736</v>
      </c>
      <c r="B282" s="13">
        <v>41596</v>
      </c>
      <c r="C282" s="14" t="s">
        <v>378</v>
      </c>
      <c r="D282" s="14" t="s">
        <v>27</v>
      </c>
      <c r="E282" s="14" t="s">
        <v>28</v>
      </c>
      <c r="F282" s="14" t="s">
        <v>66</v>
      </c>
      <c r="G282" s="14" t="s">
        <v>38</v>
      </c>
      <c r="H282" s="13">
        <v>41598</v>
      </c>
      <c r="I282" s="15">
        <v>21.56</v>
      </c>
      <c r="J282" s="15">
        <v>35.94</v>
      </c>
      <c r="K282" s="15">
        <f t="shared" si="28"/>
        <v>14.379999999999999</v>
      </c>
      <c r="L282" s="14">
        <v>19</v>
      </c>
      <c r="M282" s="15">
        <f t="shared" si="29"/>
        <v>682.8599999999999</v>
      </c>
      <c r="N282" s="16">
        <v>0.09</v>
      </c>
      <c r="O282" s="17">
        <f>M282*N282</f>
        <v>61.457399999999986</v>
      </c>
      <c r="P282" s="17">
        <f>M282-O282+Q282</f>
        <v>628.06259999999986</v>
      </c>
      <c r="Q282" s="15">
        <v>6.66</v>
      </c>
      <c r="R282" s="18">
        <f t="shared" si="30"/>
        <v>634.72259999999983</v>
      </c>
      <c r="S282" s="12" t="str">
        <f t="shared" si="31"/>
        <v>High</v>
      </c>
      <c r="T282" s="12"/>
      <c r="U282" s="12" t="str">
        <f t="shared" si="32"/>
        <v>November 2013</v>
      </c>
      <c r="V282" s="12" t="str">
        <f t="shared" si="33"/>
        <v>Thomas</v>
      </c>
      <c r="W282" s="12" t="str">
        <f t="shared" si="34"/>
        <v>Boland</v>
      </c>
    </row>
    <row r="283" spans="1:23" ht="15.5" x14ac:dyDescent="0.35">
      <c r="A283" s="12" t="s">
        <v>737</v>
      </c>
      <c r="B283" s="13">
        <v>41597</v>
      </c>
      <c r="C283" s="14" t="s">
        <v>577</v>
      </c>
      <c r="D283" s="14" t="s">
        <v>27</v>
      </c>
      <c r="E283" s="14" t="s">
        <v>28</v>
      </c>
      <c r="F283" s="14" t="s">
        <v>107</v>
      </c>
      <c r="G283" s="14" t="s">
        <v>38</v>
      </c>
      <c r="H283" s="13">
        <v>41599</v>
      </c>
      <c r="I283" s="15">
        <v>4.59</v>
      </c>
      <c r="J283" s="15">
        <v>7.28</v>
      </c>
      <c r="K283" s="15">
        <f t="shared" si="28"/>
        <v>2.6900000000000004</v>
      </c>
      <c r="L283" s="14">
        <v>3</v>
      </c>
      <c r="M283" s="15">
        <f t="shared" si="29"/>
        <v>21.84</v>
      </c>
      <c r="N283" s="16">
        <v>0.01</v>
      </c>
      <c r="O283" s="17">
        <f>M283*N283</f>
        <v>0.21840000000000001</v>
      </c>
      <c r="P283" s="17">
        <f>M283-O283+Q283</f>
        <v>32.771599999999999</v>
      </c>
      <c r="Q283" s="15">
        <v>11.15</v>
      </c>
      <c r="R283" s="18">
        <f t="shared" si="30"/>
        <v>43.921599999999998</v>
      </c>
      <c r="S283" s="12" t="str">
        <f t="shared" si="31"/>
        <v>High</v>
      </c>
      <c r="T283" s="12"/>
      <c r="U283" s="12" t="str">
        <f t="shared" si="32"/>
        <v>November 2013</v>
      </c>
      <c r="V283" s="12" t="str">
        <f t="shared" si="33"/>
        <v>Chuck</v>
      </c>
      <c r="W283" s="12" t="str">
        <f t="shared" si="34"/>
        <v>Magee</v>
      </c>
    </row>
    <row r="284" spans="1:23" ht="15.5" x14ac:dyDescent="0.35">
      <c r="A284" s="12" t="s">
        <v>738</v>
      </c>
      <c r="B284" s="13">
        <v>41598</v>
      </c>
      <c r="C284" s="14" t="s">
        <v>685</v>
      </c>
      <c r="D284" s="14" t="s">
        <v>27</v>
      </c>
      <c r="E284" s="14" t="s">
        <v>28</v>
      </c>
      <c r="F284" s="14" t="s">
        <v>299</v>
      </c>
      <c r="G284" s="14" t="s">
        <v>33</v>
      </c>
      <c r="H284" s="13">
        <v>41605</v>
      </c>
      <c r="I284" s="15">
        <v>76.790000000000006</v>
      </c>
      <c r="J284" s="15">
        <v>119.99</v>
      </c>
      <c r="K284" s="15">
        <f t="shared" si="28"/>
        <v>43.199999999999989</v>
      </c>
      <c r="L284" s="14">
        <v>4</v>
      </c>
      <c r="M284" s="15">
        <f t="shared" si="29"/>
        <v>479.96</v>
      </c>
      <c r="N284" s="16">
        <v>0.06</v>
      </c>
      <c r="O284" s="17">
        <f>M284*N284</f>
        <v>28.797599999999999</v>
      </c>
      <c r="P284" s="17">
        <f>M284-O284+Q284</f>
        <v>465.16239999999999</v>
      </c>
      <c r="Q284" s="15">
        <v>14</v>
      </c>
      <c r="R284" s="18">
        <f t="shared" si="30"/>
        <v>479.16239999999999</v>
      </c>
      <c r="S284" s="12" t="str">
        <f t="shared" si="31"/>
        <v>High</v>
      </c>
      <c r="T284" s="12"/>
      <c r="U284" s="12" t="str">
        <f t="shared" si="32"/>
        <v>November 2013</v>
      </c>
      <c r="V284" s="12" t="str">
        <f t="shared" si="33"/>
        <v>Cindy</v>
      </c>
      <c r="W284" s="12" t="str">
        <f t="shared" si="34"/>
        <v>Stewart</v>
      </c>
    </row>
    <row r="285" spans="1:23" ht="15.5" x14ac:dyDescent="0.35">
      <c r="A285" s="12" t="s">
        <v>739</v>
      </c>
      <c r="B285" s="13">
        <v>41598</v>
      </c>
      <c r="C285" s="14" t="s">
        <v>701</v>
      </c>
      <c r="D285" s="14" t="s">
        <v>53</v>
      </c>
      <c r="E285" s="14" t="s">
        <v>54</v>
      </c>
      <c r="F285" s="14" t="s">
        <v>55</v>
      </c>
      <c r="G285" s="14" t="s">
        <v>38</v>
      </c>
      <c r="H285" s="13">
        <v>41599</v>
      </c>
      <c r="I285" s="15">
        <v>3.47</v>
      </c>
      <c r="J285" s="15">
        <v>6.68</v>
      </c>
      <c r="K285" s="15">
        <f t="shared" si="28"/>
        <v>3.2099999999999995</v>
      </c>
      <c r="L285" s="14">
        <v>15</v>
      </c>
      <c r="M285" s="15">
        <f t="shared" si="29"/>
        <v>100.19999999999999</v>
      </c>
      <c r="N285" s="16">
        <v>0.03</v>
      </c>
      <c r="O285" s="17">
        <f>M285*N285</f>
        <v>3.0059999999999993</v>
      </c>
      <c r="P285" s="17">
        <f>M285-O285+Q285</f>
        <v>98.693999999999988</v>
      </c>
      <c r="Q285" s="15">
        <v>1.5</v>
      </c>
      <c r="R285" s="18">
        <f t="shared" si="30"/>
        <v>100.19399999999999</v>
      </c>
      <c r="S285" s="12" t="str">
        <f t="shared" si="31"/>
        <v>High</v>
      </c>
      <c r="T285" s="12"/>
      <c r="U285" s="12" t="str">
        <f t="shared" si="32"/>
        <v>November 2013</v>
      </c>
      <c r="V285" s="12" t="str">
        <f t="shared" si="33"/>
        <v>Toby</v>
      </c>
      <c r="W285" s="12" t="str">
        <f t="shared" si="34"/>
        <v>Knight</v>
      </c>
    </row>
    <row r="286" spans="1:23" ht="15.5" x14ac:dyDescent="0.35">
      <c r="A286" s="12" t="s">
        <v>740</v>
      </c>
      <c r="B286" s="13">
        <v>41601</v>
      </c>
      <c r="C286" s="14" t="s">
        <v>741</v>
      </c>
      <c r="D286" s="14" t="s">
        <v>27</v>
      </c>
      <c r="E286" s="14" t="s">
        <v>28</v>
      </c>
      <c r="F286" s="14" t="s">
        <v>44</v>
      </c>
      <c r="G286" s="14" t="s">
        <v>248</v>
      </c>
      <c r="H286" s="13">
        <v>41602</v>
      </c>
      <c r="I286" s="15">
        <v>11.38</v>
      </c>
      <c r="J286" s="15">
        <v>18.649999999999999</v>
      </c>
      <c r="K286" s="15">
        <f t="shared" si="28"/>
        <v>7.2699999999999978</v>
      </c>
      <c r="L286" s="14">
        <v>19</v>
      </c>
      <c r="M286" s="15">
        <f t="shared" si="29"/>
        <v>354.34999999999997</v>
      </c>
      <c r="N286" s="16">
        <v>7.0000000000000007E-2</v>
      </c>
      <c r="O286" s="17">
        <f>M286*N286</f>
        <v>24.804500000000001</v>
      </c>
      <c r="P286" s="17">
        <f>M286-O286+Q286</f>
        <v>333.31549999999993</v>
      </c>
      <c r="Q286" s="15">
        <v>3.77</v>
      </c>
      <c r="R286" s="18">
        <f t="shared" si="30"/>
        <v>337.08549999999991</v>
      </c>
      <c r="S286" s="12" t="str">
        <f t="shared" si="31"/>
        <v>High</v>
      </c>
      <c r="T286" s="12"/>
      <c r="U286" s="12" t="str">
        <f t="shared" si="32"/>
        <v>November 2013</v>
      </c>
      <c r="V286" s="12" t="str">
        <f t="shared" si="33"/>
        <v>Justin</v>
      </c>
      <c r="W286" s="12" t="str">
        <f t="shared" si="34"/>
        <v>Hirsh</v>
      </c>
    </row>
    <row r="287" spans="1:23" ht="15.5" x14ac:dyDescent="0.35">
      <c r="A287" s="12" t="s">
        <v>743</v>
      </c>
      <c r="B287" s="13">
        <v>41601</v>
      </c>
      <c r="C287" s="14" t="s">
        <v>744</v>
      </c>
      <c r="D287" s="14" t="s">
        <v>27</v>
      </c>
      <c r="E287" s="14" t="s">
        <v>28</v>
      </c>
      <c r="F287" s="14" t="s">
        <v>44</v>
      </c>
      <c r="G287" s="14" t="s">
        <v>38</v>
      </c>
      <c r="H287" s="13">
        <v>41603</v>
      </c>
      <c r="I287" s="15">
        <v>3.5</v>
      </c>
      <c r="J287" s="15">
        <v>5.74</v>
      </c>
      <c r="K287" s="15">
        <f t="shared" si="28"/>
        <v>2.2400000000000002</v>
      </c>
      <c r="L287" s="14">
        <v>27</v>
      </c>
      <c r="M287" s="15">
        <f t="shared" si="29"/>
        <v>154.98000000000002</v>
      </c>
      <c r="N287" s="16">
        <v>0.08</v>
      </c>
      <c r="O287" s="17">
        <f>M287*N287</f>
        <v>12.398400000000002</v>
      </c>
      <c r="P287" s="17">
        <f>M287-O287+Q287</f>
        <v>147.5916</v>
      </c>
      <c r="Q287" s="15">
        <v>5.01</v>
      </c>
      <c r="R287" s="18">
        <f t="shared" si="30"/>
        <v>152.60159999999999</v>
      </c>
      <c r="S287" s="12" t="str">
        <f t="shared" si="31"/>
        <v>High</v>
      </c>
      <c r="T287" s="12"/>
      <c r="U287" s="12" t="str">
        <f t="shared" si="32"/>
        <v>November 2013</v>
      </c>
      <c r="V287" s="12" t="str">
        <f t="shared" si="33"/>
        <v>Sarah</v>
      </c>
      <c r="W287" s="12" t="str">
        <f t="shared" si="34"/>
        <v>Foster</v>
      </c>
    </row>
    <row r="288" spans="1:23" ht="15.5" x14ac:dyDescent="0.35">
      <c r="A288" s="12" t="s">
        <v>745</v>
      </c>
      <c r="B288" s="13">
        <v>41605</v>
      </c>
      <c r="C288" s="14" t="s">
        <v>746</v>
      </c>
      <c r="D288" s="14" t="s">
        <v>53</v>
      </c>
      <c r="E288" s="14" t="s">
        <v>54</v>
      </c>
      <c r="F288" s="14" t="s">
        <v>81</v>
      </c>
      <c r="G288" s="14" t="s">
        <v>33</v>
      </c>
      <c r="H288" s="13">
        <v>41607</v>
      </c>
      <c r="I288" s="15">
        <v>81.59</v>
      </c>
      <c r="J288" s="15">
        <v>159.99</v>
      </c>
      <c r="K288" s="15">
        <f t="shared" si="28"/>
        <v>78.400000000000006</v>
      </c>
      <c r="L288" s="14">
        <v>50</v>
      </c>
      <c r="M288" s="15">
        <f t="shared" si="29"/>
        <v>7999.5</v>
      </c>
      <c r="N288" s="16">
        <v>0.05</v>
      </c>
      <c r="O288" s="17">
        <f>M288*N288</f>
        <v>399.97500000000002</v>
      </c>
      <c r="P288" s="17">
        <f>M288-O288+Q288</f>
        <v>7605.0249999999996</v>
      </c>
      <c r="Q288" s="15">
        <v>5.5</v>
      </c>
      <c r="R288" s="18">
        <f t="shared" si="30"/>
        <v>7610.5249999999996</v>
      </c>
      <c r="S288" s="12" t="str">
        <f t="shared" si="31"/>
        <v>High</v>
      </c>
      <c r="T288" s="12"/>
      <c r="U288" s="12" t="str">
        <f t="shared" si="32"/>
        <v>November 2013</v>
      </c>
      <c r="V288" s="12" t="str">
        <f t="shared" si="33"/>
        <v>Tanja</v>
      </c>
      <c r="W288" s="12" t="str">
        <f t="shared" si="34"/>
        <v>Norvell</v>
      </c>
    </row>
    <row r="289" spans="1:23" ht="15.5" x14ac:dyDescent="0.35">
      <c r="A289" s="12" t="s">
        <v>747</v>
      </c>
      <c r="B289" s="13">
        <v>41607</v>
      </c>
      <c r="C289" s="14" t="s">
        <v>748</v>
      </c>
      <c r="D289" s="14" t="s">
        <v>27</v>
      </c>
      <c r="E289" s="14" t="s">
        <v>28</v>
      </c>
      <c r="F289" s="14" t="s">
        <v>299</v>
      </c>
      <c r="G289" s="14" t="s">
        <v>33</v>
      </c>
      <c r="H289" s="13">
        <v>41609</v>
      </c>
      <c r="I289" s="15">
        <v>76.790000000000006</v>
      </c>
      <c r="J289" s="15">
        <v>119.99</v>
      </c>
      <c r="K289" s="15">
        <f t="shared" si="28"/>
        <v>43.199999999999989</v>
      </c>
      <c r="L289" s="14">
        <v>8</v>
      </c>
      <c r="M289" s="15">
        <f t="shared" si="29"/>
        <v>959.92</v>
      </c>
      <c r="N289" s="16">
        <v>0.09</v>
      </c>
      <c r="O289" s="17">
        <f>M289*N289</f>
        <v>86.392799999999994</v>
      </c>
      <c r="P289" s="17">
        <f>M289-O289+Q289</f>
        <v>887.52719999999999</v>
      </c>
      <c r="Q289" s="15">
        <v>14</v>
      </c>
      <c r="R289" s="18">
        <f t="shared" si="30"/>
        <v>901.52719999999999</v>
      </c>
      <c r="S289" s="12" t="str">
        <f t="shared" si="31"/>
        <v>High</v>
      </c>
      <c r="T289" s="12"/>
      <c r="U289" s="12" t="str">
        <f t="shared" si="32"/>
        <v>November 2013</v>
      </c>
      <c r="V289" s="12" t="str">
        <f t="shared" si="33"/>
        <v>Maya</v>
      </c>
      <c r="W289" s="12" t="str">
        <f t="shared" si="34"/>
        <v>Herman</v>
      </c>
    </row>
    <row r="290" spans="1:23" ht="15.5" x14ac:dyDescent="0.35">
      <c r="A290" s="12" t="s">
        <v>749</v>
      </c>
      <c r="B290" s="13">
        <v>41613</v>
      </c>
      <c r="C290" s="14" t="s">
        <v>750</v>
      </c>
      <c r="D290" s="14" t="s">
        <v>53</v>
      </c>
      <c r="E290" s="14" t="s">
        <v>54</v>
      </c>
      <c r="F290" s="14" t="s">
        <v>55</v>
      </c>
      <c r="G290" s="14" t="s">
        <v>38</v>
      </c>
      <c r="H290" s="13">
        <v>41615</v>
      </c>
      <c r="I290" s="15">
        <v>16.8</v>
      </c>
      <c r="J290" s="15">
        <v>40.97</v>
      </c>
      <c r="K290" s="15">
        <f t="shared" si="28"/>
        <v>24.169999999999998</v>
      </c>
      <c r="L290" s="14">
        <v>49</v>
      </c>
      <c r="M290" s="15">
        <f t="shared" si="29"/>
        <v>2007.53</v>
      </c>
      <c r="N290" s="16">
        <v>0.09</v>
      </c>
      <c r="O290" s="17">
        <f>M290*N290</f>
        <v>180.67769999999999</v>
      </c>
      <c r="P290" s="17">
        <f>M290-O290+Q290</f>
        <v>1835.8423</v>
      </c>
      <c r="Q290" s="15">
        <v>8.99</v>
      </c>
      <c r="R290" s="18">
        <f t="shared" si="30"/>
        <v>1844.8323</v>
      </c>
      <c r="S290" s="12" t="str">
        <f t="shared" si="31"/>
        <v>High</v>
      </c>
      <c r="T290" s="12"/>
      <c r="U290" s="12" t="str">
        <f t="shared" si="32"/>
        <v>December 2013</v>
      </c>
      <c r="V290" s="12" t="str">
        <f t="shared" si="33"/>
        <v>Trudy</v>
      </c>
      <c r="W290" s="12" t="str">
        <f t="shared" si="34"/>
        <v>Brown</v>
      </c>
    </row>
    <row r="291" spans="1:23" ht="15.5" x14ac:dyDescent="0.35">
      <c r="A291" s="12" t="s">
        <v>751</v>
      </c>
      <c r="B291" s="13">
        <v>41616</v>
      </c>
      <c r="C291" s="14" t="s">
        <v>752</v>
      </c>
      <c r="D291" s="14" t="s">
        <v>27</v>
      </c>
      <c r="E291" s="14" t="s">
        <v>28</v>
      </c>
      <c r="F291" s="14" t="s">
        <v>390</v>
      </c>
      <c r="G291" s="14" t="s">
        <v>38</v>
      </c>
      <c r="H291" s="13">
        <v>41623</v>
      </c>
      <c r="I291" s="15">
        <v>1.6</v>
      </c>
      <c r="J291" s="15">
        <v>2.62</v>
      </c>
      <c r="K291" s="15">
        <f t="shared" si="28"/>
        <v>1.02</v>
      </c>
      <c r="L291" s="14">
        <v>47</v>
      </c>
      <c r="M291" s="15">
        <f t="shared" si="29"/>
        <v>123.14</v>
      </c>
      <c r="N291" s="16">
        <v>0.1</v>
      </c>
      <c r="O291" s="17">
        <f>M291*N291</f>
        <v>12.314</v>
      </c>
      <c r="P291" s="17">
        <f>M291-O291+Q291</f>
        <v>111.62599999999999</v>
      </c>
      <c r="Q291" s="15">
        <v>0.8</v>
      </c>
      <c r="R291" s="18">
        <f t="shared" si="30"/>
        <v>112.42599999999999</v>
      </c>
      <c r="S291" s="12" t="str">
        <f t="shared" si="31"/>
        <v>High</v>
      </c>
      <c r="T291" s="12"/>
      <c r="U291" s="12" t="str">
        <f t="shared" si="32"/>
        <v>December 2013</v>
      </c>
      <c r="V291" s="12" t="str">
        <f t="shared" si="33"/>
        <v>Gary</v>
      </c>
      <c r="W291" s="12" t="str">
        <f t="shared" si="34"/>
        <v>Hwang</v>
      </c>
    </row>
    <row r="292" spans="1:23" ht="15.5" x14ac:dyDescent="0.35">
      <c r="A292" s="12" t="s">
        <v>753</v>
      </c>
      <c r="B292" s="13">
        <v>41616</v>
      </c>
      <c r="C292" s="14" t="s">
        <v>754</v>
      </c>
      <c r="D292" s="14" t="s">
        <v>27</v>
      </c>
      <c r="E292" s="14" t="s">
        <v>28</v>
      </c>
      <c r="F292" s="14" t="s">
        <v>30</v>
      </c>
      <c r="G292" s="14" t="s">
        <v>38</v>
      </c>
      <c r="H292" s="13">
        <v>41616</v>
      </c>
      <c r="I292" s="15">
        <v>0.93</v>
      </c>
      <c r="J292" s="15">
        <v>1.6</v>
      </c>
      <c r="K292" s="15">
        <f t="shared" si="28"/>
        <v>0.67</v>
      </c>
      <c r="L292" s="14">
        <v>25</v>
      </c>
      <c r="M292" s="15">
        <f t="shared" si="29"/>
        <v>40</v>
      </c>
      <c r="N292" s="16">
        <v>0.1</v>
      </c>
      <c r="O292" s="17">
        <f>M292*N292</f>
        <v>4</v>
      </c>
      <c r="P292" s="17">
        <f>M292-O292+Q292</f>
        <v>37.29</v>
      </c>
      <c r="Q292" s="15">
        <v>1.29</v>
      </c>
      <c r="R292" s="18">
        <f t="shared" si="30"/>
        <v>38.58</v>
      </c>
      <c r="S292" s="12" t="str">
        <f t="shared" si="31"/>
        <v>High</v>
      </c>
      <c r="T292" s="12"/>
      <c r="U292" s="12" t="str">
        <f t="shared" si="32"/>
        <v>December 2013</v>
      </c>
      <c r="V292" s="12" t="str">
        <f t="shared" si="33"/>
        <v>Larry</v>
      </c>
      <c r="W292" s="12" t="str">
        <f t="shared" si="34"/>
        <v>Tron</v>
      </c>
    </row>
    <row r="293" spans="1:23" ht="15.5" x14ac:dyDescent="0.35">
      <c r="A293" s="12" t="s">
        <v>756</v>
      </c>
      <c r="B293" s="13">
        <v>41617</v>
      </c>
      <c r="C293" s="14" t="s">
        <v>696</v>
      </c>
      <c r="D293" s="14" t="s">
        <v>27</v>
      </c>
      <c r="E293" s="14" t="s">
        <v>28</v>
      </c>
      <c r="F293" s="14" t="s">
        <v>299</v>
      </c>
      <c r="G293" s="14" t="s">
        <v>38</v>
      </c>
      <c r="H293" s="13">
        <v>41617</v>
      </c>
      <c r="I293" s="15">
        <v>0.24</v>
      </c>
      <c r="J293" s="15">
        <v>1.26</v>
      </c>
      <c r="K293" s="15">
        <f t="shared" si="28"/>
        <v>1.02</v>
      </c>
      <c r="L293" s="14">
        <v>9</v>
      </c>
      <c r="M293" s="15">
        <f t="shared" si="29"/>
        <v>11.34</v>
      </c>
      <c r="N293" s="16">
        <v>0.06</v>
      </c>
      <c r="O293" s="17">
        <f>M293*N293</f>
        <v>0.6804</v>
      </c>
      <c r="P293" s="17">
        <f>M293-O293+Q293</f>
        <v>11.359599999999999</v>
      </c>
      <c r="Q293" s="15">
        <v>0.7</v>
      </c>
      <c r="R293" s="18">
        <f t="shared" si="30"/>
        <v>12.059599999999998</v>
      </c>
      <c r="S293" s="12" t="str">
        <f t="shared" si="31"/>
        <v>High</v>
      </c>
      <c r="T293" s="12"/>
      <c r="U293" s="12" t="str">
        <f t="shared" si="32"/>
        <v>December 2013</v>
      </c>
      <c r="V293" s="12" t="str">
        <f t="shared" si="33"/>
        <v>Dan</v>
      </c>
      <c r="W293" s="12" t="str">
        <f t="shared" si="34"/>
        <v>Campbell</v>
      </c>
    </row>
    <row r="294" spans="1:23" ht="15.5" x14ac:dyDescent="0.35">
      <c r="A294" s="12" t="s">
        <v>757</v>
      </c>
      <c r="B294" s="13">
        <v>41618</v>
      </c>
      <c r="C294" s="14" t="s">
        <v>561</v>
      </c>
      <c r="D294" s="14" t="s">
        <v>27</v>
      </c>
      <c r="E294" s="14" t="s">
        <v>28</v>
      </c>
      <c r="F294" s="14" t="s">
        <v>44</v>
      </c>
      <c r="G294" s="14" t="s">
        <v>38</v>
      </c>
      <c r="H294" s="13">
        <v>41620</v>
      </c>
      <c r="I294" s="15">
        <v>3.65</v>
      </c>
      <c r="J294" s="15">
        <v>5.98</v>
      </c>
      <c r="K294" s="15">
        <f t="shared" si="28"/>
        <v>2.3300000000000005</v>
      </c>
      <c r="L294" s="14">
        <v>25</v>
      </c>
      <c r="M294" s="15">
        <f t="shared" si="29"/>
        <v>149.5</v>
      </c>
      <c r="N294" s="16">
        <v>0.03</v>
      </c>
      <c r="O294" s="17">
        <f>M294*N294</f>
        <v>4.4849999999999994</v>
      </c>
      <c r="P294" s="17">
        <f>M294-O294+Q294</f>
        <v>146.505</v>
      </c>
      <c r="Q294" s="15">
        <v>1.49</v>
      </c>
      <c r="R294" s="18">
        <f t="shared" si="30"/>
        <v>147.995</v>
      </c>
      <c r="S294" s="12" t="str">
        <f t="shared" si="31"/>
        <v>High</v>
      </c>
      <c r="T294" s="12"/>
      <c r="U294" s="12" t="str">
        <f t="shared" si="32"/>
        <v>December 2013</v>
      </c>
      <c r="V294" s="12" t="str">
        <f t="shared" si="33"/>
        <v>Eric</v>
      </c>
      <c r="W294" s="12" t="str">
        <f t="shared" si="34"/>
        <v>Barreto</v>
      </c>
    </row>
    <row r="295" spans="1:23" ht="15.5" x14ac:dyDescent="0.35">
      <c r="A295" s="12" t="s">
        <v>758</v>
      </c>
      <c r="B295" s="13">
        <v>41619</v>
      </c>
      <c r="C295" s="14" t="s">
        <v>192</v>
      </c>
      <c r="D295" s="14" t="s">
        <v>27</v>
      </c>
      <c r="E295" s="14" t="s">
        <v>28</v>
      </c>
      <c r="F295" s="14" t="s">
        <v>30</v>
      </c>
      <c r="G295" s="14" t="s">
        <v>38</v>
      </c>
      <c r="H295" s="13">
        <v>41623</v>
      </c>
      <c r="I295" s="15">
        <v>18.38</v>
      </c>
      <c r="J295" s="15">
        <v>29.17</v>
      </c>
      <c r="K295" s="15">
        <f t="shared" si="28"/>
        <v>10.790000000000003</v>
      </c>
      <c r="L295" s="14">
        <v>16</v>
      </c>
      <c r="M295" s="15">
        <f t="shared" si="29"/>
        <v>466.72</v>
      </c>
      <c r="N295" s="16">
        <v>7.0000000000000007E-2</v>
      </c>
      <c r="O295" s="17">
        <f>M295*N295</f>
        <v>32.670400000000008</v>
      </c>
      <c r="P295" s="17">
        <f>M295-O295+Q295</f>
        <v>440.31959999999998</v>
      </c>
      <c r="Q295" s="15">
        <v>6.27</v>
      </c>
      <c r="R295" s="18">
        <f t="shared" si="30"/>
        <v>446.58959999999996</v>
      </c>
      <c r="S295" s="12" t="str">
        <f t="shared" si="31"/>
        <v>High</v>
      </c>
      <c r="T295" s="12"/>
      <c r="U295" s="12" t="str">
        <f t="shared" si="32"/>
        <v>December 2013</v>
      </c>
      <c r="V295" s="12" t="str">
        <f t="shared" si="33"/>
        <v>Bill</v>
      </c>
      <c r="W295" s="12" t="str">
        <f t="shared" si="34"/>
        <v>Stewart</v>
      </c>
    </row>
    <row r="296" spans="1:23" ht="15.5" x14ac:dyDescent="0.35">
      <c r="A296" s="12" t="s">
        <v>759</v>
      </c>
      <c r="B296" s="13">
        <v>41621</v>
      </c>
      <c r="C296" s="14" t="s">
        <v>760</v>
      </c>
      <c r="D296" s="14" t="s">
        <v>27</v>
      </c>
      <c r="E296" s="14" t="s">
        <v>28</v>
      </c>
      <c r="F296" s="14" t="s">
        <v>139</v>
      </c>
      <c r="G296" s="14" t="s">
        <v>38</v>
      </c>
      <c r="H296" s="13">
        <v>41622</v>
      </c>
      <c r="I296" s="15">
        <v>3.75</v>
      </c>
      <c r="J296" s="15">
        <v>5.77</v>
      </c>
      <c r="K296" s="15">
        <f t="shared" si="28"/>
        <v>2.0199999999999996</v>
      </c>
      <c r="L296" s="14">
        <v>9</v>
      </c>
      <c r="M296" s="15">
        <f t="shared" si="29"/>
        <v>51.929999999999993</v>
      </c>
      <c r="N296" s="16">
        <v>0</v>
      </c>
      <c r="O296" s="17">
        <f>M296*N296</f>
        <v>0</v>
      </c>
      <c r="P296" s="17">
        <f>M296-O296+Q296</f>
        <v>56.899999999999991</v>
      </c>
      <c r="Q296" s="15">
        <v>4.97</v>
      </c>
      <c r="R296" s="18">
        <f t="shared" si="30"/>
        <v>61.86999999999999</v>
      </c>
      <c r="S296" s="12" t="str">
        <f t="shared" si="31"/>
        <v>Low</v>
      </c>
      <c r="T296" s="12"/>
      <c r="U296" s="12" t="str">
        <f t="shared" si="32"/>
        <v>December 2013</v>
      </c>
      <c r="V296" s="12" t="str">
        <f t="shared" si="33"/>
        <v>Joseph</v>
      </c>
      <c r="W296" s="12" t="str">
        <f t="shared" si="34"/>
        <v>Airdo</v>
      </c>
    </row>
    <row r="297" spans="1:23" ht="15.5" x14ac:dyDescent="0.35">
      <c r="A297" s="12" t="s">
        <v>762</v>
      </c>
      <c r="B297" s="13">
        <v>41621</v>
      </c>
      <c r="C297" s="14" t="s">
        <v>763</v>
      </c>
      <c r="D297" s="14" t="s">
        <v>27</v>
      </c>
      <c r="E297" s="14" t="s">
        <v>28</v>
      </c>
      <c r="F297" s="14" t="s">
        <v>299</v>
      </c>
      <c r="G297" s="14" t="s">
        <v>38</v>
      </c>
      <c r="H297" s="13">
        <v>41623</v>
      </c>
      <c r="I297" s="15">
        <v>1.92</v>
      </c>
      <c r="J297" s="15">
        <v>3.26</v>
      </c>
      <c r="K297" s="15">
        <f t="shared" si="28"/>
        <v>1.3399999999999999</v>
      </c>
      <c r="L297" s="14">
        <v>6</v>
      </c>
      <c r="M297" s="15">
        <f t="shared" si="29"/>
        <v>19.559999999999999</v>
      </c>
      <c r="N297" s="16">
        <v>0.01</v>
      </c>
      <c r="O297" s="17">
        <f>M297*N297</f>
        <v>0.1956</v>
      </c>
      <c r="P297" s="17">
        <f>M297-O297+Q297</f>
        <v>21.224399999999999</v>
      </c>
      <c r="Q297" s="15">
        <v>1.86</v>
      </c>
      <c r="R297" s="18">
        <f t="shared" si="30"/>
        <v>23.084399999999999</v>
      </c>
      <c r="S297" s="12" t="str">
        <f t="shared" si="31"/>
        <v>High</v>
      </c>
      <c r="T297" s="12"/>
      <c r="U297" s="12" t="str">
        <f t="shared" si="32"/>
        <v>December 2013</v>
      </c>
      <c r="V297" s="12" t="str">
        <f t="shared" si="33"/>
        <v>Ben</v>
      </c>
      <c r="W297" s="12" t="str">
        <f t="shared" si="34"/>
        <v>Peterman</v>
      </c>
    </row>
    <row r="298" spans="1:23" ht="15.5" x14ac:dyDescent="0.35">
      <c r="A298" s="12" t="s">
        <v>766</v>
      </c>
      <c r="B298" s="13">
        <v>41624</v>
      </c>
      <c r="C298" s="14" t="s">
        <v>767</v>
      </c>
      <c r="D298" s="14" t="s">
        <v>53</v>
      </c>
      <c r="E298" s="14" t="s">
        <v>54</v>
      </c>
      <c r="F298" s="14" t="s">
        <v>81</v>
      </c>
      <c r="G298" s="14" t="s">
        <v>38</v>
      </c>
      <c r="H298" s="13">
        <v>41627</v>
      </c>
      <c r="I298" s="15">
        <v>2.29</v>
      </c>
      <c r="J298" s="15">
        <v>3.69</v>
      </c>
      <c r="K298" s="15">
        <f t="shared" si="28"/>
        <v>1.4</v>
      </c>
      <c r="L298" s="14">
        <v>45</v>
      </c>
      <c r="M298" s="15">
        <f t="shared" si="29"/>
        <v>166.05</v>
      </c>
      <c r="N298" s="16">
        <v>0.08</v>
      </c>
      <c r="O298" s="17">
        <f>M298*N298</f>
        <v>13.284000000000001</v>
      </c>
      <c r="P298" s="17">
        <f>M298-O298+Q298</f>
        <v>153.26600000000002</v>
      </c>
      <c r="Q298" s="15">
        <v>0.5</v>
      </c>
      <c r="R298" s="18">
        <f t="shared" si="30"/>
        <v>153.76600000000002</v>
      </c>
      <c r="S298" s="12" t="str">
        <f t="shared" si="31"/>
        <v>High</v>
      </c>
      <c r="T298" s="12"/>
      <c r="U298" s="12" t="str">
        <f t="shared" si="32"/>
        <v>December 2013</v>
      </c>
      <c r="V298" s="12" t="str">
        <f t="shared" si="33"/>
        <v>Henry</v>
      </c>
      <c r="W298" s="12" t="str">
        <f t="shared" si="34"/>
        <v>Goldwyn</v>
      </c>
    </row>
    <row r="299" spans="1:23" ht="15.5" x14ac:dyDescent="0.35">
      <c r="A299" s="12" t="s">
        <v>768</v>
      </c>
      <c r="B299" s="13">
        <v>41625</v>
      </c>
      <c r="C299" s="14" t="s">
        <v>769</v>
      </c>
      <c r="D299" s="14" t="s">
        <v>27</v>
      </c>
      <c r="E299" s="14" t="s">
        <v>28</v>
      </c>
      <c r="F299" s="14" t="s">
        <v>66</v>
      </c>
      <c r="G299" s="14" t="s">
        <v>38</v>
      </c>
      <c r="H299" s="13">
        <v>41627</v>
      </c>
      <c r="I299" s="15">
        <v>5.33</v>
      </c>
      <c r="J299" s="15">
        <v>8.6</v>
      </c>
      <c r="K299" s="15">
        <f t="shared" si="28"/>
        <v>3.2699999999999996</v>
      </c>
      <c r="L299" s="14">
        <v>23</v>
      </c>
      <c r="M299" s="15">
        <f t="shared" si="29"/>
        <v>197.79999999999998</v>
      </c>
      <c r="N299" s="16">
        <v>0.02</v>
      </c>
      <c r="O299" s="17">
        <f>M299*N299</f>
        <v>3.956</v>
      </c>
      <c r="P299" s="17">
        <f>M299-O299+Q299</f>
        <v>200.03399999999999</v>
      </c>
      <c r="Q299" s="15">
        <v>6.19</v>
      </c>
      <c r="R299" s="18">
        <f t="shared" si="30"/>
        <v>206.22399999999999</v>
      </c>
      <c r="S299" s="12" t="str">
        <f t="shared" si="31"/>
        <v>High</v>
      </c>
      <c r="T299" s="12"/>
      <c r="U299" s="12" t="str">
        <f t="shared" si="32"/>
        <v>December 2013</v>
      </c>
      <c r="V299" s="12" t="str">
        <f t="shared" si="33"/>
        <v>Tony</v>
      </c>
      <c r="W299" s="12" t="str">
        <f t="shared" si="34"/>
        <v>Molinari</v>
      </c>
    </row>
    <row r="300" spans="1:23" ht="15.5" x14ac:dyDescent="0.35">
      <c r="A300" s="12" t="s">
        <v>770</v>
      </c>
      <c r="B300" s="13">
        <v>41627</v>
      </c>
      <c r="C300" s="14" t="s">
        <v>476</v>
      </c>
      <c r="D300" s="14" t="s">
        <v>53</v>
      </c>
      <c r="E300" s="14" t="s">
        <v>54</v>
      </c>
      <c r="F300" s="14" t="s">
        <v>81</v>
      </c>
      <c r="G300" s="14" t="s">
        <v>33</v>
      </c>
      <c r="H300" s="13">
        <v>41629</v>
      </c>
      <c r="I300" s="15">
        <v>42.11</v>
      </c>
      <c r="J300" s="15">
        <v>80.98</v>
      </c>
      <c r="K300" s="15">
        <f t="shared" si="28"/>
        <v>38.870000000000005</v>
      </c>
      <c r="L300" s="14">
        <v>13</v>
      </c>
      <c r="M300" s="15">
        <f t="shared" si="29"/>
        <v>1052.74</v>
      </c>
      <c r="N300" s="16">
        <v>0.03</v>
      </c>
      <c r="O300" s="17">
        <f>M300*N300</f>
        <v>31.5822</v>
      </c>
      <c r="P300" s="17">
        <f>M300-O300+Q300</f>
        <v>1028.3378</v>
      </c>
      <c r="Q300" s="15">
        <v>7.18</v>
      </c>
      <c r="R300" s="18">
        <f t="shared" si="30"/>
        <v>1035.5178000000001</v>
      </c>
      <c r="S300" s="12" t="str">
        <f t="shared" si="31"/>
        <v>High</v>
      </c>
      <c r="T300" s="12"/>
      <c r="U300" s="12" t="str">
        <f t="shared" si="32"/>
        <v>December 2013</v>
      </c>
      <c r="V300" s="12" t="str">
        <f t="shared" si="33"/>
        <v>Joy</v>
      </c>
      <c r="W300" s="12" t="str">
        <f t="shared" si="34"/>
        <v>Smith</v>
      </c>
    </row>
    <row r="301" spans="1:23" ht="15.5" x14ac:dyDescent="0.35">
      <c r="A301" s="12" t="s">
        <v>771</v>
      </c>
      <c r="B301" s="13">
        <v>41631</v>
      </c>
      <c r="C301" s="14" t="s">
        <v>772</v>
      </c>
      <c r="D301" s="14" t="s">
        <v>27</v>
      </c>
      <c r="E301" s="14" t="s">
        <v>28</v>
      </c>
      <c r="F301" s="14" t="s">
        <v>107</v>
      </c>
      <c r="G301" s="14" t="s">
        <v>33</v>
      </c>
      <c r="H301" s="13">
        <v>41633</v>
      </c>
      <c r="I301" s="15">
        <v>39.64</v>
      </c>
      <c r="J301" s="15">
        <v>152.47999999999999</v>
      </c>
      <c r="K301" s="15">
        <f t="shared" si="28"/>
        <v>112.83999999999999</v>
      </c>
      <c r="L301" s="14">
        <v>41</v>
      </c>
      <c r="M301" s="15">
        <f t="shared" si="29"/>
        <v>6251.6799999999994</v>
      </c>
      <c r="N301" s="16">
        <v>7.0000000000000007E-2</v>
      </c>
      <c r="O301" s="17">
        <f>M301*N301</f>
        <v>437.61759999999998</v>
      </c>
      <c r="P301" s="17">
        <f>M301-O301+Q301</f>
        <v>5820.5623999999998</v>
      </c>
      <c r="Q301" s="15">
        <v>6.5</v>
      </c>
      <c r="R301" s="18">
        <f t="shared" si="30"/>
        <v>5827.0623999999998</v>
      </c>
      <c r="S301" s="12" t="str">
        <f t="shared" si="31"/>
        <v>High</v>
      </c>
      <c r="T301" s="12"/>
      <c r="U301" s="12" t="str">
        <f t="shared" si="32"/>
        <v>December 2013</v>
      </c>
      <c r="V301" s="12" t="str">
        <f t="shared" si="33"/>
        <v>Brian</v>
      </c>
      <c r="W301" s="12" t="str">
        <f t="shared" si="34"/>
        <v>Dahlen</v>
      </c>
    </row>
    <row r="302" spans="1:23" ht="15.5" x14ac:dyDescent="0.35">
      <c r="A302" s="12" t="s">
        <v>773</v>
      </c>
      <c r="B302" s="13">
        <v>41631</v>
      </c>
      <c r="C302" s="14" t="s">
        <v>774</v>
      </c>
      <c r="D302" s="14" t="s">
        <v>53</v>
      </c>
      <c r="E302" s="14" t="s">
        <v>54</v>
      </c>
      <c r="F302" s="14" t="s">
        <v>55</v>
      </c>
      <c r="G302" s="14" t="s">
        <v>38</v>
      </c>
      <c r="H302" s="13">
        <v>41631</v>
      </c>
      <c r="I302" s="15">
        <v>3.14</v>
      </c>
      <c r="J302" s="15">
        <v>4.91</v>
      </c>
      <c r="K302" s="15">
        <f t="shared" si="28"/>
        <v>1.77</v>
      </c>
      <c r="L302" s="14">
        <v>12</v>
      </c>
      <c r="M302" s="15">
        <f t="shared" si="29"/>
        <v>58.92</v>
      </c>
      <c r="N302" s="16">
        <v>0.04</v>
      </c>
      <c r="O302" s="17">
        <f>M302*N302</f>
        <v>2.3568000000000002</v>
      </c>
      <c r="P302" s="17">
        <f>M302-O302+Q302</f>
        <v>57.063200000000002</v>
      </c>
      <c r="Q302" s="15">
        <v>0.5</v>
      </c>
      <c r="R302" s="18">
        <f t="shared" si="30"/>
        <v>57.563200000000002</v>
      </c>
      <c r="S302" s="12" t="str">
        <f t="shared" si="31"/>
        <v>High</v>
      </c>
      <c r="T302" s="12"/>
      <c r="U302" s="12" t="str">
        <f t="shared" si="32"/>
        <v>December 2013</v>
      </c>
      <c r="V302" s="12" t="str">
        <f t="shared" si="33"/>
        <v>Don</v>
      </c>
      <c r="W302" s="12" t="str">
        <f t="shared" si="34"/>
        <v>Miller</v>
      </c>
    </row>
    <row r="303" spans="1:23" ht="15.5" x14ac:dyDescent="0.35">
      <c r="A303" s="12" t="s">
        <v>776</v>
      </c>
      <c r="B303" s="13">
        <v>41635</v>
      </c>
      <c r="C303" s="14" t="s">
        <v>198</v>
      </c>
      <c r="D303" s="14" t="s">
        <v>27</v>
      </c>
      <c r="E303" s="14" t="s">
        <v>28</v>
      </c>
      <c r="F303" s="14" t="s">
        <v>126</v>
      </c>
      <c r="G303" s="14" t="s">
        <v>38</v>
      </c>
      <c r="H303" s="13">
        <v>41637</v>
      </c>
      <c r="I303" s="15">
        <v>18.38</v>
      </c>
      <c r="J303" s="15">
        <v>29.17</v>
      </c>
      <c r="K303" s="15">
        <f t="shared" si="28"/>
        <v>10.790000000000003</v>
      </c>
      <c r="L303" s="14">
        <v>37</v>
      </c>
      <c r="M303" s="15">
        <f t="shared" si="29"/>
        <v>1079.29</v>
      </c>
      <c r="N303" s="16">
        <v>0.09</v>
      </c>
      <c r="O303" s="17">
        <f>M303*N303</f>
        <v>97.136099999999999</v>
      </c>
      <c r="P303" s="17">
        <f>M303-O303+Q303</f>
        <v>988.4239</v>
      </c>
      <c r="Q303" s="15">
        <v>6.27</v>
      </c>
      <c r="R303" s="18">
        <f t="shared" si="30"/>
        <v>994.69389999999999</v>
      </c>
      <c r="S303" s="12" t="str">
        <f t="shared" si="31"/>
        <v>High</v>
      </c>
      <c r="T303" s="12"/>
      <c r="U303" s="12" t="str">
        <f t="shared" si="32"/>
        <v>December 2013</v>
      </c>
      <c r="V303" s="12" t="str">
        <f t="shared" si="33"/>
        <v>Denise</v>
      </c>
      <c r="W303" s="12" t="str">
        <f t="shared" si="34"/>
        <v>Monton</v>
      </c>
    </row>
    <row r="304" spans="1:23" ht="15.5" x14ac:dyDescent="0.35">
      <c r="A304" s="12" t="s">
        <v>777</v>
      </c>
      <c r="B304" s="13">
        <v>41637</v>
      </c>
      <c r="C304" s="14" t="s">
        <v>63</v>
      </c>
      <c r="D304" s="14" t="s">
        <v>27</v>
      </c>
      <c r="E304" s="14" t="s">
        <v>28</v>
      </c>
      <c r="F304" s="14" t="s">
        <v>66</v>
      </c>
      <c r="G304" s="14" t="s">
        <v>38</v>
      </c>
      <c r="H304" s="13">
        <v>41638</v>
      </c>
      <c r="I304" s="15">
        <v>2.39</v>
      </c>
      <c r="J304" s="15">
        <v>4.26</v>
      </c>
      <c r="K304" s="15">
        <f t="shared" si="28"/>
        <v>1.8699999999999997</v>
      </c>
      <c r="L304" s="14">
        <v>26</v>
      </c>
      <c r="M304" s="15">
        <f t="shared" si="29"/>
        <v>110.75999999999999</v>
      </c>
      <c r="N304" s="16">
        <v>0.1</v>
      </c>
      <c r="O304" s="17">
        <f>M304*N304</f>
        <v>11.076000000000001</v>
      </c>
      <c r="P304" s="17">
        <f>M304-O304+Q304</f>
        <v>100.884</v>
      </c>
      <c r="Q304" s="15">
        <v>1.2</v>
      </c>
      <c r="R304" s="18">
        <f t="shared" si="30"/>
        <v>102.084</v>
      </c>
      <c r="S304" s="12" t="str">
        <f t="shared" si="31"/>
        <v>High</v>
      </c>
      <c r="T304" s="12"/>
      <c r="U304" s="12" t="str">
        <f t="shared" si="32"/>
        <v>December 2013</v>
      </c>
      <c r="V304" s="12" t="str">
        <f t="shared" si="33"/>
        <v>Christy</v>
      </c>
      <c r="W304" s="12" t="str">
        <f t="shared" si="34"/>
        <v>Brittain</v>
      </c>
    </row>
    <row r="305" spans="1:23" ht="15.5" x14ac:dyDescent="0.35">
      <c r="A305" s="12" t="s">
        <v>778</v>
      </c>
      <c r="B305" s="13">
        <v>41637</v>
      </c>
      <c r="C305" s="14" t="s">
        <v>617</v>
      </c>
      <c r="D305" s="14" t="s">
        <v>27</v>
      </c>
      <c r="E305" s="14" t="s">
        <v>28</v>
      </c>
      <c r="F305" s="14" t="s">
        <v>139</v>
      </c>
      <c r="G305" s="14" t="s">
        <v>33</v>
      </c>
      <c r="H305" s="13">
        <v>41638</v>
      </c>
      <c r="I305" s="15">
        <v>60.59</v>
      </c>
      <c r="J305" s="15">
        <v>100.98</v>
      </c>
      <c r="K305" s="15">
        <f t="shared" si="28"/>
        <v>40.39</v>
      </c>
      <c r="L305" s="14">
        <v>1</v>
      </c>
      <c r="M305" s="15">
        <f t="shared" si="29"/>
        <v>100.98</v>
      </c>
      <c r="N305" s="16">
        <v>0.1</v>
      </c>
      <c r="O305" s="17">
        <f>M305*N305</f>
        <v>10.098000000000001</v>
      </c>
      <c r="P305" s="17">
        <f>M305-O305+Q305</f>
        <v>98.062000000000012</v>
      </c>
      <c r="Q305" s="15">
        <v>7.18</v>
      </c>
      <c r="R305" s="18">
        <f t="shared" si="30"/>
        <v>105.24200000000002</v>
      </c>
      <c r="S305" s="12" t="str">
        <f t="shared" si="31"/>
        <v>High</v>
      </c>
      <c r="T305" s="12"/>
      <c r="U305" s="12" t="str">
        <f t="shared" si="32"/>
        <v>December 2013</v>
      </c>
      <c r="V305" s="12" t="str">
        <f t="shared" si="33"/>
        <v>John</v>
      </c>
      <c r="W305" s="12" t="str">
        <f t="shared" si="34"/>
        <v>Castell</v>
      </c>
    </row>
    <row r="306" spans="1:23" ht="15.5" x14ac:dyDescent="0.35">
      <c r="A306" s="12" t="s">
        <v>779</v>
      </c>
      <c r="B306" s="13">
        <v>41638</v>
      </c>
      <c r="C306" s="14" t="s">
        <v>780</v>
      </c>
      <c r="D306" s="14" t="s">
        <v>27</v>
      </c>
      <c r="E306" s="14" t="s">
        <v>28</v>
      </c>
      <c r="F306" s="14" t="s">
        <v>139</v>
      </c>
      <c r="G306" s="14" t="s">
        <v>38</v>
      </c>
      <c r="H306" s="13">
        <v>41639</v>
      </c>
      <c r="I306" s="15">
        <v>4.0999999999999996</v>
      </c>
      <c r="J306" s="15">
        <v>9.31</v>
      </c>
      <c r="K306" s="15">
        <f t="shared" si="28"/>
        <v>5.2100000000000009</v>
      </c>
      <c r="L306" s="14">
        <v>18</v>
      </c>
      <c r="M306" s="15">
        <f t="shared" si="29"/>
        <v>167.58</v>
      </c>
      <c r="N306" s="16">
        <v>0.01</v>
      </c>
      <c r="O306" s="17">
        <f>M306*N306</f>
        <v>1.6758000000000002</v>
      </c>
      <c r="P306" s="17">
        <f>M306-O306+Q306</f>
        <v>169.88419999999999</v>
      </c>
      <c r="Q306" s="15">
        <v>3.98</v>
      </c>
      <c r="R306" s="18">
        <f t="shared" si="30"/>
        <v>173.86419999999998</v>
      </c>
      <c r="S306" s="12" t="str">
        <f t="shared" si="31"/>
        <v>High</v>
      </c>
      <c r="T306" s="12"/>
      <c r="U306" s="12" t="str">
        <f t="shared" si="32"/>
        <v>December 2013</v>
      </c>
      <c r="V306" s="12" t="str">
        <f t="shared" si="33"/>
        <v>Duane</v>
      </c>
      <c r="W306" s="12" t="str">
        <f t="shared" si="34"/>
        <v>Huffman</v>
      </c>
    </row>
    <row r="307" spans="1:23" ht="15.5" x14ac:dyDescent="0.35">
      <c r="A307" s="12" t="s">
        <v>781</v>
      </c>
      <c r="B307" s="13">
        <v>41638</v>
      </c>
      <c r="C307" s="14" t="s">
        <v>750</v>
      </c>
      <c r="D307" s="14" t="s">
        <v>53</v>
      </c>
      <c r="E307" s="14" t="s">
        <v>54</v>
      </c>
      <c r="F307" s="14" t="s">
        <v>55</v>
      </c>
      <c r="G307" s="14" t="s">
        <v>38</v>
      </c>
      <c r="H307" s="13">
        <v>41638</v>
      </c>
      <c r="I307" s="15">
        <v>13.64</v>
      </c>
      <c r="J307" s="15">
        <v>20.98</v>
      </c>
      <c r="K307" s="15">
        <f t="shared" si="28"/>
        <v>7.34</v>
      </c>
      <c r="L307" s="14">
        <v>23</v>
      </c>
      <c r="M307" s="15">
        <f t="shared" si="29"/>
        <v>482.54</v>
      </c>
      <c r="N307" s="16">
        <v>0.03</v>
      </c>
      <c r="O307" s="17">
        <f>M307*N307</f>
        <v>14.4762</v>
      </c>
      <c r="P307" s="17">
        <f>M307-O307+Q307</f>
        <v>469.55380000000002</v>
      </c>
      <c r="Q307" s="15">
        <v>1.49</v>
      </c>
      <c r="R307" s="18">
        <f t="shared" si="30"/>
        <v>471.04380000000003</v>
      </c>
      <c r="S307" s="12" t="str">
        <f t="shared" si="31"/>
        <v>High</v>
      </c>
      <c r="T307" s="12"/>
      <c r="U307" s="12" t="str">
        <f t="shared" si="32"/>
        <v>December 2013</v>
      </c>
      <c r="V307" s="12" t="str">
        <f t="shared" si="33"/>
        <v>Trudy</v>
      </c>
      <c r="W307" s="12" t="str">
        <f t="shared" si="34"/>
        <v>Brown</v>
      </c>
    </row>
    <row r="308" spans="1:23" ht="15.5" x14ac:dyDescent="0.35">
      <c r="A308" s="12" t="s">
        <v>782</v>
      </c>
      <c r="B308" s="13">
        <v>41646</v>
      </c>
      <c r="C308" s="14" t="s">
        <v>783</v>
      </c>
      <c r="D308" s="14" t="s">
        <v>27</v>
      </c>
      <c r="E308" s="14" t="s">
        <v>28</v>
      </c>
      <c r="F308" s="14" t="s">
        <v>30</v>
      </c>
      <c r="G308" s="14" t="s">
        <v>38</v>
      </c>
      <c r="H308" s="13">
        <v>41646</v>
      </c>
      <c r="I308" s="15">
        <v>67.73</v>
      </c>
      <c r="J308" s="15">
        <v>165.2</v>
      </c>
      <c r="K308" s="15">
        <f t="shared" si="28"/>
        <v>97.469999999999985</v>
      </c>
      <c r="L308" s="14">
        <v>49</v>
      </c>
      <c r="M308" s="15">
        <f t="shared" si="29"/>
        <v>8094.7999999999993</v>
      </c>
      <c r="N308" s="16">
        <v>0.05</v>
      </c>
      <c r="O308" s="17">
        <f>M308*N308</f>
        <v>404.74</v>
      </c>
      <c r="P308" s="17">
        <f>M308-O308+Q308</f>
        <v>7710.0499999999993</v>
      </c>
      <c r="Q308" s="15">
        <v>19.989999999999998</v>
      </c>
      <c r="R308" s="18">
        <f t="shared" si="30"/>
        <v>7730.0399999999991</v>
      </c>
      <c r="S308" s="12" t="str">
        <f t="shared" si="31"/>
        <v>High</v>
      </c>
      <c r="T308" s="12"/>
      <c r="U308" s="12" t="str">
        <f t="shared" si="32"/>
        <v>January 2014</v>
      </c>
      <c r="V308" s="12" t="str">
        <f t="shared" si="33"/>
        <v>Philip</v>
      </c>
      <c r="W308" s="12" t="str">
        <f t="shared" si="34"/>
        <v>Fox</v>
      </c>
    </row>
    <row r="309" spans="1:23" ht="15.5" x14ac:dyDescent="0.35">
      <c r="A309" s="12" t="s">
        <v>784</v>
      </c>
      <c r="B309" s="13">
        <v>41646</v>
      </c>
      <c r="C309" s="14" t="s">
        <v>785</v>
      </c>
      <c r="D309" s="14" t="s">
        <v>27</v>
      </c>
      <c r="E309" s="14" t="s">
        <v>28</v>
      </c>
      <c r="F309" s="14" t="s">
        <v>100</v>
      </c>
      <c r="G309" s="14" t="s">
        <v>38</v>
      </c>
      <c r="H309" s="13">
        <v>41647</v>
      </c>
      <c r="I309" s="15">
        <v>2.31</v>
      </c>
      <c r="J309" s="15">
        <v>3.78</v>
      </c>
      <c r="K309" s="15">
        <f t="shared" si="28"/>
        <v>1.4699999999999998</v>
      </c>
      <c r="L309" s="14">
        <v>47</v>
      </c>
      <c r="M309" s="15">
        <f t="shared" si="29"/>
        <v>177.66</v>
      </c>
      <c r="N309" s="16">
        <v>0.02</v>
      </c>
      <c r="O309" s="17">
        <f>M309*N309</f>
        <v>3.5531999999999999</v>
      </c>
      <c r="P309" s="17">
        <f>M309-O309+Q309</f>
        <v>174.8168</v>
      </c>
      <c r="Q309" s="15">
        <v>0.71</v>
      </c>
      <c r="R309" s="18">
        <f t="shared" si="30"/>
        <v>175.52680000000001</v>
      </c>
      <c r="S309" s="12" t="str">
        <f t="shared" si="31"/>
        <v>High</v>
      </c>
      <c r="T309" s="12"/>
      <c r="U309" s="12" t="str">
        <f t="shared" si="32"/>
        <v>January 2014</v>
      </c>
      <c r="V309" s="12" t="str">
        <f t="shared" si="33"/>
        <v>Charlotte</v>
      </c>
      <c r="W309" s="12" t="str">
        <f t="shared" si="34"/>
        <v>Melton</v>
      </c>
    </row>
    <row r="310" spans="1:23" ht="15.5" x14ac:dyDescent="0.35">
      <c r="A310" s="12" t="s">
        <v>786</v>
      </c>
      <c r="B310" s="13">
        <v>41647</v>
      </c>
      <c r="C310" s="14" t="s">
        <v>787</v>
      </c>
      <c r="D310" s="14" t="s">
        <v>27</v>
      </c>
      <c r="E310" s="14" t="s">
        <v>28</v>
      </c>
      <c r="F310" s="14" t="s">
        <v>66</v>
      </c>
      <c r="G310" s="14" t="s">
        <v>38</v>
      </c>
      <c r="H310" s="13">
        <v>41654</v>
      </c>
      <c r="I310" s="15">
        <v>13.88</v>
      </c>
      <c r="J310" s="15">
        <v>22.38</v>
      </c>
      <c r="K310" s="15">
        <f t="shared" si="28"/>
        <v>8.4999999999999982</v>
      </c>
      <c r="L310" s="14">
        <v>21</v>
      </c>
      <c r="M310" s="15">
        <f t="shared" si="29"/>
        <v>469.97999999999996</v>
      </c>
      <c r="N310" s="16">
        <v>0.04</v>
      </c>
      <c r="O310" s="17">
        <f>M310*N310</f>
        <v>18.799199999999999</v>
      </c>
      <c r="P310" s="17">
        <f>M310-O310+Q310</f>
        <v>466.2808</v>
      </c>
      <c r="Q310" s="15">
        <v>15.1</v>
      </c>
      <c r="R310" s="18">
        <f t="shared" si="30"/>
        <v>481.38080000000002</v>
      </c>
      <c r="S310" s="12" t="str">
        <f t="shared" si="31"/>
        <v>High</v>
      </c>
      <c r="T310" s="12"/>
      <c r="U310" s="12" t="str">
        <f t="shared" si="32"/>
        <v>January 2014</v>
      </c>
      <c r="V310" s="12" t="str">
        <f t="shared" si="33"/>
        <v>Dionis</v>
      </c>
      <c r="W310" s="12" t="str">
        <f t="shared" si="34"/>
        <v>Lloyd</v>
      </c>
    </row>
    <row r="311" spans="1:23" ht="15.5" x14ac:dyDescent="0.35">
      <c r="A311" s="12" t="s">
        <v>788</v>
      </c>
      <c r="B311" s="13">
        <v>41647</v>
      </c>
      <c r="C311" s="14" t="s">
        <v>340</v>
      </c>
      <c r="D311" s="14" t="s">
        <v>53</v>
      </c>
      <c r="E311" s="14" t="s">
        <v>54</v>
      </c>
      <c r="F311" s="14" t="s">
        <v>81</v>
      </c>
      <c r="G311" s="14" t="s">
        <v>38</v>
      </c>
      <c r="H311" s="13">
        <v>41651</v>
      </c>
      <c r="I311" s="15">
        <v>1.3</v>
      </c>
      <c r="J311" s="15">
        <v>2.88</v>
      </c>
      <c r="K311" s="15">
        <f t="shared" si="28"/>
        <v>1.5799999999999998</v>
      </c>
      <c r="L311" s="14">
        <v>46</v>
      </c>
      <c r="M311" s="15">
        <f t="shared" si="29"/>
        <v>132.47999999999999</v>
      </c>
      <c r="N311" s="16">
        <v>0.04</v>
      </c>
      <c r="O311" s="17">
        <f>M311*N311</f>
        <v>5.2991999999999999</v>
      </c>
      <c r="P311" s="17">
        <f>M311-O311+Q311</f>
        <v>128.1908</v>
      </c>
      <c r="Q311" s="15">
        <v>1.01</v>
      </c>
      <c r="R311" s="18">
        <f t="shared" si="30"/>
        <v>129.20079999999999</v>
      </c>
      <c r="S311" s="12" t="str">
        <f t="shared" si="31"/>
        <v>High</v>
      </c>
      <c r="T311" s="12"/>
      <c r="U311" s="12" t="str">
        <f t="shared" si="32"/>
        <v>January 2014</v>
      </c>
      <c r="V311" s="12" t="str">
        <f t="shared" si="33"/>
        <v>Sean</v>
      </c>
      <c r="W311" s="12" t="str">
        <f t="shared" si="34"/>
        <v>ODonnell</v>
      </c>
    </row>
    <row r="312" spans="1:23" ht="15.5" x14ac:dyDescent="0.35">
      <c r="A312" s="12" t="s">
        <v>789</v>
      </c>
      <c r="B312" s="13">
        <v>41649</v>
      </c>
      <c r="C312" s="14" t="s">
        <v>570</v>
      </c>
      <c r="D312" s="14" t="s">
        <v>53</v>
      </c>
      <c r="E312" s="14" t="s">
        <v>54</v>
      </c>
      <c r="F312" s="14" t="s">
        <v>55</v>
      </c>
      <c r="G312" s="14" t="s">
        <v>248</v>
      </c>
      <c r="H312" s="13">
        <v>41650</v>
      </c>
      <c r="I312" s="15">
        <v>56.16</v>
      </c>
      <c r="J312" s="15">
        <v>136.97999999999999</v>
      </c>
      <c r="K312" s="15">
        <f t="shared" si="28"/>
        <v>80.819999999999993</v>
      </c>
      <c r="L312" s="14">
        <v>18</v>
      </c>
      <c r="M312" s="15">
        <f t="shared" si="29"/>
        <v>2465.64</v>
      </c>
      <c r="N312" s="16">
        <v>0.02</v>
      </c>
      <c r="O312" s="17">
        <f>M312*N312</f>
        <v>49.312799999999996</v>
      </c>
      <c r="P312" s="17">
        <f>M312-O312+Q312</f>
        <v>2440.8171999999995</v>
      </c>
      <c r="Q312" s="15">
        <v>24.49</v>
      </c>
      <c r="R312" s="18">
        <f t="shared" si="30"/>
        <v>2465.3071999999993</v>
      </c>
      <c r="S312" s="12" t="str">
        <f t="shared" si="31"/>
        <v>High</v>
      </c>
      <c r="T312" s="12"/>
      <c r="U312" s="12" t="str">
        <f t="shared" si="32"/>
        <v>January 2014</v>
      </c>
      <c r="V312" s="12" t="str">
        <f t="shared" si="33"/>
        <v>Nick</v>
      </c>
      <c r="W312" s="12" t="str">
        <f t="shared" si="34"/>
        <v>Zandusky</v>
      </c>
    </row>
    <row r="313" spans="1:23" ht="15.5" x14ac:dyDescent="0.35">
      <c r="A313" s="12" t="s">
        <v>790</v>
      </c>
      <c r="B313" s="13">
        <v>41652</v>
      </c>
      <c r="C313" s="14" t="s">
        <v>791</v>
      </c>
      <c r="D313" s="14" t="s">
        <v>53</v>
      </c>
      <c r="E313" s="14" t="s">
        <v>54</v>
      </c>
      <c r="F313" s="14" t="s">
        <v>55</v>
      </c>
      <c r="G313" s="14" t="s">
        <v>38</v>
      </c>
      <c r="H313" s="13">
        <v>41657</v>
      </c>
      <c r="I313" s="15">
        <v>21.56</v>
      </c>
      <c r="J313" s="15">
        <v>35.94</v>
      </c>
      <c r="K313" s="15">
        <f t="shared" si="28"/>
        <v>14.379999999999999</v>
      </c>
      <c r="L313" s="14">
        <v>13</v>
      </c>
      <c r="M313" s="15">
        <f t="shared" si="29"/>
        <v>467.21999999999997</v>
      </c>
      <c r="N313" s="16">
        <v>0.09</v>
      </c>
      <c r="O313" s="17">
        <f>M313*N313</f>
        <v>42.049799999999998</v>
      </c>
      <c r="P313" s="17">
        <f>M313-O313+Q313</f>
        <v>431.83019999999999</v>
      </c>
      <c r="Q313" s="15">
        <v>6.66</v>
      </c>
      <c r="R313" s="18">
        <f t="shared" si="30"/>
        <v>438.49020000000002</v>
      </c>
      <c r="S313" s="12" t="str">
        <f t="shared" si="31"/>
        <v>High</v>
      </c>
      <c r="T313" s="12"/>
      <c r="U313" s="12" t="str">
        <f t="shared" si="32"/>
        <v>January 2014</v>
      </c>
      <c r="V313" s="12" t="str">
        <f t="shared" si="33"/>
        <v>Ashley</v>
      </c>
      <c r="W313" s="12" t="str">
        <f t="shared" si="34"/>
        <v>Jarboe</v>
      </c>
    </row>
    <row r="314" spans="1:23" ht="15.5" x14ac:dyDescent="0.35">
      <c r="A314" s="12" t="s">
        <v>792</v>
      </c>
      <c r="B314" s="13">
        <v>41653</v>
      </c>
      <c r="C314" s="14" t="s">
        <v>793</v>
      </c>
      <c r="D314" s="14" t="s">
        <v>27</v>
      </c>
      <c r="E314" s="14" t="s">
        <v>28</v>
      </c>
      <c r="F314" s="14" t="s">
        <v>299</v>
      </c>
      <c r="G314" s="14" t="s">
        <v>38</v>
      </c>
      <c r="H314" s="13">
        <v>41655</v>
      </c>
      <c r="I314" s="15">
        <v>3.4</v>
      </c>
      <c r="J314" s="15">
        <v>5.4</v>
      </c>
      <c r="K314" s="15">
        <f t="shared" si="28"/>
        <v>2.0000000000000004</v>
      </c>
      <c r="L314" s="14">
        <v>14</v>
      </c>
      <c r="M314" s="15">
        <f t="shared" si="29"/>
        <v>75.600000000000009</v>
      </c>
      <c r="N314" s="16">
        <v>0.09</v>
      </c>
      <c r="O314" s="17">
        <f>M314*N314</f>
        <v>6.8040000000000003</v>
      </c>
      <c r="P314" s="17">
        <f>M314-O314+Q314</f>
        <v>76.576000000000008</v>
      </c>
      <c r="Q314" s="15">
        <v>7.78</v>
      </c>
      <c r="R314" s="18">
        <f t="shared" si="30"/>
        <v>84.356000000000009</v>
      </c>
      <c r="S314" s="12" t="str">
        <f t="shared" si="31"/>
        <v>High</v>
      </c>
      <c r="T314" s="12"/>
      <c r="U314" s="12" t="str">
        <f t="shared" si="32"/>
        <v>January 2014</v>
      </c>
      <c r="V314" s="12" t="str">
        <f t="shared" si="33"/>
        <v>Nat</v>
      </c>
      <c r="W314" s="12" t="str">
        <f t="shared" si="34"/>
        <v>Gilpin</v>
      </c>
    </row>
    <row r="315" spans="1:23" ht="15.5" x14ac:dyDescent="0.35">
      <c r="A315" s="12" t="s">
        <v>795</v>
      </c>
      <c r="B315" s="13">
        <v>41653</v>
      </c>
      <c r="C315" s="14" t="s">
        <v>653</v>
      </c>
      <c r="D315" s="14" t="s">
        <v>27</v>
      </c>
      <c r="E315" s="14" t="s">
        <v>28</v>
      </c>
      <c r="F315" s="14" t="s">
        <v>299</v>
      </c>
      <c r="G315" s="14" t="s">
        <v>38</v>
      </c>
      <c r="H315" s="13">
        <v>41656</v>
      </c>
      <c r="I315" s="15">
        <v>1.95</v>
      </c>
      <c r="J315" s="15">
        <v>3.98</v>
      </c>
      <c r="K315" s="15">
        <f t="shared" si="28"/>
        <v>2.0300000000000002</v>
      </c>
      <c r="L315" s="14">
        <v>41</v>
      </c>
      <c r="M315" s="15">
        <f t="shared" si="29"/>
        <v>163.18</v>
      </c>
      <c r="N315" s="16">
        <v>7.0000000000000007E-2</v>
      </c>
      <c r="O315" s="17">
        <f>M315*N315</f>
        <v>11.422600000000001</v>
      </c>
      <c r="P315" s="17">
        <f>M315-O315+Q315</f>
        <v>152.58740000000003</v>
      </c>
      <c r="Q315" s="15">
        <v>0.83</v>
      </c>
      <c r="R315" s="18">
        <f t="shared" si="30"/>
        <v>153.41740000000004</v>
      </c>
      <c r="S315" s="12" t="str">
        <f t="shared" si="31"/>
        <v>High</v>
      </c>
      <c r="T315" s="12"/>
      <c r="U315" s="12" t="str">
        <f t="shared" si="32"/>
        <v>January 2014</v>
      </c>
      <c r="V315" s="12" t="str">
        <f t="shared" si="33"/>
        <v>Fred</v>
      </c>
      <c r="W315" s="12" t="str">
        <f t="shared" si="34"/>
        <v>Wasserman</v>
      </c>
    </row>
    <row r="316" spans="1:23" ht="15.5" x14ac:dyDescent="0.35">
      <c r="A316" s="12" t="s">
        <v>796</v>
      </c>
      <c r="B316" s="13">
        <v>41654</v>
      </c>
      <c r="C316" s="14" t="s">
        <v>515</v>
      </c>
      <c r="D316" s="14" t="s">
        <v>27</v>
      </c>
      <c r="E316" s="14" t="s">
        <v>28</v>
      </c>
      <c r="F316" s="14" t="s">
        <v>30</v>
      </c>
      <c r="G316" s="14" t="s">
        <v>38</v>
      </c>
      <c r="H316" s="13">
        <v>41656</v>
      </c>
      <c r="I316" s="15">
        <v>5.19</v>
      </c>
      <c r="J316" s="15">
        <v>12.98</v>
      </c>
      <c r="K316" s="15">
        <f t="shared" si="28"/>
        <v>7.79</v>
      </c>
      <c r="L316" s="14">
        <v>34</v>
      </c>
      <c r="M316" s="15">
        <f t="shared" si="29"/>
        <v>441.32</v>
      </c>
      <c r="N316" s="16">
        <v>0.04</v>
      </c>
      <c r="O316" s="17">
        <f>M316*N316</f>
        <v>17.652799999999999</v>
      </c>
      <c r="P316" s="17">
        <f>M316-O316+Q316</f>
        <v>426.80719999999997</v>
      </c>
      <c r="Q316" s="15">
        <v>3.14</v>
      </c>
      <c r="R316" s="18">
        <f t="shared" si="30"/>
        <v>429.94719999999995</v>
      </c>
      <c r="S316" s="12" t="str">
        <f t="shared" si="31"/>
        <v>High</v>
      </c>
      <c r="T316" s="12"/>
      <c r="U316" s="12" t="str">
        <f t="shared" si="32"/>
        <v>January 2014</v>
      </c>
      <c r="V316" s="12" t="str">
        <f t="shared" si="33"/>
        <v>Aleksandra</v>
      </c>
      <c r="W316" s="12" t="str">
        <f t="shared" si="34"/>
        <v>Gannaway</v>
      </c>
    </row>
    <row r="317" spans="1:23" ht="15.5" x14ac:dyDescent="0.35">
      <c r="A317" s="12" t="s">
        <v>797</v>
      </c>
      <c r="B317" s="13">
        <v>41654</v>
      </c>
      <c r="C317" s="14" t="s">
        <v>798</v>
      </c>
      <c r="D317" s="14" t="s">
        <v>27</v>
      </c>
      <c r="E317" s="14" t="s">
        <v>28</v>
      </c>
      <c r="F317" s="14" t="s">
        <v>290</v>
      </c>
      <c r="G317" s="14" t="s">
        <v>33</v>
      </c>
      <c r="H317" s="13">
        <v>41656</v>
      </c>
      <c r="I317" s="15">
        <v>219.61</v>
      </c>
      <c r="J317" s="15">
        <v>535.64</v>
      </c>
      <c r="K317" s="15">
        <f t="shared" si="28"/>
        <v>316.02999999999997</v>
      </c>
      <c r="L317" s="14">
        <v>1</v>
      </c>
      <c r="M317" s="15">
        <f t="shared" si="29"/>
        <v>535.64</v>
      </c>
      <c r="N317" s="16">
        <v>0.05</v>
      </c>
      <c r="O317" s="17">
        <f>M317*N317</f>
        <v>26.782</v>
      </c>
      <c r="P317" s="17">
        <f>M317-O317+Q317</f>
        <v>523.55799999999999</v>
      </c>
      <c r="Q317" s="15">
        <v>14.7</v>
      </c>
      <c r="R317" s="18">
        <f t="shared" si="30"/>
        <v>538.25800000000004</v>
      </c>
      <c r="S317" s="12" t="str">
        <f t="shared" si="31"/>
        <v>High</v>
      </c>
      <c r="T317" s="12"/>
      <c r="U317" s="12" t="str">
        <f t="shared" si="32"/>
        <v>January 2014</v>
      </c>
      <c r="V317" s="12" t="str">
        <f t="shared" si="33"/>
        <v>Sanjit</v>
      </c>
      <c r="W317" s="12" t="str">
        <f t="shared" si="34"/>
        <v>Engle</v>
      </c>
    </row>
    <row r="318" spans="1:23" ht="15.5" x14ac:dyDescent="0.35">
      <c r="A318" s="12" t="s">
        <v>800</v>
      </c>
      <c r="B318" s="13">
        <v>41656</v>
      </c>
      <c r="C318" s="14" t="s">
        <v>229</v>
      </c>
      <c r="D318" s="14" t="s">
        <v>27</v>
      </c>
      <c r="E318" s="14" t="s">
        <v>28</v>
      </c>
      <c r="F318" s="14" t="s">
        <v>30</v>
      </c>
      <c r="G318" s="14" t="s">
        <v>38</v>
      </c>
      <c r="H318" s="13">
        <v>41658</v>
      </c>
      <c r="I318" s="15">
        <v>3.84</v>
      </c>
      <c r="J318" s="15">
        <v>6.3</v>
      </c>
      <c r="K318" s="15">
        <f t="shared" si="28"/>
        <v>2.46</v>
      </c>
      <c r="L318" s="14">
        <v>32</v>
      </c>
      <c r="M318" s="15">
        <f t="shared" si="29"/>
        <v>201.6</v>
      </c>
      <c r="N318" s="16">
        <v>0.04</v>
      </c>
      <c r="O318" s="17">
        <f>M318*N318</f>
        <v>8.0640000000000001</v>
      </c>
      <c r="P318" s="17">
        <f>M318-O318+Q318</f>
        <v>194.036</v>
      </c>
      <c r="Q318" s="15">
        <v>0.5</v>
      </c>
      <c r="R318" s="18">
        <f t="shared" si="30"/>
        <v>194.536</v>
      </c>
      <c r="S318" s="12" t="str">
        <f t="shared" si="31"/>
        <v>High</v>
      </c>
      <c r="T318" s="12"/>
      <c r="U318" s="12" t="str">
        <f t="shared" si="32"/>
        <v>January 2014</v>
      </c>
      <c r="V318" s="12" t="str">
        <f t="shared" si="33"/>
        <v>Patrick</v>
      </c>
      <c r="W318" s="12" t="str">
        <f t="shared" si="34"/>
        <v>OBrill</v>
      </c>
    </row>
    <row r="319" spans="1:23" ht="15.5" x14ac:dyDescent="0.35">
      <c r="A319" s="12" t="s">
        <v>801</v>
      </c>
      <c r="B319" s="13">
        <v>41662</v>
      </c>
      <c r="C319" s="14" t="s">
        <v>802</v>
      </c>
      <c r="D319" s="14" t="s">
        <v>27</v>
      </c>
      <c r="E319" s="14" t="s">
        <v>28</v>
      </c>
      <c r="F319" s="14" t="s">
        <v>390</v>
      </c>
      <c r="G319" s="14" t="s">
        <v>38</v>
      </c>
      <c r="H319" s="13">
        <v>41664</v>
      </c>
      <c r="I319" s="15">
        <v>0.93</v>
      </c>
      <c r="J319" s="15">
        <v>1.48</v>
      </c>
      <c r="K319" s="15">
        <f t="shared" si="28"/>
        <v>0.54999999999999993</v>
      </c>
      <c r="L319" s="14">
        <v>27</v>
      </c>
      <c r="M319" s="15">
        <f t="shared" si="29"/>
        <v>39.96</v>
      </c>
      <c r="N319" s="16">
        <v>0</v>
      </c>
      <c r="O319" s="17">
        <f>M319*N319</f>
        <v>0</v>
      </c>
      <c r="P319" s="17">
        <f>M319-O319+Q319</f>
        <v>40.660000000000004</v>
      </c>
      <c r="Q319" s="15">
        <v>0.7</v>
      </c>
      <c r="R319" s="18">
        <f t="shared" si="30"/>
        <v>41.360000000000007</v>
      </c>
      <c r="S319" s="12" t="str">
        <f t="shared" si="31"/>
        <v>Low</v>
      </c>
      <c r="T319" s="12"/>
      <c r="U319" s="12" t="str">
        <f t="shared" si="32"/>
        <v>January 2014</v>
      </c>
      <c r="V319" s="12" t="str">
        <f t="shared" si="33"/>
        <v>Mark</v>
      </c>
      <c r="W319" s="12" t="str">
        <f t="shared" si="34"/>
        <v>Van Huff</v>
      </c>
    </row>
    <row r="320" spans="1:23" ht="15.5" x14ac:dyDescent="0.35">
      <c r="A320" s="12" t="s">
        <v>804</v>
      </c>
      <c r="B320" s="13">
        <v>41663</v>
      </c>
      <c r="C320" s="14" t="s">
        <v>805</v>
      </c>
      <c r="D320" s="14" t="s">
        <v>27</v>
      </c>
      <c r="E320" s="14" t="s">
        <v>28</v>
      </c>
      <c r="F320" s="14" t="s">
        <v>30</v>
      </c>
      <c r="G320" s="14" t="s">
        <v>33</v>
      </c>
      <c r="H320" s="13">
        <v>41665</v>
      </c>
      <c r="I320" s="15">
        <v>76.790000000000006</v>
      </c>
      <c r="J320" s="15">
        <v>119.99</v>
      </c>
      <c r="K320" s="15">
        <f t="shared" si="28"/>
        <v>43.199999999999989</v>
      </c>
      <c r="L320" s="14">
        <v>13</v>
      </c>
      <c r="M320" s="15">
        <f t="shared" si="29"/>
        <v>1559.87</v>
      </c>
      <c r="N320" s="16">
        <v>0.04</v>
      </c>
      <c r="O320" s="17">
        <f>M320*N320</f>
        <v>62.394799999999996</v>
      </c>
      <c r="P320" s="17">
        <f>M320-O320+Q320</f>
        <v>1511.4751999999999</v>
      </c>
      <c r="Q320" s="15">
        <v>14</v>
      </c>
      <c r="R320" s="18">
        <f t="shared" si="30"/>
        <v>1525.4751999999999</v>
      </c>
      <c r="S320" s="12" t="str">
        <f t="shared" si="31"/>
        <v>High</v>
      </c>
      <c r="T320" s="12"/>
      <c r="U320" s="12" t="str">
        <f t="shared" si="32"/>
        <v>January 2014</v>
      </c>
      <c r="V320" s="12" t="str">
        <f t="shared" si="33"/>
        <v>Helen</v>
      </c>
      <c r="W320" s="12" t="str">
        <f t="shared" si="34"/>
        <v>Andreada</v>
      </c>
    </row>
    <row r="321" spans="1:23" ht="15.5" x14ac:dyDescent="0.35">
      <c r="A321" s="12" t="s">
        <v>806</v>
      </c>
      <c r="B321" s="13">
        <v>41664</v>
      </c>
      <c r="C321" s="14" t="s">
        <v>807</v>
      </c>
      <c r="D321" s="14" t="s">
        <v>27</v>
      </c>
      <c r="E321" s="14" t="s">
        <v>28</v>
      </c>
      <c r="F321" s="14" t="s">
        <v>30</v>
      </c>
      <c r="G321" s="14" t="s">
        <v>38</v>
      </c>
      <c r="H321" s="13">
        <v>41666</v>
      </c>
      <c r="I321" s="15">
        <v>1.0900000000000001</v>
      </c>
      <c r="J321" s="15">
        <v>2.6</v>
      </c>
      <c r="K321" s="15">
        <f t="shared" si="28"/>
        <v>1.51</v>
      </c>
      <c r="L321" s="14">
        <v>27</v>
      </c>
      <c r="M321" s="15">
        <f t="shared" si="29"/>
        <v>70.2</v>
      </c>
      <c r="N321" s="16">
        <v>0.09</v>
      </c>
      <c r="O321" s="17">
        <f>M321*N321</f>
        <v>6.3179999999999996</v>
      </c>
      <c r="P321" s="17">
        <f>M321-O321+Q321</f>
        <v>66.282000000000011</v>
      </c>
      <c r="Q321" s="15">
        <v>2.4</v>
      </c>
      <c r="R321" s="18">
        <f t="shared" si="30"/>
        <v>68.682000000000016</v>
      </c>
      <c r="S321" s="12" t="str">
        <f t="shared" si="31"/>
        <v>High</v>
      </c>
      <c r="T321" s="12"/>
      <c r="U321" s="12" t="str">
        <f t="shared" si="32"/>
        <v>January 2014</v>
      </c>
      <c r="V321" s="12" t="str">
        <f t="shared" si="33"/>
        <v>Darrin</v>
      </c>
      <c r="W321" s="12" t="str">
        <f t="shared" si="34"/>
        <v>Van Huff</v>
      </c>
    </row>
    <row r="322" spans="1:23" ht="15.5" x14ac:dyDescent="0.35">
      <c r="A322" s="12" t="s">
        <v>808</v>
      </c>
      <c r="B322" s="13">
        <v>41665</v>
      </c>
      <c r="C322" s="14" t="s">
        <v>809</v>
      </c>
      <c r="D322" s="14" t="s">
        <v>53</v>
      </c>
      <c r="E322" s="14" t="s">
        <v>54</v>
      </c>
      <c r="F322" s="14" t="s">
        <v>55</v>
      </c>
      <c r="G322" s="14" t="s">
        <v>248</v>
      </c>
      <c r="H322" s="13">
        <v>41672</v>
      </c>
      <c r="I322" s="15">
        <v>5.5</v>
      </c>
      <c r="J322" s="15">
        <v>12.22</v>
      </c>
      <c r="K322" s="15">
        <f t="shared" si="28"/>
        <v>6.7200000000000006</v>
      </c>
      <c r="L322" s="14">
        <v>19</v>
      </c>
      <c r="M322" s="15">
        <f t="shared" si="29"/>
        <v>232.18</v>
      </c>
      <c r="N322" s="16">
        <v>0.09</v>
      </c>
      <c r="O322" s="17">
        <f>M322*N322</f>
        <v>20.8962</v>
      </c>
      <c r="P322" s="17">
        <f>M322-O322+Q322</f>
        <v>214.13380000000001</v>
      </c>
      <c r="Q322" s="15">
        <v>2.85</v>
      </c>
      <c r="R322" s="18">
        <f t="shared" si="30"/>
        <v>216.9838</v>
      </c>
      <c r="S322" s="12" t="str">
        <f t="shared" si="31"/>
        <v>High</v>
      </c>
      <c r="T322" s="12"/>
      <c r="U322" s="12" t="str">
        <f t="shared" si="32"/>
        <v>January 2014</v>
      </c>
      <c r="V322" s="12" t="str">
        <f t="shared" si="33"/>
        <v>Sarah</v>
      </c>
      <c r="W322" s="12" t="str">
        <f t="shared" si="34"/>
        <v>Jordon</v>
      </c>
    </row>
    <row r="323" spans="1:23" ht="15.5" x14ac:dyDescent="0.35">
      <c r="A323" s="12" t="s">
        <v>810</v>
      </c>
      <c r="B323" s="13">
        <v>41665</v>
      </c>
      <c r="C323" s="14" t="s">
        <v>811</v>
      </c>
      <c r="D323" s="14" t="s">
        <v>27</v>
      </c>
      <c r="E323" s="14" t="s">
        <v>28</v>
      </c>
      <c r="F323" s="14" t="s">
        <v>30</v>
      </c>
      <c r="G323" s="14" t="s">
        <v>33</v>
      </c>
      <c r="H323" s="13">
        <v>41666</v>
      </c>
      <c r="I323" s="15">
        <v>10.07</v>
      </c>
      <c r="J323" s="15">
        <v>15.98</v>
      </c>
      <c r="K323" s="15">
        <f t="shared" si="28"/>
        <v>5.91</v>
      </c>
      <c r="L323" s="14">
        <v>8</v>
      </c>
      <c r="M323" s="15">
        <f t="shared" si="29"/>
        <v>127.84</v>
      </c>
      <c r="N323" s="16">
        <v>0.04</v>
      </c>
      <c r="O323" s="17">
        <f>M323*N323</f>
        <v>5.1135999999999999</v>
      </c>
      <c r="P323" s="17">
        <f>M323-O323+Q323</f>
        <v>126.7264</v>
      </c>
      <c r="Q323" s="15">
        <v>4</v>
      </c>
      <c r="R323" s="18">
        <f t="shared" si="30"/>
        <v>130.72640000000001</v>
      </c>
      <c r="S323" s="12" t="str">
        <f t="shared" si="31"/>
        <v>High</v>
      </c>
      <c r="T323" s="12"/>
      <c r="U323" s="12" t="str">
        <f t="shared" si="32"/>
        <v>January 2014</v>
      </c>
      <c r="V323" s="12" t="str">
        <f t="shared" si="33"/>
        <v>Bill</v>
      </c>
      <c r="W323" s="12" t="str">
        <f t="shared" si="34"/>
        <v>Eplett</v>
      </c>
    </row>
    <row r="324" spans="1:23" ht="15.5" x14ac:dyDescent="0.35">
      <c r="A324" s="12" t="s">
        <v>812</v>
      </c>
      <c r="B324" s="13">
        <v>41666</v>
      </c>
      <c r="C324" s="14" t="s">
        <v>813</v>
      </c>
      <c r="D324" s="14" t="s">
        <v>53</v>
      </c>
      <c r="E324" s="14" t="s">
        <v>54</v>
      </c>
      <c r="F324" s="14" t="s">
        <v>55</v>
      </c>
      <c r="G324" s="14" t="s">
        <v>38</v>
      </c>
      <c r="H324" s="13">
        <v>41666</v>
      </c>
      <c r="I324" s="15">
        <v>5.33</v>
      </c>
      <c r="J324" s="15">
        <v>8.6</v>
      </c>
      <c r="K324" s="15">
        <f t="shared" ref="K324:K387" si="35">J324-I324</f>
        <v>3.2699999999999996</v>
      </c>
      <c r="L324" s="14">
        <v>4</v>
      </c>
      <c r="M324" s="15">
        <f t="shared" ref="M324:M387" si="36">J324*L324</f>
        <v>34.4</v>
      </c>
      <c r="N324" s="16">
        <v>0.04</v>
      </c>
      <c r="O324" s="17">
        <f>M324*N324</f>
        <v>1.3759999999999999</v>
      </c>
      <c r="P324" s="17">
        <f>M324-O324+Q324</f>
        <v>39.213999999999999</v>
      </c>
      <c r="Q324" s="15">
        <v>6.19</v>
      </c>
      <c r="R324" s="18">
        <f t="shared" ref="R324:R387" si="37">P324+Q324</f>
        <v>45.403999999999996</v>
      </c>
      <c r="S324" s="12" t="str">
        <f t="shared" ref="S324:S387" si="38">IF(O324&gt;0.08, "High", IF(O324&gt;0.04, "Medium", "Low"))</f>
        <v>High</v>
      </c>
      <c r="T324" s="12"/>
      <c r="U324" s="12" t="str">
        <f t="shared" ref="U324:U387" si="39">TEXT(B324, "mmmm yyyy")</f>
        <v>January 2014</v>
      </c>
      <c r="V324" s="12" t="str">
        <f t="shared" ref="V324:V387" si="40">LEFT(C324,FIND(" ",C324)-1)</f>
        <v>Ken</v>
      </c>
      <c r="W324" s="12" t="str">
        <f t="shared" ref="W324:W387" si="41">RIGHT(C324,LEN(C324)-FIND(" ",C324))</f>
        <v>Lonsdale</v>
      </c>
    </row>
    <row r="325" spans="1:23" ht="15.5" x14ac:dyDescent="0.35">
      <c r="A325" s="12" t="s">
        <v>814</v>
      </c>
      <c r="B325" s="13">
        <v>41668</v>
      </c>
      <c r="C325" s="14" t="s">
        <v>815</v>
      </c>
      <c r="D325" s="14" t="s">
        <v>27</v>
      </c>
      <c r="E325" s="14" t="s">
        <v>28</v>
      </c>
      <c r="F325" s="14" t="s">
        <v>139</v>
      </c>
      <c r="G325" s="14" t="s">
        <v>38</v>
      </c>
      <c r="H325" s="13">
        <v>41671</v>
      </c>
      <c r="I325" s="15">
        <v>54.29</v>
      </c>
      <c r="J325" s="15">
        <v>90.48</v>
      </c>
      <c r="K325" s="15">
        <f t="shared" si="35"/>
        <v>36.190000000000005</v>
      </c>
      <c r="L325" s="14">
        <v>27</v>
      </c>
      <c r="M325" s="15">
        <f t="shared" si="36"/>
        <v>2442.96</v>
      </c>
      <c r="N325" s="16">
        <v>0</v>
      </c>
      <c r="O325" s="17">
        <f>M325*N325</f>
        <v>0</v>
      </c>
      <c r="P325" s="17">
        <f>M325-O325+Q325</f>
        <v>2462.9499999999998</v>
      </c>
      <c r="Q325" s="15">
        <v>19.989999999999998</v>
      </c>
      <c r="R325" s="18">
        <f t="shared" si="37"/>
        <v>2482.9399999999996</v>
      </c>
      <c r="S325" s="12" t="str">
        <f t="shared" si="38"/>
        <v>Low</v>
      </c>
      <c r="T325" s="12"/>
      <c r="U325" s="12" t="str">
        <f t="shared" si="39"/>
        <v>January 2014</v>
      </c>
      <c r="V325" s="12" t="str">
        <f t="shared" si="40"/>
        <v>Michael</v>
      </c>
      <c r="W325" s="12" t="str">
        <f t="shared" si="41"/>
        <v>Nguyen</v>
      </c>
    </row>
    <row r="326" spans="1:23" ht="15.5" x14ac:dyDescent="0.35">
      <c r="A326" s="12" t="s">
        <v>816</v>
      </c>
      <c r="B326" s="13">
        <v>41669</v>
      </c>
      <c r="C326" s="14" t="s">
        <v>817</v>
      </c>
      <c r="D326" s="14" t="s">
        <v>27</v>
      </c>
      <c r="E326" s="14" t="s">
        <v>28</v>
      </c>
      <c r="F326" s="14" t="s">
        <v>44</v>
      </c>
      <c r="G326" s="14" t="s">
        <v>38</v>
      </c>
      <c r="H326" s="13">
        <v>41671</v>
      </c>
      <c r="I326" s="15">
        <v>13.64</v>
      </c>
      <c r="J326" s="15">
        <v>20.98</v>
      </c>
      <c r="K326" s="15">
        <f t="shared" si="35"/>
        <v>7.34</v>
      </c>
      <c r="L326" s="14">
        <v>31</v>
      </c>
      <c r="M326" s="15">
        <f t="shared" si="36"/>
        <v>650.38</v>
      </c>
      <c r="N326" s="16">
        <v>0.09</v>
      </c>
      <c r="O326" s="17">
        <f>M326*N326</f>
        <v>58.534199999999998</v>
      </c>
      <c r="P326" s="17">
        <f>M326-O326+Q326</f>
        <v>593.33580000000006</v>
      </c>
      <c r="Q326" s="15">
        <v>1.49</v>
      </c>
      <c r="R326" s="18">
        <f t="shared" si="37"/>
        <v>594.82580000000007</v>
      </c>
      <c r="S326" s="12" t="str">
        <f t="shared" si="38"/>
        <v>High</v>
      </c>
      <c r="T326" s="12"/>
      <c r="U326" s="12" t="str">
        <f t="shared" si="39"/>
        <v>January 2014</v>
      </c>
      <c r="V326" s="12" t="str">
        <f t="shared" si="40"/>
        <v>Hilary</v>
      </c>
      <c r="W326" s="12" t="str">
        <f t="shared" si="41"/>
        <v>Holden</v>
      </c>
    </row>
    <row r="327" spans="1:23" ht="15.5" x14ac:dyDescent="0.35">
      <c r="A327" s="12" t="s">
        <v>818</v>
      </c>
      <c r="B327" s="13">
        <v>41669</v>
      </c>
      <c r="C327" s="14" t="s">
        <v>819</v>
      </c>
      <c r="D327" s="14" t="s">
        <v>27</v>
      </c>
      <c r="E327" s="14" t="s">
        <v>28</v>
      </c>
      <c r="F327" s="14" t="s">
        <v>107</v>
      </c>
      <c r="G327" s="14" t="s">
        <v>38</v>
      </c>
      <c r="H327" s="13">
        <v>41671</v>
      </c>
      <c r="I327" s="15">
        <v>3.48</v>
      </c>
      <c r="J327" s="15">
        <v>5.43</v>
      </c>
      <c r="K327" s="15">
        <f t="shared" si="35"/>
        <v>1.9499999999999997</v>
      </c>
      <c r="L327" s="14">
        <v>2</v>
      </c>
      <c r="M327" s="15">
        <f t="shared" si="36"/>
        <v>10.86</v>
      </c>
      <c r="N327" s="16">
        <v>0.1</v>
      </c>
      <c r="O327" s="17">
        <f>M327*N327</f>
        <v>1.0860000000000001</v>
      </c>
      <c r="P327" s="17">
        <f>M327-O327+Q327</f>
        <v>10.723999999999998</v>
      </c>
      <c r="Q327" s="15">
        <v>0.95</v>
      </c>
      <c r="R327" s="18">
        <f t="shared" si="37"/>
        <v>11.673999999999998</v>
      </c>
      <c r="S327" s="12" t="str">
        <f t="shared" si="38"/>
        <v>High</v>
      </c>
      <c r="T327" s="12"/>
      <c r="U327" s="12" t="str">
        <f t="shared" si="39"/>
        <v>January 2014</v>
      </c>
      <c r="V327" s="12" t="str">
        <f t="shared" si="40"/>
        <v>Brooke</v>
      </c>
      <c r="W327" s="12" t="str">
        <f t="shared" si="41"/>
        <v>Gillingham</v>
      </c>
    </row>
    <row r="328" spans="1:23" ht="15.5" x14ac:dyDescent="0.35">
      <c r="A328" s="12" t="s">
        <v>820</v>
      </c>
      <c r="B328" s="13">
        <v>41672</v>
      </c>
      <c r="C328" s="14" t="s">
        <v>821</v>
      </c>
      <c r="D328" s="14" t="s">
        <v>53</v>
      </c>
      <c r="E328" s="14" t="s">
        <v>54</v>
      </c>
      <c r="F328" s="14" t="s">
        <v>55</v>
      </c>
      <c r="G328" s="14" t="s">
        <v>38</v>
      </c>
      <c r="H328" s="13">
        <v>41677</v>
      </c>
      <c r="I328" s="15">
        <v>2.25</v>
      </c>
      <c r="J328" s="15">
        <v>3.69</v>
      </c>
      <c r="K328" s="15">
        <f t="shared" si="35"/>
        <v>1.44</v>
      </c>
      <c r="L328" s="14">
        <v>20</v>
      </c>
      <c r="M328" s="15">
        <f t="shared" si="36"/>
        <v>73.8</v>
      </c>
      <c r="N328" s="16">
        <v>0.08</v>
      </c>
      <c r="O328" s="17">
        <f>M328*N328</f>
        <v>5.9039999999999999</v>
      </c>
      <c r="P328" s="17">
        <f>M328-O328+Q328</f>
        <v>70.396000000000001</v>
      </c>
      <c r="Q328" s="15">
        <v>2.5</v>
      </c>
      <c r="R328" s="18">
        <f t="shared" si="37"/>
        <v>72.896000000000001</v>
      </c>
      <c r="S328" s="12" t="str">
        <f t="shared" si="38"/>
        <v>High</v>
      </c>
      <c r="T328" s="12"/>
      <c r="U328" s="12" t="str">
        <f t="shared" si="39"/>
        <v>February 2014</v>
      </c>
      <c r="V328" s="12" t="str">
        <f t="shared" si="40"/>
        <v>Suzanne</v>
      </c>
      <c r="W328" s="12" t="str">
        <f t="shared" si="41"/>
        <v>McNair</v>
      </c>
    </row>
    <row r="329" spans="1:23" ht="15.5" x14ac:dyDescent="0.35">
      <c r="A329" s="12" t="s">
        <v>822</v>
      </c>
      <c r="B329" s="13">
        <v>41673</v>
      </c>
      <c r="C329" s="14" t="s">
        <v>823</v>
      </c>
      <c r="D329" s="14" t="s">
        <v>27</v>
      </c>
      <c r="E329" s="14" t="s">
        <v>28</v>
      </c>
      <c r="F329" s="14" t="s">
        <v>290</v>
      </c>
      <c r="G329" s="14" t="s">
        <v>33</v>
      </c>
      <c r="H329" s="13">
        <v>41674</v>
      </c>
      <c r="I329" s="15">
        <v>54.52</v>
      </c>
      <c r="J329" s="15">
        <v>100.97</v>
      </c>
      <c r="K329" s="15">
        <f t="shared" si="35"/>
        <v>46.449999999999996</v>
      </c>
      <c r="L329" s="14">
        <v>15</v>
      </c>
      <c r="M329" s="15">
        <f t="shared" si="36"/>
        <v>1514.55</v>
      </c>
      <c r="N329" s="16">
        <v>0.08</v>
      </c>
      <c r="O329" s="17">
        <f>M329*N329</f>
        <v>121.164</v>
      </c>
      <c r="P329" s="17">
        <f>M329-O329+Q329</f>
        <v>1400.566</v>
      </c>
      <c r="Q329" s="15">
        <v>7.18</v>
      </c>
      <c r="R329" s="18">
        <f t="shared" si="37"/>
        <v>1407.7460000000001</v>
      </c>
      <c r="S329" s="12" t="str">
        <f t="shared" si="38"/>
        <v>High</v>
      </c>
      <c r="T329" s="12"/>
      <c r="U329" s="12" t="str">
        <f t="shared" si="39"/>
        <v>February 2014</v>
      </c>
      <c r="V329" s="12" t="str">
        <f t="shared" si="40"/>
        <v>Mathew</v>
      </c>
      <c r="W329" s="12" t="str">
        <f t="shared" si="41"/>
        <v>Reese</v>
      </c>
    </row>
    <row r="330" spans="1:23" ht="15.5" x14ac:dyDescent="0.35">
      <c r="A330" s="12" t="s">
        <v>824</v>
      </c>
      <c r="B330" s="13">
        <v>41675</v>
      </c>
      <c r="C330" s="14" t="s">
        <v>717</v>
      </c>
      <c r="D330" s="14" t="s">
        <v>27</v>
      </c>
      <c r="E330" s="14" t="s">
        <v>28</v>
      </c>
      <c r="F330" s="14" t="s">
        <v>139</v>
      </c>
      <c r="G330" s="14" t="s">
        <v>33</v>
      </c>
      <c r="H330" s="13">
        <v>41676</v>
      </c>
      <c r="I330" s="15">
        <v>278.99</v>
      </c>
      <c r="J330" s="15">
        <v>449.99</v>
      </c>
      <c r="K330" s="15">
        <f t="shared" si="35"/>
        <v>171</v>
      </c>
      <c r="L330" s="14">
        <v>39</v>
      </c>
      <c r="M330" s="15">
        <f t="shared" si="36"/>
        <v>17549.61</v>
      </c>
      <c r="N330" s="16">
        <v>0.08</v>
      </c>
      <c r="O330" s="17">
        <f>M330*N330</f>
        <v>1403.9688000000001</v>
      </c>
      <c r="P330" s="17">
        <f>M330-O330+Q330</f>
        <v>16194.6412</v>
      </c>
      <c r="Q330" s="15">
        <v>49</v>
      </c>
      <c r="R330" s="18">
        <f t="shared" si="37"/>
        <v>16243.6412</v>
      </c>
      <c r="S330" s="12" t="str">
        <f t="shared" si="38"/>
        <v>High</v>
      </c>
      <c r="T330" s="12"/>
      <c r="U330" s="12" t="str">
        <f t="shared" si="39"/>
        <v>February 2014</v>
      </c>
      <c r="V330" s="12" t="str">
        <f t="shared" si="40"/>
        <v>Dennis</v>
      </c>
      <c r="W330" s="12" t="str">
        <f t="shared" si="41"/>
        <v>Kane</v>
      </c>
    </row>
    <row r="331" spans="1:23" ht="15.5" x14ac:dyDescent="0.35">
      <c r="A331" s="12" t="s">
        <v>825</v>
      </c>
      <c r="B331" s="13">
        <v>41679</v>
      </c>
      <c r="C331" s="14" t="s">
        <v>826</v>
      </c>
      <c r="D331" s="14" t="s">
        <v>27</v>
      </c>
      <c r="E331" s="14" t="s">
        <v>28</v>
      </c>
      <c r="F331" s="14" t="s">
        <v>30</v>
      </c>
      <c r="G331" s="14" t="s">
        <v>38</v>
      </c>
      <c r="H331" s="13">
        <v>41683</v>
      </c>
      <c r="I331" s="15">
        <v>2.2599999999999998</v>
      </c>
      <c r="J331" s="15">
        <v>3.58</v>
      </c>
      <c r="K331" s="15">
        <f t="shared" si="35"/>
        <v>1.3200000000000003</v>
      </c>
      <c r="L331" s="14">
        <v>42</v>
      </c>
      <c r="M331" s="15">
        <f t="shared" si="36"/>
        <v>150.36000000000001</v>
      </c>
      <c r="N331" s="16">
        <v>0.01</v>
      </c>
      <c r="O331" s="17">
        <f>M331*N331</f>
        <v>1.5036000000000003</v>
      </c>
      <c r="P331" s="17">
        <f>M331-O331+Q331</f>
        <v>154.32640000000001</v>
      </c>
      <c r="Q331" s="15">
        <v>5.47</v>
      </c>
      <c r="R331" s="18">
        <f t="shared" si="37"/>
        <v>159.79640000000001</v>
      </c>
      <c r="S331" s="12" t="str">
        <f t="shared" si="38"/>
        <v>High</v>
      </c>
      <c r="T331" s="12"/>
      <c r="U331" s="12" t="str">
        <f t="shared" si="39"/>
        <v>February 2014</v>
      </c>
      <c r="V331" s="12" t="str">
        <f t="shared" si="40"/>
        <v>Susan</v>
      </c>
      <c r="W331" s="12" t="str">
        <f t="shared" si="41"/>
        <v>MacKendrick</v>
      </c>
    </row>
    <row r="332" spans="1:23" ht="15.5" x14ac:dyDescent="0.35">
      <c r="A332" s="12" t="s">
        <v>827</v>
      </c>
      <c r="B332" s="13">
        <v>41680</v>
      </c>
      <c r="C332" s="14" t="s">
        <v>828</v>
      </c>
      <c r="D332" s="14" t="s">
        <v>53</v>
      </c>
      <c r="E332" s="14" t="s">
        <v>54</v>
      </c>
      <c r="F332" s="14" t="s">
        <v>55</v>
      </c>
      <c r="G332" s="14" t="s">
        <v>33</v>
      </c>
      <c r="H332" s="13">
        <v>41681</v>
      </c>
      <c r="I332" s="15">
        <v>8.82</v>
      </c>
      <c r="J332" s="15">
        <v>20.99</v>
      </c>
      <c r="K332" s="15">
        <f t="shared" si="35"/>
        <v>12.169999999999998</v>
      </c>
      <c r="L332" s="14">
        <v>42</v>
      </c>
      <c r="M332" s="15">
        <f t="shared" si="36"/>
        <v>881.57999999999993</v>
      </c>
      <c r="N332" s="16">
        <v>7.0000000000000007E-2</v>
      </c>
      <c r="O332" s="17">
        <f>M332*N332</f>
        <v>61.710599999999999</v>
      </c>
      <c r="P332" s="17">
        <f>M332-O332+Q332</f>
        <v>824.67939999999987</v>
      </c>
      <c r="Q332" s="15">
        <v>4.8099999999999996</v>
      </c>
      <c r="R332" s="18">
        <f t="shared" si="37"/>
        <v>829.48939999999982</v>
      </c>
      <c r="S332" s="12" t="str">
        <f t="shared" si="38"/>
        <v>High</v>
      </c>
      <c r="T332" s="12"/>
      <c r="U332" s="12" t="str">
        <f t="shared" si="39"/>
        <v>February 2014</v>
      </c>
      <c r="V332" s="12" t="str">
        <f t="shared" si="40"/>
        <v>Dennis</v>
      </c>
      <c r="W332" s="12" t="str">
        <f t="shared" si="41"/>
        <v>Pardue</v>
      </c>
    </row>
    <row r="333" spans="1:23" ht="15.5" x14ac:dyDescent="0.35">
      <c r="A333" s="12" t="s">
        <v>829</v>
      </c>
      <c r="B333" s="13">
        <v>41680</v>
      </c>
      <c r="C333" s="14" t="s">
        <v>830</v>
      </c>
      <c r="D333" s="14" t="s">
        <v>27</v>
      </c>
      <c r="E333" s="14" t="s">
        <v>28</v>
      </c>
      <c r="F333" s="14" t="s">
        <v>390</v>
      </c>
      <c r="G333" s="14" t="s">
        <v>38</v>
      </c>
      <c r="H333" s="13">
        <v>41682</v>
      </c>
      <c r="I333" s="15">
        <v>52.07</v>
      </c>
      <c r="J333" s="15">
        <v>83.98</v>
      </c>
      <c r="K333" s="15">
        <f t="shared" si="35"/>
        <v>31.910000000000004</v>
      </c>
      <c r="L333" s="14">
        <v>9</v>
      </c>
      <c r="M333" s="15">
        <f t="shared" si="36"/>
        <v>755.82</v>
      </c>
      <c r="N333" s="16">
        <v>0.05</v>
      </c>
      <c r="O333" s="17">
        <f>M333*N333</f>
        <v>37.791000000000004</v>
      </c>
      <c r="P333" s="17">
        <f>M333-O333+Q333</f>
        <v>723.03899999999999</v>
      </c>
      <c r="Q333" s="15">
        <v>5.01</v>
      </c>
      <c r="R333" s="18">
        <f t="shared" si="37"/>
        <v>728.04899999999998</v>
      </c>
      <c r="S333" s="12" t="str">
        <f t="shared" si="38"/>
        <v>High</v>
      </c>
      <c r="T333" s="12"/>
      <c r="U333" s="12" t="str">
        <f t="shared" si="39"/>
        <v>February 2014</v>
      </c>
      <c r="V333" s="12" t="str">
        <f t="shared" si="40"/>
        <v>Elpida</v>
      </c>
      <c r="W333" s="12" t="str">
        <f t="shared" si="41"/>
        <v>Rittenbach</v>
      </c>
    </row>
    <row r="334" spans="1:23" ht="15.5" x14ac:dyDescent="0.35">
      <c r="A334" s="12" t="s">
        <v>832</v>
      </c>
      <c r="B334" s="13">
        <v>41682</v>
      </c>
      <c r="C334" s="14" t="s">
        <v>833</v>
      </c>
      <c r="D334" s="14" t="s">
        <v>27</v>
      </c>
      <c r="E334" s="14" t="s">
        <v>28</v>
      </c>
      <c r="F334" s="14" t="s">
        <v>139</v>
      </c>
      <c r="G334" s="14" t="s">
        <v>33</v>
      </c>
      <c r="H334" s="13">
        <v>41683</v>
      </c>
      <c r="I334" s="15">
        <v>216</v>
      </c>
      <c r="J334" s="15">
        <v>449.99</v>
      </c>
      <c r="K334" s="15">
        <f t="shared" si="35"/>
        <v>233.99</v>
      </c>
      <c r="L334" s="14">
        <v>5</v>
      </c>
      <c r="M334" s="15">
        <f t="shared" si="36"/>
        <v>2249.9499999999998</v>
      </c>
      <c r="N334" s="16">
        <v>0.02</v>
      </c>
      <c r="O334" s="17">
        <f>M334*N334</f>
        <v>44.998999999999995</v>
      </c>
      <c r="P334" s="17">
        <f>M334-O334+Q334</f>
        <v>2229.4409999999998</v>
      </c>
      <c r="Q334" s="15">
        <v>24.49</v>
      </c>
      <c r="R334" s="18">
        <f t="shared" si="37"/>
        <v>2253.9309999999996</v>
      </c>
      <c r="S334" s="12" t="str">
        <f t="shared" si="38"/>
        <v>High</v>
      </c>
      <c r="T334" s="12"/>
      <c r="U334" s="12" t="str">
        <f t="shared" si="39"/>
        <v>February 2014</v>
      </c>
      <c r="V334" s="12" t="str">
        <f t="shared" si="40"/>
        <v>Julie</v>
      </c>
      <c r="W334" s="12" t="str">
        <f t="shared" si="41"/>
        <v>Prescott</v>
      </c>
    </row>
    <row r="335" spans="1:23" ht="15.5" x14ac:dyDescent="0.35">
      <c r="A335" s="12" t="s">
        <v>834</v>
      </c>
      <c r="B335" s="13">
        <v>41683</v>
      </c>
      <c r="C335" s="14" t="s">
        <v>500</v>
      </c>
      <c r="D335" s="14" t="s">
        <v>27</v>
      </c>
      <c r="E335" s="14" t="s">
        <v>28</v>
      </c>
      <c r="F335" s="14" t="s">
        <v>299</v>
      </c>
      <c r="G335" s="14" t="s">
        <v>38</v>
      </c>
      <c r="H335" s="13">
        <v>41683</v>
      </c>
      <c r="I335" s="15">
        <v>2.16</v>
      </c>
      <c r="J335" s="15">
        <v>3.85</v>
      </c>
      <c r="K335" s="15">
        <f t="shared" si="35"/>
        <v>1.69</v>
      </c>
      <c r="L335" s="14">
        <v>31</v>
      </c>
      <c r="M335" s="15">
        <f t="shared" si="36"/>
        <v>119.35000000000001</v>
      </c>
      <c r="N335" s="16">
        <v>0.09</v>
      </c>
      <c r="O335" s="17">
        <f>M335*N335</f>
        <v>10.7415</v>
      </c>
      <c r="P335" s="17">
        <f>M335-O335+Q335</f>
        <v>109.30850000000001</v>
      </c>
      <c r="Q335" s="15">
        <v>0.7</v>
      </c>
      <c r="R335" s="18">
        <f t="shared" si="37"/>
        <v>110.00850000000001</v>
      </c>
      <c r="S335" s="12" t="str">
        <f t="shared" si="38"/>
        <v>High</v>
      </c>
      <c r="T335" s="12"/>
      <c r="U335" s="12" t="str">
        <f t="shared" si="39"/>
        <v>February 2014</v>
      </c>
      <c r="V335" s="12" t="str">
        <f t="shared" si="40"/>
        <v>Steve</v>
      </c>
      <c r="W335" s="12" t="str">
        <f t="shared" si="41"/>
        <v>Nguyen</v>
      </c>
    </row>
    <row r="336" spans="1:23" ht="15.5" x14ac:dyDescent="0.35">
      <c r="A336" s="12" t="s">
        <v>835</v>
      </c>
      <c r="B336" s="13">
        <v>41685</v>
      </c>
      <c r="C336" s="14" t="s">
        <v>181</v>
      </c>
      <c r="D336" s="14" t="s">
        <v>53</v>
      </c>
      <c r="E336" s="14" t="s">
        <v>54</v>
      </c>
      <c r="F336" s="14" t="s">
        <v>55</v>
      </c>
      <c r="G336" s="14" t="s">
        <v>38</v>
      </c>
      <c r="H336" s="13">
        <v>41686</v>
      </c>
      <c r="I336" s="15">
        <v>1.1499999999999999</v>
      </c>
      <c r="J336" s="15">
        <v>2.67</v>
      </c>
      <c r="K336" s="15">
        <f t="shared" si="35"/>
        <v>1.52</v>
      </c>
      <c r="L336" s="14">
        <v>19</v>
      </c>
      <c r="M336" s="15">
        <f t="shared" si="36"/>
        <v>50.73</v>
      </c>
      <c r="N336" s="16">
        <v>0.03</v>
      </c>
      <c r="O336" s="17">
        <f>M336*N336</f>
        <v>1.5218999999999998</v>
      </c>
      <c r="P336" s="17">
        <f>M336-O336+Q336</f>
        <v>50.068099999999994</v>
      </c>
      <c r="Q336" s="15">
        <v>0.86</v>
      </c>
      <c r="R336" s="18">
        <f t="shared" si="37"/>
        <v>50.928099999999993</v>
      </c>
      <c r="S336" s="12" t="str">
        <f t="shared" si="38"/>
        <v>High</v>
      </c>
      <c r="T336" s="12"/>
      <c r="U336" s="12" t="str">
        <f t="shared" si="39"/>
        <v>February 2014</v>
      </c>
      <c r="V336" s="12" t="str">
        <f t="shared" si="40"/>
        <v>Sandra</v>
      </c>
      <c r="W336" s="12" t="str">
        <f t="shared" si="41"/>
        <v>Glassco</v>
      </c>
    </row>
    <row r="337" spans="1:23" ht="15.5" x14ac:dyDescent="0.35">
      <c r="A337" s="12" t="s">
        <v>837</v>
      </c>
      <c r="B337" s="13">
        <v>41685</v>
      </c>
      <c r="C337" s="14" t="s">
        <v>838</v>
      </c>
      <c r="D337" s="14" t="s">
        <v>27</v>
      </c>
      <c r="E337" s="14" t="s">
        <v>28</v>
      </c>
      <c r="F337" s="14" t="s">
        <v>30</v>
      </c>
      <c r="G337" s="14" t="s">
        <v>38</v>
      </c>
      <c r="H337" s="13">
        <v>41690</v>
      </c>
      <c r="I337" s="15">
        <v>1.57</v>
      </c>
      <c r="J337" s="15">
        <v>3.28</v>
      </c>
      <c r="K337" s="15">
        <f t="shared" si="35"/>
        <v>1.7099999999999997</v>
      </c>
      <c r="L337" s="14">
        <v>44</v>
      </c>
      <c r="M337" s="15">
        <f t="shared" si="36"/>
        <v>144.32</v>
      </c>
      <c r="N337" s="16">
        <v>0</v>
      </c>
      <c r="O337" s="17">
        <f>M337*N337</f>
        <v>0</v>
      </c>
      <c r="P337" s="17">
        <f>M337-O337+Q337</f>
        <v>145.29999999999998</v>
      </c>
      <c r="Q337" s="15">
        <v>0.98</v>
      </c>
      <c r="R337" s="18">
        <f t="shared" si="37"/>
        <v>146.27999999999997</v>
      </c>
      <c r="S337" s="12" t="str">
        <f t="shared" si="38"/>
        <v>Low</v>
      </c>
      <c r="T337" s="12"/>
      <c r="U337" s="12" t="str">
        <f t="shared" si="39"/>
        <v>February 2014</v>
      </c>
      <c r="V337" s="12" t="str">
        <f t="shared" si="40"/>
        <v>Yana</v>
      </c>
      <c r="W337" s="12" t="str">
        <f t="shared" si="41"/>
        <v>Sorensen</v>
      </c>
    </row>
    <row r="338" spans="1:23" ht="15.5" x14ac:dyDescent="0.35">
      <c r="A338" s="12" t="s">
        <v>840</v>
      </c>
      <c r="B338" s="13">
        <v>41686</v>
      </c>
      <c r="C338" s="14" t="s">
        <v>841</v>
      </c>
      <c r="D338" s="14" t="s">
        <v>53</v>
      </c>
      <c r="E338" s="14" t="s">
        <v>54</v>
      </c>
      <c r="F338" s="14" t="s">
        <v>81</v>
      </c>
      <c r="G338" s="14" t="s">
        <v>33</v>
      </c>
      <c r="H338" s="13">
        <v>41688</v>
      </c>
      <c r="I338" s="15">
        <v>8.82</v>
      </c>
      <c r="J338" s="15">
        <v>20.99</v>
      </c>
      <c r="K338" s="15">
        <f t="shared" si="35"/>
        <v>12.169999999999998</v>
      </c>
      <c r="L338" s="14">
        <v>24</v>
      </c>
      <c r="M338" s="15">
        <f t="shared" si="36"/>
        <v>503.76</v>
      </c>
      <c r="N338" s="16">
        <v>0.01</v>
      </c>
      <c r="O338" s="17">
        <f>M338*N338</f>
        <v>5.0376000000000003</v>
      </c>
      <c r="P338" s="17">
        <f>M338-O338+Q338</f>
        <v>503.5324</v>
      </c>
      <c r="Q338" s="15">
        <v>4.8099999999999996</v>
      </c>
      <c r="R338" s="18">
        <f t="shared" si="37"/>
        <v>508.3424</v>
      </c>
      <c r="S338" s="12" t="str">
        <f t="shared" si="38"/>
        <v>High</v>
      </c>
      <c r="T338" s="12"/>
      <c r="U338" s="12" t="str">
        <f t="shared" si="39"/>
        <v>February 2014</v>
      </c>
      <c r="V338" s="12" t="str">
        <f t="shared" si="40"/>
        <v>Pamela</v>
      </c>
      <c r="W338" s="12" t="str">
        <f t="shared" si="41"/>
        <v>Coakley</v>
      </c>
    </row>
    <row r="339" spans="1:23" ht="15.5" x14ac:dyDescent="0.35">
      <c r="A339" s="12" t="s">
        <v>842</v>
      </c>
      <c r="B339" s="13">
        <v>41692</v>
      </c>
      <c r="C339" s="14" t="s">
        <v>681</v>
      </c>
      <c r="D339" s="14" t="s">
        <v>27</v>
      </c>
      <c r="E339" s="14" t="s">
        <v>28</v>
      </c>
      <c r="F339" s="14" t="s">
        <v>107</v>
      </c>
      <c r="G339" s="14" t="s">
        <v>38</v>
      </c>
      <c r="H339" s="13">
        <v>41693</v>
      </c>
      <c r="I339" s="15">
        <v>4.1900000000000004</v>
      </c>
      <c r="J339" s="15">
        <v>10.23</v>
      </c>
      <c r="K339" s="15">
        <f t="shared" si="35"/>
        <v>6.04</v>
      </c>
      <c r="L339" s="14">
        <v>9</v>
      </c>
      <c r="M339" s="15">
        <f t="shared" si="36"/>
        <v>92.070000000000007</v>
      </c>
      <c r="N339" s="16">
        <v>7.0000000000000007E-2</v>
      </c>
      <c r="O339" s="17">
        <f>M339*N339</f>
        <v>6.4449000000000014</v>
      </c>
      <c r="P339" s="17">
        <f>M339-O339+Q339</f>
        <v>90.30510000000001</v>
      </c>
      <c r="Q339" s="15">
        <v>4.68</v>
      </c>
      <c r="R339" s="18">
        <f t="shared" si="37"/>
        <v>94.985100000000017</v>
      </c>
      <c r="S339" s="12" t="str">
        <f t="shared" si="38"/>
        <v>High</v>
      </c>
      <c r="T339" s="12"/>
      <c r="U339" s="12" t="str">
        <f t="shared" si="39"/>
        <v>February 2014</v>
      </c>
      <c r="V339" s="12" t="str">
        <f t="shared" si="40"/>
        <v>Amy</v>
      </c>
      <c r="W339" s="12" t="str">
        <f t="shared" si="41"/>
        <v>Cox</v>
      </c>
    </row>
    <row r="340" spans="1:23" ht="15.5" x14ac:dyDescent="0.35">
      <c r="A340" s="12" t="s">
        <v>843</v>
      </c>
      <c r="B340" s="13">
        <v>41692</v>
      </c>
      <c r="C340" s="14" t="s">
        <v>844</v>
      </c>
      <c r="D340" s="14" t="s">
        <v>53</v>
      </c>
      <c r="E340" s="14" t="s">
        <v>54</v>
      </c>
      <c r="F340" s="14" t="s">
        <v>81</v>
      </c>
      <c r="G340" s="14" t="s">
        <v>38</v>
      </c>
      <c r="H340" s="13">
        <v>41693</v>
      </c>
      <c r="I340" s="15">
        <v>0.93</v>
      </c>
      <c r="J340" s="15">
        <v>1.48</v>
      </c>
      <c r="K340" s="15">
        <f t="shared" si="35"/>
        <v>0.54999999999999993</v>
      </c>
      <c r="L340" s="14">
        <v>46</v>
      </c>
      <c r="M340" s="15">
        <f t="shared" si="36"/>
        <v>68.08</v>
      </c>
      <c r="N340" s="16">
        <v>0</v>
      </c>
      <c r="O340" s="17">
        <f>M340*N340</f>
        <v>0</v>
      </c>
      <c r="P340" s="17">
        <f>M340-O340+Q340</f>
        <v>68.78</v>
      </c>
      <c r="Q340" s="15">
        <v>0.7</v>
      </c>
      <c r="R340" s="18">
        <f t="shared" si="37"/>
        <v>69.48</v>
      </c>
      <c r="S340" s="12" t="str">
        <f t="shared" si="38"/>
        <v>Low</v>
      </c>
      <c r="T340" s="12"/>
      <c r="U340" s="12" t="str">
        <f t="shared" si="39"/>
        <v>February 2014</v>
      </c>
      <c r="V340" s="12" t="str">
        <f t="shared" si="40"/>
        <v>Sanjit</v>
      </c>
      <c r="W340" s="12" t="str">
        <f t="shared" si="41"/>
        <v>Jacobs</v>
      </c>
    </row>
    <row r="341" spans="1:23" ht="15.5" x14ac:dyDescent="0.35">
      <c r="A341" s="12" t="s">
        <v>845</v>
      </c>
      <c r="B341" s="13">
        <v>41692</v>
      </c>
      <c r="C341" s="14" t="s">
        <v>639</v>
      </c>
      <c r="D341" s="14" t="s">
        <v>27</v>
      </c>
      <c r="E341" s="14" t="s">
        <v>28</v>
      </c>
      <c r="F341" s="14" t="s">
        <v>139</v>
      </c>
      <c r="G341" s="14" t="s">
        <v>38</v>
      </c>
      <c r="H341" s="13">
        <v>41693</v>
      </c>
      <c r="I341" s="15">
        <v>21.56</v>
      </c>
      <c r="J341" s="15">
        <v>35.94</v>
      </c>
      <c r="K341" s="15">
        <f t="shared" si="35"/>
        <v>14.379999999999999</v>
      </c>
      <c r="L341" s="14">
        <v>13</v>
      </c>
      <c r="M341" s="15">
        <f t="shared" si="36"/>
        <v>467.21999999999997</v>
      </c>
      <c r="N341" s="16">
        <v>0.03</v>
      </c>
      <c r="O341" s="17">
        <f>M341*N341</f>
        <v>14.016599999999999</v>
      </c>
      <c r="P341" s="17">
        <f>M341-O341+Q341</f>
        <v>459.86340000000001</v>
      </c>
      <c r="Q341" s="15">
        <v>6.66</v>
      </c>
      <c r="R341" s="18">
        <f t="shared" si="37"/>
        <v>466.52340000000004</v>
      </c>
      <c r="S341" s="12" t="str">
        <f t="shared" si="38"/>
        <v>High</v>
      </c>
      <c r="T341" s="12"/>
      <c r="U341" s="12" t="str">
        <f t="shared" si="39"/>
        <v>February 2014</v>
      </c>
      <c r="V341" s="12" t="str">
        <f t="shared" si="40"/>
        <v>Grant</v>
      </c>
      <c r="W341" s="12" t="str">
        <f t="shared" si="41"/>
        <v>Thornton</v>
      </c>
    </row>
    <row r="342" spans="1:23" ht="15.5" x14ac:dyDescent="0.35">
      <c r="A342" s="12" t="s">
        <v>846</v>
      </c>
      <c r="B342" s="13">
        <v>41693</v>
      </c>
      <c r="C342" s="14" t="s">
        <v>847</v>
      </c>
      <c r="D342" s="14" t="s">
        <v>53</v>
      </c>
      <c r="E342" s="14" t="s">
        <v>54</v>
      </c>
      <c r="F342" s="14" t="s">
        <v>81</v>
      </c>
      <c r="G342" s="14" t="s">
        <v>33</v>
      </c>
      <c r="H342" s="13">
        <v>41696</v>
      </c>
      <c r="I342" s="15">
        <v>42.11</v>
      </c>
      <c r="J342" s="15">
        <v>80.98</v>
      </c>
      <c r="K342" s="15">
        <f t="shared" si="35"/>
        <v>38.870000000000005</v>
      </c>
      <c r="L342" s="14">
        <v>45</v>
      </c>
      <c r="M342" s="15">
        <f t="shared" si="36"/>
        <v>3644.1000000000004</v>
      </c>
      <c r="N342" s="16">
        <v>0</v>
      </c>
      <c r="O342" s="17">
        <f>M342*N342</f>
        <v>0</v>
      </c>
      <c r="P342" s="17">
        <f>M342-O342+Q342</f>
        <v>3651.28</v>
      </c>
      <c r="Q342" s="15">
        <v>7.18</v>
      </c>
      <c r="R342" s="18">
        <f t="shared" si="37"/>
        <v>3658.46</v>
      </c>
      <c r="S342" s="12" t="str">
        <f t="shared" si="38"/>
        <v>Low</v>
      </c>
      <c r="T342" s="12"/>
      <c r="U342" s="12" t="str">
        <f t="shared" si="39"/>
        <v>February 2014</v>
      </c>
      <c r="V342" s="12" t="str">
        <f t="shared" si="40"/>
        <v>Erica</v>
      </c>
      <c r="W342" s="12" t="str">
        <f t="shared" si="41"/>
        <v>Hackney</v>
      </c>
    </row>
    <row r="343" spans="1:23" ht="15.5" x14ac:dyDescent="0.35">
      <c r="A343" s="12" t="s">
        <v>848</v>
      </c>
      <c r="B343" s="13">
        <v>41694</v>
      </c>
      <c r="C343" s="14" t="s">
        <v>849</v>
      </c>
      <c r="D343" s="14" t="s">
        <v>27</v>
      </c>
      <c r="E343" s="14" t="s">
        <v>28</v>
      </c>
      <c r="F343" s="14" t="s">
        <v>139</v>
      </c>
      <c r="G343" s="14" t="s">
        <v>38</v>
      </c>
      <c r="H343" s="13">
        <v>41695</v>
      </c>
      <c r="I343" s="15">
        <v>2.74</v>
      </c>
      <c r="J343" s="15">
        <v>4.49</v>
      </c>
      <c r="K343" s="15">
        <f t="shared" si="35"/>
        <v>1.75</v>
      </c>
      <c r="L343" s="14">
        <v>6</v>
      </c>
      <c r="M343" s="15">
        <f t="shared" si="36"/>
        <v>26.94</v>
      </c>
      <c r="N343" s="16">
        <v>0.03</v>
      </c>
      <c r="O343" s="17">
        <f>M343*N343</f>
        <v>0.80820000000000003</v>
      </c>
      <c r="P343" s="17">
        <f>M343-O343+Q343</f>
        <v>27.6218</v>
      </c>
      <c r="Q343" s="15">
        <v>1.49</v>
      </c>
      <c r="R343" s="18">
        <f t="shared" si="37"/>
        <v>29.111799999999999</v>
      </c>
      <c r="S343" s="12" t="str">
        <f t="shared" si="38"/>
        <v>High</v>
      </c>
      <c r="T343" s="12"/>
      <c r="U343" s="12" t="str">
        <f t="shared" si="39"/>
        <v>February 2014</v>
      </c>
      <c r="V343" s="12" t="str">
        <f t="shared" si="40"/>
        <v>Chad</v>
      </c>
      <c r="W343" s="12" t="str">
        <f t="shared" si="41"/>
        <v>McGuire</v>
      </c>
    </row>
    <row r="344" spans="1:23" ht="15.5" x14ac:dyDescent="0.35">
      <c r="A344" s="12" t="s">
        <v>851</v>
      </c>
      <c r="B344" s="13">
        <v>41694</v>
      </c>
      <c r="C344" s="14" t="s">
        <v>852</v>
      </c>
      <c r="D344" s="14" t="s">
        <v>27</v>
      </c>
      <c r="E344" s="14" t="s">
        <v>28</v>
      </c>
      <c r="F344" s="14" t="s">
        <v>126</v>
      </c>
      <c r="G344" s="14" t="s">
        <v>38</v>
      </c>
      <c r="H344" s="13">
        <v>41696</v>
      </c>
      <c r="I344" s="15">
        <v>2.52</v>
      </c>
      <c r="J344" s="15">
        <v>4</v>
      </c>
      <c r="K344" s="15">
        <f t="shared" si="35"/>
        <v>1.48</v>
      </c>
      <c r="L344" s="14">
        <v>33</v>
      </c>
      <c r="M344" s="15">
        <f t="shared" si="36"/>
        <v>132</v>
      </c>
      <c r="N344" s="16">
        <v>0.08</v>
      </c>
      <c r="O344" s="17">
        <f>M344*N344</f>
        <v>10.56</v>
      </c>
      <c r="P344" s="17">
        <f>M344-O344+Q344</f>
        <v>122.74</v>
      </c>
      <c r="Q344" s="15">
        <v>1.3</v>
      </c>
      <c r="R344" s="18">
        <f t="shared" si="37"/>
        <v>124.03999999999999</v>
      </c>
      <c r="S344" s="12" t="str">
        <f t="shared" si="38"/>
        <v>High</v>
      </c>
      <c r="T344" s="12"/>
      <c r="U344" s="12" t="str">
        <f t="shared" si="39"/>
        <v>February 2014</v>
      </c>
      <c r="V344" s="12" t="str">
        <f t="shared" si="40"/>
        <v>Pauline</v>
      </c>
      <c r="W344" s="12" t="str">
        <f t="shared" si="41"/>
        <v>Chand</v>
      </c>
    </row>
    <row r="345" spans="1:23" ht="15.5" x14ac:dyDescent="0.35">
      <c r="A345" s="12" t="s">
        <v>853</v>
      </c>
      <c r="B345" s="13">
        <v>41695</v>
      </c>
      <c r="C345" s="14" t="s">
        <v>854</v>
      </c>
      <c r="D345" s="14" t="s">
        <v>53</v>
      </c>
      <c r="E345" s="14" t="s">
        <v>54</v>
      </c>
      <c r="F345" s="14" t="s">
        <v>55</v>
      </c>
      <c r="G345" s="14" t="s">
        <v>38</v>
      </c>
      <c r="H345" s="13">
        <v>41696</v>
      </c>
      <c r="I345" s="15">
        <v>1.57</v>
      </c>
      <c r="J345" s="15">
        <v>3.28</v>
      </c>
      <c r="K345" s="15">
        <f t="shared" si="35"/>
        <v>1.7099999999999997</v>
      </c>
      <c r="L345" s="14">
        <v>26</v>
      </c>
      <c r="M345" s="15">
        <f t="shared" si="36"/>
        <v>85.28</v>
      </c>
      <c r="N345" s="16">
        <v>0.08</v>
      </c>
      <c r="O345" s="17">
        <f>M345*N345</f>
        <v>6.8224</v>
      </c>
      <c r="P345" s="17">
        <f>M345-O345+Q345</f>
        <v>79.437600000000003</v>
      </c>
      <c r="Q345" s="15">
        <v>0.98</v>
      </c>
      <c r="R345" s="18">
        <f t="shared" si="37"/>
        <v>80.417600000000007</v>
      </c>
      <c r="S345" s="12" t="str">
        <f t="shared" si="38"/>
        <v>High</v>
      </c>
      <c r="T345" s="12"/>
      <c r="U345" s="12" t="str">
        <f t="shared" si="39"/>
        <v>February 2014</v>
      </c>
      <c r="V345" s="12" t="str">
        <f t="shared" si="40"/>
        <v>Bobby</v>
      </c>
      <c r="W345" s="12" t="str">
        <f t="shared" si="41"/>
        <v>Elias</v>
      </c>
    </row>
    <row r="346" spans="1:23" ht="15.5" x14ac:dyDescent="0.35">
      <c r="A346" s="12" t="s">
        <v>855</v>
      </c>
      <c r="B346" s="13">
        <v>41695</v>
      </c>
      <c r="C346" s="14" t="s">
        <v>752</v>
      </c>
      <c r="D346" s="14" t="s">
        <v>27</v>
      </c>
      <c r="E346" s="14" t="s">
        <v>28</v>
      </c>
      <c r="F346" s="14" t="s">
        <v>390</v>
      </c>
      <c r="G346" s="14" t="s">
        <v>38</v>
      </c>
      <c r="H346" s="13">
        <v>41697</v>
      </c>
      <c r="I346" s="15">
        <v>3.47</v>
      </c>
      <c r="J346" s="15">
        <v>6.68</v>
      </c>
      <c r="K346" s="15">
        <f t="shared" si="35"/>
        <v>3.2099999999999995</v>
      </c>
      <c r="L346" s="14">
        <v>33</v>
      </c>
      <c r="M346" s="15">
        <f t="shared" si="36"/>
        <v>220.44</v>
      </c>
      <c r="N346" s="16">
        <v>0.03</v>
      </c>
      <c r="O346" s="17">
        <f>M346*N346</f>
        <v>6.6132</v>
      </c>
      <c r="P346" s="17">
        <f>M346-O346+Q346</f>
        <v>215.32679999999999</v>
      </c>
      <c r="Q346" s="15">
        <v>1.5</v>
      </c>
      <c r="R346" s="18">
        <f t="shared" si="37"/>
        <v>216.82679999999999</v>
      </c>
      <c r="S346" s="12" t="str">
        <f t="shared" si="38"/>
        <v>High</v>
      </c>
      <c r="T346" s="12"/>
      <c r="U346" s="12" t="str">
        <f t="shared" si="39"/>
        <v>February 2014</v>
      </c>
      <c r="V346" s="12" t="str">
        <f t="shared" si="40"/>
        <v>Gary</v>
      </c>
      <c r="W346" s="12" t="str">
        <f t="shared" si="41"/>
        <v>Hwang</v>
      </c>
    </row>
    <row r="347" spans="1:23" ht="15.5" x14ac:dyDescent="0.35">
      <c r="A347" s="12" t="s">
        <v>856</v>
      </c>
      <c r="B347" s="13">
        <v>41698</v>
      </c>
      <c r="C347" s="14" t="s">
        <v>857</v>
      </c>
      <c r="D347" s="14" t="s">
        <v>27</v>
      </c>
      <c r="E347" s="14" t="s">
        <v>28</v>
      </c>
      <c r="F347" s="14" t="s">
        <v>30</v>
      </c>
      <c r="G347" s="14" t="s">
        <v>38</v>
      </c>
      <c r="H347" s="13">
        <v>41699</v>
      </c>
      <c r="I347" s="15">
        <v>0.9</v>
      </c>
      <c r="J347" s="15">
        <v>2.1</v>
      </c>
      <c r="K347" s="15">
        <f t="shared" si="35"/>
        <v>1.2000000000000002</v>
      </c>
      <c r="L347" s="14">
        <v>21</v>
      </c>
      <c r="M347" s="15">
        <f t="shared" si="36"/>
        <v>44.1</v>
      </c>
      <c r="N347" s="16">
        <v>0.04</v>
      </c>
      <c r="O347" s="17">
        <f>M347*N347</f>
        <v>1.764</v>
      </c>
      <c r="P347" s="17">
        <f>M347-O347+Q347</f>
        <v>43.036000000000001</v>
      </c>
      <c r="Q347" s="15">
        <v>0.7</v>
      </c>
      <c r="R347" s="18">
        <f t="shared" si="37"/>
        <v>43.736000000000004</v>
      </c>
      <c r="S347" s="12" t="str">
        <f t="shared" si="38"/>
        <v>High</v>
      </c>
      <c r="T347" s="12"/>
      <c r="U347" s="12" t="str">
        <f t="shared" si="39"/>
        <v>February 2014</v>
      </c>
      <c r="V347" s="12" t="str">
        <f t="shared" si="40"/>
        <v>Lena</v>
      </c>
      <c r="W347" s="12" t="str">
        <f t="shared" si="41"/>
        <v>Radford</v>
      </c>
    </row>
    <row r="348" spans="1:23" ht="15.5" x14ac:dyDescent="0.35">
      <c r="A348" s="12" t="s">
        <v>858</v>
      </c>
      <c r="B348" s="13">
        <v>41700</v>
      </c>
      <c r="C348" s="14" t="s">
        <v>262</v>
      </c>
      <c r="D348" s="14" t="s">
        <v>27</v>
      </c>
      <c r="E348" s="14" t="s">
        <v>28</v>
      </c>
      <c r="F348" s="14" t="s">
        <v>44</v>
      </c>
      <c r="G348" s="14" t="s">
        <v>38</v>
      </c>
      <c r="H348" s="13">
        <v>41701</v>
      </c>
      <c r="I348" s="15">
        <v>18.38</v>
      </c>
      <c r="J348" s="15">
        <v>29.17</v>
      </c>
      <c r="K348" s="15">
        <f t="shared" si="35"/>
        <v>10.790000000000003</v>
      </c>
      <c r="L348" s="14">
        <v>1</v>
      </c>
      <c r="M348" s="15">
        <f t="shared" si="36"/>
        <v>29.17</v>
      </c>
      <c r="N348" s="16">
        <v>0.02</v>
      </c>
      <c r="O348" s="17">
        <f>M348*N348</f>
        <v>0.58340000000000003</v>
      </c>
      <c r="P348" s="17">
        <f>M348-O348+Q348</f>
        <v>34.8566</v>
      </c>
      <c r="Q348" s="15">
        <v>6.27</v>
      </c>
      <c r="R348" s="18">
        <f t="shared" si="37"/>
        <v>41.126599999999996</v>
      </c>
      <c r="S348" s="12" t="str">
        <f t="shared" si="38"/>
        <v>High</v>
      </c>
      <c r="T348" s="12"/>
      <c r="U348" s="12" t="str">
        <f t="shared" si="39"/>
        <v>March 2014</v>
      </c>
      <c r="V348" s="12" t="str">
        <f t="shared" si="40"/>
        <v>Edward</v>
      </c>
      <c r="W348" s="12" t="str">
        <f t="shared" si="41"/>
        <v>Nazzal</v>
      </c>
    </row>
    <row r="349" spans="1:23" ht="15.5" x14ac:dyDescent="0.35">
      <c r="A349" s="12" t="s">
        <v>859</v>
      </c>
      <c r="B349" s="13">
        <v>41704</v>
      </c>
      <c r="C349" s="14" t="s">
        <v>860</v>
      </c>
      <c r="D349" s="14" t="s">
        <v>53</v>
      </c>
      <c r="E349" s="14" t="s">
        <v>54</v>
      </c>
      <c r="F349" s="14" t="s">
        <v>55</v>
      </c>
      <c r="G349" s="14" t="s">
        <v>38</v>
      </c>
      <c r="H349" s="13">
        <v>41705</v>
      </c>
      <c r="I349" s="15">
        <v>4.46</v>
      </c>
      <c r="J349" s="15">
        <v>10.89</v>
      </c>
      <c r="K349" s="15">
        <f t="shared" si="35"/>
        <v>6.4300000000000006</v>
      </c>
      <c r="L349" s="14">
        <v>32</v>
      </c>
      <c r="M349" s="15">
        <f t="shared" si="36"/>
        <v>348.48</v>
      </c>
      <c r="N349" s="16">
        <v>0.1</v>
      </c>
      <c r="O349" s="17">
        <f>M349*N349</f>
        <v>34.848000000000006</v>
      </c>
      <c r="P349" s="17">
        <f>M349-O349+Q349</f>
        <v>318.13200000000001</v>
      </c>
      <c r="Q349" s="15">
        <v>4.5</v>
      </c>
      <c r="R349" s="18">
        <f t="shared" si="37"/>
        <v>322.63200000000001</v>
      </c>
      <c r="S349" s="12" t="str">
        <f t="shared" si="38"/>
        <v>High</v>
      </c>
      <c r="T349" s="12"/>
      <c r="U349" s="12" t="str">
        <f t="shared" si="39"/>
        <v>March 2014</v>
      </c>
      <c r="V349" s="12" t="str">
        <f t="shared" si="40"/>
        <v>Delfina</v>
      </c>
      <c r="W349" s="12" t="str">
        <f t="shared" si="41"/>
        <v>Latchford</v>
      </c>
    </row>
    <row r="350" spans="1:23" ht="15.5" x14ac:dyDescent="0.35">
      <c r="A350" s="12" t="s">
        <v>861</v>
      </c>
      <c r="B350" s="13">
        <v>41708</v>
      </c>
      <c r="C350" s="14" t="s">
        <v>862</v>
      </c>
      <c r="D350" s="14" t="s">
        <v>27</v>
      </c>
      <c r="E350" s="14" t="s">
        <v>28</v>
      </c>
      <c r="F350" s="14" t="s">
        <v>44</v>
      </c>
      <c r="G350" s="14" t="s">
        <v>38</v>
      </c>
      <c r="H350" s="13">
        <v>41709</v>
      </c>
      <c r="I350" s="15">
        <v>1.94</v>
      </c>
      <c r="J350" s="15">
        <v>3.08</v>
      </c>
      <c r="K350" s="15">
        <f t="shared" si="35"/>
        <v>1.1400000000000001</v>
      </c>
      <c r="L350" s="14">
        <v>1</v>
      </c>
      <c r="M350" s="15">
        <f t="shared" si="36"/>
        <v>3.08</v>
      </c>
      <c r="N350" s="16">
        <v>0.08</v>
      </c>
      <c r="O350" s="17">
        <f>M350*N350</f>
        <v>0.24640000000000001</v>
      </c>
      <c r="P350" s="17">
        <f>M350-O350+Q350</f>
        <v>3.8235999999999999</v>
      </c>
      <c r="Q350" s="15">
        <v>0.99</v>
      </c>
      <c r="R350" s="18">
        <f t="shared" si="37"/>
        <v>4.8136000000000001</v>
      </c>
      <c r="S350" s="12" t="str">
        <f t="shared" si="38"/>
        <v>High</v>
      </c>
      <c r="T350" s="12"/>
      <c r="U350" s="12" t="str">
        <f t="shared" si="39"/>
        <v>March 2014</v>
      </c>
      <c r="V350" s="12" t="str">
        <f t="shared" si="40"/>
        <v>Adam</v>
      </c>
      <c r="W350" s="12" t="str">
        <f t="shared" si="41"/>
        <v>Hart</v>
      </c>
    </row>
    <row r="351" spans="1:23" ht="15.5" x14ac:dyDescent="0.35">
      <c r="A351" s="12" t="s">
        <v>863</v>
      </c>
      <c r="B351" s="13">
        <v>41709</v>
      </c>
      <c r="C351" s="14" t="s">
        <v>469</v>
      </c>
      <c r="D351" s="14" t="s">
        <v>27</v>
      </c>
      <c r="E351" s="14" t="s">
        <v>28</v>
      </c>
      <c r="F351" s="14" t="s">
        <v>290</v>
      </c>
      <c r="G351" s="14" t="s">
        <v>38</v>
      </c>
      <c r="H351" s="13">
        <v>41710</v>
      </c>
      <c r="I351" s="15">
        <v>52.04</v>
      </c>
      <c r="J351" s="15">
        <v>83.93</v>
      </c>
      <c r="K351" s="15">
        <f t="shared" si="35"/>
        <v>31.890000000000008</v>
      </c>
      <c r="L351" s="14">
        <v>50</v>
      </c>
      <c r="M351" s="15">
        <f t="shared" si="36"/>
        <v>4196.5</v>
      </c>
      <c r="N351" s="16">
        <v>0.1</v>
      </c>
      <c r="O351" s="17">
        <f>M351*N351</f>
        <v>419.65000000000003</v>
      </c>
      <c r="P351" s="17">
        <f>M351-O351+Q351</f>
        <v>3796.8399999999997</v>
      </c>
      <c r="Q351" s="15">
        <v>19.989999999999998</v>
      </c>
      <c r="R351" s="18">
        <f t="shared" si="37"/>
        <v>3816.8299999999995</v>
      </c>
      <c r="S351" s="12" t="str">
        <f t="shared" si="38"/>
        <v>High</v>
      </c>
      <c r="T351" s="12"/>
      <c r="U351" s="12" t="str">
        <f t="shared" si="39"/>
        <v>March 2014</v>
      </c>
      <c r="V351" s="12" t="str">
        <f t="shared" si="40"/>
        <v>Rick</v>
      </c>
      <c r="W351" s="12" t="str">
        <f t="shared" si="41"/>
        <v>Duston</v>
      </c>
    </row>
    <row r="352" spans="1:23" ht="15.5" x14ac:dyDescent="0.35">
      <c r="A352" s="12" t="s">
        <v>865</v>
      </c>
      <c r="B352" s="13">
        <v>41710</v>
      </c>
      <c r="C352" s="14" t="s">
        <v>233</v>
      </c>
      <c r="D352" s="14" t="s">
        <v>27</v>
      </c>
      <c r="E352" s="14" t="s">
        <v>28</v>
      </c>
      <c r="F352" s="14" t="s">
        <v>139</v>
      </c>
      <c r="G352" s="14" t="s">
        <v>33</v>
      </c>
      <c r="H352" s="13">
        <v>41711</v>
      </c>
      <c r="I352" s="15">
        <v>60.59</v>
      </c>
      <c r="J352" s="15">
        <v>100.98</v>
      </c>
      <c r="K352" s="15">
        <f t="shared" si="35"/>
        <v>40.39</v>
      </c>
      <c r="L352" s="14">
        <v>5</v>
      </c>
      <c r="M352" s="15">
        <f t="shared" si="36"/>
        <v>504.90000000000003</v>
      </c>
      <c r="N352" s="16">
        <v>0.02</v>
      </c>
      <c r="O352" s="17">
        <f>M352*N352</f>
        <v>10.098000000000001</v>
      </c>
      <c r="P352" s="17">
        <f>M352-O352+Q352</f>
        <v>501.98200000000003</v>
      </c>
      <c r="Q352" s="15">
        <v>7.18</v>
      </c>
      <c r="R352" s="18">
        <f t="shared" si="37"/>
        <v>509.16200000000003</v>
      </c>
      <c r="S352" s="12" t="str">
        <f t="shared" si="38"/>
        <v>High</v>
      </c>
      <c r="T352" s="12"/>
      <c r="U352" s="12" t="str">
        <f t="shared" si="39"/>
        <v>March 2014</v>
      </c>
      <c r="V352" s="12" t="str">
        <f t="shared" si="40"/>
        <v>Matt</v>
      </c>
      <c r="W352" s="12" t="str">
        <f t="shared" si="41"/>
        <v>Collister</v>
      </c>
    </row>
    <row r="353" spans="1:23" ht="15.5" x14ac:dyDescent="0.35">
      <c r="A353" s="12" t="s">
        <v>866</v>
      </c>
      <c r="B353" s="13">
        <v>41711</v>
      </c>
      <c r="C353" s="14" t="s">
        <v>828</v>
      </c>
      <c r="D353" s="14" t="s">
        <v>53</v>
      </c>
      <c r="E353" s="14" t="s">
        <v>54</v>
      </c>
      <c r="F353" s="14" t="s">
        <v>55</v>
      </c>
      <c r="G353" s="14" t="s">
        <v>38</v>
      </c>
      <c r="H353" s="13">
        <v>41711</v>
      </c>
      <c r="I353" s="15">
        <v>3.75</v>
      </c>
      <c r="J353" s="15">
        <v>7.08</v>
      </c>
      <c r="K353" s="15">
        <f t="shared" si="35"/>
        <v>3.33</v>
      </c>
      <c r="L353" s="14">
        <v>34</v>
      </c>
      <c r="M353" s="15">
        <f t="shared" si="36"/>
        <v>240.72</v>
      </c>
      <c r="N353" s="16">
        <v>0.03</v>
      </c>
      <c r="O353" s="17">
        <f>M353*N353</f>
        <v>7.2215999999999996</v>
      </c>
      <c r="P353" s="17">
        <f>M353-O353+Q353</f>
        <v>235.8484</v>
      </c>
      <c r="Q353" s="15">
        <v>2.35</v>
      </c>
      <c r="R353" s="18">
        <f t="shared" si="37"/>
        <v>238.19839999999999</v>
      </c>
      <c r="S353" s="12" t="str">
        <f t="shared" si="38"/>
        <v>High</v>
      </c>
      <c r="T353" s="12"/>
      <c r="U353" s="12" t="str">
        <f t="shared" si="39"/>
        <v>March 2014</v>
      </c>
      <c r="V353" s="12" t="str">
        <f t="shared" si="40"/>
        <v>Dennis</v>
      </c>
      <c r="W353" s="12" t="str">
        <f t="shared" si="41"/>
        <v>Pardue</v>
      </c>
    </row>
    <row r="354" spans="1:23" ht="15.5" x14ac:dyDescent="0.35">
      <c r="A354" s="12" t="s">
        <v>867</v>
      </c>
      <c r="B354" s="13">
        <v>41713</v>
      </c>
      <c r="C354" s="14" t="s">
        <v>321</v>
      </c>
      <c r="D354" s="14" t="s">
        <v>27</v>
      </c>
      <c r="E354" s="14" t="s">
        <v>28</v>
      </c>
      <c r="F354" s="14" t="s">
        <v>299</v>
      </c>
      <c r="G354" s="14" t="s">
        <v>38</v>
      </c>
      <c r="H354" s="13">
        <v>41713</v>
      </c>
      <c r="I354" s="15">
        <v>3.5</v>
      </c>
      <c r="J354" s="15">
        <v>5.74</v>
      </c>
      <c r="K354" s="15">
        <f t="shared" si="35"/>
        <v>2.2400000000000002</v>
      </c>
      <c r="L354" s="14">
        <v>45</v>
      </c>
      <c r="M354" s="15">
        <f t="shared" si="36"/>
        <v>258.3</v>
      </c>
      <c r="N354" s="16">
        <v>0</v>
      </c>
      <c r="O354" s="17">
        <f>M354*N354</f>
        <v>0</v>
      </c>
      <c r="P354" s="17">
        <f>M354-O354+Q354</f>
        <v>263.31</v>
      </c>
      <c r="Q354" s="15">
        <v>5.01</v>
      </c>
      <c r="R354" s="18">
        <f t="shared" si="37"/>
        <v>268.32</v>
      </c>
      <c r="S354" s="12" t="str">
        <f t="shared" si="38"/>
        <v>Low</v>
      </c>
      <c r="T354" s="12"/>
      <c r="U354" s="12" t="str">
        <f t="shared" si="39"/>
        <v>March 2014</v>
      </c>
      <c r="V354" s="12" t="str">
        <f t="shared" si="40"/>
        <v>Toby</v>
      </c>
      <c r="W354" s="12" t="str">
        <f t="shared" si="41"/>
        <v>Swindell</v>
      </c>
    </row>
    <row r="355" spans="1:23" ht="15.5" x14ac:dyDescent="0.35">
      <c r="A355" s="12" t="s">
        <v>868</v>
      </c>
      <c r="B355" s="13">
        <v>41715</v>
      </c>
      <c r="C355" s="14" t="s">
        <v>869</v>
      </c>
      <c r="D355" s="14" t="s">
        <v>27</v>
      </c>
      <c r="E355" s="14" t="s">
        <v>28</v>
      </c>
      <c r="F355" s="14" t="s">
        <v>66</v>
      </c>
      <c r="G355" s="14" t="s">
        <v>38</v>
      </c>
      <c r="H355" s="13">
        <v>41716</v>
      </c>
      <c r="I355" s="15">
        <v>1.0900000000000001</v>
      </c>
      <c r="J355" s="15">
        <v>2.6</v>
      </c>
      <c r="K355" s="15">
        <f t="shared" si="35"/>
        <v>1.51</v>
      </c>
      <c r="L355" s="14">
        <v>43</v>
      </c>
      <c r="M355" s="15">
        <f t="shared" si="36"/>
        <v>111.8</v>
      </c>
      <c r="N355" s="16">
        <v>0.01</v>
      </c>
      <c r="O355" s="17">
        <f>M355*N355</f>
        <v>1.1180000000000001</v>
      </c>
      <c r="P355" s="17">
        <f>M355-O355+Q355</f>
        <v>113.08200000000001</v>
      </c>
      <c r="Q355" s="15">
        <v>2.4</v>
      </c>
      <c r="R355" s="18">
        <f t="shared" si="37"/>
        <v>115.48200000000001</v>
      </c>
      <c r="S355" s="12" t="str">
        <f t="shared" si="38"/>
        <v>High</v>
      </c>
      <c r="T355" s="12"/>
      <c r="U355" s="12" t="str">
        <f t="shared" si="39"/>
        <v>March 2014</v>
      </c>
      <c r="V355" s="12" t="str">
        <f t="shared" si="40"/>
        <v>Troy</v>
      </c>
      <c r="W355" s="12" t="str">
        <f t="shared" si="41"/>
        <v>Blackwell</v>
      </c>
    </row>
    <row r="356" spans="1:23" ht="15.5" x14ac:dyDescent="0.35">
      <c r="A356" s="12" t="s">
        <v>870</v>
      </c>
      <c r="B356" s="13">
        <v>41715</v>
      </c>
      <c r="C356" s="14" t="s">
        <v>871</v>
      </c>
      <c r="D356" s="14" t="s">
        <v>27</v>
      </c>
      <c r="E356" s="14" t="s">
        <v>28</v>
      </c>
      <c r="F356" s="14" t="s">
        <v>299</v>
      </c>
      <c r="G356" s="14" t="s">
        <v>38</v>
      </c>
      <c r="H356" s="13">
        <v>41716</v>
      </c>
      <c r="I356" s="15">
        <v>8.92</v>
      </c>
      <c r="J356" s="15">
        <v>29.74</v>
      </c>
      <c r="K356" s="15">
        <f t="shared" si="35"/>
        <v>20.82</v>
      </c>
      <c r="L356" s="14">
        <v>25</v>
      </c>
      <c r="M356" s="15">
        <f t="shared" si="36"/>
        <v>743.5</v>
      </c>
      <c r="N356" s="16">
        <v>0</v>
      </c>
      <c r="O356" s="17">
        <f>M356*N356</f>
        <v>0</v>
      </c>
      <c r="P356" s="17">
        <f>M356-O356+Q356</f>
        <v>750.14</v>
      </c>
      <c r="Q356" s="15">
        <v>6.64</v>
      </c>
      <c r="R356" s="18">
        <f t="shared" si="37"/>
        <v>756.78</v>
      </c>
      <c r="S356" s="12" t="str">
        <f t="shared" si="38"/>
        <v>Low</v>
      </c>
      <c r="T356" s="12"/>
      <c r="U356" s="12" t="str">
        <f t="shared" si="39"/>
        <v>March 2014</v>
      </c>
      <c r="V356" s="12" t="str">
        <f t="shared" si="40"/>
        <v>Carl</v>
      </c>
      <c r="W356" s="12" t="str">
        <f t="shared" si="41"/>
        <v>Ludwig</v>
      </c>
    </row>
    <row r="357" spans="1:23" ht="15.5" x14ac:dyDescent="0.35">
      <c r="A357" s="12" t="s">
        <v>872</v>
      </c>
      <c r="B357" s="13">
        <v>41715</v>
      </c>
      <c r="C357" s="14" t="s">
        <v>873</v>
      </c>
      <c r="D357" s="14" t="s">
        <v>53</v>
      </c>
      <c r="E357" s="14" t="s">
        <v>54</v>
      </c>
      <c r="F357" s="14" t="s">
        <v>81</v>
      </c>
      <c r="G357" s="14" t="s">
        <v>38</v>
      </c>
      <c r="H357" s="13">
        <v>41716</v>
      </c>
      <c r="I357" s="15">
        <v>21.97</v>
      </c>
      <c r="J357" s="15">
        <v>35.44</v>
      </c>
      <c r="K357" s="15">
        <f t="shared" si="35"/>
        <v>13.469999999999999</v>
      </c>
      <c r="L357" s="14">
        <v>21</v>
      </c>
      <c r="M357" s="15">
        <f t="shared" si="36"/>
        <v>744.24</v>
      </c>
      <c r="N357" s="16">
        <v>0</v>
      </c>
      <c r="O357" s="17">
        <f>M357*N357</f>
        <v>0</v>
      </c>
      <c r="P357" s="17">
        <f>M357-O357+Q357</f>
        <v>749.16</v>
      </c>
      <c r="Q357" s="15">
        <v>4.92</v>
      </c>
      <c r="R357" s="18">
        <f t="shared" si="37"/>
        <v>754.07999999999993</v>
      </c>
      <c r="S357" s="12" t="str">
        <f t="shared" si="38"/>
        <v>Low</v>
      </c>
      <c r="T357" s="12"/>
      <c r="U357" s="12" t="str">
        <f t="shared" si="39"/>
        <v>March 2014</v>
      </c>
      <c r="V357" s="12" t="str">
        <f t="shared" si="40"/>
        <v>Chad</v>
      </c>
      <c r="W357" s="12" t="str">
        <f t="shared" si="41"/>
        <v>Cunningham</v>
      </c>
    </row>
    <row r="358" spans="1:23" ht="15.5" x14ac:dyDescent="0.35">
      <c r="A358" s="12" t="s">
        <v>875</v>
      </c>
      <c r="B358" s="13">
        <v>41717</v>
      </c>
      <c r="C358" s="14" t="s">
        <v>876</v>
      </c>
      <c r="D358" s="14" t="s">
        <v>53</v>
      </c>
      <c r="E358" s="14" t="s">
        <v>54</v>
      </c>
      <c r="F358" s="14" t="s">
        <v>55</v>
      </c>
      <c r="G358" s="14" t="s">
        <v>38</v>
      </c>
      <c r="H358" s="13">
        <v>41719</v>
      </c>
      <c r="I358" s="15">
        <v>2.2599999999999998</v>
      </c>
      <c r="J358" s="15">
        <v>3.58</v>
      </c>
      <c r="K358" s="15">
        <f t="shared" si="35"/>
        <v>1.3200000000000003</v>
      </c>
      <c r="L358" s="14">
        <v>39</v>
      </c>
      <c r="M358" s="15">
        <f t="shared" si="36"/>
        <v>139.62</v>
      </c>
      <c r="N358" s="16">
        <v>0</v>
      </c>
      <c r="O358" s="17">
        <f>M358*N358</f>
        <v>0</v>
      </c>
      <c r="P358" s="17">
        <f>M358-O358+Q358</f>
        <v>145.09</v>
      </c>
      <c r="Q358" s="15">
        <v>5.47</v>
      </c>
      <c r="R358" s="18">
        <f t="shared" si="37"/>
        <v>150.56</v>
      </c>
      <c r="S358" s="12" t="str">
        <f t="shared" si="38"/>
        <v>Low</v>
      </c>
      <c r="T358" s="12"/>
      <c r="U358" s="12" t="str">
        <f t="shared" si="39"/>
        <v>March 2014</v>
      </c>
      <c r="V358" s="12" t="str">
        <f t="shared" si="40"/>
        <v>Michael</v>
      </c>
      <c r="W358" s="12" t="str">
        <f t="shared" si="41"/>
        <v>Paige</v>
      </c>
    </row>
    <row r="359" spans="1:23" ht="15.5" x14ac:dyDescent="0.35">
      <c r="A359" s="12" t="s">
        <v>877</v>
      </c>
      <c r="B359" s="13">
        <v>41719</v>
      </c>
      <c r="C359" s="14" t="s">
        <v>878</v>
      </c>
      <c r="D359" s="14" t="s">
        <v>27</v>
      </c>
      <c r="E359" s="14" t="s">
        <v>28</v>
      </c>
      <c r="F359" s="14" t="s">
        <v>390</v>
      </c>
      <c r="G359" s="14" t="s">
        <v>38</v>
      </c>
      <c r="H359" s="13">
        <v>41724</v>
      </c>
      <c r="I359" s="15">
        <v>1.94</v>
      </c>
      <c r="J359" s="15">
        <v>3.08</v>
      </c>
      <c r="K359" s="15">
        <f t="shared" si="35"/>
        <v>1.1400000000000001</v>
      </c>
      <c r="L359" s="14">
        <v>5</v>
      </c>
      <c r="M359" s="15">
        <f t="shared" si="36"/>
        <v>15.4</v>
      </c>
      <c r="N359" s="16">
        <v>0.06</v>
      </c>
      <c r="O359" s="17">
        <f>M359*N359</f>
        <v>0.92399999999999993</v>
      </c>
      <c r="P359" s="17">
        <f>M359-O359+Q359</f>
        <v>15.466000000000001</v>
      </c>
      <c r="Q359" s="15">
        <v>0.99</v>
      </c>
      <c r="R359" s="18">
        <f t="shared" si="37"/>
        <v>16.456</v>
      </c>
      <c r="S359" s="12" t="str">
        <f t="shared" si="38"/>
        <v>High</v>
      </c>
      <c r="T359" s="12"/>
      <c r="U359" s="12" t="str">
        <f t="shared" si="39"/>
        <v>March 2014</v>
      </c>
      <c r="V359" s="12" t="str">
        <f t="shared" si="40"/>
        <v>Justin</v>
      </c>
      <c r="W359" s="12" t="str">
        <f t="shared" si="41"/>
        <v>Ellison</v>
      </c>
    </row>
    <row r="360" spans="1:23" ht="15.5" x14ac:dyDescent="0.35">
      <c r="A360" s="12" t="s">
        <v>879</v>
      </c>
      <c r="B360" s="13">
        <v>41726</v>
      </c>
      <c r="C360" s="14" t="s">
        <v>787</v>
      </c>
      <c r="D360" s="14" t="s">
        <v>27</v>
      </c>
      <c r="E360" s="14" t="s">
        <v>28</v>
      </c>
      <c r="F360" s="14" t="s">
        <v>66</v>
      </c>
      <c r="G360" s="14" t="s">
        <v>38</v>
      </c>
      <c r="H360" s="13">
        <v>41726</v>
      </c>
      <c r="I360" s="15">
        <v>11.04</v>
      </c>
      <c r="J360" s="15">
        <v>16.98</v>
      </c>
      <c r="K360" s="15">
        <f t="shared" si="35"/>
        <v>5.9400000000000013</v>
      </c>
      <c r="L360" s="14">
        <v>31</v>
      </c>
      <c r="M360" s="15">
        <f t="shared" si="36"/>
        <v>526.38</v>
      </c>
      <c r="N360" s="16">
        <v>0.03</v>
      </c>
      <c r="O360" s="17">
        <f>M360*N360</f>
        <v>15.791399999999999</v>
      </c>
      <c r="P360" s="17">
        <f>M360-O360+Q360</f>
        <v>522.97860000000003</v>
      </c>
      <c r="Q360" s="15">
        <v>12.39</v>
      </c>
      <c r="R360" s="18">
        <f t="shared" si="37"/>
        <v>535.36860000000001</v>
      </c>
      <c r="S360" s="12" t="str">
        <f t="shared" si="38"/>
        <v>High</v>
      </c>
      <c r="T360" s="12"/>
      <c r="U360" s="12" t="str">
        <f t="shared" si="39"/>
        <v>March 2014</v>
      </c>
      <c r="V360" s="12" t="str">
        <f t="shared" si="40"/>
        <v>Dionis</v>
      </c>
      <c r="W360" s="12" t="str">
        <f t="shared" si="41"/>
        <v>Lloyd</v>
      </c>
    </row>
    <row r="361" spans="1:23" ht="15.5" x14ac:dyDescent="0.35">
      <c r="A361" s="12" t="s">
        <v>880</v>
      </c>
      <c r="B361" s="13">
        <v>41727</v>
      </c>
      <c r="C361" s="14" t="s">
        <v>881</v>
      </c>
      <c r="D361" s="14" t="s">
        <v>27</v>
      </c>
      <c r="E361" s="14" t="s">
        <v>28</v>
      </c>
      <c r="F361" s="14" t="s">
        <v>390</v>
      </c>
      <c r="G361" s="14" t="s">
        <v>38</v>
      </c>
      <c r="H361" s="13">
        <v>41728</v>
      </c>
      <c r="I361" s="15">
        <v>4.53</v>
      </c>
      <c r="J361" s="15">
        <v>7.3</v>
      </c>
      <c r="K361" s="15">
        <f t="shared" si="35"/>
        <v>2.7699999999999996</v>
      </c>
      <c r="L361" s="14">
        <v>18</v>
      </c>
      <c r="M361" s="15">
        <f t="shared" si="36"/>
        <v>131.4</v>
      </c>
      <c r="N361" s="16">
        <v>0.05</v>
      </c>
      <c r="O361" s="17">
        <f>M361*N361</f>
        <v>6.57</v>
      </c>
      <c r="P361" s="17">
        <f>M361-O361+Q361</f>
        <v>132.55000000000001</v>
      </c>
      <c r="Q361" s="15">
        <v>7.72</v>
      </c>
      <c r="R361" s="18">
        <f t="shared" si="37"/>
        <v>140.27000000000001</v>
      </c>
      <c r="S361" s="12" t="str">
        <f t="shared" si="38"/>
        <v>High</v>
      </c>
      <c r="T361" s="12"/>
      <c r="U361" s="12" t="str">
        <f t="shared" si="39"/>
        <v>March 2014</v>
      </c>
      <c r="V361" s="12" t="str">
        <f t="shared" si="40"/>
        <v>Ralph</v>
      </c>
      <c r="W361" s="12" t="str">
        <f t="shared" si="41"/>
        <v>Knight</v>
      </c>
    </row>
    <row r="362" spans="1:23" ht="15.5" x14ac:dyDescent="0.35">
      <c r="A362" s="12" t="s">
        <v>882</v>
      </c>
      <c r="B362" s="13">
        <v>41729</v>
      </c>
      <c r="C362" s="14" t="s">
        <v>883</v>
      </c>
      <c r="D362" s="14" t="s">
        <v>27</v>
      </c>
      <c r="E362" s="14" t="s">
        <v>28</v>
      </c>
      <c r="F362" s="14" t="s">
        <v>290</v>
      </c>
      <c r="G362" s="14" t="s">
        <v>38</v>
      </c>
      <c r="H362" s="13">
        <v>41729</v>
      </c>
      <c r="I362" s="15">
        <v>4.37</v>
      </c>
      <c r="J362" s="15">
        <v>9.11</v>
      </c>
      <c r="K362" s="15">
        <f t="shared" si="35"/>
        <v>4.7399999999999993</v>
      </c>
      <c r="L362" s="14">
        <v>1</v>
      </c>
      <c r="M362" s="15">
        <f t="shared" si="36"/>
        <v>9.11</v>
      </c>
      <c r="N362" s="16">
        <v>0.1</v>
      </c>
      <c r="O362" s="17">
        <f>M362*N362</f>
        <v>0.91100000000000003</v>
      </c>
      <c r="P362" s="17">
        <f>M362-O362+Q362</f>
        <v>10.449</v>
      </c>
      <c r="Q362" s="15">
        <v>2.25</v>
      </c>
      <c r="R362" s="18">
        <f t="shared" si="37"/>
        <v>12.699</v>
      </c>
      <c r="S362" s="12" t="str">
        <f t="shared" si="38"/>
        <v>High</v>
      </c>
      <c r="T362" s="12"/>
      <c r="U362" s="12" t="str">
        <f t="shared" si="39"/>
        <v>March 2014</v>
      </c>
      <c r="V362" s="12" t="str">
        <f t="shared" si="40"/>
        <v>Roland</v>
      </c>
      <c r="W362" s="12" t="str">
        <f t="shared" si="41"/>
        <v>Murray</v>
      </c>
    </row>
    <row r="363" spans="1:23" ht="15.5" x14ac:dyDescent="0.35">
      <c r="A363" s="12" t="s">
        <v>884</v>
      </c>
      <c r="B363" s="13">
        <v>41730</v>
      </c>
      <c r="C363" s="14" t="s">
        <v>105</v>
      </c>
      <c r="D363" s="14" t="s">
        <v>27</v>
      </c>
      <c r="E363" s="14" t="s">
        <v>28</v>
      </c>
      <c r="F363" s="14" t="s">
        <v>107</v>
      </c>
      <c r="G363" s="14" t="s">
        <v>38</v>
      </c>
      <c r="H363" s="13">
        <v>41731</v>
      </c>
      <c r="I363" s="15">
        <v>16.8</v>
      </c>
      <c r="J363" s="15">
        <v>40.97</v>
      </c>
      <c r="K363" s="15">
        <f t="shared" si="35"/>
        <v>24.169999999999998</v>
      </c>
      <c r="L363" s="14">
        <v>44</v>
      </c>
      <c r="M363" s="15">
        <f t="shared" si="36"/>
        <v>1802.6799999999998</v>
      </c>
      <c r="N363" s="16">
        <v>0.08</v>
      </c>
      <c r="O363" s="17">
        <f>M363*N363</f>
        <v>144.21439999999998</v>
      </c>
      <c r="P363" s="17">
        <f>M363-O363+Q363</f>
        <v>1667.4555999999998</v>
      </c>
      <c r="Q363" s="15">
        <v>8.99</v>
      </c>
      <c r="R363" s="18">
        <f t="shared" si="37"/>
        <v>1676.4455999999998</v>
      </c>
      <c r="S363" s="12" t="str">
        <f t="shared" si="38"/>
        <v>High</v>
      </c>
      <c r="T363" s="12"/>
      <c r="U363" s="12" t="str">
        <f t="shared" si="39"/>
        <v>April 2014</v>
      </c>
      <c r="V363" s="12" t="str">
        <f t="shared" si="40"/>
        <v>Anne</v>
      </c>
      <c r="W363" s="12" t="str">
        <f t="shared" si="41"/>
        <v>Pryor</v>
      </c>
    </row>
    <row r="364" spans="1:23" ht="15.5" x14ac:dyDescent="0.35">
      <c r="A364" s="12" t="s">
        <v>885</v>
      </c>
      <c r="B364" s="13">
        <v>41731</v>
      </c>
      <c r="C364" s="14" t="s">
        <v>385</v>
      </c>
      <c r="D364" s="14" t="s">
        <v>53</v>
      </c>
      <c r="E364" s="14" t="s">
        <v>54</v>
      </c>
      <c r="F364" s="14" t="s">
        <v>55</v>
      </c>
      <c r="G364" s="14" t="s">
        <v>38</v>
      </c>
      <c r="H364" s="13">
        <v>41733</v>
      </c>
      <c r="I364" s="15">
        <v>7.13</v>
      </c>
      <c r="J364" s="15">
        <v>20.98</v>
      </c>
      <c r="K364" s="15">
        <f t="shared" si="35"/>
        <v>13.850000000000001</v>
      </c>
      <c r="L364" s="14">
        <v>39</v>
      </c>
      <c r="M364" s="15">
        <f t="shared" si="36"/>
        <v>818.22</v>
      </c>
      <c r="N364" s="16">
        <v>0.04</v>
      </c>
      <c r="O364" s="17">
        <f>M364*N364</f>
        <v>32.7288</v>
      </c>
      <c r="P364" s="17">
        <f>M364-O364+Q364</f>
        <v>790.91120000000001</v>
      </c>
      <c r="Q364" s="15">
        <v>5.42</v>
      </c>
      <c r="R364" s="18">
        <f t="shared" si="37"/>
        <v>796.33119999999997</v>
      </c>
      <c r="S364" s="12" t="str">
        <f t="shared" si="38"/>
        <v>High</v>
      </c>
      <c r="T364" s="12"/>
      <c r="U364" s="12" t="str">
        <f t="shared" si="39"/>
        <v>April 2014</v>
      </c>
      <c r="V364" s="12" t="str">
        <f t="shared" si="40"/>
        <v>Rob</v>
      </c>
      <c r="W364" s="12" t="str">
        <f t="shared" si="41"/>
        <v>Haberlin</v>
      </c>
    </row>
    <row r="365" spans="1:23" ht="15.5" x14ac:dyDescent="0.35">
      <c r="A365" s="12" t="s">
        <v>887</v>
      </c>
      <c r="B365" s="13">
        <v>41731</v>
      </c>
      <c r="C365" s="14" t="s">
        <v>888</v>
      </c>
      <c r="D365" s="14" t="s">
        <v>27</v>
      </c>
      <c r="E365" s="14" t="s">
        <v>28</v>
      </c>
      <c r="F365" s="14" t="s">
        <v>100</v>
      </c>
      <c r="G365" s="14" t="s">
        <v>38</v>
      </c>
      <c r="H365" s="13">
        <v>41733</v>
      </c>
      <c r="I365" s="15">
        <v>1.46</v>
      </c>
      <c r="J365" s="15">
        <v>3.57</v>
      </c>
      <c r="K365" s="15">
        <f t="shared" si="35"/>
        <v>2.11</v>
      </c>
      <c r="L365" s="14">
        <v>41</v>
      </c>
      <c r="M365" s="15">
        <f t="shared" si="36"/>
        <v>146.37</v>
      </c>
      <c r="N365" s="16">
        <v>0.03</v>
      </c>
      <c r="O365" s="17">
        <f>M365*N365</f>
        <v>4.3910999999999998</v>
      </c>
      <c r="P365" s="17">
        <f>M365-O365+Q365</f>
        <v>146.1489</v>
      </c>
      <c r="Q365" s="15">
        <v>4.17</v>
      </c>
      <c r="R365" s="18">
        <f t="shared" si="37"/>
        <v>150.31889999999999</v>
      </c>
      <c r="S365" s="12" t="str">
        <f t="shared" si="38"/>
        <v>High</v>
      </c>
      <c r="T365" s="12"/>
      <c r="U365" s="12" t="str">
        <f t="shared" si="39"/>
        <v>April 2014</v>
      </c>
      <c r="V365" s="12" t="str">
        <f t="shared" si="40"/>
        <v>Patrick</v>
      </c>
      <c r="W365" s="12" t="str">
        <f t="shared" si="41"/>
        <v>Bzostek</v>
      </c>
    </row>
    <row r="366" spans="1:23" ht="15.5" x14ac:dyDescent="0.35">
      <c r="A366" s="12" t="s">
        <v>890</v>
      </c>
      <c r="B366" s="13">
        <v>41732</v>
      </c>
      <c r="C366" s="14" t="s">
        <v>72</v>
      </c>
      <c r="D366" s="14" t="s">
        <v>27</v>
      </c>
      <c r="E366" s="14" t="s">
        <v>28</v>
      </c>
      <c r="F366" s="14" t="s">
        <v>74</v>
      </c>
      <c r="G366" s="14" t="s">
        <v>38</v>
      </c>
      <c r="H366" s="13">
        <v>41734</v>
      </c>
      <c r="I366" s="15">
        <v>2.13</v>
      </c>
      <c r="J366" s="15">
        <v>3.49</v>
      </c>
      <c r="K366" s="15">
        <f t="shared" si="35"/>
        <v>1.3600000000000003</v>
      </c>
      <c r="L366" s="14">
        <v>46</v>
      </c>
      <c r="M366" s="15">
        <f t="shared" si="36"/>
        <v>160.54000000000002</v>
      </c>
      <c r="N366" s="16">
        <v>0.01</v>
      </c>
      <c r="O366" s="17">
        <f>M366*N366</f>
        <v>1.6054000000000002</v>
      </c>
      <c r="P366" s="17">
        <f>M366-O366+Q366</f>
        <v>159.69460000000001</v>
      </c>
      <c r="Q366" s="15">
        <v>0.76</v>
      </c>
      <c r="R366" s="18">
        <f t="shared" si="37"/>
        <v>160.4546</v>
      </c>
      <c r="S366" s="12" t="str">
        <f t="shared" si="38"/>
        <v>High</v>
      </c>
      <c r="T366" s="12"/>
      <c r="U366" s="12" t="str">
        <f t="shared" si="39"/>
        <v>April 2014</v>
      </c>
      <c r="V366" s="12" t="str">
        <f t="shared" si="40"/>
        <v>Alex</v>
      </c>
      <c r="W366" s="12" t="str">
        <f t="shared" si="41"/>
        <v>Grayson</v>
      </c>
    </row>
    <row r="367" spans="1:23" ht="15.5" x14ac:dyDescent="0.35">
      <c r="A367" s="12" t="s">
        <v>892</v>
      </c>
      <c r="B367" s="13">
        <v>41733</v>
      </c>
      <c r="C367" s="14" t="s">
        <v>565</v>
      </c>
      <c r="D367" s="14" t="s">
        <v>53</v>
      </c>
      <c r="E367" s="14" t="s">
        <v>54</v>
      </c>
      <c r="F367" s="14" t="s">
        <v>81</v>
      </c>
      <c r="G367" s="14" t="s">
        <v>38</v>
      </c>
      <c r="H367" s="13">
        <v>41734</v>
      </c>
      <c r="I367" s="15">
        <v>3.84</v>
      </c>
      <c r="J367" s="15">
        <v>6.3</v>
      </c>
      <c r="K367" s="15">
        <f t="shared" si="35"/>
        <v>2.46</v>
      </c>
      <c r="L367" s="14">
        <v>18</v>
      </c>
      <c r="M367" s="15">
        <f t="shared" si="36"/>
        <v>113.39999999999999</v>
      </c>
      <c r="N367" s="16">
        <v>0.1</v>
      </c>
      <c r="O367" s="17">
        <f>M367*N367</f>
        <v>11.34</v>
      </c>
      <c r="P367" s="17">
        <f>M367-O367+Q367</f>
        <v>102.55999999999999</v>
      </c>
      <c r="Q367" s="15">
        <v>0.5</v>
      </c>
      <c r="R367" s="18">
        <f t="shared" si="37"/>
        <v>103.05999999999999</v>
      </c>
      <c r="S367" s="12" t="str">
        <f t="shared" si="38"/>
        <v>High</v>
      </c>
      <c r="T367" s="12"/>
      <c r="U367" s="12" t="str">
        <f t="shared" si="39"/>
        <v>April 2014</v>
      </c>
      <c r="V367" s="12" t="str">
        <f t="shared" si="40"/>
        <v>Jesus</v>
      </c>
      <c r="W367" s="12" t="str">
        <f t="shared" si="41"/>
        <v>Ocampo</v>
      </c>
    </row>
    <row r="368" spans="1:23" ht="15.5" x14ac:dyDescent="0.35">
      <c r="A368" s="12" t="s">
        <v>893</v>
      </c>
      <c r="B368" s="13">
        <v>41735</v>
      </c>
      <c r="C368" s="14" t="s">
        <v>894</v>
      </c>
      <c r="D368" s="14" t="s">
        <v>27</v>
      </c>
      <c r="E368" s="14" t="s">
        <v>28</v>
      </c>
      <c r="F368" s="14" t="s">
        <v>100</v>
      </c>
      <c r="G368" s="14" t="s">
        <v>38</v>
      </c>
      <c r="H368" s="13">
        <v>41740</v>
      </c>
      <c r="I368" s="15">
        <v>1.05</v>
      </c>
      <c r="J368" s="15">
        <v>1.95</v>
      </c>
      <c r="K368" s="15">
        <f t="shared" si="35"/>
        <v>0.89999999999999991</v>
      </c>
      <c r="L368" s="14">
        <v>31</v>
      </c>
      <c r="M368" s="15">
        <f t="shared" si="36"/>
        <v>60.449999999999996</v>
      </c>
      <c r="N368" s="16">
        <v>0.02</v>
      </c>
      <c r="O368" s="17">
        <f>M368*N368</f>
        <v>1.2089999999999999</v>
      </c>
      <c r="P368" s="17">
        <f>M368-O368+Q368</f>
        <v>60.870999999999995</v>
      </c>
      <c r="Q368" s="15">
        <v>1.63</v>
      </c>
      <c r="R368" s="18">
        <f t="shared" si="37"/>
        <v>62.500999999999998</v>
      </c>
      <c r="S368" s="12" t="str">
        <f t="shared" si="38"/>
        <v>High</v>
      </c>
      <c r="T368" s="12"/>
      <c r="U368" s="12" t="str">
        <f t="shared" si="39"/>
        <v>April 2014</v>
      </c>
      <c r="V368" s="12" t="str">
        <f t="shared" si="40"/>
        <v>Steve</v>
      </c>
      <c r="W368" s="12" t="str">
        <f t="shared" si="41"/>
        <v>Chapman</v>
      </c>
    </row>
    <row r="369" spans="1:23" ht="15.5" x14ac:dyDescent="0.35">
      <c r="A369" s="12" t="s">
        <v>896</v>
      </c>
      <c r="B369" s="13">
        <v>41736</v>
      </c>
      <c r="C369" s="14" t="s">
        <v>897</v>
      </c>
      <c r="D369" s="14" t="s">
        <v>53</v>
      </c>
      <c r="E369" s="14" t="s">
        <v>54</v>
      </c>
      <c r="F369" s="14" t="s">
        <v>55</v>
      </c>
      <c r="G369" s="14" t="s">
        <v>38</v>
      </c>
      <c r="H369" s="13">
        <v>41736</v>
      </c>
      <c r="I369" s="15">
        <v>0.24</v>
      </c>
      <c r="J369" s="15">
        <v>1.26</v>
      </c>
      <c r="K369" s="15">
        <f t="shared" si="35"/>
        <v>1.02</v>
      </c>
      <c r="L369" s="14">
        <v>35</v>
      </c>
      <c r="M369" s="15">
        <f t="shared" si="36"/>
        <v>44.1</v>
      </c>
      <c r="N369" s="16">
        <v>0.09</v>
      </c>
      <c r="O369" s="17">
        <f>M369*N369</f>
        <v>3.9689999999999999</v>
      </c>
      <c r="P369" s="17">
        <f>M369-O369+Q369</f>
        <v>40.831000000000003</v>
      </c>
      <c r="Q369" s="15">
        <v>0.7</v>
      </c>
      <c r="R369" s="18">
        <f t="shared" si="37"/>
        <v>41.531000000000006</v>
      </c>
      <c r="S369" s="12" t="str">
        <f t="shared" si="38"/>
        <v>High</v>
      </c>
      <c r="T369" s="12"/>
      <c r="U369" s="12" t="str">
        <f t="shared" si="39"/>
        <v>April 2014</v>
      </c>
      <c r="V369" s="12" t="str">
        <f t="shared" si="40"/>
        <v>Mike</v>
      </c>
      <c r="W369" s="12" t="str">
        <f t="shared" si="41"/>
        <v>Kennedy</v>
      </c>
    </row>
    <row r="370" spans="1:23" ht="15.5" x14ac:dyDescent="0.35">
      <c r="A370" s="12" t="s">
        <v>898</v>
      </c>
      <c r="B370" s="13">
        <v>41736</v>
      </c>
      <c r="C370" s="14" t="s">
        <v>671</v>
      </c>
      <c r="D370" s="14" t="s">
        <v>27</v>
      </c>
      <c r="E370" s="14" t="s">
        <v>28</v>
      </c>
      <c r="F370" s="14" t="s">
        <v>390</v>
      </c>
      <c r="G370" s="14" t="s">
        <v>33</v>
      </c>
      <c r="H370" s="13">
        <v>41736</v>
      </c>
      <c r="I370" s="15">
        <v>315.61</v>
      </c>
      <c r="J370" s="15">
        <v>500.97</v>
      </c>
      <c r="K370" s="15">
        <f t="shared" si="35"/>
        <v>185.36</v>
      </c>
      <c r="L370" s="14">
        <v>31</v>
      </c>
      <c r="M370" s="15">
        <f t="shared" si="36"/>
        <v>15530.070000000002</v>
      </c>
      <c r="N370" s="16">
        <v>0.06</v>
      </c>
      <c r="O370" s="17">
        <f>M370*N370</f>
        <v>931.80420000000004</v>
      </c>
      <c r="P370" s="17">
        <f>M370-O370+Q370</f>
        <v>14667.5658</v>
      </c>
      <c r="Q370" s="15">
        <v>69.3</v>
      </c>
      <c r="R370" s="18">
        <f t="shared" si="37"/>
        <v>14736.8658</v>
      </c>
      <c r="S370" s="12" t="str">
        <f t="shared" si="38"/>
        <v>High</v>
      </c>
      <c r="T370" s="12"/>
      <c r="U370" s="12" t="str">
        <f t="shared" si="39"/>
        <v>April 2014</v>
      </c>
      <c r="V370" s="12" t="str">
        <f t="shared" si="40"/>
        <v>Carlos</v>
      </c>
      <c r="W370" s="12" t="str">
        <f t="shared" si="41"/>
        <v>Daly</v>
      </c>
    </row>
    <row r="371" spans="1:23" ht="15.5" x14ac:dyDescent="0.35">
      <c r="A371" s="12" t="s">
        <v>900</v>
      </c>
      <c r="B371" s="13">
        <v>41736</v>
      </c>
      <c r="C371" s="14" t="s">
        <v>270</v>
      </c>
      <c r="D371" s="14" t="s">
        <v>27</v>
      </c>
      <c r="E371" s="14" t="s">
        <v>28</v>
      </c>
      <c r="F371" s="14" t="s">
        <v>30</v>
      </c>
      <c r="G371" s="14" t="s">
        <v>33</v>
      </c>
      <c r="H371" s="13">
        <v>41738</v>
      </c>
      <c r="I371" s="15">
        <v>377.99</v>
      </c>
      <c r="J371" s="15">
        <v>599.99</v>
      </c>
      <c r="K371" s="15">
        <f t="shared" si="35"/>
        <v>222</v>
      </c>
      <c r="L371" s="14">
        <v>30</v>
      </c>
      <c r="M371" s="15">
        <f t="shared" si="36"/>
        <v>17999.7</v>
      </c>
      <c r="N371" s="16">
        <v>0.09</v>
      </c>
      <c r="O371" s="17">
        <f>M371*N371</f>
        <v>1619.973</v>
      </c>
      <c r="P371" s="17">
        <f>M371-O371+Q371</f>
        <v>16404.217000000001</v>
      </c>
      <c r="Q371" s="15">
        <v>24.49</v>
      </c>
      <c r="R371" s="18">
        <f t="shared" si="37"/>
        <v>16428.707000000002</v>
      </c>
      <c r="S371" s="12" t="str">
        <f t="shared" si="38"/>
        <v>High</v>
      </c>
      <c r="T371" s="12"/>
      <c r="U371" s="12" t="str">
        <f t="shared" si="39"/>
        <v>April 2014</v>
      </c>
      <c r="V371" s="12" t="str">
        <f t="shared" si="40"/>
        <v>Harold</v>
      </c>
      <c r="W371" s="12" t="str">
        <f t="shared" si="41"/>
        <v>Dahlen</v>
      </c>
    </row>
    <row r="372" spans="1:23" ht="15.5" x14ac:dyDescent="0.35">
      <c r="A372" s="12" t="s">
        <v>901</v>
      </c>
      <c r="B372" s="13">
        <v>41740</v>
      </c>
      <c r="C372" s="14" t="s">
        <v>902</v>
      </c>
      <c r="D372" s="14" t="s">
        <v>27</v>
      </c>
      <c r="E372" s="14" t="s">
        <v>28</v>
      </c>
      <c r="F372" s="14" t="s">
        <v>30</v>
      </c>
      <c r="G372" s="14" t="s">
        <v>38</v>
      </c>
      <c r="H372" s="13">
        <v>41741</v>
      </c>
      <c r="I372" s="15">
        <v>1.0900000000000001</v>
      </c>
      <c r="J372" s="15">
        <v>2.6</v>
      </c>
      <c r="K372" s="15">
        <f t="shared" si="35"/>
        <v>1.51</v>
      </c>
      <c r="L372" s="14">
        <v>2</v>
      </c>
      <c r="M372" s="15">
        <f t="shared" si="36"/>
        <v>5.2</v>
      </c>
      <c r="N372" s="16">
        <v>0.03</v>
      </c>
      <c r="O372" s="17">
        <f>M372*N372</f>
        <v>0.156</v>
      </c>
      <c r="P372" s="17">
        <f>M372-O372+Q372</f>
        <v>7.4440000000000008</v>
      </c>
      <c r="Q372" s="15">
        <v>2.4</v>
      </c>
      <c r="R372" s="18">
        <f t="shared" si="37"/>
        <v>9.8440000000000012</v>
      </c>
      <c r="S372" s="12" t="str">
        <f t="shared" si="38"/>
        <v>High</v>
      </c>
      <c r="T372" s="12"/>
      <c r="U372" s="12" t="str">
        <f t="shared" si="39"/>
        <v>April 2014</v>
      </c>
      <c r="V372" s="12" t="str">
        <f t="shared" si="40"/>
        <v>Brenda</v>
      </c>
      <c r="W372" s="12" t="str">
        <f t="shared" si="41"/>
        <v>Bowman</v>
      </c>
    </row>
    <row r="373" spans="1:23" ht="15.5" x14ac:dyDescent="0.35">
      <c r="A373" s="12" t="s">
        <v>903</v>
      </c>
      <c r="B373" s="13">
        <v>41744</v>
      </c>
      <c r="C373" s="14" t="s">
        <v>904</v>
      </c>
      <c r="D373" s="14" t="s">
        <v>27</v>
      </c>
      <c r="E373" s="14" t="s">
        <v>28</v>
      </c>
      <c r="F373" s="14" t="s">
        <v>44</v>
      </c>
      <c r="G373" s="14" t="s">
        <v>33</v>
      </c>
      <c r="H373" s="13">
        <v>41745</v>
      </c>
      <c r="I373" s="15">
        <v>6.51</v>
      </c>
      <c r="J373" s="15">
        <v>30.98</v>
      </c>
      <c r="K373" s="15">
        <f t="shared" si="35"/>
        <v>24.47</v>
      </c>
      <c r="L373" s="14">
        <v>36</v>
      </c>
      <c r="M373" s="15">
        <f t="shared" si="36"/>
        <v>1115.28</v>
      </c>
      <c r="N373" s="16">
        <v>0</v>
      </c>
      <c r="O373" s="17">
        <f>M373*N373</f>
        <v>0</v>
      </c>
      <c r="P373" s="17">
        <f>M373-O373+Q373</f>
        <v>1121.78</v>
      </c>
      <c r="Q373" s="15">
        <v>6.5</v>
      </c>
      <c r="R373" s="18">
        <f t="shared" si="37"/>
        <v>1128.28</v>
      </c>
      <c r="S373" s="12" t="str">
        <f t="shared" si="38"/>
        <v>Low</v>
      </c>
      <c r="T373" s="12"/>
      <c r="U373" s="12" t="str">
        <f t="shared" si="39"/>
        <v>April 2014</v>
      </c>
      <c r="V373" s="12" t="str">
        <f t="shared" si="40"/>
        <v>Xylona</v>
      </c>
      <c r="W373" s="12" t="str">
        <f t="shared" si="41"/>
        <v>Price</v>
      </c>
    </row>
    <row r="374" spans="1:23" ht="15.5" x14ac:dyDescent="0.35">
      <c r="A374" s="12" t="s">
        <v>905</v>
      </c>
      <c r="B374" s="13">
        <v>41746</v>
      </c>
      <c r="C374" s="14" t="s">
        <v>906</v>
      </c>
      <c r="D374" s="14" t="s">
        <v>53</v>
      </c>
      <c r="E374" s="14" t="s">
        <v>54</v>
      </c>
      <c r="F374" s="14" t="s">
        <v>81</v>
      </c>
      <c r="G374" s="14" t="s">
        <v>38</v>
      </c>
      <c r="H374" s="13">
        <v>41748</v>
      </c>
      <c r="I374" s="15">
        <v>4.59</v>
      </c>
      <c r="J374" s="15">
        <v>7.28</v>
      </c>
      <c r="K374" s="15">
        <f t="shared" si="35"/>
        <v>2.6900000000000004</v>
      </c>
      <c r="L374" s="14">
        <v>11</v>
      </c>
      <c r="M374" s="15">
        <f t="shared" si="36"/>
        <v>80.08</v>
      </c>
      <c r="N374" s="16">
        <v>7.0000000000000007E-2</v>
      </c>
      <c r="O374" s="17">
        <f>M374*N374</f>
        <v>5.6056000000000008</v>
      </c>
      <c r="P374" s="17">
        <f>M374-O374+Q374</f>
        <v>85.624400000000009</v>
      </c>
      <c r="Q374" s="15">
        <v>11.15</v>
      </c>
      <c r="R374" s="18">
        <f t="shared" si="37"/>
        <v>96.774400000000014</v>
      </c>
      <c r="S374" s="12" t="str">
        <f t="shared" si="38"/>
        <v>High</v>
      </c>
      <c r="T374" s="12"/>
      <c r="U374" s="12" t="str">
        <f t="shared" si="39"/>
        <v>April 2014</v>
      </c>
      <c r="V374" s="12" t="str">
        <f t="shared" si="40"/>
        <v>Kelly</v>
      </c>
      <c r="W374" s="12" t="str">
        <f t="shared" si="41"/>
        <v>Collister</v>
      </c>
    </row>
    <row r="375" spans="1:23" ht="15.5" x14ac:dyDescent="0.35">
      <c r="A375" s="12" t="s">
        <v>907</v>
      </c>
      <c r="B375" s="13">
        <v>41746</v>
      </c>
      <c r="C375" s="14" t="s">
        <v>908</v>
      </c>
      <c r="D375" s="14" t="s">
        <v>53</v>
      </c>
      <c r="E375" s="14" t="s">
        <v>54</v>
      </c>
      <c r="F375" s="14" t="s">
        <v>81</v>
      </c>
      <c r="G375" s="14" t="s">
        <v>38</v>
      </c>
      <c r="H375" s="13">
        <v>41747</v>
      </c>
      <c r="I375" s="15">
        <v>4.1900000000000004</v>
      </c>
      <c r="J375" s="15">
        <v>10.23</v>
      </c>
      <c r="K375" s="15">
        <f t="shared" si="35"/>
        <v>6.04</v>
      </c>
      <c r="L375" s="14">
        <v>22</v>
      </c>
      <c r="M375" s="15">
        <f t="shared" si="36"/>
        <v>225.06</v>
      </c>
      <c r="N375" s="16">
        <v>7.0000000000000007E-2</v>
      </c>
      <c r="O375" s="17">
        <f>M375*N375</f>
        <v>15.754200000000001</v>
      </c>
      <c r="P375" s="17">
        <f>M375-O375+Q375</f>
        <v>213.98580000000001</v>
      </c>
      <c r="Q375" s="15">
        <v>4.68</v>
      </c>
      <c r="R375" s="18">
        <f t="shared" si="37"/>
        <v>218.66580000000002</v>
      </c>
      <c r="S375" s="12" t="str">
        <f t="shared" si="38"/>
        <v>High</v>
      </c>
      <c r="T375" s="12"/>
      <c r="U375" s="12" t="str">
        <f t="shared" si="39"/>
        <v>April 2014</v>
      </c>
      <c r="V375" s="12" t="str">
        <f t="shared" si="40"/>
        <v>Dean</v>
      </c>
      <c r="W375" s="12" t="str">
        <f t="shared" si="41"/>
        <v>Percer</v>
      </c>
    </row>
    <row r="376" spans="1:23" ht="15.5" x14ac:dyDescent="0.35">
      <c r="A376" s="12" t="s">
        <v>909</v>
      </c>
      <c r="B376" s="13">
        <v>41746</v>
      </c>
      <c r="C376" s="14" t="s">
        <v>910</v>
      </c>
      <c r="D376" s="14" t="s">
        <v>27</v>
      </c>
      <c r="E376" s="14" t="s">
        <v>28</v>
      </c>
      <c r="F376" s="14" t="s">
        <v>344</v>
      </c>
      <c r="G376" s="14" t="s">
        <v>38</v>
      </c>
      <c r="H376" s="13">
        <v>41747</v>
      </c>
      <c r="I376" s="15">
        <v>3.42</v>
      </c>
      <c r="J376" s="15">
        <v>8.34</v>
      </c>
      <c r="K376" s="15">
        <f t="shared" si="35"/>
        <v>4.92</v>
      </c>
      <c r="L376" s="14">
        <v>16</v>
      </c>
      <c r="M376" s="15">
        <f t="shared" si="36"/>
        <v>133.44</v>
      </c>
      <c r="N376" s="16">
        <v>0.04</v>
      </c>
      <c r="O376" s="17">
        <f>M376*N376</f>
        <v>5.3376000000000001</v>
      </c>
      <c r="P376" s="17">
        <f>M376-O376+Q376</f>
        <v>130.74239999999998</v>
      </c>
      <c r="Q376" s="15">
        <v>2.64</v>
      </c>
      <c r="R376" s="18">
        <f t="shared" si="37"/>
        <v>133.38239999999996</v>
      </c>
      <c r="S376" s="12" t="str">
        <f t="shared" si="38"/>
        <v>High</v>
      </c>
      <c r="T376" s="12"/>
      <c r="U376" s="12" t="str">
        <f t="shared" si="39"/>
        <v>April 2014</v>
      </c>
      <c r="V376" s="12" t="str">
        <f t="shared" si="40"/>
        <v>Anemone</v>
      </c>
      <c r="W376" s="12" t="str">
        <f t="shared" si="41"/>
        <v>Ratner</v>
      </c>
    </row>
    <row r="377" spans="1:23" ht="15.5" x14ac:dyDescent="0.35">
      <c r="A377" s="12" t="s">
        <v>912</v>
      </c>
      <c r="B377" s="13">
        <v>41761</v>
      </c>
      <c r="C377" s="14" t="s">
        <v>913</v>
      </c>
      <c r="D377" s="14" t="s">
        <v>27</v>
      </c>
      <c r="E377" s="14" t="s">
        <v>28</v>
      </c>
      <c r="F377" s="14" t="s">
        <v>390</v>
      </c>
      <c r="G377" s="14" t="s">
        <v>38</v>
      </c>
      <c r="H377" s="13">
        <v>41763</v>
      </c>
      <c r="I377" s="15">
        <v>84.22</v>
      </c>
      <c r="J377" s="15">
        <v>210.55</v>
      </c>
      <c r="K377" s="15">
        <f t="shared" si="35"/>
        <v>126.33000000000001</v>
      </c>
      <c r="L377" s="14">
        <v>32</v>
      </c>
      <c r="M377" s="15">
        <f t="shared" si="36"/>
        <v>6737.6</v>
      </c>
      <c r="N377" s="16">
        <v>0.1</v>
      </c>
      <c r="O377" s="17">
        <f>M377*N377</f>
        <v>673.7600000000001</v>
      </c>
      <c r="P377" s="17">
        <f>M377-O377+Q377</f>
        <v>6073.83</v>
      </c>
      <c r="Q377" s="15">
        <v>9.99</v>
      </c>
      <c r="R377" s="18">
        <f t="shared" si="37"/>
        <v>6083.82</v>
      </c>
      <c r="S377" s="12" t="str">
        <f t="shared" si="38"/>
        <v>High</v>
      </c>
      <c r="T377" s="12"/>
      <c r="U377" s="12" t="str">
        <f t="shared" si="39"/>
        <v>May 2014</v>
      </c>
      <c r="V377" s="12" t="str">
        <f t="shared" si="40"/>
        <v>Brian</v>
      </c>
      <c r="W377" s="12" t="str">
        <f t="shared" si="41"/>
        <v>Stugart</v>
      </c>
    </row>
    <row r="378" spans="1:23" ht="15.5" x14ac:dyDescent="0.35">
      <c r="A378" s="12" t="s">
        <v>916</v>
      </c>
      <c r="B378" s="13">
        <v>41761</v>
      </c>
      <c r="C378" s="14" t="s">
        <v>917</v>
      </c>
      <c r="D378" s="14" t="s">
        <v>27</v>
      </c>
      <c r="E378" s="14" t="s">
        <v>28</v>
      </c>
      <c r="F378" s="14" t="s">
        <v>66</v>
      </c>
      <c r="G378" s="14" t="s">
        <v>38</v>
      </c>
      <c r="H378" s="13">
        <v>41762</v>
      </c>
      <c r="I378" s="15">
        <v>7.13</v>
      </c>
      <c r="J378" s="15">
        <v>20.98</v>
      </c>
      <c r="K378" s="15">
        <f t="shared" si="35"/>
        <v>13.850000000000001</v>
      </c>
      <c r="L378" s="14">
        <v>14</v>
      </c>
      <c r="M378" s="15">
        <f t="shared" si="36"/>
        <v>293.72000000000003</v>
      </c>
      <c r="N378" s="16">
        <v>0.1</v>
      </c>
      <c r="O378" s="17">
        <f>M378*N378</f>
        <v>29.372000000000003</v>
      </c>
      <c r="P378" s="17">
        <f>M378-O378+Q378</f>
        <v>269.76800000000003</v>
      </c>
      <c r="Q378" s="15">
        <v>5.42</v>
      </c>
      <c r="R378" s="18">
        <f t="shared" si="37"/>
        <v>275.18800000000005</v>
      </c>
      <c r="S378" s="12" t="str">
        <f t="shared" si="38"/>
        <v>High</v>
      </c>
      <c r="T378" s="12"/>
      <c r="U378" s="12" t="str">
        <f t="shared" si="39"/>
        <v>May 2014</v>
      </c>
      <c r="V378" s="12" t="str">
        <f t="shared" si="40"/>
        <v>Michelle</v>
      </c>
      <c r="W378" s="12" t="str">
        <f t="shared" si="41"/>
        <v>Tran</v>
      </c>
    </row>
    <row r="379" spans="1:23" ht="15.5" x14ac:dyDescent="0.35">
      <c r="A379" s="12" t="s">
        <v>918</v>
      </c>
      <c r="B379" s="13">
        <v>41761</v>
      </c>
      <c r="C379" s="14" t="s">
        <v>919</v>
      </c>
      <c r="D379" s="14" t="s">
        <v>27</v>
      </c>
      <c r="E379" s="14" t="s">
        <v>28</v>
      </c>
      <c r="F379" s="14" t="s">
        <v>30</v>
      </c>
      <c r="G379" s="14" t="s">
        <v>38</v>
      </c>
      <c r="H379" s="13">
        <v>41762</v>
      </c>
      <c r="I379" s="15">
        <v>2.29</v>
      </c>
      <c r="J379" s="15">
        <v>3.58</v>
      </c>
      <c r="K379" s="15">
        <f t="shared" si="35"/>
        <v>1.29</v>
      </c>
      <c r="L379" s="14">
        <v>15</v>
      </c>
      <c r="M379" s="15">
        <f t="shared" si="36"/>
        <v>53.7</v>
      </c>
      <c r="N379" s="16">
        <v>0.05</v>
      </c>
      <c r="O379" s="17">
        <f>M379*N379</f>
        <v>2.6850000000000005</v>
      </c>
      <c r="P379" s="17">
        <f>M379-O379+Q379</f>
        <v>52.645000000000003</v>
      </c>
      <c r="Q379" s="15">
        <v>1.63</v>
      </c>
      <c r="R379" s="18">
        <f t="shared" si="37"/>
        <v>54.275000000000006</v>
      </c>
      <c r="S379" s="12" t="str">
        <f t="shared" si="38"/>
        <v>High</v>
      </c>
      <c r="T379" s="12"/>
      <c r="U379" s="12" t="str">
        <f t="shared" si="39"/>
        <v>May 2014</v>
      </c>
      <c r="V379" s="12" t="str">
        <f t="shared" si="40"/>
        <v>Vivek</v>
      </c>
      <c r="W379" s="12" t="str">
        <f t="shared" si="41"/>
        <v>Sundaresam</v>
      </c>
    </row>
    <row r="380" spans="1:23" ht="15.5" x14ac:dyDescent="0.35">
      <c r="A380" s="12" t="s">
        <v>920</v>
      </c>
      <c r="B380" s="13">
        <v>41762</v>
      </c>
      <c r="C380" s="14" t="s">
        <v>597</v>
      </c>
      <c r="D380" s="14" t="s">
        <v>53</v>
      </c>
      <c r="E380" s="14" t="s">
        <v>54</v>
      </c>
      <c r="F380" s="14" t="s">
        <v>81</v>
      </c>
      <c r="G380" s="14" t="s">
        <v>38</v>
      </c>
      <c r="H380" s="13">
        <v>41766</v>
      </c>
      <c r="I380" s="15">
        <v>1.31</v>
      </c>
      <c r="J380" s="15">
        <v>2.84</v>
      </c>
      <c r="K380" s="15">
        <f t="shared" si="35"/>
        <v>1.5299999999999998</v>
      </c>
      <c r="L380" s="14">
        <v>48</v>
      </c>
      <c r="M380" s="15">
        <f t="shared" si="36"/>
        <v>136.32</v>
      </c>
      <c r="N380" s="16">
        <v>0.1</v>
      </c>
      <c r="O380" s="17">
        <f>M380*N380</f>
        <v>13.632</v>
      </c>
      <c r="P380" s="17">
        <f>M380-O380+Q380</f>
        <v>123.61799999999999</v>
      </c>
      <c r="Q380" s="15">
        <v>0.93</v>
      </c>
      <c r="R380" s="18">
        <f t="shared" si="37"/>
        <v>124.548</v>
      </c>
      <c r="S380" s="12" t="str">
        <f t="shared" si="38"/>
        <v>High</v>
      </c>
      <c r="T380" s="12"/>
      <c r="U380" s="12" t="str">
        <f t="shared" si="39"/>
        <v>May 2014</v>
      </c>
      <c r="V380" s="12" t="str">
        <f t="shared" si="40"/>
        <v>Liz</v>
      </c>
      <c r="W380" s="12" t="str">
        <f t="shared" si="41"/>
        <v>Willingham</v>
      </c>
    </row>
    <row r="381" spans="1:23" ht="15.5" x14ac:dyDescent="0.35">
      <c r="A381" s="12" t="s">
        <v>921</v>
      </c>
      <c r="B381" s="13">
        <v>41767</v>
      </c>
      <c r="C381" s="14" t="s">
        <v>922</v>
      </c>
      <c r="D381" s="14" t="s">
        <v>27</v>
      </c>
      <c r="E381" s="14" t="s">
        <v>28</v>
      </c>
      <c r="F381" s="14" t="s">
        <v>139</v>
      </c>
      <c r="G381" s="14" t="s">
        <v>38</v>
      </c>
      <c r="H381" s="13">
        <v>41772</v>
      </c>
      <c r="I381" s="15">
        <v>0.93</v>
      </c>
      <c r="J381" s="15">
        <v>1.48</v>
      </c>
      <c r="K381" s="15">
        <f t="shared" si="35"/>
        <v>0.54999999999999993</v>
      </c>
      <c r="L381" s="14">
        <v>33</v>
      </c>
      <c r="M381" s="15">
        <f t="shared" si="36"/>
        <v>48.839999999999996</v>
      </c>
      <c r="N381" s="16">
        <v>7.0000000000000007E-2</v>
      </c>
      <c r="O381" s="17">
        <f>M381*N381</f>
        <v>3.4188000000000001</v>
      </c>
      <c r="P381" s="17">
        <f>M381-O381+Q381</f>
        <v>46.121200000000002</v>
      </c>
      <c r="Q381" s="15">
        <v>0.7</v>
      </c>
      <c r="R381" s="18">
        <f t="shared" si="37"/>
        <v>46.821200000000005</v>
      </c>
      <c r="S381" s="12" t="str">
        <f t="shared" si="38"/>
        <v>High</v>
      </c>
      <c r="T381" s="12"/>
      <c r="U381" s="12" t="str">
        <f t="shared" si="39"/>
        <v>May 2014</v>
      </c>
      <c r="V381" s="12" t="str">
        <f t="shared" si="40"/>
        <v>Ritsa</v>
      </c>
      <c r="W381" s="12" t="str">
        <f t="shared" si="41"/>
        <v>Hightower</v>
      </c>
    </row>
    <row r="382" spans="1:23" ht="15.5" x14ac:dyDescent="0.35">
      <c r="A382" s="12" t="s">
        <v>923</v>
      </c>
      <c r="B382" s="13">
        <v>41767</v>
      </c>
      <c r="C382" s="14" t="s">
        <v>924</v>
      </c>
      <c r="D382" s="14" t="s">
        <v>27</v>
      </c>
      <c r="E382" s="14" t="s">
        <v>28</v>
      </c>
      <c r="F382" s="14" t="s">
        <v>107</v>
      </c>
      <c r="G382" s="14" t="s">
        <v>38</v>
      </c>
      <c r="H382" s="13">
        <v>41771</v>
      </c>
      <c r="I382" s="15">
        <v>1.33</v>
      </c>
      <c r="J382" s="15">
        <v>2.08</v>
      </c>
      <c r="K382" s="15">
        <f t="shared" si="35"/>
        <v>0.75</v>
      </c>
      <c r="L382" s="14">
        <v>40</v>
      </c>
      <c r="M382" s="15">
        <f t="shared" si="36"/>
        <v>83.2</v>
      </c>
      <c r="N382" s="16">
        <v>0</v>
      </c>
      <c r="O382" s="17">
        <f>M382*N382</f>
        <v>0</v>
      </c>
      <c r="P382" s="17">
        <f>M382-O382+Q382</f>
        <v>84.69</v>
      </c>
      <c r="Q382" s="15">
        <v>1.49</v>
      </c>
      <c r="R382" s="18">
        <f t="shared" si="37"/>
        <v>86.179999999999993</v>
      </c>
      <c r="S382" s="12" t="str">
        <f t="shared" si="38"/>
        <v>Low</v>
      </c>
      <c r="T382" s="12"/>
      <c r="U382" s="12" t="str">
        <f t="shared" si="39"/>
        <v>May 2014</v>
      </c>
      <c r="V382" s="12" t="str">
        <f t="shared" si="40"/>
        <v>Michelle</v>
      </c>
      <c r="W382" s="12" t="str">
        <f t="shared" si="41"/>
        <v>Moray</v>
      </c>
    </row>
    <row r="383" spans="1:23" ht="15.5" x14ac:dyDescent="0.35">
      <c r="A383" s="12" t="s">
        <v>925</v>
      </c>
      <c r="B383" s="13">
        <v>41768</v>
      </c>
      <c r="C383" s="14" t="s">
        <v>926</v>
      </c>
      <c r="D383" s="14" t="s">
        <v>53</v>
      </c>
      <c r="E383" s="14" t="s">
        <v>54</v>
      </c>
      <c r="F383" s="14" t="s">
        <v>81</v>
      </c>
      <c r="G383" s="14" t="s">
        <v>248</v>
      </c>
      <c r="H383" s="13">
        <v>41769</v>
      </c>
      <c r="I383" s="15">
        <v>56.16</v>
      </c>
      <c r="J383" s="15">
        <v>136.97999999999999</v>
      </c>
      <c r="K383" s="15">
        <f t="shared" si="35"/>
        <v>80.819999999999993</v>
      </c>
      <c r="L383" s="14">
        <v>44</v>
      </c>
      <c r="M383" s="15">
        <f t="shared" si="36"/>
        <v>6027.12</v>
      </c>
      <c r="N383" s="16">
        <v>0.08</v>
      </c>
      <c r="O383" s="17">
        <f>M383*N383</f>
        <v>482.1696</v>
      </c>
      <c r="P383" s="17">
        <f>M383-O383+Q383</f>
        <v>5569.4403999999995</v>
      </c>
      <c r="Q383" s="15">
        <v>24.49</v>
      </c>
      <c r="R383" s="18">
        <f t="shared" si="37"/>
        <v>5593.9303999999993</v>
      </c>
      <c r="S383" s="12" t="str">
        <f t="shared" si="38"/>
        <v>High</v>
      </c>
      <c r="T383" s="12"/>
      <c r="U383" s="12" t="str">
        <f t="shared" si="39"/>
        <v>May 2014</v>
      </c>
      <c r="V383" s="12" t="str">
        <f t="shared" si="40"/>
        <v>Jim</v>
      </c>
      <c r="W383" s="12" t="str">
        <f t="shared" si="41"/>
        <v>Radford</v>
      </c>
    </row>
    <row r="384" spans="1:23" ht="15.5" x14ac:dyDescent="0.35">
      <c r="A384" s="12" t="s">
        <v>927</v>
      </c>
      <c r="B384" s="13">
        <v>41770</v>
      </c>
      <c r="C384" s="14" t="s">
        <v>515</v>
      </c>
      <c r="D384" s="14" t="s">
        <v>27</v>
      </c>
      <c r="E384" s="14" t="s">
        <v>28</v>
      </c>
      <c r="F384" s="14" t="s">
        <v>30</v>
      </c>
      <c r="G384" s="14" t="s">
        <v>38</v>
      </c>
      <c r="H384" s="13">
        <v>41771</v>
      </c>
      <c r="I384" s="15">
        <v>5.22</v>
      </c>
      <c r="J384" s="15">
        <v>9.85</v>
      </c>
      <c r="K384" s="15">
        <f t="shared" si="35"/>
        <v>4.63</v>
      </c>
      <c r="L384" s="14">
        <v>20</v>
      </c>
      <c r="M384" s="15">
        <f t="shared" si="36"/>
        <v>197</v>
      </c>
      <c r="N384" s="16">
        <v>0.06</v>
      </c>
      <c r="O384" s="17">
        <f>M384*N384</f>
        <v>11.82</v>
      </c>
      <c r="P384" s="17">
        <f>M384-O384+Q384</f>
        <v>190</v>
      </c>
      <c r="Q384" s="15">
        <v>4.82</v>
      </c>
      <c r="R384" s="18">
        <f t="shared" si="37"/>
        <v>194.82</v>
      </c>
      <c r="S384" s="12" t="str">
        <f t="shared" si="38"/>
        <v>High</v>
      </c>
      <c r="T384" s="12"/>
      <c r="U384" s="12" t="str">
        <f t="shared" si="39"/>
        <v>May 2014</v>
      </c>
      <c r="V384" s="12" t="str">
        <f t="shared" si="40"/>
        <v>Aleksandra</v>
      </c>
      <c r="W384" s="12" t="str">
        <f t="shared" si="41"/>
        <v>Gannaway</v>
      </c>
    </row>
    <row r="385" spans="1:23" ht="15.5" x14ac:dyDescent="0.35">
      <c r="A385" s="12" t="s">
        <v>928</v>
      </c>
      <c r="B385" s="13">
        <v>41772</v>
      </c>
      <c r="C385" s="14" t="s">
        <v>606</v>
      </c>
      <c r="D385" s="14" t="s">
        <v>27</v>
      </c>
      <c r="E385" s="14" t="s">
        <v>28</v>
      </c>
      <c r="F385" s="14" t="s">
        <v>107</v>
      </c>
      <c r="G385" s="14" t="s">
        <v>38</v>
      </c>
      <c r="H385" s="13">
        <v>41773</v>
      </c>
      <c r="I385" s="15">
        <v>2.76</v>
      </c>
      <c r="J385" s="15">
        <v>4.38</v>
      </c>
      <c r="K385" s="15">
        <f t="shared" si="35"/>
        <v>1.62</v>
      </c>
      <c r="L385" s="14">
        <v>29</v>
      </c>
      <c r="M385" s="15">
        <f t="shared" si="36"/>
        <v>127.02</v>
      </c>
      <c r="N385" s="16">
        <v>0.08</v>
      </c>
      <c r="O385" s="17">
        <f>M385*N385</f>
        <v>10.1616</v>
      </c>
      <c r="P385" s="17">
        <f>M385-O385+Q385</f>
        <v>123.06839999999998</v>
      </c>
      <c r="Q385" s="15">
        <v>6.21</v>
      </c>
      <c r="R385" s="18">
        <f t="shared" si="37"/>
        <v>129.27839999999998</v>
      </c>
      <c r="S385" s="12" t="str">
        <f t="shared" si="38"/>
        <v>High</v>
      </c>
      <c r="T385" s="12"/>
      <c r="U385" s="12" t="str">
        <f t="shared" si="39"/>
        <v>May 2014</v>
      </c>
      <c r="V385" s="12" t="str">
        <f t="shared" si="40"/>
        <v>Jennifer</v>
      </c>
      <c r="W385" s="12" t="str">
        <f t="shared" si="41"/>
        <v>Patt</v>
      </c>
    </row>
    <row r="386" spans="1:23" ht="15.5" x14ac:dyDescent="0.35">
      <c r="A386" s="12" t="s">
        <v>929</v>
      </c>
      <c r="B386" s="13">
        <v>41774</v>
      </c>
      <c r="C386" s="14" t="s">
        <v>561</v>
      </c>
      <c r="D386" s="14" t="s">
        <v>27</v>
      </c>
      <c r="E386" s="14" t="s">
        <v>28</v>
      </c>
      <c r="F386" s="14" t="s">
        <v>44</v>
      </c>
      <c r="G386" s="14" t="s">
        <v>38</v>
      </c>
      <c r="H386" s="13">
        <v>41775</v>
      </c>
      <c r="I386" s="15">
        <v>1.94</v>
      </c>
      <c r="J386" s="15">
        <v>3.08</v>
      </c>
      <c r="K386" s="15">
        <f t="shared" si="35"/>
        <v>1.1400000000000001</v>
      </c>
      <c r="L386" s="14">
        <v>9</v>
      </c>
      <c r="M386" s="15">
        <f t="shared" si="36"/>
        <v>27.72</v>
      </c>
      <c r="N386" s="16">
        <v>0.01</v>
      </c>
      <c r="O386" s="17">
        <f>M386*N386</f>
        <v>0.2772</v>
      </c>
      <c r="P386" s="17">
        <f>M386-O386+Q386</f>
        <v>28.432799999999997</v>
      </c>
      <c r="Q386" s="15">
        <v>0.99</v>
      </c>
      <c r="R386" s="18">
        <f t="shared" si="37"/>
        <v>29.422799999999995</v>
      </c>
      <c r="S386" s="12" t="str">
        <f t="shared" si="38"/>
        <v>High</v>
      </c>
      <c r="T386" s="12"/>
      <c r="U386" s="12" t="str">
        <f t="shared" si="39"/>
        <v>May 2014</v>
      </c>
      <c r="V386" s="12" t="str">
        <f t="shared" si="40"/>
        <v>Eric</v>
      </c>
      <c r="W386" s="12" t="str">
        <f t="shared" si="41"/>
        <v>Barreto</v>
      </c>
    </row>
    <row r="387" spans="1:23" ht="15.5" x14ac:dyDescent="0.35">
      <c r="A387" s="12" t="s">
        <v>930</v>
      </c>
      <c r="B387" s="13">
        <v>41776</v>
      </c>
      <c r="C387" s="14" t="s">
        <v>486</v>
      </c>
      <c r="D387" s="14" t="s">
        <v>27</v>
      </c>
      <c r="E387" s="14" t="s">
        <v>28</v>
      </c>
      <c r="F387" s="14" t="s">
        <v>126</v>
      </c>
      <c r="G387" s="14" t="s">
        <v>38</v>
      </c>
      <c r="H387" s="13">
        <v>41777</v>
      </c>
      <c r="I387" s="15">
        <v>5.19</v>
      </c>
      <c r="J387" s="15">
        <v>12.98</v>
      </c>
      <c r="K387" s="15">
        <f t="shared" si="35"/>
        <v>7.79</v>
      </c>
      <c r="L387" s="14">
        <v>20</v>
      </c>
      <c r="M387" s="15">
        <f t="shared" si="36"/>
        <v>259.60000000000002</v>
      </c>
      <c r="N387" s="16">
        <v>0.04</v>
      </c>
      <c r="O387" s="17">
        <f>M387*N387</f>
        <v>10.384</v>
      </c>
      <c r="P387" s="17">
        <f>M387-O387+Q387</f>
        <v>252.35599999999999</v>
      </c>
      <c r="Q387" s="15">
        <v>3.14</v>
      </c>
      <c r="R387" s="18">
        <f t="shared" si="37"/>
        <v>255.49599999999998</v>
      </c>
      <c r="S387" s="12" t="str">
        <f t="shared" si="38"/>
        <v>High</v>
      </c>
      <c r="T387" s="12"/>
      <c r="U387" s="12" t="str">
        <f t="shared" si="39"/>
        <v>May 2014</v>
      </c>
      <c r="V387" s="12" t="str">
        <f t="shared" si="40"/>
        <v>Deborah</v>
      </c>
      <c r="W387" s="12" t="str">
        <f t="shared" si="41"/>
        <v>Brumfield</v>
      </c>
    </row>
    <row r="388" spans="1:23" ht="15.5" x14ac:dyDescent="0.35">
      <c r="A388" s="12" t="s">
        <v>931</v>
      </c>
      <c r="B388" s="13">
        <v>41778</v>
      </c>
      <c r="C388" s="14" t="s">
        <v>932</v>
      </c>
      <c r="D388" s="14" t="s">
        <v>53</v>
      </c>
      <c r="E388" s="14" t="s">
        <v>54</v>
      </c>
      <c r="F388" s="14" t="s">
        <v>55</v>
      </c>
      <c r="G388" s="14" t="s">
        <v>248</v>
      </c>
      <c r="H388" s="13">
        <v>41779</v>
      </c>
      <c r="I388" s="15">
        <v>5.5</v>
      </c>
      <c r="J388" s="15">
        <v>12.22</v>
      </c>
      <c r="K388" s="15">
        <f t="shared" ref="K388:K451" si="42">J388-I388</f>
        <v>6.7200000000000006</v>
      </c>
      <c r="L388" s="14">
        <v>18</v>
      </c>
      <c r="M388" s="15">
        <f t="shared" ref="M388:M451" si="43">J388*L388</f>
        <v>219.96</v>
      </c>
      <c r="N388" s="16">
        <v>0.04</v>
      </c>
      <c r="O388" s="17">
        <f>M388*N388</f>
        <v>8.7984000000000009</v>
      </c>
      <c r="P388" s="17">
        <f>M388-O388+Q388</f>
        <v>214.01160000000002</v>
      </c>
      <c r="Q388" s="15">
        <v>2.85</v>
      </c>
      <c r="R388" s="18">
        <f t="shared" ref="R388:R451" si="44">P388+Q388</f>
        <v>216.86160000000001</v>
      </c>
      <c r="S388" s="12" t="str">
        <f t="shared" ref="S388:S451" si="45">IF(O388&gt;0.08, "High", IF(O388&gt;0.04, "Medium", "Low"))</f>
        <v>High</v>
      </c>
      <c r="T388" s="12"/>
      <c r="U388" s="12" t="str">
        <f t="shared" ref="U388:U451" si="46">TEXT(B388, "mmmm yyyy")</f>
        <v>May 2014</v>
      </c>
      <c r="V388" s="12" t="str">
        <f t="shared" ref="V388:V451" si="47">LEFT(C388,FIND(" ",C388)-1)</f>
        <v>Richard</v>
      </c>
      <c r="W388" s="12" t="str">
        <f t="shared" ref="W388:W451" si="48">RIGHT(C388,LEN(C388)-FIND(" ",C388))</f>
        <v>Eichhorn</v>
      </c>
    </row>
    <row r="389" spans="1:23" ht="15.5" x14ac:dyDescent="0.35">
      <c r="A389" s="12" t="s">
        <v>933</v>
      </c>
      <c r="B389" s="13">
        <v>41778</v>
      </c>
      <c r="C389" s="14" t="s">
        <v>934</v>
      </c>
      <c r="D389" s="14" t="s">
        <v>27</v>
      </c>
      <c r="E389" s="14" t="s">
        <v>28</v>
      </c>
      <c r="F389" s="14" t="s">
        <v>126</v>
      </c>
      <c r="G389" s="14" t="s">
        <v>38</v>
      </c>
      <c r="H389" s="13">
        <v>41783</v>
      </c>
      <c r="I389" s="15">
        <v>2.31</v>
      </c>
      <c r="J389" s="15">
        <v>3.78</v>
      </c>
      <c r="K389" s="15">
        <f t="shared" si="42"/>
        <v>1.4699999999999998</v>
      </c>
      <c r="L389" s="14">
        <v>15</v>
      </c>
      <c r="M389" s="15">
        <f t="shared" si="43"/>
        <v>56.699999999999996</v>
      </c>
      <c r="N389" s="16">
        <v>0.03</v>
      </c>
      <c r="O389" s="17">
        <f>M389*N389</f>
        <v>1.7009999999999998</v>
      </c>
      <c r="P389" s="17">
        <f>M389-O389+Q389</f>
        <v>55.708999999999996</v>
      </c>
      <c r="Q389" s="15">
        <v>0.71</v>
      </c>
      <c r="R389" s="18">
        <f t="shared" si="44"/>
        <v>56.418999999999997</v>
      </c>
      <c r="S389" s="12" t="str">
        <f t="shared" si="45"/>
        <v>High</v>
      </c>
      <c r="T389" s="12"/>
      <c r="U389" s="12" t="str">
        <f t="shared" si="46"/>
        <v>May 2014</v>
      </c>
      <c r="V389" s="12" t="str">
        <f t="shared" si="47"/>
        <v>Juliana</v>
      </c>
      <c r="W389" s="12" t="str">
        <f t="shared" si="48"/>
        <v>Krohn</v>
      </c>
    </row>
    <row r="390" spans="1:23" ht="15.5" x14ac:dyDescent="0.35">
      <c r="A390" s="12" t="s">
        <v>935</v>
      </c>
      <c r="B390" s="13">
        <v>41784</v>
      </c>
      <c r="C390" s="14" t="s">
        <v>936</v>
      </c>
      <c r="D390" s="14" t="s">
        <v>27</v>
      </c>
      <c r="E390" s="14" t="s">
        <v>28</v>
      </c>
      <c r="F390" s="14" t="s">
        <v>74</v>
      </c>
      <c r="G390" s="14" t="s">
        <v>33</v>
      </c>
      <c r="H390" s="13">
        <v>41788</v>
      </c>
      <c r="I390" s="15">
        <v>278.99</v>
      </c>
      <c r="J390" s="15">
        <v>449.99</v>
      </c>
      <c r="K390" s="15">
        <f t="shared" si="42"/>
        <v>171</v>
      </c>
      <c r="L390" s="14">
        <v>47</v>
      </c>
      <c r="M390" s="15">
        <f t="shared" si="43"/>
        <v>21149.53</v>
      </c>
      <c r="N390" s="16">
        <v>0.1</v>
      </c>
      <c r="O390" s="17">
        <f>M390*N390</f>
        <v>2114.953</v>
      </c>
      <c r="P390" s="17">
        <f>M390-O390+Q390</f>
        <v>19083.576999999997</v>
      </c>
      <c r="Q390" s="15">
        <v>49</v>
      </c>
      <c r="R390" s="18">
        <f t="shared" si="44"/>
        <v>19132.576999999997</v>
      </c>
      <c r="S390" s="12" t="str">
        <f t="shared" si="45"/>
        <v>High</v>
      </c>
      <c r="T390" s="12"/>
      <c r="U390" s="12" t="str">
        <f t="shared" si="46"/>
        <v>May 2014</v>
      </c>
      <c r="V390" s="12" t="str">
        <f t="shared" si="47"/>
        <v>Clytie</v>
      </c>
      <c r="W390" s="12" t="str">
        <f t="shared" si="48"/>
        <v>Kelty</v>
      </c>
    </row>
    <row r="391" spans="1:23" ht="15.5" x14ac:dyDescent="0.35">
      <c r="A391" s="12" t="s">
        <v>938</v>
      </c>
      <c r="B391" s="13">
        <v>41788</v>
      </c>
      <c r="C391" s="14" t="s">
        <v>939</v>
      </c>
      <c r="D391" s="14" t="s">
        <v>27</v>
      </c>
      <c r="E391" s="14" t="s">
        <v>28</v>
      </c>
      <c r="F391" s="14" t="s">
        <v>30</v>
      </c>
      <c r="G391" s="14" t="s">
        <v>33</v>
      </c>
      <c r="H391" s="13">
        <v>41792</v>
      </c>
      <c r="I391" s="15">
        <v>32.020000000000003</v>
      </c>
      <c r="J391" s="15">
        <v>152.47999999999999</v>
      </c>
      <c r="K391" s="15">
        <f t="shared" si="42"/>
        <v>120.45999999999998</v>
      </c>
      <c r="L391" s="14">
        <v>49</v>
      </c>
      <c r="M391" s="15">
        <f t="shared" si="43"/>
        <v>7471.5199999999995</v>
      </c>
      <c r="N391" s="16">
        <v>0.03</v>
      </c>
      <c r="O391" s="17">
        <f>M391*N391</f>
        <v>224.14559999999997</v>
      </c>
      <c r="P391" s="17">
        <f>M391-O391+Q391</f>
        <v>7251.3743999999997</v>
      </c>
      <c r="Q391" s="15">
        <v>4</v>
      </c>
      <c r="R391" s="18">
        <f t="shared" si="44"/>
        <v>7255.3743999999997</v>
      </c>
      <c r="S391" s="12" t="str">
        <f t="shared" si="45"/>
        <v>High</v>
      </c>
      <c r="T391" s="12"/>
      <c r="U391" s="12" t="str">
        <f t="shared" si="46"/>
        <v>May 2014</v>
      </c>
      <c r="V391" s="12" t="str">
        <f t="shared" si="47"/>
        <v>Ken</v>
      </c>
      <c r="W391" s="12" t="str">
        <f t="shared" si="48"/>
        <v>Dana</v>
      </c>
    </row>
    <row r="392" spans="1:23" ht="15.5" x14ac:dyDescent="0.35">
      <c r="A392" s="12" t="s">
        <v>940</v>
      </c>
      <c r="B392" s="13">
        <v>41788</v>
      </c>
      <c r="C392" s="14" t="s">
        <v>941</v>
      </c>
      <c r="D392" s="14" t="s">
        <v>27</v>
      </c>
      <c r="E392" s="14" t="s">
        <v>28</v>
      </c>
      <c r="F392" s="14" t="s">
        <v>139</v>
      </c>
      <c r="G392" s="14" t="s">
        <v>38</v>
      </c>
      <c r="H392" s="13">
        <v>41788</v>
      </c>
      <c r="I392" s="15">
        <v>13.88</v>
      </c>
      <c r="J392" s="15">
        <v>22.38</v>
      </c>
      <c r="K392" s="15">
        <f t="shared" si="42"/>
        <v>8.4999999999999982</v>
      </c>
      <c r="L392" s="14">
        <v>26</v>
      </c>
      <c r="M392" s="15">
        <f t="shared" si="43"/>
        <v>581.88</v>
      </c>
      <c r="N392" s="16">
        <v>7.0000000000000007E-2</v>
      </c>
      <c r="O392" s="17">
        <f>M392*N392</f>
        <v>40.7316</v>
      </c>
      <c r="P392" s="17">
        <f>M392-O392+Q392</f>
        <v>556.24840000000006</v>
      </c>
      <c r="Q392" s="15">
        <v>15.1</v>
      </c>
      <c r="R392" s="18">
        <f t="shared" si="44"/>
        <v>571.34840000000008</v>
      </c>
      <c r="S392" s="12" t="str">
        <f t="shared" si="45"/>
        <v>High</v>
      </c>
      <c r="T392" s="12"/>
      <c r="U392" s="12" t="str">
        <f t="shared" si="46"/>
        <v>May 2014</v>
      </c>
      <c r="V392" s="12" t="str">
        <f t="shared" si="47"/>
        <v>Andy</v>
      </c>
      <c r="W392" s="12" t="str">
        <f t="shared" si="48"/>
        <v>Yotov</v>
      </c>
    </row>
    <row r="393" spans="1:23" ht="15.5" x14ac:dyDescent="0.35">
      <c r="A393" s="12" t="s">
        <v>942</v>
      </c>
      <c r="B393" s="13">
        <v>41788</v>
      </c>
      <c r="C393" s="14" t="s">
        <v>943</v>
      </c>
      <c r="D393" s="14" t="s">
        <v>53</v>
      </c>
      <c r="E393" s="14" t="s">
        <v>54</v>
      </c>
      <c r="F393" s="14" t="s">
        <v>81</v>
      </c>
      <c r="G393" s="14" t="s">
        <v>38</v>
      </c>
      <c r="H393" s="13">
        <v>41788</v>
      </c>
      <c r="I393" s="15">
        <v>4.79</v>
      </c>
      <c r="J393" s="15">
        <v>11.97</v>
      </c>
      <c r="K393" s="15">
        <f t="shared" si="42"/>
        <v>7.1800000000000006</v>
      </c>
      <c r="L393" s="14">
        <v>46</v>
      </c>
      <c r="M393" s="15">
        <f t="shared" si="43"/>
        <v>550.62</v>
      </c>
      <c r="N393" s="16">
        <v>7.0000000000000007E-2</v>
      </c>
      <c r="O393" s="17">
        <f>M393*N393</f>
        <v>38.543400000000005</v>
      </c>
      <c r="P393" s="17">
        <f>M393-O393+Q393</f>
        <v>517.88659999999993</v>
      </c>
      <c r="Q393" s="15">
        <v>5.81</v>
      </c>
      <c r="R393" s="18">
        <f t="shared" si="44"/>
        <v>523.69659999999988</v>
      </c>
      <c r="S393" s="12" t="str">
        <f t="shared" si="45"/>
        <v>High</v>
      </c>
      <c r="T393" s="12"/>
      <c r="U393" s="12" t="str">
        <f t="shared" si="46"/>
        <v>May 2014</v>
      </c>
      <c r="V393" s="12" t="str">
        <f t="shared" si="47"/>
        <v>Melanie</v>
      </c>
      <c r="W393" s="12" t="str">
        <f t="shared" si="48"/>
        <v>Page</v>
      </c>
    </row>
    <row r="394" spans="1:23" ht="15.5" x14ac:dyDescent="0.35">
      <c r="A394" s="12" t="s">
        <v>944</v>
      </c>
      <c r="B394" s="13">
        <v>41792</v>
      </c>
      <c r="C394" s="14" t="s">
        <v>945</v>
      </c>
      <c r="D394" s="14" t="s">
        <v>53</v>
      </c>
      <c r="E394" s="14" t="s">
        <v>54</v>
      </c>
      <c r="F394" s="14" t="s">
        <v>55</v>
      </c>
      <c r="G394" s="14" t="s">
        <v>33</v>
      </c>
      <c r="H394" s="13">
        <v>41794</v>
      </c>
      <c r="I394" s="15">
        <v>8.82</v>
      </c>
      <c r="J394" s="15">
        <v>20.99</v>
      </c>
      <c r="K394" s="15">
        <f t="shared" si="42"/>
        <v>12.169999999999998</v>
      </c>
      <c r="L394" s="14">
        <v>10</v>
      </c>
      <c r="M394" s="15">
        <f t="shared" si="43"/>
        <v>209.89999999999998</v>
      </c>
      <c r="N394" s="16">
        <v>0</v>
      </c>
      <c r="O394" s="17">
        <f>M394*N394</f>
        <v>0</v>
      </c>
      <c r="P394" s="17">
        <f>M394-O394+Q394</f>
        <v>214.70999999999998</v>
      </c>
      <c r="Q394" s="15">
        <v>4.8099999999999996</v>
      </c>
      <c r="R394" s="18">
        <f t="shared" si="44"/>
        <v>219.51999999999998</v>
      </c>
      <c r="S394" s="12" t="str">
        <f t="shared" si="45"/>
        <v>Low</v>
      </c>
      <c r="T394" s="12"/>
      <c r="U394" s="12" t="str">
        <f t="shared" si="46"/>
        <v>June 2014</v>
      </c>
      <c r="V394" s="12" t="str">
        <f t="shared" si="47"/>
        <v>Arthur</v>
      </c>
      <c r="W394" s="12" t="str">
        <f t="shared" si="48"/>
        <v>Gainer</v>
      </c>
    </row>
    <row r="395" spans="1:23" ht="15.5" x14ac:dyDescent="0.35">
      <c r="A395" s="12" t="s">
        <v>946</v>
      </c>
      <c r="B395" s="13">
        <v>41793</v>
      </c>
      <c r="C395" s="14" t="s">
        <v>710</v>
      </c>
      <c r="D395" s="14" t="s">
        <v>27</v>
      </c>
      <c r="E395" s="14" t="s">
        <v>28</v>
      </c>
      <c r="F395" s="14" t="s">
        <v>390</v>
      </c>
      <c r="G395" s="14" t="s">
        <v>38</v>
      </c>
      <c r="H395" s="13">
        <v>41794</v>
      </c>
      <c r="I395" s="15">
        <v>1.0900000000000001</v>
      </c>
      <c r="J395" s="15">
        <v>1.82</v>
      </c>
      <c r="K395" s="15">
        <f t="shared" si="42"/>
        <v>0.73</v>
      </c>
      <c r="L395" s="14">
        <v>40</v>
      </c>
      <c r="M395" s="15">
        <f t="shared" si="43"/>
        <v>72.8</v>
      </c>
      <c r="N395" s="16">
        <v>0.1</v>
      </c>
      <c r="O395" s="17">
        <f>M395*N395</f>
        <v>7.28</v>
      </c>
      <c r="P395" s="17">
        <f>M395-O395+Q395</f>
        <v>66.52</v>
      </c>
      <c r="Q395" s="15">
        <v>1</v>
      </c>
      <c r="R395" s="18">
        <f t="shared" si="44"/>
        <v>67.52</v>
      </c>
      <c r="S395" s="12" t="str">
        <f t="shared" si="45"/>
        <v>High</v>
      </c>
      <c r="T395" s="12"/>
      <c r="U395" s="12" t="str">
        <f t="shared" si="46"/>
        <v>June 2014</v>
      </c>
      <c r="V395" s="12" t="str">
        <f t="shared" si="47"/>
        <v>Jeremy</v>
      </c>
      <c r="W395" s="12" t="str">
        <f t="shared" si="48"/>
        <v>Lonsdale</v>
      </c>
    </row>
    <row r="396" spans="1:23" ht="15.5" x14ac:dyDescent="0.35">
      <c r="A396" s="12" t="s">
        <v>948</v>
      </c>
      <c r="B396" s="13">
        <v>41793</v>
      </c>
      <c r="C396" s="14" t="s">
        <v>281</v>
      </c>
      <c r="D396" s="14" t="s">
        <v>27</v>
      </c>
      <c r="E396" s="14" t="s">
        <v>28</v>
      </c>
      <c r="F396" s="14" t="s">
        <v>30</v>
      </c>
      <c r="G396" s="14" t="s">
        <v>38</v>
      </c>
      <c r="H396" s="13">
        <v>41795</v>
      </c>
      <c r="I396" s="15">
        <v>3.75</v>
      </c>
      <c r="J396" s="15">
        <v>7.08</v>
      </c>
      <c r="K396" s="15">
        <f t="shared" si="42"/>
        <v>3.33</v>
      </c>
      <c r="L396" s="14">
        <v>45</v>
      </c>
      <c r="M396" s="15">
        <f t="shared" si="43"/>
        <v>318.60000000000002</v>
      </c>
      <c r="N396" s="16">
        <v>0.06</v>
      </c>
      <c r="O396" s="17">
        <f>M396*N396</f>
        <v>19.116</v>
      </c>
      <c r="P396" s="17">
        <f>M396-O396+Q396</f>
        <v>301.83400000000006</v>
      </c>
      <c r="Q396" s="15">
        <v>2.35</v>
      </c>
      <c r="R396" s="18">
        <f t="shared" si="44"/>
        <v>304.18400000000008</v>
      </c>
      <c r="S396" s="12" t="str">
        <f t="shared" si="45"/>
        <v>High</v>
      </c>
      <c r="T396" s="12"/>
      <c r="U396" s="12" t="str">
        <f t="shared" si="46"/>
        <v>June 2014</v>
      </c>
      <c r="V396" s="12" t="str">
        <f t="shared" si="47"/>
        <v>Christopher</v>
      </c>
      <c r="W396" s="12" t="str">
        <f t="shared" si="48"/>
        <v>Martinez</v>
      </c>
    </row>
    <row r="397" spans="1:23" ht="15.5" x14ac:dyDescent="0.35">
      <c r="A397" s="12" t="s">
        <v>949</v>
      </c>
      <c r="B397" s="13">
        <v>41794</v>
      </c>
      <c r="C397" s="14" t="s">
        <v>679</v>
      </c>
      <c r="D397" s="14" t="s">
        <v>27</v>
      </c>
      <c r="E397" s="14" t="s">
        <v>28</v>
      </c>
      <c r="F397" s="14" t="s">
        <v>74</v>
      </c>
      <c r="G397" s="14" t="s">
        <v>38</v>
      </c>
      <c r="H397" s="13">
        <v>41795</v>
      </c>
      <c r="I397" s="15">
        <v>178.83</v>
      </c>
      <c r="J397" s="15">
        <v>415.88</v>
      </c>
      <c r="K397" s="15">
        <f t="shared" si="42"/>
        <v>237.04999999999998</v>
      </c>
      <c r="L397" s="14">
        <v>43</v>
      </c>
      <c r="M397" s="15">
        <f t="shared" si="43"/>
        <v>17882.84</v>
      </c>
      <c r="N397" s="16">
        <v>7.0000000000000007E-2</v>
      </c>
      <c r="O397" s="17">
        <f>M397*N397</f>
        <v>1251.7988</v>
      </c>
      <c r="P397" s="17">
        <f>M397-O397+Q397</f>
        <v>16642.411199999999</v>
      </c>
      <c r="Q397" s="15">
        <v>11.37</v>
      </c>
      <c r="R397" s="18">
        <f t="shared" si="44"/>
        <v>16653.781199999998</v>
      </c>
      <c r="S397" s="12" t="str">
        <f t="shared" si="45"/>
        <v>High</v>
      </c>
      <c r="T397" s="12"/>
      <c r="U397" s="12" t="str">
        <f t="shared" si="46"/>
        <v>June 2014</v>
      </c>
      <c r="V397" s="12" t="str">
        <f t="shared" si="47"/>
        <v>Frank</v>
      </c>
      <c r="W397" s="12" t="str">
        <f t="shared" si="48"/>
        <v>Merwin</v>
      </c>
    </row>
    <row r="398" spans="1:23" ht="15.5" x14ac:dyDescent="0.35">
      <c r="A398" s="12" t="s">
        <v>950</v>
      </c>
      <c r="B398" s="13">
        <v>41794</v>
      </c>
      <c r="C398" s="14" t="s">
        <v>951</v>
      </c>
      <c r="D398" s="14" t="s">
        <v>27</v>
      </c>
      <c r="E398" s="14" t="s">
        <v>28</v>
      </c>
      <c r="F398" s="14" t="s">
        <v>107</v>
      </c>
      <c r="G398" s="14" t="s">
        <v>33</v>
      </c>
      <c r="H398" s="13">
        <v>41795</v>
      </c>
      <c r="I398" s="15">
        <v>156.5</v>
      </c>
      <c r="J398" s="15">
        <v>300.97000000000003</v>
      </c>
      <c r="K398" s="15">
        <f t="shared" si="42"/>
        <v>144.47000000000003</v>
      </c>
      <c r="L398" s="14">
        <v>6</v>
      </c>
      <c r="M398" s="15">
        <f t="shared" si="43"/>
        <v>1805.8200000000002</v>
      </c>
      <c r="N398" s="16">
        <v>0.04</v>
      </c>
      <c r="O398" s="17">
        <f>M398*N398</f>
        <v>72.232800000000012</v>
      </c>
      <c r="P398" s="17">
        <f>M398-O398+Q398</f>
        <v>1740.7672000000002</v>
      </c>
      <c r="Q398" s="15">
        <v>7.18</v>
      </c>
      <c r="R398" s="18">
        <f t="shared" si="44"/>
        <v>1747.9472000000003</v>
      </c>
      <c r="S398" s="12" t="str">
        <f t="shared" si="45"/>
        <v>High</v>
      </c>
      <c r="T398" s="12"/>
      <c r="U398" s="12" t="str">
        <f t="shared" si="46"/>
        <v>June 2014</v>
      </c>
      <c r="V398" s="12" t="str">
        <f t="shared" si="47"/>
        <v>Dianna</v>
      </c>
      <c r="W398" s="12" t="str">
        <f t="shared" si="48"/>
        <v>Wilson</v>
      </c>
    </row>
    <row r="399" spans="1:23" ht="15.5" x14ac:dyDescent="0.35">
      <c r="A399" s="12" t="s">
        <v>952</v>
      </c>
      <c r="B399" s="13">
        <v>41795</v>
      </c>
      <c r="C399" s="14" t="s">
        <v>953</v>
      </c>
      <c r="D399" s="14" t="s">
        <v>27</v>
      </c>
      <c r="E399" s="14" t="s">
        <v>28</v>
      </c>
      <c r="F399" s="14" t="s">
        <v>44</v>
      </c>
      <c r="G399" s="14" t="s">
        <v>38</v>
      </c>
      <c r="H399" s="13">
        <v>41797</v>
      </c>
      <c r="I399" s="15">
        <v>12.39</v>
      </c>
      <c r="J399" s="15">
        <v>19.98</v>
      </c>
      <c r="K399" s="15">
        <f t="shared" si="42"/>
        <v>7.59</v>
      </c>
      <c r="L399" s="14">
        <v>10</v>
      </c>
      <c r="M399" s="15">
        <f t="shared" si="43"/>
        <v>199.8</v>
      </c>
      <c r="N399" s="16">
        <v>0.1</v>
      </c>
      <c r="O399" s="17">
        <f>M399*N399</f>
        <v>19.980000000000004</v>
      </c>
      <c r="P399" s="17">
        <f>M399-O399+Q399</f>
        <v>185.59</v>
      </c>
      <c r="Q399" s="15">
        <v>5.77</v>
      </c>
      <c r="R399" s="18">
        <f t="shared" si="44"/>
        <v>191.36</v>
      </c>
      <c r="S399" s="12" t="str">
        <f t="shared" si="45"/>
        <v>High</v>
      </c>
      <c r="T399" s="12"/>
      <c r="U399" s="12" t="str">
        <f t="shared" si="46"/>
        <v>June 2014</v>
      </c>
      <c r="V399" s="12" t="str">
        <f t="shared" si="47"/>
        <v>Lindsay</v>
      </c>
      <c r="W399" s="12" t="str">
        <f t="shared" si="48"/>
        <v>Castell</v>
      </c>
    </row>
    <row r="400" spans="1:23" ht="15.5" x14ac:dyDescent="0.35">
      <c r="A400" s="12" t="s">
        <v>954</v>
      </c>
      <c r="B400" s="13">
        <v>41797</v>
      </c>
      <c r="C400" s="14" t="s">
        <v>955</v>
      </c>
      <c r="D400" s="14" t="s">
        <v>27</v>
      </c>
      <c r="E400" s="14" t="s">
        <v>28</v>
      </c>
      <c r="F400" s="14" t="s">
        <v>390</v>
      </c>
      <c r="G400" s="14" t="s">
        <v>33</v>
      </c>
      <c r="H400" s="13">
        <v>41798</v>
      </c>
      <c r="I400" s="15">
        <v>278.99</v>
      </c>
      <c r="J400" s="15">
        <v>449.99</v>
      </c>
      <c r="K400" s="15">
        <f t="shared" si="42"/>
        <v>171</v>
      </c>
      <c r="L400" s="14">
        <v>5</v>
      </c>
      <c r="M400" s="15">
        <f t="shared" si="43"/>
        <v>2249.9499999999998</v>
      </c>
      <c r="N400" s="16">
        <v>0.01</v>
      </c>
      <c r="O400" s="17">
        <f>M400*N400</f>
        <v>22.499499999999998</v>
      </c>
      <c r="P400" s="17">
        <f>M400-O400+Q400</f>
        <v>2276.4504999999999</v>
      </c>
      <c r="Q400" s="15">
        <v>49</v>
      </c>
      <c r="R400" s="18">
        <f t="shared" si="44"/>
        <v>2325.4504999999999</v>
      </c>
      <c r="S400" s="12" t="str">
        <f t="shared" si="45"/>
        <v>High</v>
      </c>
      <c r="T400" s="12"/>
      <c r="U400" s="12" t="str">
        <f t="shared" si="46"/>
        <v>June 2014</v>
      </c>
      <c r="V400" s="12" t="str">
        <f t="shared" si="47"/>
        <v>Chuck</v>
      </c>
      <c r="W400" s="12" t="str">
        <f t="shared" si="48"/>
        <v>Sachs</v>
      </c>
    </row>
    <row r="401" spans="1:23" ht="15.5" x14ac:dyDescent="0.35">
      <c r="A401" s="12" t="s">
        <v>957</v>
      </c>
      <c r="B401" s="13">
        <v>41798</v>
      </c>
      <c r="C401" s="14" t="s">
        <v>958</v>
      </c>
      <c r="D401" s="14" t="s">
        <v>53</v>
      </c>
      <c r="E401" s="14" t="s">
        <v>54</v>
      </c>
      <c r="F401" s="14" t="s">
        <v>55</v>
      </c>
      <c r="G401" s="14" t="s">
        <v>38</v>
      </c>
      <c r="H401" s="13">
        <v>41800</v>
      </c>
      <c r="I401" s="15">
        <v>2.2599999999999998</v>
      </c>
      <c r="J401" s="15">
        <v>3.58</v>
      </c>
      <c r="K401" s="15">
        <f t="shared" si="42"/>
        <v>1.3200000000000003</v>
      </c>
      <c r="L401" s="14">
        <v>44</v>
      </c>
      <c r="M401" s="15">
        <f t="shared" si="43"/>
        <v>157.52000000000001</v>
      </c>
      <c r="N401" s="16">
        <v>0.06</v>
      </c>
      <c r="O401" s="17">
        <f>M401*N401</f>
        <v>9.4512</v>
      </c>
      <c r="P401" s="17">
        <f>M401-O401+Q401</f>
        <v>153.53880000000001</v>
      </c>
      <c r="Q401" s="15">
        <v>5.47</v>
      </c>
      <c r="R401" s="18">
        <f t="shared" si="44"/>
        <v>159.00880000000001</v>
      </c>
      <c r="S401" s="12" t="str">
        <f t="shared" si="45"/>
        <v>High</v>
      </c>
      <c r="T401" s="12"/>
      <c r="U401" s="12" t="str">
        <f t="shared" si="46"/>
        <v>June 2014</v>
      </c>
      <c r="V401" s="12" t="str">
        <f t="shared" si="47"/>
        <v>John</v>
      </c>
      <c r="W401" s="12" t="str">
        <f t="shared" si="48"/>
        <v>Lee</v>
      </c>
    </row>
    <row r="402" spans="1:23" ht="15.5" x14ac:dyDescent="0.35">
      <c r="A402" s="12" t="s">
        <v>959</v>
      </c>
      <c r="B402" s="13">
        <v>41799</v>
      </c>
      <c r="C402" s="14" t="s">
        <v>466</v>
      </c>
      <c r="D402" s="14" t="s">
        <v>27</v>
      </c>
      <c r="E402" s="14" t="s">
        <v>28</v>
      </c>
      <c r="F402" s="14" t="s">
        <v>66</v>
      </c>
      <c r="G402" s="14" t="s">
        <v>248</v>
      </c>
      <c r="H402" s="13">
        <v>41799</v>
      </c>
      <c r="I402" s="15">
        <v>11.38</v>
      </c>
      <c r="J402" s="15">
        <v>18.649999999999999</v>
      </c>
      <c r="K402" s="15">
        <f t="shared" si="42"/>
        <v>7.2699999999999978</v>
      </c>
      <c r="L402" s="14">
        <v>18</v>
      </c>
      <c r="M402" s="15">
        <f t="shared" si="43"/>
        <v>335.7</v>
      </c>
      <c r="N402" s="16">
        <v>0.1</v>
      </c>
      <c r="O402" s="17">
        <f>M402*N402</f>
        <v>33.57</v>
      </c>
      <c r="P402" s="17">
        <f>M402-O402+Q402</f>
        <v>305.89999999999998</v>
      </c>
      <c r="Q402" s="15">
        <v>3.77</v>
      </c>
      <c r="R402" s="18">
        <f t="shared" si="44"/>
        <v>309.66999999999996</v>
      </c>
      <c r="S402" s="12" t="str">
        <f t="shared" si="45"/>
        <v>High</v>
      </c>
      <c r="T402" s="12"/>
      <c r="U402" s="12" t="str">
        <f t="shared" si="46"/>
        <v>June 2014</v>
      </c>
      <c r="V402" s="12" t="str">
        <f t="shared" si="47"/>
        <v>Anthony</v>
      </c>
      <c r="W402" s="12" t="str">
        <f t="shared" si="48"/>
        <v>Rawles</v>
      </c>
    </row>
    <row r="403" spans="1:23" ht="15.5" x14ac:dyDescent="0.35">
      <c r="A403" s="12" t="s">
        <v>960</v>
      </c>
      <c r="B403" s="13">
        <v>41803</v>
      </c>
      <c r="C403" s="14" t="s">
        <v>961</v>
      </c>
      <c r="D403" s="14" t="s">
        <v>27</v>
      </c>
      <c r="E403" s="14" t="s">
        <v>28</v>
      </c>
      <c r="F403" s="14" t="s">
        <v>126</v>
      </c>
      <c r="G403" s="14" t="s">
        <v>38</v>
      </c>
      <c r="H403" s="13">
        <v>41812</v>
      </c>
      <c r="I403" s="15">
        <v>19.829999999999998</v>
      </c>
      <c r="J403" s="15">
        <v>30.98</v>
      </c>
      <c r="K403" s="15">
        <f t="shared" si="42"/>
        <v>11.150000000000002</v>
      </c>
      <c r="L403" s="14">
        <v>46</v>
      </c>
      <c r="M403" s="15">
        <f t="shared" si="43"/>
        <v>1425.08</v>
      </c>
      <c r="N403" s="16">
        <v>0.04</v>
      </c>
      <c r="O403" s="17">
        <f>M403*N403</f>
        <v>57.0032</v>
      </c>
      <c r="P403" s="17">
        <f>M403-O403+Q403</f>
        <v>1387.5867999999998</v>
      </c>
      <c r="Q403" s="15">
        <v>19.510000000000002</v>
      </c>
      <c r="R403" s="18">
        <f t="shared" si="44"/>
        <v>1407.0967999999998</v>
      </c>
      <c r="S403" s="12" t="str">
        <f t="shared" si="45"/>
        <v>High</v>
      </c>
      <c r="T403" s="12"/>
      <c r="U403" s="12" t="str">
        <f t="shared" si="46"/>
        <v>June 2014</v>
      </c>
      <c r="V403" s="12" t="str">
        <f t="shared" si="47"/>
        <v>Fred</v>
      </c>
      <c r="W403" s="12" t="str">
        <f t="shared" si="48"/>
        <v>Chung</v>
      </c>
    </row>
    <row r="404" spans="1:23" ht="15.5" x14ac:dyDescent="0.35">
      <c r="A404" s="12" t="s">
        <v>962</v>
      </c>
      <c r="B404" s="13">
        <v>41806</v>
      </c>
      <c r="C404" s="14" t="s">
        <v>833</v>
      </c>
      <c r="D404" s="14" t="s">
        <v>27</v>
      </c>
      <c r="E404" s="14" t="s">
        <v>28</v>
      </c>
      <c r="F404" s="14" t="s">
        <v>139</v>
      </c>
      <c r="G404" s="14" t="s">
        <v>38</v>
      </c>
      <c r="H404" s="13">
        <v>41811</v>
      </c>
      <c r="I404" s="15">
        <v>3.52</v>
      </c>
      <c r="J404" s="15">
        <v>5.68</v>
      </c>
      <c r="K404" s="15">
        <f t="shared" si="42"/>
        <v>2.1599999999999997</v>
      </c>
      <c r="L404" s="14">
        <v>32</v>
      </c>
      <c r="M404" s="15">
        <f t="shared" si="43"/>
        <v>181.76</v>
      </c>
      <c r="N404" s="16">
        <v>0.1</v>
      </c>
      <c r="O404" s="17">
        <f>M404*N404</f>
        <v>18.175999999999998</v>
      </c>
      <c r="P404" s="17">
        <f>M404-O404+Q404</f>
        <v>164.97399999999999</v>
      </c>
      <c r="Q404" s="15">
        <v>1.39</v>
      </c>
      <c r="R404" s="18">
        <f t="shared" si="44"/>
        <v>166.36399999999998</v>
      </c>
      <c r="S404" s="12" t="str">
        <f t="shared" si="45"/>
        <v>High</v>
      </c>
      <c r="T404" s="12"/>
      <c r="U404" s="12" t="str">
        <f t="shared" si="46"/>
        <v>June 2014</v>
      </c>
      <c r="V404" s="12" t="str">
        <f t="shared" si="47"/>
        <v>Julie</v>
      </c>
      <c r="W404" s="12" t="str">
        <f t="shared" si="48"/>
        <v>Prescott</v>
      </c>
    </row>
    <row r="405" spans="1:23" ht="15.5" x14ac:dyDescent="0.35">
      <c r="A405" s="12" t="s">
        <v>963</v>
      </c>
      <c r="B405" s="13">
        <v>41807</v>
      </c>
      <c r="C405" s="14" t="s">
        <v>364</v>
      </c>
      <c r="D405" s="14" t="s">
        <v>27</v>
      </c>
      <c r="E405" s="14" t="s">
        <v>28</v>
      </c>
      <c r="F405" s="14" t="s">
        <v>126</v>
      </c>
      <c r="G405" s="14" t="s">
        <v>38</v>
      </c>
      <c r="H405" s="13">
        <v>41808</v>
      </c>
      <c r="I405" s="15">
        <v>1.18</v>
      </c>
      <c r="J405" s="15">
        <v>1.88</v>
      </c>
      <c r="K405" s="15">
        <f t="shared" si="42"/>
        <v>0.7</v>
      </c>
      <c r="L405" s="14">
        <v>19</v>
      </c>
      <c r="M405" s="15">
        <f t="shared" si="43"/>
        <v>35.72</v>
      </c>
      <c r="N405" s="16">
        <v>7.0000000000000007E-2</v>
      </c>
      <c r="O405" s="17">
        <f>M405*N405</f>
        <v>2.5004</v>
      </c>
      <c r="P405" s="17">
        <f>M405-O405+Q405</f>
        <v>34.709600000000002</v>
      </c>
      <c r="Q405" s="15">
        <v>1.49</v>
      </c>
      <c r="R405" s="18">
        <f t="shared" si="44"/>
        <v>36.199600000000004</v>
      </c>
      <c r="S405" s="12" t="str">
        <f t="shared" si="45"/>
        <v>High</v>
      </c>
      <c r="T405" s="12"/>
      <c r="U405" s="12" t="str">
        <f t="shared" si="46"/>
        <v>June 2014</v>
      </c>
      <c r="V405" s="12" t="str">
        <f t="shared" si="47"/>
        <v>Edward</v>
      </c>
      <c r="W405" s="12" t="str">
        <f t="shared" si="48"/>
        <v>Becker</v>
      </c>
    </row>
    <row r="406" spans="1:23" ht="15.5" x14ac:dyDescent="0.35">
      <c r="A406" s="12" t="s">
        <v>964</v>
      </c>
      <c r="B406" s="13">
        <v>41808</v>
      </c>
      <c r="C406" s="14" t="s">
        <v>176</v>
      </c>
      <c r="D406" s="14" t="s">
        <v>27</v>
      </c>
      <c r="E406" s="14" t="s">
        <v>28</v>
      </c>
      <c r="F406" s="14" t="s">
        <v>44</v>
      </c>
      <c r="G406" s="14" t="s">
        <v>38</v>
      </c>
      <c r="H406" s="13">
        <v>41808</v>
      </c>
      <c r="I406" s="15">
        <v>2.41</v>
      </c>
      <c r="J406" s="15">
        <v>3.71</v>
      </c>
      <c r="K406" s="15">
        <f t="shared" si="42"/>
        <v>1.2999999999999998</v>
      </c>
      <c r="L406" s="14">
        <v>39</v>
      </c>
      <c r="M406" s="15">
        <f t="shared" si="43"/>
        <v>144.69</v>
      </c>
      <c r="N406" s="16">
        <v>0.06</v>
      </c>
      <c r="O406" s="17">
        <f>M406*N406</f>
        <v>8.6814</v>
      </c>
      <c r="P406" s="17">
        <f>M406-O406+Q406</f>
        <v>137.93860000000001</v>
      </c>
      <c r="Q406" s="15">
        <v>1.93</v>
      </c>
      <c r="R406" s="18">
        <f t="shared" si="44"/>
        <v>139.86860000000001</v>
      </c>
      <c r="S406" s="12" t="str">
        <f t="shared" si="45"/>
        <v>High</v>
      </c>
      <c r="T406" s="12"/>
      <c r="U406" s="12" t="str">
        <f t="shared" si="46"/>
        <v>June 2014</v>
      </c>
      <c r="V406" s="12" t="str">
        <f t="shared" si="47"/>
        <v>Bill</v>
      </c>
      <c r="W406" s="12" t="str">
        <f t="shared" si="48"/>
        <v>Donatelli</v>
      </c>
    </row>
    <row r="407" spans="1:23" ht="15.5" x14ac:dyDescent="0.35">
      <c r="A407" s="12" t="s">
        <v>965</v>
      </c>
      <c r="B407" s="13">
        <v>41808</v>
      </c>
      <c r="C407" s="14" t="s">
        <v>321</v>
      </c>
      <c r="D407" s="14" t="s">
        <v>27</v>
      </c>
      <c r="E407" s="14" t="s">
        <v>28</v>
      </c>
      <c r="F407" s="14" t="s">
        <v>299</v>
      </c>
      <c r="G407" s="14" t="s">
        <v>38</v>
      </c>
      <c r="H407" s="13">
        <v>41808</v>
      </c>
      <c r="I407" s="15">
        <v>1.88</v>
      </c>
      <c r="J407" s="15">
        <v>3.14</v>
      </c>
      <c r="K407" s="15">
        <f t="shared" si="42"/>
        <v>1.2600000000000002</v>
      </c>
      <c r="L407" s="14">
        <v>32</v>
      </c>
      <c r="M407" s="15">
        <f t="shared" si="43"/>
        <v>100.48</v>
      </c>
      <c r="N407" s="16">
        <v>0.03</v>
      </c>
      <c r="O407" s="17">
        <f>M407*N407</f>
        <v>3.0144000000000002</v>
      </c>
      <c r="P407" s="17">
        <f>M407-O407+Q407</f>
        <v>98.60560000000001</v>
      </c>
      <c r="Q407" s="15">
        <v>1.1399999999999999</v>
      </c>
      <c r="R407" s="18">
        <f t="shared" si="44"/>
        <v>99.74560000000001</v>
      </c>
      <c r="S407" s="12" t="str">
        <f t="shared" si="45"/>
        <v>High</v>
      </c>
      <c r="T407" s="12"/>
      <c r="U407" s="12" t="str">
        <f t="shared" si="46"/>
        <v>June 2014</v>
      </c>
      <c r="V407" s="12" t="str">
        <f t="shared" si="47"/>
        <v>Toby</v>
      </c>
      <c r="W407" s="12" t="str">
        <f t="shared" si="48"/>
        <v>Swindell</v>
      </c>
    </row>
    <row r="408" spans="1:23" ht="15.5" x14ac:dyDescent="0.35">
      <c r="A408" s="12" t="s">
        <v>966</v>
      </c>
      <c r="B408" s="13">
        <v>41809</v>
      </c>
      <c r="C408" s="14" t="s">
        <v>967</v>
      </c>
      <c r="D408" s="14" t="s">
        <v>53</v>
      </c>
      <c r="E408" s="14" t="s">
        <v>54</v>
      </c>
      <c r="F408" s="14" t="s">
        <v>55</v>
      </c>
      <c r="G408" s="14" t="s">
        <v>38</v>
      </c>
      <c r="H408" s="13">
        <v>41811</v>
      </c>
      <c r="I408" s="15">
        <v>21.56</v>
      </c>
      <c r="J408" s="15">
        <v>36.549999999999997</v>
      </c>
      <c r="K408" s="15">
        <f t="shared" si="42"/>
        <v>14.989999999999998</v>
      </c>
      <c r="L408" s="14">
        <v>48</v>
      </c>
      <c r="M408" s="15">
        <f t="shared" si="43"/>
        <v>1754.3999999999999</v>
      </c>
      <c r="N408" s="16">
        <v>7.0000000000000007E-2</v>
      </c>
      <c r="O408" s="17">
        <f>M408*N408</f>
        <v>122.80800000000001</v>
      </c>
      <c r="P408" s="17">
        <f>M408-O408+Q408</f>
        <v>1645.482</v>
      </c>
      <c r="Q408" s="15">
        <v>13.89</v>
      </c>
      <c r="R408" s="18">
        <f t="shared" si="44"/>
        <v>1659.3720000000001</v>
      </c>
      <c r="S408" s="12" t="str">
        <f t="shared" si="45"/>
        <v>High</v>
      </c>
      <c r="T408" s="12"/>
      <c r="U408" s="12" t="str">
        <f t="shared" si="46"/>
        <v>June 2014</v>
      </c>
      <c r="V408" s="12" t="str">
        <f t="shared" si="47"/>
        <v>Barry</v>
      </c>
      <c r="W408" s="12" t="str">
        <f t="shared" si="48"/>
        <v>Pond</v>
      </c>
    </row>
    <row r="409" spans="1:23" ht="15.5" x14ac:dyDescent="0.35">
      <c r="A409" s="12" t="s">
        <v>968</v>
      </c>
      <c r="B409" s="13">
        <v>41809</v>
      </c>
      <c r="C409" s="14" t="s">
        <v>969</v>
      </c>
      <c r="D409" s="14" t="s">
        <v>27</v>
      </c>
      <c r="E409" s="14" t="s">
        <v>28</v>
      </c>
      <c r="F409" s="14" t="s">
        <v>66</v>
      </c>
      <c r="G409" s="14" t="s">
        <v>33</v>
      </c>
      <c r="H409" s="13">
        <v>41811</v>
      </c>
      <c r="I409" s="15">
        <v>20.18</v>
      </c>
      <c r="J409" s="15">
        <v>35.409999999999997</v>
      </c>
      <c r="K409" s="15">
        <f t="shared" si="42"/>
        <v>15.229999999999997</v>
      </c>
      <c r="L409" s="14">
        <v>21</v>
      </c>
      <c r="M409" s="15">
        <f t="shared" si="43"/>
        <v>743.6099999999999</v>
      </c>
      <c r="N409" s="16">
        <v>0.01</v>
      </c>
      <c r="O409" s="17">
        <f>M409*N409</f>
        <v>7.4360999999999988</v>
      </c>
      <c r="P409" s="17">
        <f>M409-O409+Q409</f>
        <v>738.1638999999999</v>
      </c>
      <c r="Q409" s="15">
        <v>1.99</v>
      </c>
      <c r="R409" s="18">
        <f t="shared" si="44"/>
        <v>740.15389999999991</v>
      </c>
      <c r="S409" s="12" t="str">
        <f t="shared" si="45"/>
        <v>High</v>
      </c>
      <c r="T409" s="12"/>
      <c r="U409" s="12" t="str">
        <f t="shared" si="46"/>
        <v>June 2014</v>
      </c>
      <c r="V409" s="12" t="str">
        <f t="shared" si="47"/>
        <v>Jim</v>
      </c>
      <c r="W409" s="12" t="str">
        <f t="shared" si="48"/>
        <v>Mitchum</v>
      </c>
    </row>
    <row r="410" spans="1:23" ht="15.5" x14ac:dyDescent="0.35">
      <c r="A410" s="12" t="s">
        <v>970</v>
      </c>
      <c r="B410" s="13">
        <v>41809</v>
      </c>
      <c r="C410" s="14" t="s">
        <v>615</v>
      </c>
      <c r="D410" s="14" t="s">
        <v>27</v>
      </c>
      <c r="E410" s="14" t="s">
        <v>28</v>
      </c>
      <c r="F410" s="14" t="s">
        <v>126</v>
      </c>
      <c r="G410" s="14" t="s">
        <v>38</v>
      </c>
      <c r="H410" s="13">
        <v>41811</v>
      </c>
      <c r="I410" s="15">
        <v>99.39</v>
      </c>
      <c r="J410" s="15">
        <v>162.93</v>
      </c>
      <c r="K410" s="15">
        <f t="shared" si="42"/>
        <v>63.540000000000006</v>
      </c>
      <c r="L410" s="14">
        <v>16</v>
      </c>
      <c r="M410" s="15">
        <f t="shared" si="43"/>
        <v>2606.88</v>
      </c>
      <c r="N410" s="16">
        <v>0.1</v>
      </c>
      <c r="O410" s="17">
        <f>M410*N410</f>
        <v>260.68800000000005</v>
      </c>
      <c r="P410" s="17">
        <f>M410-O410+Q410</f>
        <v>2366.1819999999998</v>
      </c>
      <c r="Q410" s="15">
        <v>19.989999999999998</v>
      </c>
      <c r="R410" s="18">
        <f t="shared" si="44"/>
        <v>2386.1719999999996</v>
      </c>
      <c r="S410" s="12" t="str">
        <f t="shared" si="45"/>
        <v>High</v>
      </c>
      <c r="T410" s="12"/>
      <c r="U410" s="12" t="str">
        <f t="shared" si="46"/>
        <v>June 2014</v>
      </c>
      <c r="V410" s="12" t="str">
        <f t="shared" si="47"/>
        <v>Bruce</v>
      </c>
      <c r="W410" s="12" t="str">
        <f t="shared" si="48"/>
        <v>Degenhardt</v>
      </c>
    </row>
    <row r="411" spans="1:23" ht="15.5" x14ac:dyDescent="0.35">
      <c r="A411" s="12" t="s">
        <v>971</v>
      </c>
      <c r="B411" s="13">
        <v>41812</v>
      </c>
      <c r="C411" s="14" t="s">
        <v>972</v>
      </c>
      <c r="D411" s="14" t="s">
        <v>27</v>
      </c>
      <c r="E411" s="14" t="s">
        <v>28</v>
      </c>
      <c r="F411" s="14" t="s">
        <v>390</v>
      </c>
      <c r="G411" s="14" t="s">
        <v>248</v>
      </c>
      <c r="H411" s="13">
        <v>41814</v>
      </c>
      <c r="I411" s="15">
        <v>56.16</v>
      </c>
      <c r="J411" s="15">
        <v>136.97999999999999</v>
      </c>
      <c r="K411" s="15">
        <f t="shared" si="42"/>
        <v>80.819999999999993</v>
      </c>
      <c r="L411" s="14">
        <v>17</v>
      </c>
      <c r="M411" s="15">
        <f t="shared" si="43"/>
        <v>2328.66</v>
      </c>
      <c r="N411" s="16">
        <v>0</v>
      </c>
      <c r="O411" s="17">
        <f>M411*N411</f>
        <v>0</v>
      </c>
      <c r="P411" s="17">
        <f>M411-O411+Q411</f>
        <v>2353.1499999999996</v>
      </c>
      <c r="Q411" s="15">
        <v>24.49</v>
      </c>
      <c r="R411" s="18">
        <f t="shared" si="44"/>
        <v>2377.6399999999994</v>
      </c>
      <c r="S411" s="12" t="str">
        <f t="shared" si="45"/>
        <v>Low</v>
      </c>
      <c r="T411" s="12"/>
      <c r="U411" s="12" t="str">
        <f t="shared" si="46"/>
        <v>June 2014</v>
      </c>
      <c r="V411" s="12" t="str">
        <f t="shared" si="47"/>
        <v>Luke</v>
      </c>
      <c r="W411" s="12" t="str">
        <f t="shared" si="48"/>
        <v>Weiss</v>
      </c>
    </row>
    <row r="412" spans="1:23" ht="15.5" x14ac:dyDescent="0.35">
      <c r="A412" s="12" t="s">
        <v>973</v>
      </c>
      <c r="B412" s="13">
        <v>41812</v>
      </c>
      <c r="C412" s="14" t="s">
        <v>974</v>
      </c>
      <c r="D412" s="14" t="s">
        <v>53</v>
      </c>
      <c r="E412" s="14" t="s">
        <v>54</v>
      </c>
      <c r="F412" s="14" t="s">
        <v>390</v>
      </c>
      <c r="G412" s="14" t="s">
        <v>38</v>
      </c>
      <c r="H412" s="13">
        <v>41814</v>
      </c>
      <c r="I412" s="15">
        <v>3.14</v>
      </c>
      <c r="J412" s="15">
        <v>4.91</v>
      </c>
      <c r="K412" s="15">
        <f t="shared" si="42"/>
        <v>1.77</v>
      </c>
      <c r="L412" s="14">
        <v>24</v>
      </c>
      <c r="M412" s="15">
        <f t="shared" si="43"/>
        <v>117.84</v>
      </c>
      <c r="N412" s="16">
        <v>0.01</v>
      </c>
      <c r="O412" s="17">
        <f>M412*N412</f>
        <v>1.1784000000000001</v>
      </c>
      <c r="P412" s="17">
        <f>M412-O412+Q412</f>
        <v>117.16160000000001</v>
      </c>
      <c r="Q412" s="15">
        <v>0.5</v>
      </c>
      <c r="R412" s="18">
        <f t="shared" si="44"/>
        <v>117.66160000000001</v>
      </c>
      <c r="S412" s="12" t="str">
        <f t="shared" si="45"/>
        <v>High</v>
      </c>
      <c r="T412" s="12"/>
      <c r="U412" s="12" t="str">
        <f t="shared" si="46"/>
        <v>June 2014</v>
      </c>
      <c r="V412" s="12" t="str">
        <f t="shared" si="47"/>
        <v>Craig</v>
      </c>
      <c r="W412" s="12" t="str">
        <f t="shared" si="48"/>
        <v>Leslie</v>
      </c>
    </row>
    <row r="413" spans="1:23" ht="15.5" x14ac:dyDescent="0.35">
      <c r="A413" s="12" t="s">
        <v>976</v>
      </c>
      <c r="B413" s="13">
        <v>41813</v>
      </c>
      <c r="C413" s="14" t="s">
        <v>977</v>
      </c>
      <c r="D413" s="14" t="s">
        <v>27</v>
      </c>
      <c r="E413" s="14" t="s">
        <v>28</v>
      </c>
      <c r="F413" s="14" t="s">
        <v>44</v>
      </c>
      <c r="G413" s="14" t="s">
        <v>38</v>
      </c>
      <c r="H413" s="13">
        <v>41813</v>
      </c>
      <c r="I413" s="15">
        <v>1.84</v>
      </c>
      <c r="J413" s="15">
        <v>2.88</v>
      </c>
      <c r="K413" s="15">
        <f t="shared" si="42"/>
        <v>1.0399999999999998</v>
      </c>
      <c r="L413" s="14">
        <v>8</v>
      </c>
      <c r="M413" s="15">
        <f t="shared" si="43"/>
        <v>23.04</v>
      </c>
      <c r="N413" s="16">
        <v>7.0000000000000007E-2</v>
      </c>
      <c r="O413" s="17">
        <f>M413*N413</f>
        <v>1.6128</v>
      </c>
      <c r="P413" s="17">
        <f>M413-O413+Q413</f>
        <v>22.417199999999998</v>
      </c>
      <c r="Q413" s="15">
        <v>0.99</v>
      </c>
      <c r="R413" s="18">
        <f t="shared" si="44"/>
        <v>23.407199999999996</v>
      </c>
      <c r="S413" s="12" t="str">
        <f t="shared" si="45"/>
        <v>High</v>
      </c>
      <c r="T413" s="12"/>
      <c r="U413" s="12" t="str">
        <f t="shared" si="46"/>
        <v>June 2014</v>
      </c>
      <c r="V413" s="12" t="str">
        <f t="shared" si="47"/>
        <v>Frank</v>
      </c>
      <c r="W413" s="12" t="str">
        <f t="shared" si="48"/>
        <v>Hawley</v>
      </c>
    </row>
    <row r="414" spans="1:23" ht="15.5" x14ac:dyDescent="0.35">
      <c r="A414" s="12" t="s">
        <v>980</v>
      </c>
      <c r="B414" s="13">
        <v>41815</v>
      </c>
      <c r="C414" s="14" t="s">
        <v>495</v>
      </c>
      <c r="D414" s="14" t="s">
        <v>27</v>
      </c>
      <c r="E414" s="14" t="s">
        <v>28</v>
      </c>
      <c r="F414" s="14" t="s">
        <v>66</v>
      </c>
      <c r="G414" s="14" t="s">
        <v>38</v>
      </c>
      <c r="H414" s="13">
        <v>41815</v>
      </c>
      <c r="I414" s="15">
        <v>16.8</v>
      </c>
      <c r="J414" s="15">
        <v>40.97</v>
      </c>
      <c r="K414" s="15">
        <f t="shared" si="42"/>
        <v>24.169999999999998</v>
      </c>
      <c r="L414" s="14">
        <v>47</v>
      </c>
      <c r="M414" s="15">
        <f t="shared" si="43"/>
        <v>1925.59</v>
      </c>
      <c r="N414" s="16">
        <v>0.06</v>
      </c>
      <c r="O414" s="17">
        <f>M414*N414</f>
        <v>115.5354</v>
      </c>
      <c r="P414" s="17">
        <f>M414-O414+Q414</f>
        <v>1819.0445999999999</v>
      </c>
      <c r="Q414" s="15">
        <v>8.99</v>
      </c>
      <c r="R414" s="18">
        <f t="shared" si="44"/>
        <v>1828.0346</v>
      </c>
      <c r="S414" s="12" t="str">
        <f t="shared" si="45"/>
        <v>High</v>
      </c>
      <c r="T414" s="12"/>
      <c r="U414" s="12" t="str">
        <f t="shared" si="46"/>
        <v>June 2014</v>
      </c>
      <c r="V414" s="12" t="str">
        <f t="shared" si="47"/>
        <v>Nora</v>
      </c>
      <c r="W414" s="12" t="str">
        <f t="shared" si="48"/>
        <v>Paige</v>
      </c>
    </row>
    <row r="415" spans="1:23" ht="15.5" x14ac:dyDescent="0.35">
      <c r="A415" s="12" t="s">
        <v>981</v>
      </c>
      <c r="B415" s="13">
        <v>41817</v>
      </c>
      <c r="C415" s="14" t="s">
        <v>239</v>
      </c>
      <c r="D415" s="14" t="s">
        <v>53</v>
      </c>
      <c r="E415" s="14" t="s">
        <v>54</v>
      </c>
      <c r="F415" s="14" t="s">
        <v>55</v>
      </c>
      <c r="G415" s="14" t="s">
        <v>38</v>
      </c>
      <c r="H415" s="13">
        <v>41818</v>
      </c>
      <c r="I415" s="15">
        <v>1.46</v>
      </c>
      <c r="J415" s="15">
        <v>3.57</v>
      </c>
      <c r="K415" s="15">
        <f t="shared" si="42"/>
        <v>2.11</v>
      </c>
      <c r="L415" s="14">
        <v>46</v>
      </c>
      <c r="M415" s="15">
        <f t="shared" si="43"/>
        <v>164.22</v>
      </c>
      <c r="N415" s="16">
        <v>0.01</v>
      </c>
      <c r="O415" s="17">
        <f>M415*N415</f>
        <v>1.6422000000000001</v>
      </c>
      <c r="P415" s="17">
        <f>M415-O415+Q415</f>
        <v>166.74779999999998</v>
      </c>
      <c r="Q415" s="15">
        <v>4.17</v>
      </c>
      <c r="R415" s="18">
        <f t="shared" si="44"/>
        <v>170.91779999999997</v>
      </c>
      <c r="S415" s="12" t="str">
        <f t="shared" si="45"/>
        <v>High</v>
      </c>
      <c r="T415" s="12"/>
      <c r="U415" s="12" t="str">
        <f t="shared" si="46"/>
        <v>June 2014</v>
      </c>
      <c r="V415" s="12" t="str">
        <f t="shared" si="47"/>
        <v>Alejandro</v>
      </c>
      <c r="W415" s="12" t="str">
        <f t="shared" si="48"/>
        <v>Ballentine</v>
      </c>
    </row>
    <row r="416" spans="1:23" ht="15.5" x14ac:dyDescent="0.35">
      <c r="A416" s="12" t="s">
        <v>982</v>
      </c>
      <c r="B416" s="13">
        <v>41819</v>
      </c>
      <c r="C416" s="14" t="s">
        <v>983</v>
      </c>
      <c r="D416" s="14" t="s">
        <v>27</v>
      </c>
      <c r="E416" s="14" t="s">
        <v>28</v>
      </c>
      <c r="F416" s="14" t="s">
        <v>44</v>
      </c>
      <c r="G416" s="14" t="s">
        <v>38</v>
      </c>
      <c r="H416" s="13">
        <v>41819</v>
      </c>
      <c r="I416" s="15">
        <v>1.59</v>
      </c>
      <c r="J416" s="15">
        <v>2.61</v>
      </c>
      <c r="K416" s="15">
        <f t="shared" si="42"/>
        <v>1.0199999999999998</v>
      </c>
      <c r="L416" s="14">
        <v>44</v>
      </c>
      <c r="M416" s="15">
        <f t="shared" si="43"/>
        <v>114.83999999999999</v>
      </c>
      <c r="N416" s="16">
        <v>0.09</v>
      </c>
      <c r="O416" s="17">
        <f>M416*N416</f>
        <v>10.335599999999999</v>
      </c>
      <c r="P416" s="17">
        <f>M416-O416+Q416</f>
        <v>105.00439999999999</v>
      </c>
      <c r="Q416" s="15">
        <v>0.5</v>
      </c>
      <c r="R416" s="18">
        <f t="shared" si="44"/>
        <v>105.50439999999999</v>
      </c>
      <c r="S416" s="12" t="str">
        <f t="shared" si="45"/>
        <v>High</v>
      </c>
      <c r="T416" s="12"/>
      <c r="U416" s="12" t="str">
        <f t="shared" si="46"/>
        <v>June 2014</v>
      </c>
      <c r="V416" s="12" t="str">
        <f t="shared" si="47"/>
        <v>Christine</v>
      </c>
      <c r="W416" s="12" t="str">
        <f t="shared" si="48"/>
        <v>Abelman</v>
      </c>
    </row>
    <row r="417" spans="1:23" ht="15.5" x14ac:dyDescent="0.35">
      <c r="A417" s="12" t="s">
        <v>984</v>
      </c>
      <c r="B417" s="13">
        <v>41819</v>
      </c>
      <c r="C417" s="14" t="s">
        <v>399</v>
      </c>
      <c r="D417" s="14" t="s">
        <v>53</v>
      </c>
      <c r="E417" s="14" t="s">
        <v>54</v>
      </c>
      <c r="F417" s="14" t="s">
        <v>81</v>
      </c>
      <c r="G417" s="14" t="s">
        <v>33</v>
      </c>
      <c r="H417" s="13">
        <v>41820</v>
      </c>
      <c r="I417" s="15">
        <v>14.7</v>
      </c>
      <c r="J417" s="15">
        <v>29.99</v>
      </c>
      <c r="K417" s="15">
        <f t="shared" si="42"/>
        <v>15.29</v>
      </c>
      <c r="L417" s="14">
        <v>20</v>
      </c>
      <c r="M417" s="15">
        <f t="shared" si="43"/>
        <v>599.79999999999995</v>
      </c>
      <c r="N417" s="16">
        <v>0</v>
      </c>
      <c r="O417" s="17">
        <f>M417*N417</f>
        <v>0</v>
      </c>
      <c r="P417" s="17">
        <f>M417-O417+Q417</f>
        <v>605.29999999999995</v>
      </c>
      <c r="Q417" s="15">
        <v>5.5</v>
      </c>
      <c r="R417" s="18">
        <f t="shared" si="44"/>
        <v>610.79999999999995</v>
      </c>
      <c r="S417" s="12" t="str">
        <f t="shared" si="45"/>
        <v>Low</v>
      </c>
      <c r="T417" s="12"/>
      <c r="U417" s="12" t="str">
        <f t="shared" si="46"/>
        <v>June 2014</v>
      </c>
      <c r="V417" s="12" t="str">
        <f t="shared" si="47"/>
        <v>William</v>
      </c>
      <c r="W417" s="12" t="str">
        <f t="shared" si="48"/>
        <v>Brown</v>
      </c>
    </row>
    <row r="418" spans="1:23" ht="15.5" x14ac:dyDescent="0.35">
      <c r="A418" s="12" t="s">
        <v>985</v>
      </c>
      <c r="B418" s="13">
        <v>41820</v>
      </c>
      <c r="C418" s="14" t="s">
        <v>986</v>
      </c>
      <c r="D418" s="14" t="s">
        <v>27</v>
      </c>
      <c r="E418" s="14" t="s">
        <v>28</v>
      </c>
      <c r="F418" s="14" t="s">
        <v>390</v>
      </c>
      <c r="G418" s="14" t="s">
        <v>38</v>
      </c>
      <c r="H418" s="13">
        <v>41823</v>
      </c>
      <c r="I418" s="15">
        <v>8.92</v>
      </c>
      <c r="J418" s="15">
        <v>29.74</v>
      </c>
      <c r="K418" s="15">
        <f t="shared" si="42"/>
        <v>20.82</v>
      </c>
      <c r="L418" s="14">
        <v>4</v>
      </c>
      <c r="M418" s="15">
        <f t="shared" si="43"/>
        <v>118.96</v>
      </c>
      <c r="N418" s="16">
        <v>0.05</v>
      </c>
      <c r="O418" s="17">
        <f>M418*N418</f>
        <v>5.9480000000000004</v>
      </c>
      <c r="P418" s="17">
        <f>M418-O418+Q418</f>
        <v>119.652</v>
      </c>
      <c r="Q418" s="15">
        <v>6.64</v>
      </c>
      <c r="R418" s="18">
        <f t="shared" si="44"/>
        <v>126.292</v>
      </c>
      <c r="S418" s="12" t="str">
        <f t="shared" si="45"/>
        <v>High</v>
      </c>
      <c r="T418" s="12"/>
      <c r="U418" s="12" t="str">
        <f t="shared" si="46"/>
        <v>June 2014</v>
      </c>
      <c r="V418" s="12" t="str">
        <f t="shared" si="47"/>
        <v>Monica</v>
      </c>
      <c r="W418" s="12" t="str">
        <f t="shared" si="48"/>
        <v>Federle</v>
      </c>
    </row>
    <row r="419" spans="1:23" ht="15.5" x14ac:dyDescent="0.35">
      <c r="A419" s="12" t="s">
        <v>988</v>
      </c>
      <c r="B419" s="13">
        <v>41824</v>
      </c>
      <c r="C419" s="14" t="s">
        <v>989</v>
      </c>
      <c r="D419" s="14" t="s">
        <v>53</v>
      </c>
      <c r="E419" s="14" t="s">
        <v>54</v>
      </c>
      <c r="F419" s="14" t="s">
        <v>55</v>
      </c>
      <c r="G419" s="14" t="s">
        <v>38</v>
      </c>
      <c r="H419" s="13">
        <v>41826</v>
      </c>
      <c r="I419" s="15">
        <v>3.32</v>
      </c>
      <c r="J419" s="15">
        <v>5.18</v>
      </c>
      <c r="K419" s="15">
        <f t="shared" si="42"/>
        <v>1.8599999999999999</v>
      </c>
      <c r="L419" s="14">
        <v>43</v>
      </c>
      <c r="M419" s="15">
        <f t="shared" si="43"/>
        <v>222.73999999999998</v>
      </c>
      <c r="N419" s="16">
        <v>0.03</v>
      </c>
      <c r="O419" s="17">
        <f>M419*N419</f>
        <v>6.682199999999999</v>
      </c>
      <c r="P419" s="17">
        <f>M419-O419+Q419</f>
        <v>218.09779999999998</v>
      </c>
      <c r="Q419" s="15">
        <v>2.04</v>
      </c>
      <c r="R419" s="18">
        <f t="shared" si="44"/>
        <v>220.13779999999997</v>
      </c>
      <c r="S419" s="12" t="str">
        <f t="shared" si="45"/>
        <v>High</v>
      </c>
      <c r="T419" s="12"/>
      <c r="U419" s="12" t="str">
        <f t="shared" si="46"/>
        <v>July 2014</v>
      </c>
      <c r="V419" s="12" t="str">
        <f t="shared" si="47"/>
        <v>Mike</v>
      </c>
      <c r="W419" s="12" t="str">
        <f t="shared" si="48"/>
        <v>Gockenbach</v>
      </c>
    </row>
    <row r="420" spans="1:23" ht="15.5" x14ac:dyDescent="0.35">
      <c r="A420" s="12" t="s">
        <v>990</v>
      </c>
      <c r="B420" s="13">
        <v>41825</v>
      </c>
      <c r="C420" s="14" t="s">
        <v>991</v>
      </c>
      <c r="D420" s="14" t="s">
        <v>27</v>
      </c>
      <c r="E420" s="14" t="s">
        <v>28</v>
      </c>
      <c r="F420" s="14" t="s">
        <v>290</v>
      </c>
      <c r="G420" s="14" t="s">
        <v>38</v>
      </c>
      <c r="H420" s="13">
        <v>41828</v>
      </c>
      <c r="I420" s="15">
        <v>1.84</v>
      </c>
      <c r="J420" s="15">
        <v>2.88</v>
      </c>
      <c r="K420" s="15">
        <f t="shared" si="42"/>
        <v>1.0399999999999998</v>
      </c>
      <c r="L420" s="14">
        <v>47</v>
      </c>
      <c r="M420" s="15">
        <f t="shared" si="43"/>
        <v>135.35999999999999</v>
      </c>
      <c r="N420" s="16">
        <v>0.03</v>
      </c>
      <c r="O420" s="17">
        <f>M420*N420</f>
        <v>4.0607999999999995</v>
      </c>
      <c r="P420" s="17">
        <f>M420-O420+Q420</f>
        <v>136.6292</v>
      </c>
      <c r="Q420" s="15">
        <v>5.33</v>
      </c>
      <c r="R420" s="18">
        <f t="shared" si="44"/>
        <v>141.95920000000001</v>
      </c>
      <c r="S420" s="12" t="str">
        <f t="shared" si="45"/>
        <v>High</v>
      </c>
      <c r="T420" s="12"/>
      <c r="U420" s="12" t="str">
        <f t="shared" si="46"/>
        <v>July 2014</v>
      </c>
      <c r="V420" s="12" t="str">
        <f t="shared" si="47"/>
        <v>James</v>
      </c>
      <c r="W420" s="12" t="str">
        <f t="shared" si="48"/>
        <v>Galang</v>
      </c>
    </row>
    <row r="421" spans="1:23" ht="15.5" x14ac:dyDescent="0.35">
      <c r="A421" s="12" t="s">
        <v>993</v>
      </c>
      <c r="B421" s="13">
        <v>41831</v>
      </c>
      <c r="C421" s="14" t="s">
        <v>844</v>
      </c>
      <c r="D421" s="14" t="s">
        <v>53</v>
      </c>
      <c r="E421" s="14" t="s">
        <v>54</v>
      </c>
      <c r="F421" s="14" t="s">
        <v>81</v>
      </c>
      <c r="G421" s="14" t="s">
        <v>33</v>
      </c>
      <c r="H421" s="13">
        <v>41833</v>
      </c>
      <c r="I421" s="15">
        <v>8.31</v>
      </c>
      <c r="J421" s="15">
        <v>15.98</v>
      </c>
      <c r="K421" s="15">
        <f t="shared" si="42"/>
        <v>7.67</v>
      </c>
      <c r="L421" s="14">
        <v>40</v>
      </c>
      <c r="M421" s="15">
        <f t="shared" si="43"/>
        <v>639.20000000000005</v>
      </c>
      <c r="N421" s="16">
        <v>0.03</v>
      </c>
      <c r="O421" s="17">
        <f>M421*N421</f>
        <v>19.176000000000002</v>
      </c>
      <c r="P421" s="17">
        <f>M421-O421+Q421</f>
        <v>626.524</v>
      </c>
      <c r="Q421" s="15">
        <v>6.5</v>
      </c>
      <c r="R421" s="18">
        <f t="shared" si="44"/>
        <v>633.024</v>
      </c>
      <c r="S421" s="12" t="str">
        <f t="shared" si="45"/>
        <v>High</v>
      </c>
      <c r="T421" s="12"/>
      <c r="U421" s="12" t="str">
        <f t="shared" si="46"/>
        <v>July 2014</v>
      </c>
      <c r="V421" s="12" t="str">
        <f t="shared" si="47"/>
        <v>Sanjit</v>
      </c>
      <c r="W421" s="12" t="str">
        <f t="shared" si="48"/>
        <v>Jacobs</v>
      </c>
    </row>
    <row r="422" spans="1:23" ht="15.5" x14ac:dyDescent="0.35">
      <c r="A422" s="12" t="s">
        <v>994</v>
      </c>
      <c r="B422" s="13">
        <v>41832</v>
      </c>
      <c r="C422" s="14" t="s">
        <v>995</v>
      </c>
      <c r="D422" s="14" t="s">
        <v>27</v>
      </c>
      <c r="E422" s="14" t="s">
        <v>28</v>
      </c>
      <c r="F422" s="14" t="s">
        <v>66</v>
      </c>
      <c r="G422" s="14" t="s">
        <v>38</v>
      </c>
      <c r="H422" s="13">
        <v>41834</v>
      </c>
      <c r="I422" s="15">
        <v>1.82</v>
      </c>
      <c r="J422" s="15">
        <v>2.84</v>
      </c>
      <c r="K422" s="15">
        <f t="shared" si="42"/>
        <v>1.0199999999999998</v>
      </c>
      <c r="L422" s="14">
        <v>19</v>
      </c>
      <c r="M422" s="15">
        <f t="shared" si="43"/>
        <v>53.959999999999994</v>
      </c>
      <c r="N422" s="16">
        <v>0</v>
      </c>
      <c r="O422" s="17">
        <f>M422*N422</f>
        <v>0</v>
      </c>
      <c r="P422" s="17">
        <f>M422-O422+Q422</f>
        <v>59.399999999999991</v>
      </c>
      <c r="Q422" s="15">
        <v>5.44</v>
      </c>
      <c r="R422" s="18">
        <f t="shared" si="44"/>
        <v>64.839999999999989</v>
      </c>
      <c r="S422" s="12" t="str">
        <f t="shared" si="45"/>
        <v>Low</v>
      </c>
      <c r="T422" s="12"/>
      <c r="U422" s="12" t="str">
        <f t="shared" si="46"/>
        <v>July 2014</v>
      </c>
      <c r="V422" s="12" t="str">
        <f t="shared" si="47"/>
        <v>Raymond</v>
      </c>
      <c r="W422" s="12" t="str">
        <f t="shared" si="48"/>
        <v>Book</v>
      </c>
    </row>
    <row r="423" spans="1:23" ht="15.5" x14ac:dyDescent="0.35">
      <c r="A423" s="12" t="s">
        <v>997</v>
      </c>
      <c r="B423" s="13">
        <v>41835</v>
      </c>
      <c r="C423" s="14" t="s">
        <v>998</v>
      </c>
      <c r="D423" s="14" t="s">
        <v>53</v>
      </c>
      <c r="E423" s="14" t="s">
        <v>54</v>
      </c>
      <c r="F423" s="14" t="s">
        <v>55</v>
      </c>
      <c r="G423" s="14" t="s">
        <v>33</v>
      </c>
      <c r="H423" s="13">
        <v>41837</v>
      </c>
      <c r="I423" s="15">
        <v>1.87</v>
      </c>
      <c r="J423" s="15">
        <v>8.1199999999999992</v>
      </c>
      <c r="K423" s="15">
        <f t="shared" si="42"/>
        <v>6.2499999999999991</v>
      </c>
      <c r="L423" s="14">
        <v>4</v>
      </c>
      <c r="M423" s="15">
        <f t="shared" si="43"/>
        <v>32.479999999999997</v>
      </c>
      <c r="N423" s="16">
        <v>7.0000000000000007E-2</v>
      </c>
      <c r="O423" s="17">
        <f>M423*N423</f>
        <v>2.2736000000000001</v>
      </c>
      <c r="P423" s="17">
        <f>M423-O423+Q423</f>
        <v>33.036399999999993</v>
      </c>
      <c r="Q423" s="15">
        <v>2.83</v>
      </c>
      <c r="R423" s="18">
        <f t="shared" si="44"/>
        <v>35.866399999999992</v>
      </c>
      <c r="S423" s="12" t="str">
        <f t="shared" si="45"/>
        <v>High</v>
      </c>
      <c r="T423" s="12"/>
      <c r="U423" s="12" t="str">
        <f t="shared" si="46"/>
        <v>July 2014</v>
      </c>
      <c r="V423" s="12" t="str">
        <f t="shared" si="47"/>
        <v>Bobby</v>
      </c>
      <c r="W423" s="12" t="str">
        <f t="shared" si="48"/>
        <v>Odegard</v>
      </c>
    </row>
    <row r="424" spans="1:23" ht="15.5" x14ac:dyDescent="0.35">
      <c r="A424" s="12" t="s">
        <v>999</v>
      </c>
      <c r="B424" s="13">
        <v>41837</v>
      </c>
      <c r="C424" s="14" t="s">
        <v>561</v>
      </c>
      <c r="D424" s="14" t="s">
        <v>27</v>
      </c>
      <c r="E424" s="14" t="s">
        <v>28</v>
      </c>
      <c r="F424" s="14" t="s">
        <v>44</v>
      </c>
      <c r="G424" s="14" t="s">
        <v>38</v>
      </c>
      <c r="H424" s="13">
        <v>41838</v>
      </c>
      <c r="I424" s="15">
        <v>2.76</v>
      </c>
      <c r="J424" s="15">
        <v>4.38</v>
      </c>
      <c r="K424" s="15">
        <f t="shared" si="42"/>
        <v>1.62</v>
      </c>
      <c r="L424" s="14">
        <v>18</v>
      </c>
      <c r="M424" s="15">
        <f t="shared" si="43"/>
        <v>78.84</v>
      </c>
      <c r="N424" s="16">
        <v>0.03</v>
      </c>
      <c r="O424" s="17">
        <f>M424*N424</f>
        <v>2.3652000000000002</v>
      </c>
      <c r="P424" s="17">
        <f>M424-O424+Q424</f>
        <v>82.684799999999996</v>
      </c>
      <c r="Q424" s="15">
        <v>6.21</v>
      </c>
      <c r="R424" s="18">
        <f t="shared" si="44"/>
        <v>88.894799999999989</v>
      </c>
      <c r="S424" s="12" t="str">
        <f t="shared" si="45"/>
        <v>High</v>
      </c>
      <c r="T424" s="12"/>
      <c r="U424" s="12" t="str">
        <f t="shared" si="46"/>
        <v>July 2014</v>
      </c>
      <c r="V424" s="12" t="str">
        <f t="shared" si="47"/>
        <v>Eric</v>
      </c>
      <c r="W424" s="12" t="str">
        <f t="shared" si="48"/>
        <v>Barreto</v>
      </c>
    </row>
    <row r="425" spans="1:23" ht="15.5" x14ac:dyDescent="0.35">
      <c r="A425" s="12" t="s">
        <v>1000</v>
      </c>
      <c r="B425" s="13">
        <v>41838</v>
      </c>
      <c r="C425" s="14" t="s">
        <v>1001</v>
      </c>
      <c r="D425" s="14" t="s">
        <v>27</v>
      </c>
      <c r="E425" s="14" t="s">
        <v>28</v>
      </c>
      <c r="F425" s="14" t="s">
        <v>299</v>
      </c>
      <c r="G425" s="14" t="s">
        <v>38</v>
      </c>
      <c r="H425" s="13">
        <v>41839</v>
      </c>
      <c r="I425" s="15">
        <v>1.84</v>
      </c>
      <c r="J425" s="15">
        <v>2.88</v>
      </c>
      <c r="K425" s="15">
        <f t="shared" si="42"/>
        <v>1.0399999999999998</v>
      </c>
      <c r="L425" s="14">
        <v>10</v>
      </c>
      <c r="M425" s="15">
        <f t="shared" si="43"/>
        <v>28.799999999999997</v>
      </c>
      <c r="N425" s="16">
        <v>0.01</v>
      </c>
      <c r="O425" s="17">
        <f>M425*N425</f>
        <v>0.28799999999999998</v>
      </c>
      <c r="P425" s="17">
        <f>M425-O425+Q425</f>
        <v>29.501999999999995</v>
      </c>
      <c r="Q425" s="15">
        <v>0.99</v>
      </c>
      <c r="R425" s="18">
        <f t="shared" si="44"/>
        <v>30.491999999999994</v>
      </c>
      <c r="S425" s="12" t="str">
        <f t="shared" si="45"/>
        <v>High</v>
      </c>
      <c r="T425" s="12"/>
      <c r="U425" s="12" t="str">
        <f t="shared" si="46"/>
        <v>July 2014</v>
      </c>
      <c r="V425" s="12" t="str">
        <f t="shared" si="47"/>
        <v>Art</v>
      </c>
      <c r="W425" s="12" t="str">
        <f t="shared" si="48"/>
        <v>Miller</v>
      </c>
    </row>
    <row r="426" spans="1:23" ht="15.5" x14ac:dyDescent="0.35">
      <c r="A426" s="12" t="s">
        <v>1002</v>
      </c>
      <c r="B426" s="13">
        <v>41842</v>
      </c>
      <c r="C426" s="14" t="s">
        <v>1003</v>
      </c>
      <c r="D426" s="14" t="s">
        <v>27</v>
      </c>
      <c r="E426" s="14" t="s">
        <v>28</v>
      </c>
      <c r="F426" s="14" t="s">
        <v>299</v>
      </c>
      <c r="G426" s="14" t="s">
        <v>38</v>
      </c>
      <c r="H426" s="13">
        <v>41844</v>
      </c>
      <c r="I426" s="15">
        <v>1.33</v>
      </c>
      <c r="J426" s="15">
        <v>2.08</v>
      </c>
      <c r="K426" s="15">
        <f t="shared" si="42"/>
        <v>0.75</v>
      </c>
      <c r="L426" s="14">
        <v>20</v>
      </c>
      <c r="M426" s="15">
        <f t="shared" si="43"/>
        <v>41.6</v>
      </c>
      <c r="N426" s="16">
        <v>0.04</v>
      </c>
      <c r="O426" s="17">
        <f>M426*N426</f>
        <v>1.6640000000000001</v>
      </c>
      <c r="P426" s="17">
        <f>M426-O426+Q426</f>
        <v>41.426000000000002</v>
      </c>
      <c r="Q426" s="15">
        <v>1.49</v>
      </c>
      <c r="R426" s="18">
        <f t="shared" si="44"/>
        <v>42.916000000000004</v>
      </c>
      <c r="S426" s="12" t="str">
        <f t="shared" si="45"/>
        <v>High</v>
      </c>
      <c r="T426" s="12"/>
      <c r="U426" s="12" t="str">
        <f t="shared" si="46"/>
        <v>July 2014</v>
      </c>
      <c r="V426" s="12" t="str">
        <f t="shared" si="47"/>
        <v>Gene</v>
      </c>
      <c r="W426" s="12" t="str">
        <f t="shared" si="48"/>
        <v>Hale</v>
      </c>
    </row>
    <row r="427" spans="1:23" ht="15.5" x14ac:dyDescent="0.35">
      <c r="A427" s="12" t="s">
        <v>1004</v>
      </c>
      <c r="B427" s="13">
        <v>41844</v>
      </c>
      <c r="C427" s="14" t="s">
        <v>1005</v>
      </c>
      <c r="D427" s="14" t="s">
        <v>27</v>
      </c>
      <c r="E427" s="14" t="s">
        <v>28</v>
      </c>
      <c r="F427" s="14" t="s">
        <v>100</v>
      </c>
      <c r="G427" s="14" t="s">
        <v>38</v>
      </c>
      <c r="H427" s="13">
        <v>41846</v>
      </c>
      <c r="I427" s="15">
        <v>1.6</v>
      </c>
      <c r="J427" s="15">
        <v>2.62</v>
      </c>
      <c r="K427" s="15">
        <f t="shared" si="42"/>
        <v>1.02</v>
      </c>
      <c r="L427" s="14">
        <v>25</v>
      </c>
      <c r="M427" s="15">
        <f t="shared" si="43"/>
        <v>65.5</v>
      </c>
      <c r="N427" s="16">
        <v>0.09</v>
      </c>
      <c r="O427" s="17">
        <f>M427*N427</f>
        <v>5.8949999999999996</v>
      </c>
      <c r="P427" s="17">
        <f>M427-O427+Q427</f>
        <v>60.405000000000001</v>
      </c>
      <c r="Q427" s="15">
        <v>0.8</v>
      </c>
      <c r="R427" s="18">
        <f t="shared" si="44"/>
        <v>61.204999999999998</v>
      </c>
      <c r="S427" s="12" t="str">
        <f t="shared" si="45"/>
        <v>High</v>
      </c>
      <c r="T427" s="12"/>
      <c r="U427" s="12" t="str">
        <f t="shared" si="46"/>
        <v>July 2014</v>
      </c>
      <c r="V427" s="12" t="str">
        <f t="shared" si="47"/>
        <v>Sonia</v>
      </c>
      <c r="W427" s="12" t="str">
        <f t="shared" si="48"/>
        <v>Sunley</v>
      </c>
    </row>
    <row r="428" spans="1:23" ht="15.5" x14ac:dyDescent="0.35">
      <c r="A428" s="12" t="s">
        <v>1006</v>
      </c>
      <c r="B428" s="13">
        <v>41845</v>
      </c>
      <c r="C428" s="14" t="s">
        <v>1007</v>
      </c>
      <c r="D428" s="14" t="s">
        <v>53</v>
      </c>
      <c r="E428" s="14" t="s">
        <v>54</v>
      </c>
      <c r="F428" s="14" t="s">
        <v>81</v>
      </c>
      <c r="G428" s="14" t="s">
        <v>38</v>
      </c>
      <c r="H428" s="13">
        <v>41847</v>
      </c>
      <c r="I428" s="15">
        <v>1.98</v>
      </c>
      <c r="J428" s="15">
        <v>3.15</v>
      </c>
      <c r="K428" s="15">
        <f t="shared" si="42"/>
        <v>1.17</v>
      </c>
      <c r="L428" s="14">
        <v>46</v>
      </c>
      <c r="M428" s="15">
        <f t="shared" si="43"/>
        <v>144.9</v>
      </c>
      <c r="N428" s="16">
        <v>0.1</v>
      </c>
      <c r="O428" s="17">
        <f>M428*N428</f>
        <v>14.490000000000002</v>
      </c>
      <c r="P428" s="17">
        <f>M428-O428+Q428</f>
        <v>130.9</v>
      </c>
      <c r="Q428" s="15">
        <v>0.49</v>
      </c>
      <c r="R428" s="18">
        <f t="shared" si="44"/>
        <v>131.39000000000001</v>
      </c>
      <c r="S428" s="12" t="str">
        <f t="shared" si="45"/>
        <v>High</v>
      </c>
      <c r="T428" s="12"/>
      <c r="U428" s="12" t="str">
        <f t="shared" si="46"/>
        <v>July 2014</v>
      </c>
      <c r="V428" s="12" t="str">
        <f t="shared" si="47"/>
        <v>Philip</v>
      </c>
      <c r="W428" s="12" t="str">
        <f t="shared" si="48"/>
        <v>Brown</v>
      </c>
    </row>
    <row r="429" spans="1:23" ht="15.5" x14ac:dyDescent="0.35">
      <c r="A429" s="12" t="s">
        <v>1008</v>
      </c>
      <c r="B429" s="13">
        <v>41848</v>
      </c>
      <c r="C429" s="14" t="s">
        <v>1009</v>
      </c>
      <c r="D429" s="14" t="s">
        <v>27</v>
      </c>
      <c r="E429" s="14" t="s">
        <v>28</v>
      </c>
      <c r="F429" s="14" t="s">
        <v>66</v>
      </c>
      <c r="G429" s="14" t="s">
        <v>33</v>
      </c>
      <c r="H429" s="13">
        <v>41850</v>
      </c>
      <c r="I429" s="15">
        <v>8.82</v>
      </c>
      <c r="J429" s="15">
        <v>20.99</v>
      </c>
      <c r="K429" s="15">
        <f t="shared" si="42"/>
        <v>12.169999999999998</v>
      </c>
      <c r="L429" s="14">
        <v>9</v>
      </c>
      <c r="M429" s="15">
        <f t="shared" si="43"/>
        <v>188.91</v>
      </c>
      <c r="N429" s="16">
        <v>0.08</v>
      </c>
      <c r="O429" s="17">
        <f>M429*N429</f>
        <v>15.1128</v>
      </c>
      <c r="P429" s="17">
        <f>M429-O429+Q429</f>
        <v>178.60720000000001</v>
      </c>
      <c r="Q429" s="15">
        <v>4.8099999999999996</v>
      </c>
      <c r="R429" s="18">
        <f t="shared" si="44"/>
        <v>183.41720000000001</v>
      </c>
      <c r="S429" s="12" t="str">
        <f t="shared" si="45"/>
        <v>High</v>
      </c>
      <c r="T429" s="12"/>
      <c r="U429" s="12" t="str">
        <f t="shared" si="46"/>
        <v>July 2014</v>
      </c>
      <c r="V429" s="12" t="str">
        <f t="shared" si="47"/>
        <v>Maria</v>
      </c>
      <c r="W429" s="12" t="str">
        <f t="shared" si="48"/>
        <v>Zettner</v>
      </c>
    </row>
    <row r="430" spans="1:23" ht="15.5" x14ac:dyDescent="0.35">
      <c r="A430" s="12" t="s">
        <v>1011</v>
      </c>
      <c r="B430" s="13">
        <v>41850</v>
      </c>
      <c r="C430" s="14" t="s">
        <v>1012</v>
      </c>
      <c r="D430" s="14" t="s">
        <v>53</v>
      </c>
      <c r="E430" s="14" t="s">
        <v>54</v>
      </c>
      <c r="F430" s="14" t="s">
        <v>81</v>
      </c>
      <c r="G430" s="14" t="s">
        <v>38</v>
      </c>
      <c r="H430" s="13">
        <v>41851</v>
      </c>
      <c r="I430" s="15">
        <v>1.84</v>
      </c>
      <c r="J430" s="15">
        <v>2.88</v>
      </c>
      <c r="K430" s="15">
        <f t="shared" si="42"/>
        <v>1.0399999999999998</v>
      </c>
      <c r="L430" s="14">
        <v>11</v>
      </c>
      <c r="M430" s="15">
        <f t="shared" si="43"/>
        <v>31.68</v>
      </c>
      <c r="N430" s="16">
        <v>0.02</v>
      </c>
      <c r="O430" s="17">
        <f>M430*N430</f>
        <v>0.63360000000000005</v>
      </c>
      <c r="P430" s="17">
        <f>M430-O430+Q430</f>
        <v>36.376399999999997</v>
      </c>
      <c r="Q430" s="15">
        <v>5.33</v>
      </c>
      <c r="R430" s="18">
        <f t="shared" si="44"/>
        <v>41.706399999999995</v>
      </c>
      <c r="S430" s="12" t="str">
        <f t="shared" si="45"/>
        <v>High</v>
      </c>
      <c r="T430" s="12"/>
      <c r="U430" s="12" t="str">
        <f t="shared" si="46"/>
        <v>July 2014</v>
      </c>
      <c r="V430" s="12" t="str">
        <f t="shared" si="47"/>
        <v>Keith</v>
      </c>
      <c r="W430" s="12" t="str">
        <f t="shared" si="48"/>
        <v>Herrera</v>
      </c>
    </row>
    <row r="431" spans="1:23" ht="15.5" x14ac:dyDescent="0.35">
      <c r="A431" s="12" t="s">
        <v>1013</v>
      </c>
      <c r="B431" s="13">
        <v>41850</v>
      </c>
      <c r="C431" s="14" t="s">
        <v>1014</v>
      </c>
      <c r="D431" s="14" t="s">
        <v>27</v>
      </c>
      <c r="E431" s="14" t="s">
        <v>28</v>
      </c>
      <c r="F431" s="14" t="s">
        <v>44</v>
      </c>
      <c r="G431" s="14" t="s">
        <v>38</v>
      </c>
      <c r="H431" s="13">
        <v>41852</v>
      </c>
      <c r="I431" s="15">
        <v>13.88</v>
      </c>
      <c r="J431" s="15">
        <v>22.38</v>
      </c>
      <c r="K431" s="15">
        <f t="shared" si="42"/>
        <v>8.4999999999999982</v>
      </c>
      <c r="L431" s="14">
        <v>34</v>
      </c>
      <c r="M431" s="15">
        <f t="shared" si="43"/>
        <v>760.92</v>
      </c>
      <c r="N431" s="16">
        <v>0.01</v>
      </c>
      <c r="O431" s="17">
        <f>M431*N431</f>
        <v>7.6091999999999995</v>
      </c>
      <c r="P431" s="17">
        <f>M431-O431+Q431</f>
        <v>768.41079999999999</v>
      </c>
      <c r="Q431" s="15">
        <v>15.1</v>
      </c>
      <c r="R431" s="18">
        <f t="shared" si="44"/>
        <v>783.51080000000002</v>
      </c>
      <c r="S431" s="12" t="str">
        <f t="shared" si="45"/>
        <v>High</v>
      </c>
      <c r="T431" s="12"/>
      <c r="U431" s="12" t="str">
        <f t="shared" si="46"/>
        <v>July 2014</v>
      </c>
      <c r="V431" s="12" t="str">
        <f t="shared" si="47"/>
        <v>Mark</v>
      </c>
      <c r="W431" s="12" t="str">
        <f t="shared" si="48"/>
        <v>Packer</v>
      </c>
    </row>
    <row r="432" spans="1:23" ht="15.5" x14ac:dyDescent="0.35">
      <c r="A432" s="12" t="s">
        <v>1015</v>
      </c>
      <c r="B432" s="13">
        <v>41850</v>
      </c>
      <c r="C432" s="14" t="s">
        <v>1016</v>
      </c>
      <c r="D432" s="14" t="s">
        <v>53</v>
      </c>
      <c r="E432" s="14" t="s">
        <v>54</v>
      </c>
      <c r="F432" s="14" t="s">
        <v>55</v>
      </c>
      <c r="G432" s="14" t="s">
        <v>38</v>
      </c>
      <c r="H432" s="13">
        <v>41852</v>
      </c>
      <c r="I432" s="15">
        <v>4.8899999999999997</v>
      </c>
      <c r="J432" s="15">
        <v>7.64</v>
      </c>
      <c r="K432" s="15">
        <f t="shared" si="42"/>
        <v>2.75</v>
      </c>
      <c r="L432" s="14">
        <v>7</v>
      </c>
      <c r="M432" s="15">
        <f t="shared" si="43"/>
        <v>53.48</v>
      </c>
      <c r="N432" s="16">
        <v>0.06</v>
      </c>
      <c r="O432" s="17">
        <f>M432*N432</f>
        <v>3.2087999999999997</v>
      </c>
      <c r="P432" s="17">
        <f>M432-O432+Q432</f>
        <v>51.661200000000001</v>
      </c>
      <c r="Q432" s="15">
        <v>1.39</v>
      </c>
      <c r="R432" s="18">
        <f t="shared" si="44"/>
        <v>53.051200000000001</v>
      </c>
      <c r="S432" s="12" t="str">
        <f t="shared" si="45"/>
        <v>High</v>
      </c>
      <c r="T432" s="12"/>
      <c r="U432" s="12" t="str">
        <f t="shared" si="46"/>
        <v>July 2014</v>
      </c>
      <c r="V432" s="12" t="str">
        <f t="shared" si="47"/>
        <v>Denny</v>
      </c>
      <c r="W432" s="12" t="str">
        <f t="shared" si="48"/>
        <v>Joy</v>
      </c>
    </row>
    <row r="433" spans="1:23" ht="15.5" x14ac:dyDescent="0.35">
      <c r="A433" s="12" t="s">
        <v>1017</v>
      </c>
      <c r="B433" s="13">
        <v>41854</v>
      </c>
      <c r="C433" s="14" t="s">
        <v>1018</v>
      </c>
      <c r="D433" s="14" t="s">
        <v>27</v>
      </c>
      <c r="E433" s="14" t="s">
        <v>28</v>
      </c>
      <c r="F433" s="14" t="s">
        <v>100</v>
      </c>
      <c r="G433" s="14" t="s">
        <v>38</v>
      </c>
      <c r="H433" s="13">
        <v>41855</v>
      </c>
      <c r="I433" s="15">
        <v>3.5</v>
      </c>
      <c r="J433" s="15">
        <v>5.74</v>
      </c>
      <c r="K433" s="15">
        <f t="shared" si="42"/>
        <v>2.2400000000000002</v>
      </c>
      <c r="L433" s="14">
        <v>7</v>
      </c>
      <c r="M433" s="15">
        <f t="shared" si="43"/>
        <v>40.18</v>
      </c>
      <c r="N433" s="16">
        <v>0.04</v>
      </c>
      <c r="O433" s="17">
        <f>M433*N433</f>
        <v>1.6072</v>
      </c>
      <c r="P433" s="17">
        <f>M433-O433+Q433</f>
        <v>43.582799999999999</v>
      </c>
      <c r="Q433" s="15">
        <v>5.01</v>
      </c>
      <c r="R433" s="18">
        <f t="shared" si="44"/>
        <v>48.592799999999997</v>
      </c>
      <c r="S433" s="12" t="str">
        <f t="shared" si="45"/>
        <v>High</v>
      </c>
      <c r="T433" s="12"/>
      <c r="U433" s="12" t="str">
        <f t="shared" si="46"/>
        <v>August 2014</v>
      </c>
      <c r="V433" s="12" t="str">
        <f t="shared" si="47"/>
        <v>Shirley</v>
      </c>
      <c r="W433" s="12" t="str">
        <f t="shared" si="48"/>
        <v>Jackson</v>
      </c>
    </row>
    <row r="434" spans="1:23" ht="15.5" x14ac:dyDescent="0.35">
      <c r="A434" s="12" t="s">
        <v>1019</v>
      </c>
      <c r="B434" s="13">
        <v>41856</v>
      </c>
      <c r="C434" s="14" t="s">
        <v>1020</v>
      </c>
      <c r="D434" s="14" t="s">
        <v>53</v>
      </c>
      <c r="E434" s="14" t="s">
        <v>54</v>
      </c>
      <c r="F434" s="14" t="s">
        <v>81</v>
      </c>
      <c r="G434" s="14" t="s">
        <v>38</v>
      </c>
      <c r="H434" s="13">
        <v>41858</v>
      </c>
      <c r="I434" s="15">
        <v>1.0900000000000001</v>
      </c>
      <c r="J434" s="15">
        <v>2.6</v>
      </c>
      <c r="K434" s="15">
        <f t="shared" si="42"/>
        <v>1.51</v>
      </c>
      <c r="L434" s="14">
        <v>43</v>
      </c>
      <c r="M434" s="15">
        <f t="shared" si="43"/>
        <v>111.8</v>
      </c>
      <c r="N434" s="16">
        <v>0.06</v>
      </c>
      <c r="O434" s="17">
        <f>M434*N434</f>
        <v>6.7079999999999993</v>
      </c>
      <c r="P434" s="17">
        <f>M434-O434+Q434</f>
        <v>107.492</v>
      </c>
      <c r="Q434" s="15">
        <v>2.4</v>
      </c>
      <c r="R434" s="18">
        <f t="shared" si="44"/>
        <v>109.89200000000001</v>
      </c>
      <c r="S434" s="12" t="str">
        <f t="shared" si="45"/>
        <v>High</v>
      </c>
      <c r="T434" s="12"/>
      <c r="U434" s="12" t="str">
        <f t="shared" si="46"/>
        <v>August 2014</v>
      </c>
      <c r="V434" s="12" t="str">
        <f t="shared" si="47"/>
        <v>Ed</v>
      </c>
      <c r="W434" s="12" t="str">
        <f t="shared" si="48"/>
        <v>Ludwig</v>
      </c>
    </row>
    <row r="435" spans="1:23" ht="15.5" x14ac:dyDescent="0.35">
      <c r="A435" s="12" t="s">
        <v>1021</v>
      </c>
      <c r="B435" s="13">
        <v>41857</v>
      </c>
      <c r="C435" s="14" t="s">
        <v>1022</v>
      </c>
      <c r="D435" s="14" t="s">
        <v>27</v>
      </c>
      <c r="E435" s="14" t="s">
        <v>28</v>
      </c>
      <c r="F435" s="14" t="s">
        <v>74</v>
      </c>
      <c r="G435" s="14" t="s">
        <v>38</v>
      </c>
      <c r="H435" s="13">
        <v>41857</v>
      </c>
      <c r="I435" s="15">
        <v>3.65</v>
      </c>
      <c r="J435" s="15">
        <v>5.98</v>
      </c>
      <c r="K435" s="15">
        <f t="shared" si="42"/>
        <v>2.3300000000000005</v>
      </c>
      <c r="L435" s="14">
        <v>32</v>
      </c>
      <c r="M435" s="15">
        <f t="shared" si="43"/>
        <v>191.36</v>
      </c>
      <c r="N435" s="16">
        <v>0.1</v>
      </c>
      <c r="O435" s="17">
        <f>M435*N435</f>
        <v>19.136000000000003</v>
      </c>
      <c r="P435" s="17">
        <f>M435-O435+Q435</f>
        <v>173.71400000000003</v>
      </c>
      <c r="Q435" s="15">
        <v>1.49</v>
      </c>
      <c r="R435" s="18">
        <f t="shared" si="44"/>
        <v>175.20400000000004</v>
      </c>
      <c r="S435" s="12" t="str">
        <f t="shared" si="45"/>
        <v>High</v>
      </c>
      <c r="T435" s="12"/>
      <c r="U435" s="12" t="str">
        <f t="shared" si="46"/>
        <v>August 2014</v>
      </c>
      <c r="V435" s="12" t="str">
        <f t="shared" si="47"/>
        <v>Carol</v>
      </c>
      <c r="W435" s="12" t="str">
        <f t="shared" si="48"/>
        <v>Adams</v>
      </c>
    </row>
    <row r="436" spans="1:23" ht="15.5" x14ac:dyDescent="0.35">
      <c r="A436" s="12" t="s">
        <v>1024</v>
      </c>
      <c r="B436" s="13">
        <v>41858</v>
      </c>
      <c r="C436" s="14" t="s">
        <v>1025</v>
      </c>
      <c r="D436" s="14" t="s">
        <v>27</v>
      </c>
      <c r="E436" s="14" t="s">
        <v>28</v>
      </c>
      <c r="F436" s="14" t="s">
        <v>30</v>
      </c>
      <c r="G436" s="14" t="s">
        <v>38</v>
      </c>
      <c r="H436" s="13">
        <v>41860</v>
      </c>
      <c r="I436" s="15">
        <v>3.32</v>
      </c>
      <c r="J436" s="15">
        <v>5.18</v>
      </c>
      <c r="K436" s="15">
        <f t="shared" si="42"/>
        <v>1.8599999999999999</v>
      </c>
      <c r="L436" s="14">
        <v>17</v>
      </c>
      <c r="M436" s="15">
        <f t="shared" si="43"/>
        <v>88.06</v>
      </c>
      <c r="N436" s="16">
        <v>0.02</v>
      </c>
      <c r="O436" s="17">
        <f>M436*N436</f>
        <v>1.7612000000000001</v>
      </c>
      <c r="P436" s="17">
        <f>M436-O436+Q436</f>
        <v>88.338800000000006</v>
      </c>
      <c r="Q436" s="15">
        <v>2.04</v>
      </c>
      <c r="R436" s="18">
        <f t="shared" si="44"/>
        <v>90.378800000000012</v>
      </c>
      <c r="S436" s="12" t="str">
        <f t="shared" si="45"/>
        <v>High</v>
      </c>
      <c r="T436" s="12"/>
      <c r="U436" s="12" t="str">
        <f t="shared" si="46"/>
        <v>August 2014</v>
      </c>
      <c r="V436" s="12" t="str">
        <f t="shared" si="47"/>
        <v>John</v>
      </c>
      <c r="W436" s="12" t="str">
        <f t="shared" si="48"/>
        <v>Lucas</v>
      </c>
    </row>
    <row r="437" spans="1:23" ht="15.5" x14ac:dyDescent="0.35">
      <c r="A437" s="12" t="s">
        <v>1026</v>
      </c>
      <c r="B437" s="13">
        <v>41862</v>
      </c>
      <c r="C437" s="14" t="s">
        <v>1027</v>
      </c>
      <c r="D437" s="14" t="s">
        <v>27</v>
      </c>
      <c r="E437" s="14" t="s">
        <v>28</v>
      </c>
      <c r="F437" s="14" t="s">
        <v>107</v>
      </c>
      <c r="G437" s="14" t="s">
        <v>38</v>
      </c>
      <c r="H437" s="13">
        <v>41863</v>
      </c>
      <c r="I437" s="15">
        <v>0.24</v>
      </c>
      <c r="J437" s="15">
        <v>1.26</v>
      </c>
      <c r="K437" s="15">
        <f t="shared" si="42"/>
        <v>1.02</v>
      </c>
      <c r="L437" s="14">
        <v>2</v>
      </c>
      <c r="M437" s="15">
        <f t="shared" si="43"/>
        <v>2.52</v>
      </c>
      <c r="N437" s="16">
        <v>0.06</v>
      </c>
      <c r="O437" s="17">
        <f>M437*N437</f>
        <v>0.1512</v>
      </c>
      <c r="P437" s="17">
        <f>M437-O437+Q437</f>
        <v>3.0688000000000004</v>
      </c>
      <c r="Q437" s="15">
        <v>0.7</v>
      </c>
      <c r="R437" s="18">
        <f t="shared" si="44"/>
        <v>3.7688000000000006</v>
      </c>
      <c r="S437" s="12" t="str">
        <f t="shared" si="45"/>
        <v>High</v>
      </c>
      <c r="T437" s="12"/>
      <c r="U437" s="12" t="str">
        <f t="shared" si="46"/>
        <v>August 2014</v>
      </c>
      <c r="V437" s="12" t="str">
        <f t="shared" si="47"/>
        <v>Benjamin</v>
      </c>
      <c r="W437" s="12" t="str">
        <f t="shared" si="48"/>
        <v>Patterson</v>
      </c>
    </row>
    <row r="438" spans="1:23" ht="15.5" x14ac:dyDescent="0.35">
      <c r="A438" s="12" t="s">
        <v>1028</v>
      </c>
      <c r="B438" s="13">
        <v>41862</v>
      </c>
      <c r="C438" s="14" t="s">
        <v>535</v>
      </c>
      <c r="D438" s="14" t="s">
        <v>53</v>
      </c>
      <c r="E438" s="14" t="s">
        <v>54</v>
      </c>
      <c r="F438" s="14" t="s">
        <v>55</v>
      </c>
      <c r="G438" s="14" t="s">
        <v>38</v>
      </c>
      <c r="H438" s="13">
        <v>41865</v>
      </c>
      <c r="I438" s="15">
        <v>21.56</v>
      </c>
      <c r="J438" s="15">
        <v>36.549999999999997</v>
      </c>
      <c r="K438" s="15">
        <f t="shared" si="42"/>
        <v>14.989999999999998</v>
      </c>
      <c r="L438" s="14">
        <v>24</v>
      </c>
      <c r="M438" s="15">
        <f t="shared" si="43"/>
        <v>877.19999999999993</v>
      </c>
      <c r="N438" s="16">
        <v>7.0000000000000007E-2</v>
      </c>
      <c r="O438" s="17">
        <f>M438*N438</f>
        <v>61.404000000000003</v>
      </c>
      <c r="P438" s="17">
        <f>M438-O438+Q438</f>
        <v>829.68599999999992</v>
      </c>
      <c r="Q438" s="15">
        <v>13.89</v>
      </c>
      <c r="R438" s="18">
        <f t="shared" si="44"/>
        <v>843.57599999999991</v>
      </c>
      <c r="S438" s="12" t="str">
        <f t="shared" si="45"/>
        <v>High</v>
      </c>
      <c r="T438" s="12"/>
      <c r="U438" s="12" t="str">
        <f t="shared" si="46"/>
        <v>August 2014</v>
      </c>
      <c r="V438" s="12" t="str">
        <f t="shared" si="47"/>
        <v>Sara</v>
      </c>
      <c r="W438" s="12" t="str">
        <f t="shared" si="48"/>
        <v>Luxemburg</v>
      </c>
    </row>
    <row r="439" spans="1:23" ht="15.5" x14ac:dyDescent="0.35">
      <c r="A439" s="12" t="s">
        <v>1029</v>
      </c>
      <c r="B439" s="13">
        <v>41862</v>
      </c>
      <c r="C439" s="14" t="s">
        <v>1030</v>
      </c>
      <c r="D439" s="14" t="s">
        <v>53</v>
      </c>
      <c r="E439" s="14" t="s">
        <v>54</v>
      </c>
      <c r="F439" s="14" t="s">
        <v>55</v>
      </c>
      <c r="G439" s="14" t="s">
        <v>38</v>
      </c>
      <c r="H439" s="13">
        <v>41864</v>
      </c>
      <c r="I439" s="15">
        <v>3.75</v>
      </c>
      <c r="J439" s="15">
        <v>7.08</v>
      </c>
      <c r="K439" s="15">
        <f t="shared" si="42"/>
        <v>3.33</v>
      </c>
      <c r="L439" s="14">
        <v>47</v>
      </c>
      <c r="M439" s="15">
        <f t="shared" si="43"/>
        <v>332.76</v>
      </c>
      <c r="N439" s="16">
        <v>0.1</v>
      </c>
      <c r="O439" s="17">
        <f>M439*N439</f>
        <v>33.276000000000003</v>
      </c>
      <c r="P439" s="17">
        <f>M439-O439+Q439</f>
        <v>301.834</v>
      </c>
      <c r="Q439" s="15">
        <v>2.35</v>
      </c>
      <c r="R439" s="18">
        <f t="shared" si="44"/>
        <v>304.18400000000003</v>
      </c>
      <c r="S439" s="12" t="str">
        <f t="shared" si="45"/>
        <v>High</v>
      </c>
      <c r="T439" s="12"/>
      <c r="U439" s="12" t="str">
        <f t="shared" si="46"/>
        <v>August 2014</v>
      </c>
      <c r="V439" s="12" t="str">
        <f t="shared" si="47"/>
        <v>Adrian</v>
      </c>
      <c r="W439" s="12" t="str">
        <f t="shared" si="48"/>
        <v>Hane</v>
      </c>
    </row>
    <row r="440" spans="1:23" ht="15.5" x14ac:dyDescent="0.35">
      <c r="A440" s="12" t="s">
        <v>1031</v>
      </c>
      <c r="B440" s="13">
        <v>41862</v>
      </c>
      <c r="C440" s="14" t="s">
        <v>1032</v>
      </c>
      <c r="D440" s="14" t="s">
        <v>53</v>
      </c>
      <c r="E440" s="14" t="s">
        <v>54</v>
      </c>
      <c r="F440" s="14" t="s">
        <v>81</v>
      </c>
      <c r="G440" s="14" t="s">
        <v>38</v>
      </c>
      <c r="H440" s="13">
        <v>41864</v>
      </c>
      <c r="I440" s="15">
        <v>2.9</v>
      </c>
      <c r="J440" s="15">
        <v>4.76</v>
      </c>
      <c r="K440" s="15">
        <f t="shared" si="42"/>
        <v>1.8599999999999999</v>
      </c>
      <c r="L440" s="14">
        <v>11</v>
      </c>
      <c r="M440" s="15">
        <f t="shared" si="43"/>
        <v>52.36</v>
      </c>
      <c r="N440" s="16">
        <v>0.08</v>
      </c>
      <c r="O440" s="17">
        <f>M440*N440</f>
        <v>4.1887999999999996</v>
      </c>
      <c r="P440" s="17">
        <f>M440-O440+Q440</f>
        <v>49.051200000000001</v>
      </c>
      <c r="Q440" s="15">
        <v>0.88</v>
      </c>
      <c r="R440" s="18">
        <f t="shared" si="44"/>
        <v>49.931200000000004</v>
      </c>
      <c r="S440" s="12" t="str">
        <f t="shared" si="45"/>
        <v>High</v>
      </c>
      <c r="T440" s="12"/>
      <c r="U440" s="12" t="str">
        <f t="shared" si="46"/>
        <v>August 2014</v>
      </c>
      <c r="V440" s="12" t="str">
        <f t="shared" si="47"/>
        <v>Tonja</v>
      </c>
      <c r="W440" s="12" t="str">
        <f t="shared" si="48"/>
        <v>Turnell</v>
      </c>
    </row>
    <row r="441" spans="1:23" ht="15.5" x14ac:dyDescent="0.35">
      <c r="A441" s="12" t="s">
        <v>1033</v>
      </c>
      <c r="B441" s="13">
        <v>41863</v>
      </c>
      <c r="C441" s="14" t="s">
        <v>435</v>
      </c>
      <c r="D441" s="14" t="s">
        <v>27</v>
      </c>
      <c r="E441" s="14" t="s">
        <v>28</v>
      </c>
      <c r="F441" s="14" t="s">
        <v>30</v>
      </c>
      <c r="G441" s="14" t="s">
        <v>33</v>
      </c>
      <c r="H441" s="13">
        <v>41870</v>
      </c>
      <c r="I441" s="15">
        <v>6.39</v>
      </c>
      <c r="J441" s="15">
        <v>19.98</v>
      </c>
      <c r="K441" s="15">
        <f t="shared" si="42"/>
        <v>13.59</v>
      </c>
      <c r="L441" s="14">
        <v>5</v>
      </c>
      <c r="M441" s="15">
        <f t="shared" si="43"/>
        <v>99.9</v>
      </c>
      <c r="N441" s="16">
        <v>0.09</v>
      </c>
      <c r="O441" s="17">
        <f>M441*N441</f>
        <v>8.9909999999999997</v>
      </c>
      <c r="P441" s="17">
        <f>M441-O441+Q441</f>
        <v>94.909000000000006</v>
      </c>
      <c r="Q441" s="15">
        <v>4</v>
      </c>
      <c r="R441" s="18">
        <f t="shared" si="44"/>
        <v>98.909000000000006</v>
      </c>
      <c r="S441" s="12" t="str">
        <f t="shared" si="45"/>
        <v>High</v>
      </c>
      <c r="T441" s="12"/>
      <c r="U441" s="12" t="str">
        <f t="shared" si="46"/>
        <v>August 2014</v>
      </c>
      <c r="V441" s="12" t="str">
        <f t="shared" si="47"/>
        <v>Brad</v>
      </c>
      <c r="W441" s="12" t="str">
        <f t="shared" si="48"/>
        <v>Thomas</v>
      </c>
    </row>
    <row r="442" spans="1:23" ht="15.5" x14ac:dyDescent="0.35">
      <c r="A442" s="12" t="s">
        <v>1034</v>
      </c>
      <c r="B442" s="13">
        <v>41873</v>
      </c>
      <c r="C442" s="14" t="s">
        <v>1035</v>
      </c>
      <c r="D442" s="14" t="s">
        <v>27</v>
      </c>
      <c r="E442" s="14" t="s">
        <v>28</v>
      </c>
      <c r="F442" s="14" t="s">
        <v>44</v>
      </c>
      <c r="G442" s="14" t="s">
        <v>38</v>
      </c>
      <c r="H442" s="13">
        <v>41874</v>
      </c>
      <c r="I442" s="15">
        <v>4.03</v>
      </c>
      <c r="J442" s="15">
        <v>9.3800000000000008</v>
      </c>
      <c r="K442" s="15">
        <f t="shared" si="42"/>
        <v>5.3500000000000005</v>
      </c>
      <c r="L442" s="14">
        <v>17</v>
      </c>
      <c r="M442" s="15">
        <f t="shared" si="43"/>
        <v>159.46</v>
      </c>
      <c r="N442" s="16">
        <v>0.09</v>
      </c>
      <c r="O442" s="17">
        <f>M442*N442</f>
        <v>14.3514</v>
      </c>
      <c r="P442" s="17">
        <f>M442-O442+Q442</f>
        <v>152.3886</v>
      </c>
      <c r="Q442" s="15">
        <v>7.28</v>
      </c>
      <c r="R442" s="18">
        <f t="shared" si="44"/>
        <v>159.6686</v>
      </c>
      <c r="S442" s="12" t="str">
        <f t="shared" si="45"/>
        <v>High</v>
      </c>
      <c r="T442" s="12"/>
      <c r="U442" s="12" t="str">
        <f t="shared" si="46"/>
        <v>August 2014</v>
      </c>
      <c r="V442" s="12" t="str">
        <f t="shared" si="47"/>
        <v>Dorris</v>
      </c>
      <c r="W442" s="12" t="str">
        <f t="shared" si="48"/>
        <v>Love</v>
      </c>
    </row>
    <row r="443" spans="1:23" ht="15.5" x14ac:dyDescent="0.35">
      <c r="A443" s="12" t="s">
        <v>1037</v>
      </c>
      <c r="B443" s="13">
        <v>41876</v>
      </c>
      <c r="C443" s="14" t="s">
        <v>958</v>
      </c>
      <c r="D443" s="14" t="s">
        <v>53</v>
      </c>
      <c r="E443" s="14" t="s">
        <v>54</v>
      </c>
      <c r="F443" s="14" t="s">
        <v>55</v>
      </c>
      <c r="G443" s="14" t="s">
        <v>248</v>
      </c>
      <c r="H443" s="13">
        <v>41878</v>
      </c>
      <c r="I443" s="15">
        <v>5.5</v>
      </c>
      <c r="J443" s="15">
        <v>12.22</v>
      </c>
      <c r="K443" s="15">
        <f t="shared" si="42"/>
        <v>6.7200000000000006</v>
      </c>
      <c r="L443" s="14">
        <v>37</v>
      </c>
      <c r="M443" s="15">
        <f t="shared" si="43"/>
        <v>452.14000000000004</v>
      </c>
      <c r="N443" s="16">
        <v>0.09</v>
      </c>
      <c r="O443" s="17">
        <f>M443*N443</f>
        <v>40.692600000000006</v>
      </c>
      <c r="P443" s="17">
        <f>M443-O443+Q443</f>
        <v>414.29740000000004</v>
      </c>
      <c r="Q443" s="15">
        <v>2.85</v>
      </c>
      <c r="R443" s="18">
        <f t="shared" si="44"/>
        <v>417.14740000000006</v>
      </c>
      <c r="S443" s="12" t="str">
        <f t="shared" si="45"/>
        <v>High</v>
      </c>
      <c r="T443" s="12"/>
      <c r="U443" s="12" t="str">
        <f t="shared" si="46"/>
        <v>August 2014</v>
      </c>
      <c r="V443" s="12" t="str">
        <f t="shared" si="47"/>
        <v>John</v>
      </c>
      <c r="W443" s="12" t="str">
        <f t="shared" si="48"/>
        <v>Lee</v>
      </c>
    </row>
    <row r="444" spans="1:23" ht="15.5" x14ac:dyDescent="0.35">
      <c r="A444" s="12" t="s">
        <v>1038</v>
      </c>
      <c r="B444" s="13">
        <v>41876</v>
      </c>
      <c r="C444" s="14" t="s">
        <v>1039</v>
      </c>
      <c r="D444" s="14" t="s">
        <v>27</v>
      </c>
      <c r="E444" s="14" t="s">
        <v>28</v>
      </c>
      <c r="F444" s="14" t="s">
        <v>30</v>
      </c>
      <c r="G444" s="14" t="s">
        <v>38</v>
      </c>
      <c r="H444" s="13">
        <v>41878</v>
      </c>
      <c r="I444" s="15">
        <v>11.11</v>
      </c>
      <c r="J444" s="15">
        <v>19.84</v>
      </c>
      <c r="K444" s="15">
        <f t="shared" si="42"/>
        <v>8.73</v>
      </c>
      <c r="L444" s="14">
        <v>28</v>
      </c>
      <c r="M444" s="15">
        <f t="shared" si="43"/>
        <v>555.52</v>
      </c>
      <c r="N444" s="16">
        <v>0.06</v>
      </c>
      <c r="O444" s="17">
        <f>M444*N444</f>
        <v>33.331199999999995</v>
      </c>
      <c r="P444" s="17">
        <f>M444-O444+Q444</f>
        <v>526.28880000000004</v>
      </c>
      <c r="Q444" s="15">
        <v>4.0999999999999996</v>
      </c>
      <c r="R444" s="18">
        <f t="shared" si="44"/>
        <v>530.38880000000006</v>
      </c>
      <c r="S444" s="12" t="str">
        <f t="shared" si="45"/>
        <v>High</v>
      </c>
      <c r="T444" s="12"/>
      <c r="U444" s="12" t="str">
        <f t="shared" si="46"/>
        <v>August 2014</v>
      </c>
      <c r="V444" s="12" t="str">
        <f t="shared" si="47"/>
        <v>Jill</v>
      </c>
      <c r="W444" s="12" t="str">
        <f t="shared" si="48"/>
        <v>Fjeld</v>
      </c>
    </row>
    <row r="445" spans="1:23" ht="15.5" x14ac:dyDescent="0.35">
      <c r="A445" s="12" t="s">
        <v>1040</v>
      </c>
      <c r="B445" s="13">
        <v>41877</v>
      </c>
      <c r="C445" s="14" t="s">
        <v>604</v>
      </c>
      <c r="D445" s="14" t="s">
        <v>27</v>
      </c>
      <c r="E445" s="14" t="s">
        <v>28</v>
      </c>
      <c r="F445" s="14" t="s">
        <v>30</v>
      </c>
      <c r="G445" s="14" t="s">
        <v>33</v>
      </c>
      <c r="H445" s="13">
        <v>41877</v>
      </c>
      <c r="I445" s="15">
        <v>10.07</v>
      </c>
      <c r="J445" s="15">
        <v>15.98</v>
      </c>
      <c r="K445" s="15">
        <f t="shared" si="42"/>
        <v>5.91</v>
      </c>
      <c r="L445" s="14">
        <v>46</v>
      </c>
      <c r="M445" s="15">
        <f t="shared" si="43"/>
        <v>735.08</v>
      </c>
      <c r="N445" s="16">
        <v>0.02</v>
      </c>
      <c r="O445" s="17">
        <f>M445*N445</f>
        <v>14.701600000000001</v>
      </c>
      <c r="P445" s="17">
        <f>M445-O445+Q445</f>
        <v>724.37840000000006</v>
      </c>
      <c r="Q445" s="15">
        <v>4</v>
      </c>
      <c r="R445" s="18">
        <f t="shared" si="44"/>
        <v>728.37840000000006</v>
      </c>
      <c r="S445" s="12" t="str">
        <f t="shared" si="45"/>
        <v>High</v>
      </c>
      <c r="T445" s="12"/>
      <c r="U445" s="12" t="str">
        <f t="shared" si="46"/>
        <v>August 2014</v>
      </c>
      <c r="V445" s="12" t="str">
        <f t="shared" si="47"/>
        <v>Valerie</v>
      </c>
      <c r="W445" s="12" t="str">
        <f t="shared" si="48"/>
        <v>Dominguez</v>
      </c>
    </row>
    <row r="446" spans="1:23" ht="15.5" x14ac:dyDescent="0.35">
      <c r="A446" s="12" t="s">
        <v>1041</v>
      </c>
      <c r="B446" s="13">
        <v>41878</v>
      </c>
      <c r="C446" s="14" t="s">
        <v>1042</v>
      </c>
      <c r="D446" s="14" t="s">
        <v>53</v>
      </c>
      <c r="E446" s="14" t="s">
        <v>54</v>
      </c>
      <c r="F446" s="14" t="s">
        <v>55</v>
      </c>
      <c r="G446" s="14" t="s">
        <v>38</v>
      </c>
      <c r="H446" s="13">
        <v>41879</v>
      </c>
      <c r="I446" s="15">
        <v>1.6</v>
      </c>
      <c r="J446" s="15">
        <v>2.62</v>
      </c>
      <c r="K446" s="15">
        <f t="shared" si="42"/>
        <v>1.02</v>
      </c>
      <c r="L446" s="14">
        <v>45</v>
      </c>
      <c r="M446" s="15">
        <f t="shared" si="43"/>
        <v>117.9</v>
      </c>
      <c r="N446" s="16">
        <v>0.01</v>
      </c>
      <c r="O446" s="17">
        <f>M446*N446</f>
        <v>1.179</v>
      </c>
      <c r="P446" s="17">
        <f>M446-O446+Q446</f>
        <v>117.521</v>
      </c>
      <c r="Q446" s="15">
        <v>0.8</v>
      </c>
      <c r="R446" s="18">
        <f t="shared" si="44"/>
        <v>118.321</v>
      </c>
      <c r="S446" s="12" t="str">
        <f t="shared" si="45"/>
        <v>High</v>
      </c>
      <c r="T446" s="12"/>
      <c r="U446" s="12" t="str">
        <f t="shared" si="46"/>
        <v>August 2014</v>
      </c>
      <c r="V446" s="12" t="str">
        <f t="shared" si="47"/>
        <v>Maribeth</v>
      </c>
      <c r="W446" s="12" t="str">
        <f t="shared" si="48"/>
        <v>Yedwab</v>
      </c>
    </row>
    <row r="447" spans="1:23" ht="15.5" x14ac:dyDescent="0.35">
      <c r="A447" s="12" t="s">
        <v>1043</v>
      </c>
      <c r="B447" s="13">
        <v>41879</v>
      </c>
      <c r="C447" s="14" t="s">
        <v>497</v>
      </c>
      <c r="D447" s="14" t="s">
        <v>27</v>
      </c>
      <c r="E447" s="14" t="s">
        <v>28</v>
      </c>
      <c r="F447" s="14" t="s">
        <v>66</v>
      </c>
      <c r="G447" s="14" t="s">
        <v>33</v>
      </c>
      <c r="H447" s="13">
        <v>41883</v>
      </c>
      <c r="I447" s="15">
        <v>6.51</v>
      </c>
      <c r="J447" s="15">
        <v>30.98</v>
      </c>
      <c r="K447" s="15">
        <f t="shared" si="42"/>
        <v>24.47</v>
      </c>
      <c r="L447" s="14">
        <v>37</v>
      </c>
      <c r="M447" s="15">
        <f t="shared" si="43"/>
        <v>1146.26</v>
      </c>
      <c r="N447" s="16">
        <v>0.03</v>
      </c>
      <c r="O447" s="17">
        <f>M447*N447</f>
        <v>34.387799999999999</v>
      </c>
      <c r="P447" s="17">
        <f>M447-O447+Q447</f>
        <v>1118.3722</v>
      </c>
      <c r="Q447" s="15">
        <v>6.5</v>
      </c>
      <c r="R447" s="18">
        <f t="shared" si="44"/>
        <v>1124.8722</v>
      </c>
      <c r="S447" s="12" t="str">
        <f t="shared" si="45"/>
        <v>High</v>
      </c>
      <c r="T447" s="12"/>
      <c r="U447" s="12" t="str">
        <f t="shared" si="46"/>
        <v>August 2014</v>
      </c>
      <c r="V447" s="12" t="str">
        <f t="shared" si="47"/>
        <v>Jim</v>
      </c>
      <c r="W447" s="12" t="str">
        <f t="shared" si="48"/>
        <v>Kriz</v>
      </c>
    </row>
    <row r="448" spans="1:23" ht="15.5" x14ac:dyDescent="0.35">
      <c r="A448" s="12" t="s">
        <v>1044</v>
      </c>
      <c r="B448" s="13">
        <v>41884</v>
      </c>
      <c r="C448" s="14" t="s">
        <v>919</v>
      </c>
      <c r="D448" s="14" t="s">
        <v>27</v>
      </c>
      <c r="E448" s="14" t="s">
        <v>28</v>
      </c>
      <c r="F448" s="14" t="s">
        <v>30</v>
      </c>
      <c r="G448" s="14" t="s">
        <v>33</v>
      </c>
      <c r="H448" s="13">
        <v>41886</v>
      </c>
      <c r="I448" s="15">
        <v>10.07</v>
      </c>
      <c r="J448" s="15">
        <v>15.98</v>
      </c>
      <c r="K448" s="15">
        <f t="shared" si="42"/>
        <v>5.91</v>
      </c>
      <c r="L448" s="14">
        <v>29</v>
      </c>
      <c r="M448" s="15">
        <f t="shared" si="43"/>
        <v>463.42</v>
      </c>
      <c r="N448" s="16">
        <v>0.04</v>
      </c>
      <c r="O448" s="17">
        <f>M448*N448</f>
        <v>18.536799999999999</v>
      </c>
      <c r="P448" s="17">
        <f>M448-O448+Q448</f>
        <v>448.88319999999999</v>
      </c>
      <c r="Q448" s="15">
        <v>4</v>
      </c>
      <c r="R448" s="18">
        <f t="shared" si="44"/>
        <v>452.88319999999999</v>
      </c>
      <c r="S448" s="12" t="str">
        <f t="shared" si="45"/>
        <v>High</v>
      </c>
      <c r="T448" s="12"/>
      <c r="U448" s="12" t="str">
        <f t="shared" si="46"/>
        <v>September 2014</v>
      </c>
      <c r="V448" s="12" t="str">
        <f t="shared" si="47"/>
        <v>Vivek</v>
      </c>
      <c r="W448" s="12" t="str">
        <f t="shared" si="48"/>
        <v>Sundaresam</v>
      </c>
    </row>
    <row r="449" spans="1:23" ht="15.5" x14ac:dyDescent="0.35">
      <c r="A449" s="12" t="s">
        <v>1045</v>
      </c>
      <c r="B449" s="13">
        <v>41885</v>
      </c>
      <c r="C449" s="14" t="s">
        <v>1046</v>
      </c>
      <c r="D449" s="14" t="s">
        <v>27</v>
      </c>
      <c r="E449" s="14" t="s">
        <v>28</v>
      </c>
      <c r="F449" s="14" t="s">
        <v>107</v>
      </c>
      <c r="G449" s="14" t="s">
        <v>38</v>
      </c>
      <c r="H449" s="13">
        <v>41887</v>
      </c>
      <c r="I449" s="15">
        <v>1.92</v>
      </c>
      <c r="J449" s="15">
        <v>3.26</v>
      </c>
      <c r="K449" s="15">
        <f t="shared" si="42"/>
        <v>1.3399999999999999</v>
      </c>
      <c r="L449" s="14">
        <v>31</v>
      </c>
      <c r="M449" s="15">
        <f t="shared" si="43"/>
        <v>101.05999999999999</v>
      </c>
      <c r="N449" s="16">
        <v>0</v>
      </c>
      <c r="O449" s="17">
        <f>M449*N449</f>
        <v>0</v>
      </c>
      <c r="P449" s="17">
        <f>M449-O449+Q449</f>
        <v>102.91999999999999</v>
      </c>
      <c r="Q449" s="15">
        <v>1.86</v>
      </c>
      <c r="R449" s="18">
        <f t="shared" si="44"/>
        <v>104.77999999999999</v>
      </c>
      <c r="S449" s="12" t="str">
        <f t="shared" si="45"/>
        <v>Low</v>
      </c>
      <c r="T449" s="12"/>
      <c r="U449" s="12" t="str">
        <f t="shared" si="46"/>
        <v>September 2014</v>
      </c>
      <c r="V449" s="12" t="str">
        <f t="shared" si="47"/>
        <v>Odella</v>
      </c>
      <c r="W449" s="12" t="str">
        <f t="shared" si="48"/>
        <v>Nelson</v>
      </c>
    </row>
    <row r="450" spans="1:23" ht="15.5" x14ac:dyDescent="0.35">
      <c r="A450" s="12" t="s">
        <v>1047</v>
      </c>
      <c r="B450" s="13">
        <v>41885</v>
      </c>
      <c r="C450" s="14" t="s">
        <v>1048</v>
      </c>
      <c r="D450" s="14" t="s">
        <v>27</v>
      </c>
      <c r="E450" s="14" t="s">
        <v>28</v>
      </c>
      <c r="F450" s="14" t="s">
        <v>139</v>
      </c>
      <c r="G450" s="14" t="s">
        <v>38</v>
      </c>
      <c r="H450" s="13">
        <v>41892</v>
      </c>
      <c r="I450" s="15">
        <v>2.98</v>
      </c>
      <c r="J450" s="15">
        <v>5.84</v>
      </c>
      <c r="K450" s="15">
        <f t="shared" si="42"/>
        <v>2.86</v>
      </c>
      <c r="L450" s="14">
        <v>22</v>
      </c>
      <c r="M450" s="15">
        <f t="shared" si="43"/>
        <v>128.47999999999999</v>
      </c>
      <c r="N450" s="16">
        <v>0.1</v>
      </c>
      <c r="O450" s="17">
        <f>M450*N450</f>
        <v>12.847999999999999</v>
      </c>
      <c r="P450" s="17">
        <f>M450-O450+Q450</f>
        <v>116.46199999999999</v>
      </c>
      <c r="Q450" s="15">
        <v>0.83</v>
      </c>
      <c r="R450" s="18">
        <f t="shared" si="44"/>
        <v>117.29199999999999</v>
      </c>
      <c r="S450" s="12" t="str">
        <f t="shared" si="45"/>
        <v>High</v>
      </c>
      <c r="T450" s="12"/>
      <c r="U450" s="12" t="str">
        <f t="shared" si="46"/>
        <v>September 2014</v>
      </c>
      <c r="V450" s="12" t="str">
        <f t="shared" si="47"/>
        <v>Kean</v>
      </c>
      <c r="W450" s="12" t="str">
        <f t="shared" si="48"/>
        <v>Thornton</v>
      </c>
    </row>
    <row r="451" spans="1:23" ht="15.5" x14ac:dyDescent="0.35">
      <c r="A451" s="12" t="s">
        <v>1049</v>
      </c>
      <c r="B451" s="13">
        <v>41886</v>
      </c>
      <c r="C451" s="14" t="s">
        <v>592</v>
      </c>
      <c r="D451" s="14" t="s">
        <v>27</v>
      </c>
      <c r="E451" s="14" t="s">
        <v>28</v>
      </c>
      <c r="F451" s="14" t="s">
        <v>139</v>
      </c>
      <c r="G451" s="14" t="s">
        <v>38</v>
      </c>
      <c r="H451" s="13">
        <v>41887</v>
      </c>
      <c r="I451" s="15">
        <v>2.5</v>
      </c>
      <c r="J451" s="15">
        <v>5.68</v>
      </c>
      <c r="K451" s="15">
        <f t="shared" si="42"/>
        <v>3.1799999999999997</v>
      </c>
      <c r="L451" s="14">
        <v>23</v>
      </c>
      <c r="M451" s="15">
        <f t="shared" si="43"/>
        <v>130.63999999999999</v>
      </c>
      <c r="N451" s="16">
        <v>0.01</v>
      </c>
      <c r="O451" s="17">
        <f>M451*N451</f>
        <v>1.3063999999999998</v>
      </c>
      <c r="P451" s="17">
        <f>M451-O451+Q451</f>
        <v>132.93359999999998</v>
      </c>
      <c r="Q451" s="15">
        <v>3.6</v>
      </c>
      <c r="R451" s="18">
        <f t="shared" si="44"/>
        <v>136.53359999999998</v>
      </c>
      <c r="S451" s="12" t="str">
        <f t="shared" si="45"/>
        <v>High</v>
      </c>
      <c r="T451" s="12"/>
      <c r="U451" s="12" t="str">
        <f t="shared" si="46"/>
        <v>September 2014</v>
      </c>
      <c r="V451" s="12" t="str">
        <f t="shared" si="47"/>
        <v>Aaron</v>
      </c>
      <c r="W451" s="12" t="str">
        <f t="shared" si="48"/>
        <v>Bergman</v>
      </c>
    </row>
    <row r="452" spans="1:23" ht="15.5" x14ac:dyDescent="0.35">
      <c r="A452" s="12" t="s">
        <v>1050</v>
      </c>
      <c r="B452" s="13">
        <v>41892</v>
      </c>
      <c r="C452" s="14" t="s">
        <v>713</v>
      </c>
      <c r="D452" s="14" t="s">
        <v>27</v>
      </c>
      <c r="E452" s="14" t="s">
        <v>28</v>
      </c>
      <c r="F452" s="14" t="s">
        <v>139</v>
      </c>
      <c r="G452" s="14" t="s">
        <v>248</v>
      </c>
      <c r="H452" s="13">
        <v>41894</v>
      </c>
      <c r="I452" s="15">
        <v>11.38</v>
      </c>
      <c r="J452" s="15">
        <v>18.649999999999999</v>
      </c>
      <c r="K452" s="15">
        <f t="shared" ref="K452:K515" si="49">J452-I452</f>
        <v>7.2699999999999978</v>
      </c>
      <c r="L452" s="14">
        <v>7</v>
      </c>
      <c r="M452" s="15">
        <f t="shared" ref="M452:M515" si="50">J452*L452</f>
        <v>130.54999999999998</v>
      </c>
      <c r="N452" s="16">
        <v>0.01</v>
      </c>
      <c r="O452" s="17">
        <f>M452*N452</f>
        <v>1.3054999999999999</v>
      </c>
      <c r="P452" s="17">
        <f>M452-O452+Q452</f>
        <v>133.0145</v>
      </c>
      <c r="Q452" s="15">
        <v>3.77</v>
      </c>
      <c r="R452" s="18">
        <f t="shared" ref="R452:R515" si="51">P452+Q452</f>
        <v>136.78450000000001</v>
      </c>
      <c r="S452" s="12" t="str">
        <f t="shared" ref="S452:S515" si="52">IF(O452&gt;0.08, "High", IF(O452&gt;0.04, "Medium", "Low"))</f>
        <v>High</v>
      </c>
      <c r="T452" s="12"/>
      <c r="U452" s="12" t="str">
        <f t="shared" ref="U452:U515" si="53">TEXT(B452, "mmmm yyyy")</f>
        <v>September 2014</v>
      </c>
      <c r="V452" s="12" t="str">
        <f t="shared" ref="V452:V515" si="54">LEFT(C452,FIND(" ",C452)-1)</f>
        <v>Victoria</v>
      </c>
      <c r="W452" s="12" t="str">
        <f t="shared" ref="W452:W515" si="55">RIGHT(C452,LEN(C452)-FIND(" ",C452))</f>
        <v>Pisteka</v>
      </c>
    </row>
    <row r="453" spans="1:23" ht="15.5" x14ac:dyDescent="0.35">
      <c r="A453" s="12" t="s">
        <v>1051</v>
      </c>
      <c r="B453" s="13">
        <v>41893</v>
      </c>
      <c r="C453" s="14" t="s">
        <v>1007</v>
      </c>
      <c r="D453" s="14" t="s">
        <v>53</v>
      </c>
      <c r="E453" s="14" t="s">
        <v>54</v>
      </c>
      <c r="F453" s="14" t="s">
        <v>81</v>
      </c>
      <c r="G453" s="14" t="s">
        <v>38</v>
      </c>
      <c r="H453" s="13">
        <v>41895</v>
      </c>
      <c r="I453" s="15">
        <v>0.93</v>
      </c>
      <c r="J453" s="15">
        <v>1.48</v>
      </c>
      <c r="K453" s="15">
        <f t="shared" si="49"/>
        <v>0.54999999999999993</v>
      </c>
      <c r="L453" s="14">
        <v>15</v>
      </c>
      <c r="M453" s="15">
        <f t="shared" si="50"/>
        <v>22.2</v>
      </c>
      <c r="N453" s="16">
        <v>0.03</v>
      </c>
      <c r="O453" s="17">
        <f>M453*N453</f>
        <v>0.66599999999999993</v>
      </c>
      <c r="P453" s="17">
        <f>M453-O453+Q453</f>
        <v>22.233999999999998</v>
      </c>
      <c r="Q453" s="15">
        <v>0.7</v>
      </c>
      <c r="R453" s="18">
        <f t="shared" si="51"/>
        <v>22.933999999999997</v>
      </c>
      <c r="S453" s="12" t="str">
        <f t="shared" si="52"/>
        <v>High</v>
      </c>
      <c r="T453" s="12"/>
      <c r="U453" s="12" t="str">
        <f t="shared" si="53"/>
        <v>September 2014</v>
      </c>
      <c r="V453" s="12" t="str">
        <f t="shared" si="54"/>
        <v>Philip</v>
      </c>
      <c r="W453" s="12" t="str">
        <f t="shared" si="55"/>
        <v>Brown</v>
      </c>
    </row>
    <row r="454" spans="1:23" ht="15.5" x14ac:dyDescent="0.35">
      <c r="A454" s="12" t="s">
        <v>1052</v>
      </c>
      <c r="B454" s="13">
        <v>41894</v>
      </c>
      <c r="C454" s="14" t="s">
        <v>1053</v>
      </c>
      <c r="D454" s="14" t="s">
        <v>27</v>
      </c>
      <c r="E454" s="14" t="s">
        <v>28</v>
      </c>
      <c r="F454" s="14" t="s">
        <v>44</v>
      </c>
      <c r="G454" s="14" t="s">
        <v>38</v>
      </c>
      <c r="H454" s="13">
        <v>41895</v>
      </c>
      <c r="I454" s="15">
        <v>1.0900000000000001</v>
      </c>
      <c r="J454" s="15">
        <v>1.82</v>
      </c>
      <c r="K454" s="15">
        <f t="shared" si="49"/>
        <v>0.73</v>
      </c>
      <c r="L454" s="14">
        <v>36</v>
      </c>
      <c r="M454" s="15">
        <f t="shared" si="50"/>
        <v>65.52</v>
      </c>
      <c r="N454" s="16">
        <v>0.09</v>
      </c>
      <c r="O454" s="17">
        <f>M454*N454</f>
        <v>5.8967999999999998</v>
      </c>
      <c r="P454" s="17">
        <f>M454-O454+Q454</f>
        <v>60.623199999999997</v>
      </c>
      <c r="Q454" s="15">
        <v>1</v>
      </c>
      <c r="R454" s="18">
        <f t="shared" si="51"/>
        <v>61.623199999999997</v>
      </c>
      <c r="S454" s="12" t="str">
        <f t="shared" si="52"/>
        <v>High</v>
      </c>
      <c r="T454" s="12"/>
      <c r="U454" s="12" t="str">
        <f t="shared" si="53"/>
        <v>September 2014</v>
      </c>
      <c r="V454" s="12" t="str">
        <f t="shared" si="54"/>
        <v>Jack</v>
      </c>
      <c r="W454" s="12" t="str">
        <f t="shared" si="55"/>
        <v>Garza</v>
      </c>
    </row>
    <row r="455" spans="1:23" ht="15.5" x14ac:dyDescent="0.35">
      <c r="A455" s="12" t="s">
        <v>1054</v>
      </c>
      <c r="B455" s="13">
        <v>41894</v>
      </c>
      <c r="C455" s="14" t="s">
        <v>1055</v>
      </c>
      <c r="D455" s="14" t="s">
        <v>27</v>
      </c>
      <c r="E455" s="14" t="s">
        <v>28</v>
      </c>
      <c r="F455" s="14" t="s">
        <v>299</v>
      </c>
      <c r="G455" s="14" t="s">
        <v>38</v>
      </c>
      <c r="H455" s="13">
        <v>41901</v>
      </c>
      <c r="I455" s="15">
        <v>14.95</v>
      </c>
      <c r="J455" s="15">
        <v>34.76</v>
      </c>
      <c r="K455" s="15">
        <f t="shared" si="49"/>
        <v>19.809999999999999</v>
      </c>
      <c r="L455" s="14">
        <v>34</v>
      </c>
      <c r="M455" s="15">
        <f t="shared" si="50"/>
        <v>1181.8399999999999</v>
      </c>
      <c r="N455" s="16">
        <v>0.03</v>
      </c>
      <c r="O455" s="17">
        <f>M455*N455</f>
        <v>35.455199999999998</v>
      </c>
      <c r="P455" s="17">
        <f>M455-O455+Q455</f>
        <v>1154.6047999999998</v>
      </c>
      <c r="Q455" s="15">
        <v>8.2200000000000006</v>
      </c>
      <c r="R455" s="18">
        <f t="shared" si="51"/>
        <v>1162.8247999999999</v>
      </c>
      <c r="S455" s="12" t="str">
        <f t="shared" si="52"/>
        <v>High</v>
      </c>
      <c r="T455" s="12"/>
      <c r="U455" s="12" t="str">
        <f t="shared" si="53"/>
        <v>September 2014</v>
      </c>
      <c r="V455" s="12" t="str">
        <f t="shared" si="54"/>
        <v>Gary</v>
      </c>
      <c r="W455" s="12" t="str">
        <f t="shared" si="55"/>
        <v>Hansen</v>
      </c>
    </row>
    <row r="456" spans="1:23" ht="15.5" x14ac:dyDescent="0.35">
      <c r="A456" s="12" t="s">
        <v>1056</v>
      </c>
      <c r="B456" s="13">
        <v>41895</v>
      </c>
      <c r="C456" s="14" t="s">
        <v>352</v>
      </c>
      <c r="D456" s="14" t="s">
        <v>27</v>
      </c>
      <c r="E456" s="14" t="s">
        <v>28</v>
      </c>
      <c r="F456" s="14" t="s">
        <v>30</v>
      </c>
      <c r="G456" s="14" t="s">
        <v>38</v>
      </c>
      <c r="H456" s="13">
        <v>41899</v>
      </c>
      <c r="I456" s="15">
        <v>4.53</v>
      </c>
      <c r="J456" s="15">
        <v>7.3</v>
      </c>
      <c r="K456" s="15">
        <f t="shared" si="49"/>
        <v>2.7699999999999996</v>
      </c>
      <c r="L456" s="14">
        <v>26</v>
      </c>
      <c r="M456" s="15">
        <f t="shared" si="50"/>
        <v>189.79999999999998</v>
      </c>
      <c r="N456" s="16">
        <v>0.03</v>
      </c>
      <c r="O456" s="17">
        <f>M456*N456</f>
        <v>5.6939999999999991</v>
      </c>
      <c r="P456" s="17">
        <f>M456-O456+Q456</f>
        <v>191.82599999999999</v>
      </c>
      <c r="Q456" s="15">
        <v>7.72</v>
      </c>
      <c r="R456" s="18">
        <f t="shared" si="51"/>
        <v>199.54599999999999</v>
      </c>
      <c r="S456" s="12" t="str">
        <f t="shared" si="52"/>
        <v>High</v>
      </c>
      <c r="T456" s="12"/>
      <c r="U456" s="12" t="str">
        <f t="shared" si="53"/>
        <v>September 2014</v>
      </c>
      <c r="V456" s="12" t="str">
        <f t="shared" si="54"/>
        <v>Christina</v>
      </c>
      <c r="W456" s="12" t="str">
        <f t="shared" si="55"/>
        <v>Vanderzanden</v>
      </c>
    </row>
    <row r="457" spans="1:23" ht="15.5" x14ac:dyDescent="0.35">
      <c r="A457" s="12" t="s">
        <v>1057</v>
      </c>
      <c r="B457" s="13">
        <v>41899</v>
      </c>
      <c r="C457" s="14" t="s">
        <v>1058</v>
      </c>
      <c r="D457" s="14" t="s">
        <v>27</v>
      </c>
      <c r="E457" s="14" t="s">
        <v>28</v>
      </c>
      <c r="F457" s="14" t="s">
        <v>290</v>
      </c>
      <c r="G457" s="14" t="s">
        <v>38</v>
      </c>
      <c r="H457" s="13">
        <v>41900</v>
      </c>
      <c r="I457" s="15">
        <v>2.2599999999999998</v>
      </c>
      <c r="J457" s="15">
        <v>3.58</v>
      </c>
      <c r="K457" s="15">
        <f t="shared" si="49"/>
        <v>1.3200000000000003</v>
      </c>
      <c r="L457" s="14">
        <v>19</v>
      </c>
      <c r="M457" s="15">
        <f t="shared" si="50"/>
        <v>68.02</v>
      </c>
      <c r="N457" s="16">
        <v>0</v>
      </c>
      <c r="O457" s="17">
        <f>M457*N457</f>
        <v>0</v>
      </c>
      <c r="P457" s="17">
        <f>M457-O457+Q457</f>
        <v>73.489999999999995</v>
      </c>
      <c r="Q457" s="15">
        <v>5.47</v>
      </c>
      <c r="R457" s="18">
        <f t="shared" si="51"/>
        <v>78.959999999999994</v>
      </c>
      <c r="S457" s="12" t="str">
        <f t="shared" si="52"/>
        <v>Low</v>
      </c>
      <c r="T457" s="12"/>
      <c r="U457" s="12" t="str">
        <f t="shared" si="53"/>
        <v>September 2014</v>
      </c>
      <c r="V457" s="12" t="str">
        <f t="shared" si="54"/>
        <v>Bart</v>
      </c>
      <c r="W457" s="12" t="str">
        <f t="shared" si="55"/>
        <v>Watters</v>
      </c>
    </row>
    <row r="458" spans="1:23" ht="15.5" x14ac:dyDescent="0.35">
      <c r="A458" s="12" t="s">
        <v>1059</v>
      </c>
      <c r="B458" s="13">
        <v>41905</v>
      </c>
      <c r="C458" s="14" t="s">
        <v>1060</v>
      </c>
      <c r="D458" s="14" t="s">
        <v>53</v>
      </c>
      <c r="E458" s="14" t="s">
        <v>54</v>
      </c>
      <c r="F458" s="14" t="s">
        <v>55</v>
      </c>
      <c r="G458" s="14" t="s">
        <v>38</v>
      </c>
      <c r="H458" s="13">
        <v>41907</v>
      </c>
      <c r="I458" s="15">
        <v>4.37</v>
      </c>
      <c r="J458" s="15">
        <v>9.11</v>
      </c>
      <c r="K458" s="15">
        <f t="shared" si="49"/>
        <v>4.7399999999999993</v>
      </c>
      <c r="L458" s="14">
        <v>48</v>
      </c>
      <c r="M458" s="15">
        <f t="shared" si="50"/>
        <v>437.28</v>
      </c>
      <c r="N458" s="16">
        <v>0.06</v>
      </c>
      <c r="O458" s="17">
        <f>M458*N458</f>
        <v>26.236799999999999</v>
      </c>
      <c r="P458" s="17">
        <f>M458-O458+Q458</f>
        <v>413.29319999999996</v>
      </c>
      <c r="Q458" s="15">
        <v>2.25</v>
      </c>
      <c r="R458" s="18">
        <f t="shared" si="51"/>
        <v>415.54319999999996</v>
      </c>
      <c r="S458" s="12" t="str">
        <f t="shared" si="52"/>
        <v>High</v>
      </c>
      <c r="T458" s="12"/>
      <c r="U458" s="12" t="str">
        <f t="shared" si="53"/>
        <v>September 2014</v>
      </c>
      <c r="V458" s="12" t="str">
        <f t="shared" si="54"/>
        <v>Nathan</v>
      </c>
      <c r="W458" s="12" t="str">
        <f t="shared" si="55"/>
        <v>Mautz</v>
      </c>
    </row>
    <row r="459" spans="1:23" ht="15.5" x14ac:dyDescent="0.35">
      <c r="A459" s="12" t="s">
        <v>1061</v>
      </c>
      <c r="B459" s="13">
        <v>41909</v>
      </c>
      <c r="C459" s="14" t="s">
        <v>1062</v>
      </c>
      <c r="D459" s="14" t="s">
        <v>27</v>
      </c>
      <c r="E459" s="14" t="s">
        <v>28</v>
      </c>
      <c r="F459" s="14" t="s">
        <v>30</v>
      </c>
      <c r="G459" s="14" t="s">
        <v>38</v>
      </c>
      <c r="H459" s="13">
        <v>41914</v>
      </c>
      <c r="I459" s="15">
        <v>0.94</v>
      </c>
      <c r="J459" s="15">
        <v>2.08</v>
      </c>
      <c r="K459" s="15">
        <f t="shared" si="49"/>
        <v>1.1400000000000001</v>
      </c>
      <c r="L459" s="14">
        <v>36</v>
      </c>
      <c r="M459" s="15">
        <f t="shared" si="50"/>
        <v>74.88</v>
      </c>
      <c r="N459" s="16">
        <v>0.01</v>
      </c>
      <c r="O459" s="17">
        <f>M459*N459</f>
        <v>0.74880000000000002</v>
      </c>
      <c r="P459" s="17">
        <f>M459-O459+Q459</f>
        <v>76.691199999999995</v>
      </c>
      <c r="Q459" s="15">
        <v>2.56</v>
      </c>
      <c r="R459" s="18">
        <f t="shared" si="51"/>
        <v>79.251199999999997</v>
      </c>
      <c r="S459" s="12" t="str">
        <f t="shared" si="52"/>
        <v>High</v>
      </c>
      <c r="T459" s="12"/>
      <c r="U459" s="12" t="str">
        <f t="shared" si="53"/>
        <v>September 2014</v>
      </c>
      <c r="V459" s="12" t="str">
        <f t="shared" si="54"/>
        <v>Cindy</v>
      </c>
      <c r="W459" s="12" t="str">
        <f t="shared" si="55"/>
        <v>Chapman</v>
      </c>
    </row>
    <row r="460" spans="1:23" ht="15.5" x14ac:dyDescent="0.35">
      <c r="A460" s="12" t="s">
        <v>1063</v>
      </c>
      <c r="B460" s="13">
        <v>41910</v>
      </c>
      <c r="C460" s="14" t="s">
        <v>1064</v>
      </c>
      <c r="D460" s="14" t="s">
        <v>27</v>
      </c>
      <c r="E460" s="14" t="s">
        <v>28</v>
      </c>
      <c r="F460" s="14" t="s">
        <v>126</v>
      </c>
      <c r="G460" s="14" t="s">
        <v>38</v>
      </c>
      <c r="H460" s="13">
        <v>41911</v>
      </c>
      <c r="I460" s="15">
        <v>1.53</v>
      </c>
      <c r="J460" s="15">
        <v>2.4700000000000002</v>
      </c>
      <c r="K460" s="15">
        <f t="shared" si="49"/>
        <v>0.94000000000000017</v>
      </c>
      <c r="L460" s="14">
        <v>49</v>
      </c>
      <c r="M460" s="15">
        <f t="shared" si="50"/>
        <v>121.03000000000002</v>
      </c>
      <c r="N460" s="16">
        <v>0.03</v>
      </c>
      <c r="O460" s="17">
        <f>M460*N460</f>
        <v>3.6309000000000005</v>
      </c>
      <c r="P460" s="17">
        <f>M460-O460+Q460</f>
        <v>118.41910000000001</v>
      </c>
      <c r="Q460" s="15">
        <v>1.02</v>
      </c>
      <c r="R460" s="18">
        <f t="shared" si="51"/>
        <v>119.43910000000001</v>
      </c>
      <c r="S460" s="12" t="str">
        <f t="shared" si="52"/>
        <v>High</v>
      </c>
      <c r="T460" s="12"/>
      <c r="U460" s="12" t="str">
        <f t="shared" si="53"/>
        <v>September 2014</v>
      </c>
      <c r="V460" s="12" t="str">
        <f t="shared" si="54"/>
        <v>Charles</v>
      </c>
      <c r="W460" s="12" t="str">
        <f t="shared" si="55"/>
        <v>McCrossin</v>
      </c>
    </row>
    <row r="461" spans="1:23" ht="15.5" x14ac:dyDescent="0.35">
      <c r="A461" s="12" t="s">
        <v>1065</v>
      </c>
      <c r="B461" s="13">
        <v>41910</v>
      </c>
      <c r="C461" s="14" t="s">
        <v>1066</v>
      </c>
      <c r="D461" s="14" t="s">
        <v>27</v>
      </c>
      <c r="E461" s="14" t="s">
        <v>28</v>
      </c>
      <c r="F461" s="14" t="s">
        <v>30</v>
      </c>
      <c r="G461" s="14" t="s">
        <v>38</v>
      </c>
      <c r="H461" s="13">
        <v>41911</v>
      </c>
      <c r="I461" s="15">
        <v>3.47</v>
      </c>
      <c r="J461" s="15">
        <v>6.68</v>
      </c>
      <c r="K461" s="15">
        <f t="shared" si="49"/>
        <v>3.2099999999999995</v>
      </c>
      <c r="L461" s="14">
        <v>16</v>
      </c>
      <c r="M461" s="15">
        <f t="shared" si="50"/>
        <v>106.88</v>
      </c>
      <c r="N461" s="16">
        <v>0.1</v>
      </c>
      <c r="O461" s="17">
        <f>M461*N461</f>
        <v>10.688000000000001</v>
      </c>
      <c r="P461" s="17">
        <f>M461-O461+Q461</f>
        <v>97.691999999999993</v>
      </c>
      <c r="Q461" s="15">
        <v>1.5</v>
      </c>
      <c r="R461" s="18">
        <f t="shared" si="51"/>
        <v>99.191999999999993</v>
      </c>
      <c r="S461" s="12" t="str">
        <f t="shared" si="52"/>
        <v>High</v>
      </c>
      <c r="T461" s="12"/>
      <c r="U461" s="12" t="str">
        <f t="shared" si="53"/>
        <v>September 2014</v>
      </c>
      <c r="V461" s="12" t="str">
        <f t="shared" si="54"/>
        <v>Giulietta</v>
      </c>
      <c r="W461" s="12" t="str">
        <f t="shared" si="55"/>
        <v>Baptist</v>
      </c>
    </row>
    <row r="462" spans="1:23" ht="15.5" x14ac:dyDescent="0.35">
      <c r="A462" s="12" t="s">
        <v>1067</v>
      </c>
      <c r="B462" s="13">
        <v>41911</v>
      </c>
      <c r="C462" s="14" t="s">
        <v>281</v>
      </c>
      <c r="D462" s="14" t="s">
        <v>27</v>
      </c>
      <c r="E462" s="14" t="s">
        <v>28</v>
      </c>
      <c r="F462" s="14" t="s">
        <v>30</v>
      </c>
      <c r="G462" s="14" t="s">
        <v>38</v>
      </c>
      <c r="H462" s="13">
        <v>41911</v>
      </c>
      <c r="I462" s="15">
        <v>0.71</v>
      </c>
      <c r="J462" s="15">
        <v>1.1399999999999999</v>
      </c>
      <c r="K462" s="15">
        <f t="shared" si="49"/>
        <v>0.42999999999999994</v>
      </c>
      <c r="L462" s="14">
        <v>8</v>
      </c>
      <c r="M462" s="15">
        <f t="shared" si="50"/>
        <v>9.1199999999999992</v>
      </c>
      <c r="N462" s="16">
        <v>0</v>
      </c>
      <c r="O462" s="17">
        <f>M462*N462</f>
        <v>0</v>
      </c>
      <c r="P462" s="17">
        <f>M462-O462+Q462</f>
        <v>9.8199999999999985</v>
      </c>
      <c r="Q462" s="15">
        <v>0.7</v>
      </c>
      <c r="R462" s="18">
        <f t="shared" si="51"/>
        <v>10.519999999999998</v>
      </c>
      <c r="S462" s="12" t="str">
        <f t="shared" si="52"/>
        <v>Low</v>
      </c>
      <c r="T462" s="12"/>
      <c r="U462" s="12" t="str">
        <f t="shared" si="53"/>
        <v>September 2014</v>
      </c>
      <c r="V462" s="12" t="str">
        <f t="shared" si="54"/>
        <v>Christopher</v>
      </c>
      <c r="W462" s="12" t="str">
        <f t="shared" si="55"/>
        <v>Martinez</v>
      </c>
    </row>
    <row r="463" spans="1:23" ht="15.5" x14ac:dyDescent="0.35">
      <c r="A463" s="12" t="s">
        <v>1068</v>
      </c>
      <c r="B463" s="13">
        <v>41913</v>
      </c>
      <c r="C463" s="14" t="s">
        <v>91</v>
      </c>
      <c r="D463" s="14" t="s">
        <v>53</v>
      </c>
      <c r="E463" s="14" t="s">
        <v>54</v>
      </c>
      <c r="F463" s="14" t="s">
        <v>81</v>
      </c>
      <c r="G463" s="14" t="s">
        <v>33</v>
      </c>
      <c r="H463" s="13">
        <v>41915</v>
      </c>
      <c r="I463" s="15">
        <v>39.64</v>
      </c>
      <c r="J463" s="15">
        <v>152.47999999999999</v>
      </c>
      <c r="K463" s="15">
        <f t="shared" si="49"/>
        <v>112.83999999999999</v>
      </c>
      <c r="L463" s="14">
        <v>48</v>
      </c>
      <c r="M463" s="15">
        <f t="shared" si="50"/>
        <v>7319.0399999999991</v>
      </c>
      <c r="N463" s="16">
        <v>0.04</v>
      </c>
      <c r="O463" s="17">
        <f>M463*N463</f>
        <v>292.76159999999999</v>
      </c>
      <c r="P463" s="17">
        <f>M463-O463+Q463</f>
        <v>7032.7783999999992</v>
      </c>
      <c r="Q463" s="15">
        <v>6.5</v>
      </c>
      <c r="R463" s="18">
        <f t="shared" si="51"/>
        <v>7039.2783999999992</v>
      </c>
      <c r="S463" s="12" t="str">
        <f t="shared" si="52"/>
        <v>High</v>
      </c>
      <c r="T463" s="12"/>
      <c r="U463" s="12" t="str">
        <f t="shared" si="53"/>
        <v>October 2014</v>
      </c>
      <c r="V463" s="12" t="str">
        <f t="shared" si="54"/>
        <v>Patrick</v>
      </c>
      <c r="W463" s="12" t="str">
        <f t="shared" si="55"/>
        <v>Jones</v>
      </c>
    </row>
    <row r="464" spans="1:23" ht="15.5" x14ac:dyDescent="0.35">
      <c r="A464" s="12" t="s">
        <v>1069</v>
      </c>
      <c r="B464" s="13">
        <v>41913</v>
      </c>
      <c r="C464" s="14" t="s">
        <v>1070</v>
      </c>
      <c r="D464" s="14" t="s">
        <v>27</v>
      </c>
      <c r="E464" s="14" t="s">
        <v>28</v>
      </c>
      <c r="F464" s="14" t="s">
        <v>44</v>
      </c>
      <c r="G464" s="14" t="s">
        <v>38</v>
      </c>
      <c r="H464" s="13">
        <v>41914</v>
      </c>
      <c r="I464" s="15">
        <v>11.11</v>
      </c>
      <c r="J464" s="15">
        <v>19.84</v>
      </c>
      <c r="K464" s="15">
        <f t="shared" si="49"/>
        <v>8.73</v>
      </c>
      <c r="L464" s="14">
        <v>15</v>
      </c>
      <c r="M464" s="15">
        <f t="shared" si="50"/>
        <v>297.60000000000002</v>
      </c>
      <c r="N464" s="16">
        <v>0</v>
      </c>
      <c r="O464" s="17">
        <f>M464*N464</f>
        <v>0</v>
      </c>
      <c r="P464" s="17">
        <f>M464-O464+Q464</f>
        <v>301.70000000000005</v>
      </c>
      <c r="Q464" s="15">
        <v>4.0999999999999996</v>
      </c>
      <c r="R464" s="18">
        <f t="shared" si="51"/>
        <v>305.80000000000007</v>
      </c>
      <c r="S464" s="12" t="str">
        <f t="shared" si="52"/>
        <v>Low</v>
      </c>
      <c r="T464" s="12"/>
      <c r="U464" s="12" t="str">
        <f t="shared" si="53"/>
        <v>October 2014</v>
      </c>
      <c r="V464" s="12" t="str">
        <f t="shared" si="54"/>
        <v>Jamie</v>
      </c>
      <c r="W464" s="12" t="str">
        <f t="shared" si="55"/>
        <v>Kunitz</v>
      </c>
    </row>
    <row r="465" spans="1:23" ht="15.5" x14ac:dyDescent="0.35">
      <c r="A465" s="12" t="s">
        <v>1071</v>
      </c>
      <c r="B465" s="13">
        <v>41914</v>
      </c>
      <c r="C465" s="14" t="s">
        <v>1072</v>
      </c>
      <c r="D465" s="14" t="s">
        <v>27</v>
      </c>
      <c r="E465" s="14" t="s">
        <v>28</v>
      </c>
      <c r="F465" s="14" t="s">
        <v>126</v>
      </c>
      <c r="G465" s="14" t="s">
        <v>38</v>
      </c>
      <c r="H465" s="13">
        <v>41916</v>
      </c>
      <c r="I465" s="15">
        <v>2.29</v>
      </c>
      <c r="J465" s="15">
        <v>3.69</v>
      </c>
      <c r="K465" s="15">
        <f t="shared" si="49"/>
        <v>1.4</v>
      </c>
      <c r="L465" s="14">
        <v>30</v>
      </c>
      <c r="M465" s="15">
        <f t="shared" si="50"/>
        <v>110.7</v>
      </c>
      <c r="N465" s="16">
        <v>0.09</v>
      </c>
      <c r="O465" s="17">
        <f>M465*N465</f>
        <v>9.9629999999999992</v>
      </c>
      <c r="P465" s="17">
        <f>M465-O465+Q465</f>
        <v>101.23700000000001</v>
      </c>
      <c r="Q465" s="15">
        <v>0.5</v>
      </c>
      <c r="R465" s="18">
        <f t="shared" si="51"/>
        <v>101.73700000000001</v>
      </c>
      <c r="S465" s="12" t="str">
        <f t="shared" si="52"/>
        <v>High</v>
      </c>
      <c r="T465" s="12"/>
      <c r="U465" s="12" t="str">
        <f t="shared" si="53"/>
        <v>October 2014</v>
      </c>
      <c r="V465" s="12" t="str">
        <f t="shared" si="54"/>
        <v>Carl</v>
      </c>
      <c r="W465" s="12" t="str">
        <f t="shared" si="55"/>
        <v>Jackson</v>
      </c>
    </row>
    <row r="466" spans="1:23" ht="15.5" x14ac:dyDescent="0.35">
      <c r="A466" s="12" t="s">
        <v>1074</v>
      </c>
      <c r="B466" s="13">
        <v>41914</v>
      </c>
      <c r="C466" s="14" t="s">
        <v>922</v>
      </c>
      <c r="D466" s="14" t="s">
        <v>27</v>
      </c>
      <c r="E466" s="14" t="s">
        <v>28</v>
      </c>
      <c r="F466" s="14" t="s">
        <v>139</v>
      </c>
      <c r="G466" s="14" t="s">
        <v>38</v>
      </c>
      <c r="H466" s="13">
        <v>41916</v>
      </c>
      <c r="I466" s="15">
        <v>21.97</v>
      </c>
      <c r="J466" s="15">
        <v>35.44</v>
      </c>
      <c r="K466" s="15">
        <f t="shared" si="49"/>
        <v>13.469999999999999</v>
      </c>
      <c r="L466" s="14">
        <v>29</v>
      </c>
      <c r="M466" s="15">
        <f t="shared" si="50"/>
        <v>1027.76</v>
      </c>
      <c r="N466" s="16">
        <v>0.03</v>
      </c>
      <c r="O466" s="17">
        <f>M466*N466</f>
        <v>30.832799999999999</v>
      </c>
      <c r="P466" s="17">
        <f>M466-O466+Q466</f>
        <v>1001.8471999999999</v>
      </c>
      <c r="Q466" s="15">
        <v>4.92</v>
      </c>
      <c r="R466" s="18">
        <f t="shared" si="51"/>
        <v>1006.7671999999999</v>
      </c>
      <c r="S466" s="12" t="str">
        <f t="shared" si="52"/>
        <v>High</v>
      </c>
      <c r="T466" s="12"/>
      <c r="U466" s="12" t="str">
        <f t="shared" si="53"/>
        <v>October 2014</v>
      </c>
      <c r="V466" s="12" t="str">
        <f t="shared" si="54"/>
        <v>Ritsa</v>
      </c>
      <c r="W466" s="12" t="str">
        <f t="shared" si="55"/>
        <v>Hightower</v>
      </c>
    </row>
    <row r="467" spans="1:23" ht="15.5" x14ac:dyDescent="0.35">
      <c r="A467" s="12" t="s">
        <v>1075</v>
      </c>
      <c r="B467" s="13">
        <v>41915</v>
      </c>
      <c r="C467" s="14" t="s">
        <v>1060</v>
      </c>
      <c r="D467" s="14" t="s">
        <v>53</v>
      </c>
      <c r="E467" s="14" t="s">
        <v>54</v>
      </c>
      <c r="F467" s="14" t="s">
        <v>55</v>
      </c>
      <c r="G467" s="14" t="s">
        <v>38</v>
      </c>
      <c r="H467" s="13">
        <v>41917</v>
      </c>
      <c r="I467" s="15">
        <v>0.71</v>
      </c>
      <c r="J467" s="15">
        <v>1.1399999999999999</v>
      </c>
      <c r="K467" s="15">
        <f t="shared" si="49"/>
        <v>0.42999999999999994</v>
      </c>
      <c r="L467" s="14">
        <v>4</v>
      </c>
      <c r="M467" s="15">
        <f t="shared" si="50"/>
        <v>4.5599999999999996</v>
      </c>
      <c r="N467" s="16">
        <v>0</v>
      </c>
      <c r="O467" s="17">
        <f>M467*N467</f>
        <v>0</v>
      </c>
      <c r="P467" s="17">
        <f>M467-O467+Q467</f>
        <v>5.26</v>
      </c>
      <c r="Q467" s="15">
        <v>0.7</v>
      </c>
      <c r="R467" s="18">
        <f t="shared" si="51"/>
        <v>5.96</v>
      </c>
      <c r="S467" s="12" t="str">
        <f t="shared" si="52"/>
        <v>Low</v>
      </c>
      <c r="T467" s="12"/>
      <c r="U467" s="12" t="str">
        <f t="shared" si="53"/>
        <v>October 2014</v>
      </c>
      <c r="V467" s="12" t="str">
        <f t="shared" si="54"/>
        <v>Nathan</v>
      </c>
      <c r="W467" s="12" t="str">
        <f t="shared" si="55"/>
        <v>Mautz</v>
      </c>
    </row>
    <row r="468" spans="1:23" ht="15.5" x14ac:dyDescent="0.35">
      <c r="A468" s="12" t="s">
        <v>1076</v>
      </c>
      <c r="B468" s="13">
        <v>41916</v>
      </c>
      <c r="C468" s="14" t="s">
        <v>637</v>
      </c>
      <c r="D468" s="14" t="s">
        <v>27</v>
      </c>
      <c r="E468" s="14" t="s">
        <v>28</v>
      </c>
      <c r="F468" s="14" t="s">
        <v>44</v>
      </c>
      <c r="G468" s="14" t="s">
        <v>38</v>
      </c>
      <c r="H468" s="13">
        <v>41923</v>
      </c>
      <c r="I468" s="15">
        <v>2.74</v>
      </c>
      <c r="J468" s="15">
        <v>4.49</v>
      </c>
      <c r="K468" s="15">
        <f t="shared" si="49"/>
        <v>1.75</v>
      </c>
      <c r="L468" s="14">
        <v>44</v>
      </c>
      <c r="M468" s="15">
        <f t="shared" si="50"/>
        <v>197.56</v>
      </c>
      <c r="N468" s="16">
        <v>0.03</v>
      </c>
      <c r="O468" s="17">
        <f>M468*N468</f>
        <v>5.9268000000000001</v>
      </c>
      <c r="P468" s="17">
        <f>M468-O468+Q468</f>
        <v>193.1232</v>
      </c>
      <c r="Q468" s="15">
        <v>1.49</v>
      </c>
      <c r="R468" s="18">
        <f t="shared" si="51"/>
        <v>194.61320000000001</v>
      </c>
      <c r="S468" s="12" t="str">
        <f t="shared" si="52"/>
        <v>High</v>
      </c>
      <c r="T468" s="12"/>
      <c r="U468" s="12" t="str">
        <f t="shared" si="53"/>
        <v>October 2014</v>
      </c>
      <c r="V468" s="12" t="str">
        <f t="shared" si="54"/>
        <v>Liz</v>
      </c>
      <c r="W468" s="12" t="str">
        <f t="shared" si="55"/>
        <v>Price</v>
      </c>
    </row>
    <row r="469" spans="1:23" ht="15.5" x14ac:dyDescent="0.35">
      <c r="A469" s="12" t="s">
        <v>1077</v>
      </c>
      <c r="B469" s="13">
        <v>41916</v>
      </c>
      <c r="C469" s="14" t="s">
        <v>229</v>
      </c>
      <c r="D469" s="14" t="s">
        <v>27</v>
      </c>
      <c r="E469" s="14" t="s">
        <v>28</v>
      </c>
      <c r="F469" s="14" t="s">
        <v>30</v>
      </c>
      <c r="G469" s="14" t="s">
        <v>33</v>
      </c>
      <c r="H469" s="13">
        <v>41918</v>
      </c>
      <c r="I469" s="15">
        <v>20.18</v>
      </c>
      <c r="J469" s="15">
        <v>35.409999999999997</v>
      </c>
      <c r="K469" s="15">
        <f t="shared" si="49"/>
        <v>15.229999999999997</v>
      </c>
      <c r="L469" s="14">
        <v>5</v>
      </c>
      <c r="M469" s="15">
        <f t="shared" si="50"/>
        <v>177.04999999999998</v>
      </c>
      <c r="N469" s="16">
        <v>0</v>
      </c>
      <c r="O469" s="17">
        <f>M469*N469</f>
        <v>0</v>
      </c>
      <c r="P469" s="17">
        <f>M469-O469+Q469</f>
        <v>179.04</v>
      </c>
      <c r="Q469" s="15">
        <v>1.99</v>
      </c>
      <c r="R469" s="18">
        <f t="shared" si="51"/>
        <v>181.03</v>
      </c>
      <c r="S469" s="12" t="str">
        <f t="shared" si="52"/>
        <v>Low</v>
      </c>
      <c r="T469" s="12"/>
      <c r="U469" s="12" t="str">
        <f t="shared" si="53"/>
        <v>October 2014</v>
      </c>
      <c r="V469" s="12" t="str">
        <f t="shared" si="54"/>
        <v>Patrick</v>
      </c>
      <c r="W469" s="12" t="str">
        <f t="shared" si="55"/>
        <v>OBrill</v>
      </c>
    </row>
    <row r="470" spans="1:23" ht="15.5" x14ac:dyDescent="0.35">
      <c r="A470" s="12" t="s">
        <v>1078</v>
      </c>
      <c r="B470" s="13">
        <v>41918</v>
      </c>
      <c r="C470" s="14" t="s">
        <v>844</v>
      </c>
      <c r="D470" s="14" t="s">
        <v>53</v>
      </c>
      <c r="E470" s="14" t="s">
        <v>54</v>
      </c>
      <c r="F470" s="14" t="s">
        <v>81</v>
      </c>
      <c r="G470" s="14" t="s">
        <v>38</v>
      </c>
      <c r="H470" s="13">
        <v>41919</v>
      </c>
      <c r="I470" s="15">
        <v>1.94</v>
      </c>
      <c r="J470" s="15">
        <v>3.08</v>
      </c>
      <c r="K470" s="15">
        <f t="shared" si="49"/>
        <v>1.1400000000000001</v>
      </c>
      <c r="L470" s="14">
        <v>46</v>
      </c>
      <c r="M470" s="15">
        <f t="shared" si="50"/>
        <v>141.68</v>
      </c>
      <c r="N470" s="16">
        <v>0.04</v>
      </c>
      <c r="O470" s="17">
        <f>M470*N470</f>
        <v>5.6672000000000002</v>
      </c>
      <c r="P470" s="17">
        <f>M470-O470+Q470</f>
        <v>137.00280000000001</v>
      </c>
      <c r="Q470" s="15">
        <v>0.99</v>
      </c>
      <c r="R470" s="18">
        <f t="shared" si="51"/>
        <v>137.99280000000002</v>
      </c>
      <c r="S470" s="12" t="str">
        <f t="shared" si="52"/>
        <v>High</v>
      </c>
      <c r="T470" s="12"/>
      <c r="U470" s="12" t="str">
        <f t="shared" si="53"/>
        <v>October 2014</v>
      </c>
      <c r="V470" s="12" t="str">
        <f t="shared" si="54"/>
        <v>Sanjit</v>
      </c>
      <c r="W470" s="12" t="str">
        <f t="shared" si="55"/>
        <v>Jacobs</v>
      </c>
    </row>
    <row r="471" spans="1:23" ht="15.5" x14ac:dyDescent="0.35">
      <c r="A471" s="12" t="s">
        <v>1079</v>
      </c>
      <c r="B471" s="13">
        <v>41920</v>
      </c>
      <c r="C471" s="14" t="s">
        <v>25</v>
      </c>
      <c r="D471" s="14" t="s">
        <v>27</v>
      </c>
      <c r="E471" s="14" t="s">
        <v>28</v>
      </c>
      <c r="F471" s="14" t="s">
        <v>30</v>
      </c>
      <c r="G471" s="14" t="s">
        <v>248</v>
      </c>
      <c r="H471" s="13">
        <v>41922</v>
      </c>
      <c r="I471" s="15">
        <v>5.5</v>
      </c>
      <c r="J471" s="15">
        <v>12.22</v>
      </c>
      <c r="K471" s="15">
        <f t="shared" si="49"/>
        <v>6.7200000000000006</v>
      </c>
      <c r="L471" s="14">
        <v>1</v>
      </c>
      <c r="M471" s="15">
        <f t="shared" si="50"/>
        <v>12.22</v>
      </c>
      <c r="N471" s="16">
        <v>0.1</v>
      </c>
      <c r="O471" s="17">
        <f>M471*N471</f>
        <v>1.2220000000000002</v>
      </c>
      <c r="P471" s="17">
        <f>M471-O471+Q471</f>
        <v>13.848000000000001</v>
      </c>
      <c r="Q471" s="15">
        <v>2.85</v>
      </c>
      <c r="R471" s="18">
        <f t="shared" si="51"/>
        <v>16.698</v>
      </c>
      <c r="S471" s="12" t="str">
        <f t="shared" si="52"/>
        <v>High</v>
      </c>
      <c r="T471" s="12"/>
      <c r="U471" s="12" t="str">
        <f t="shared" si="53"/>
        <v>October 2014</v>
      </c>
      <c r="V471" s="12" t="str">
        <f t="shared" si="54"/>
        <v>Christopher</v>
      </c>
      <c r="W471" s="12" t="str">
        <f t="shared" si="55"/>
        <v>Schild</v>
      </c>
    </row>
    <row r="472" spans="1:23" ht="15.5" x14ac:dyDescent="0.35">
      <c r="A472" s="12" t="s">
        <v>1080</v>
      </c>
      <c r="B472" s="13">
        <v>41921</v>
      </c>
      <c r="C472" s="14" t="s">
        <v>1081</v>
      </c>
      <c r="D472" s="14" t="s">
        <v>27</v>
      </c>
      <c r="E472" s="14" t="s">
        <v>28</v>
      </c>
      <c r="F472" s="14" t="s">
        <v>290</v>
      </c>
      <c r="G472" s="14" t="s">
        <v>38</v>
      </c>
      <c r="H472" s="13">
        <v>41921</v>
      </c>
      <c r="I472" s="15">
        <v>4.1900000000000004</v>
      </c>
      <c r="J472" s="15">
        <v>10.23</v>
      </c>
      <c r="K472" s="15">
        <f t="shared" si="49"/>
        <v>6.04</v>
      </c>
      <c r="L472" s="14">
        <v>37</v>
      </c>
      <c r="M472" s="15">
        <f t="shared" si="50"/>
        <v>378.51</v>
      </c>
      <c r="N472" s="16">
        <v>0.08</v>
      </c>
      <c r="O472" s="17">
        <f>M472*N472</f>
        <v>30.280799999999999</v>
      </c>
      <c r="P472" s="17">
        <f>M472-O472+Q472</f>
        <v>352.9092</v>
      </c>
      <c r="Q472" s="15">
        <v>4.68</v>
      </c>
      <c r="R472" s="18">
        <f t="shared" si="51"/>
        <v>357.58920000000001</v>
      </c>
      <c r="S472" s="12" t="str">
        <f t="shared" si="52"/>
        <v>High</v>
      </c>
      <c r="T472" s="12"/>
      <c r="U472" s="12" t="str">
        <f t="shared" si="53"/>
        <v>October 2014</v>
      </c>
      <c r="V472" s="12" t="str">
        <f t="shared" si="54"/>
        <v>Trudy</v>
      </c>
      <c r="W472" s="12" t="str">
        <f t="shared" si="55"/>
        <v>Bell</v>
      </c>
    </row>
    <row r="473" spans="1:23" ht="15.5" x14ac:dyDescent="0.35">
      <c r="A473" s="12" t="s">
        <v>1082</v>
      </c>
      <c r="B473" s="13">
        <v>41922</v>
      </c>
      <c r="C473" s="14" t="s">
        <v>270</v>
      </c>
      <c r="D473" s="14" t="s">
        <v>27</v>
      </c>
      <c r="E473" s="14" t="s">
        <v>28</v>
      </c>
      <c r="F473" s="14" t="s">
        <v>30</v>
      </c>
      <c r="G473" s="14" t="s">
        <v>38</v>
      </c>
      <c r="H473" s="13">
        <v>41929</v>
      </c>
      <c r="I473" s="15">
        <v>1.19</v>
      </c>
      <c r="J473" s="15">
        <v>1.98</v>
      </c>
      <c r="K473" s="15">
        <f t="shared" si="49"/>
        <v>0.79</v>
      </c>
      <c r="L473" s="14">
        <v>38</v>
      </c>
      <c r="M473" s="15">
        <f t="shared" si="50"/>
        <v>75.239999999999995</v>
      </c>
      <c r="N473" s="16">
        <v>0.05</v>
      </c>
      <c r="O473" s="17">
        <f>M473*N473</f>
        <v>3.762</v>
      </c>
      <c r="P473" s="17">
        <f>M473-O473+Q473</f>
        <v>76.24799999999999</v>
      </c>
      <c r="Q473" s="15">
        <v>4.7699999999999996</v>
      </c>
      <c r="R473" s="18">
        <f t="shared" si="51"/>
        <v>81.017999999999986</v>
      </c>
      <c r="S473" s="12" t="str">
        <f t="shared" si="52"/>
        <v>High</v>
      </c>
      <c r="T473" s="12"/>
      <c r="U473" s="12" t="str">
        <f t="shared" si="53"/>
        <v>October 2014</v>
      </c>
      <c r="V473" s="12" t="str">
        <f t="shared" si="54"/>
        <v>Harold</v>
      </c>
      <c r="W473" s="12" t="str">
        <f t="shared" si="55"/>
        <v>Dahlen</v>
      </c>
    </row>
    <row r="474" spans="1:23" ht="15.5" x14ac:dyDescent="0.35">
      <c r="A474" s="12" t="s">
        <v>1083</v>
      </c>
      <c r="B474" s="13">
        <v>41923</v>
      </c>
      <c r="C474" s="14" t="s">
        <v>1084</v>
      </c>
      <c r="D474" s="14" t="s">
        <v>27</v>
      </c>
      <c r="E474" s="14" t="s">
        <v>28</v>
      </c>
      <c r="F474" s="14" t="s">
        <v>44</v>
      </c>
      <c r="G474" s="14" t="s">
        <v>38</v>
      </c>
      <c r="H474" s="13">
        <v>41923</v>
      </c>
      <c r="I474" s="15">
        <v>11.11</v>
      </c>
      <c r="J474" s="15">
        <v>19.84</v>
      </c>
      <c r="K474" s="15">
        <f t="shared" si="49"/>
        <v>8.73</v>
      </c>
      <c r="L474" s="14">
        <v>43</v>
      </c>
      <c r="M474" s="15">
        <f t="shared" si="50"/>
        <v>853.12</v>
      </c>
      <c r="N474" s="16">
        <v>0.03</v>
      </c>
      <c r="O474" s="17">
        <f>M474*N474</f>
        <v>25.593599999999999</v>
      </c>
      <c r="P474" s="17">
        <f>M474-O474+Q474</f>
        <v>831.62639999999999</v>
      </c>
      <c r="Q474" s="15">
        <v>4.0999999999999996</v>
      </c>
      <c r="R474" s="18">
        <f t="shared" si="51"/>
        <v>835.72640000000001</v>
      </c>
      <c r="S474" s="12" t="str">
        <f t="shared" si="52"/>
        <v>High</v>
      </c>
      <c r="T474" s="12"/>
      <c r="U474" s="12" t="str">
        <f t="shared" si="53"/>
        <v>October 2014</v>
      </c>
      <c r="V474" s="12" t="str">
        <f t="shared" si="54"/>
        <v>Arthur</v>
      </c>
      <c r="W474" s="12" t="str">
        <f t="shared" si="55"/>
        <v>Prichep</v>
      </c>
    </row>
    <row r="475" spans="1:23" ht="15.5" x14ac:dyDescent="0.35">
      <c r="A475" s="12" t="s">
        <v>1085</v>
      </c>
      <c r="B475" s="13">
        <v>41927</v>
      </c>
      <c r="C475" s="14" t="s">
        <v>1086</v>
      </c>
      <c r="D475" s="14" t="s">
        <v>27</v>
      </c>
      <c r="E475" s="14" t="s">
        <v>28</v>
      </c>
      <c r="F475" s="14" t="s">
        <v>126</v>
      </c>
      <c r="G475" s="14" t="s">
        <v>38</v>
      </c>
      <c r="H475" s="13">
        <v>41931</v>
      </c>
      <c r="I475" s="15">
        <v>52.07</v>
      </c>
      <c r="J475" s="15">
        <v>83.98</v>
      </c>
      <c r="K475" s="15">
        <f t="shared" si="49"/>
        <v>31.910000000000004</v>
      </c>
      <c r="L475" s="14">
        <v>34</v>
      </c>
      <c r="M475" s="15">
        <f t="shared" si="50"/>
        <v>2855.32</v>
      </c>
      <c r="N475" s="16">
        <v>0.06</v>
      </c>
      <c r="O475" s="17">
        <f>M475*N475</f>
        <v>171.3192</v>
      </c>
      <c r="P475" s="17">
        <f>M475-O475+Q475</f>
        <v>2689.0108000000005</v>
      </c>
      <c r="Q475" s="15">
        <v>5.01</v>
      </c>
      <c r="R475" s="18">
        <f t="shared" si="51"/>
        <v>2694.0208000000007</v>
      </c>
      <c r="S475" s="12" t="str">
        <f t="shared" si="52"/>
        <v>High</v>
      </c>
      <c r="T475" s="12"/>
      <c r="U475" s="12" t="str">
        <f t="shared" si="53"/>
        <v>October 2014</v>
      </c>
      <c r="V475" s="12" t="str">
        <f t="shared" si="54"/>
        <v>Vicky</v>
      </c>
      <c r="W475" s="12" t="str">
        <f t="shared" si="55"/>
        <v>Freymann</v>
      </c>
    </row>
    <row r="476" spans="1:23" ht="15.5" x14ac:dyDescent="0.35">
      <c r="A476" s="12" t="s">
        <v>1087</v>
      </c>
      <c r="B476" s="13">
        <v>41928</v>
      </c>
      <c r="C476" s="14" t="s">
        <v>91</v>
      </c>
      <c r="D476" s="14" t="s">
        <v>53</v>
      </c>
      <c r="E476" s="14" t="s">
        <v>54</v>
      </c>
      <c r="F476" s="14" t="s">
        <v>81</v>
      </c>
      <c r="G476" s="14" t="s">
        <v>38</v>
      </c>
      <c r="H476" s="13">
        <v>41929</v>
      </c>
      <c r="I476" s="15">
        <v>2.52</v>
      </c>
      <c r="J476" s="15">
        <v>4</v>
      </c>
      <c r="K476" s="15">
        <f t="shared" si="49"/>
        <v>1.48</v>
      </c>
      <c r="L476" s="14">
        <v>36</v>
      </c>
      <c r="M476" s="15">
        <f t="shared" si="50"/>
        <v>144</v>
      </c>
      <c r="N476" s="16">
        <v>0.01</v>
      </c>
      <c r="O476" s="17">
        <f>M476*N476</f>
        <v>1.44</v>
      </c>
      <c r="P476" s="17">
        <f>M476-O476+Q476</f>
        <v>143.86000000000001</v>
      </c>
      <c r="Q476" s="15">
        <v>1.3</v>
      </c>
      <c r="R476" s="18">
        <f t="shared" si="51"/>
        <v>145.16000000000003</v>
      </c>
      <c r="S476" s="12" t="str">
        <f t="shared" si="52"/>
        <v>High</v>
      </c>
      <c r="T476" s="12"/>
      <c r="U476" s="12" t="str">
        <f t="shared" si="53"/>
        <v>October 2014</v>
      </c>
      <c r="V476" s="12" t="str">
        <f t="shared" si="54"/>
        <v>Patrick</v>
      </c>
      <c r="W476" s="12" t="str">
        <f t="shared" si="55"/>
        <v>Jones</v>
      </c>
    </row>
    <row r="477" spans="1:23" ht="15.5" x14ac:dyDescent="0.35">
      <c r="A477" s="12" t="s">
        <v>1088</v>
      </c>
      <c r="B477" s="13">
        <v>41930</v>
      </c>
      <c r="C477" s="14" t="s">
        <v>91</v>
      </c>
      <c r="D477" s="14" t="s">
        <v>53</v>
      </c>
      <c r="E477" s="14" t="s">
        <v>54</v>
      </c>
      <c r="F477" s="14" t="s">
        <v>81</v>
      </c>
      <c r="G477" s="14" t="s">
        <v>38</v>
      </c>
      <c r="H477" s="13">
        <v>41932</v>
      </c>
      <c r="I477" s="15">
        <v>3.84</v>
      </c>
      <c r="J477" s="15">
        <v>6.3</v>
      </c>
      <c r="K477" s="15">
        <f t="shared" si="49"/>
        <v>2.46</v>
      </c>
      <c r="L477" s="14">
        <v>8</v>
      </c>
      <c r="M477" s="15">
        <f t="shared" si="50"/>
        <v>50.4</v>
      </c>
      <c r="N477" s="16">
        <v>0.01</v>
      </c>
      <c r="O477" s="17">
        <f>M477*N477</f>
        <v>0.504</v>
      </c>
      <c r="P477" s="17">
        <f>M477-O477+Q477</f>
        <v>50.396000000000001</v>
      </c>
      <c r="Q477" s="15">
        <v>0.5</v>
      </c>
      <c r="R477" s="18">
        <f t="shared" si="51"/>
        <v>50.896000000000001</v>
      </c>
      <c r="S477" s="12" t="str">
        <f t="shared" si="52"/>
        <v>High</v>
      </c>
      <c r="T477" s="12"/>
      <c r="U477" s="12" t="str">
        <f t="shared" si="53"/>
        <v>October 2014</v>
      </c>
      <c r="V477" s="12" t="str">
        <f t="shared" si="54"/>
        <v>Patrick</v>
      </c>
      <c r="W477" s="12" t="str">
        <f t="shared" si="55"/>
        <v>Jones</v>
      </c>
    </row>
    <row r="478" spans="1:23" ht="15.5" x14ac:dyDescent="0.35">
      <c r="A478" s="12" t="s">
        <v>1089</v>
      </c>
      <c r="B478" s="13">
        <v>41931</v>
      </c>
      <c r="C478" s="14" t="s">
        <v>1090</v>
      </c>
      <c r="D478" s="14" t="s">
        <v>53</v>
      </c>
      <c r="E478" s="14" t="s">
        <v>54</v>
      </c>
      <c r="F478" s="14" t="s">
        <v>81</v>
      </c>
      <c r="G478" s="14" t="s">
        <v>38</v>
      </c>
      <c r="H478" s="13">
        <v>41932</v>
      </c>
      <c r="I478" s="15">
        <v>4.46</v>
      </c>
      <c r="J478" s="15">
        <v>10.89</v>
      </c>
      <c r="K478" s="15">
        <f t="shared" si="49"/>
        <v>6.4300000000000006</v>
      </c>
      <c r="L478" s="14">
        <v>4</v>
      </c>
      <c r="M478" s="15">
        <f t="shared" si="50"/>
        <v>43.56</v>
      </c>
      <c r="N478" s="16">
        <v>0.05</v>
      </c>
      <c r="O478" s="17">
        <f>M478*N478</f>
        <v>2.1780000000000004</v>
      </c>
      <c r="P478" s="17">
        <f>M478-O478+Q478</f>
        <v>45.882000000000005</v>
      </c>
      <c r="Q478" s="15">
        <v>4.5</v>
      </c>
      <c r="R478" s="18">
        <f t="shared" si="51"/>
        <v>50.382000000000005</v>
      </c>
      <c r="S478" s="12" t="str">
        <f t="shared" si="52"/>
        <v>High</v>
      </c>
      <c r="T478" s="12"/>
      <c r="U478" s="12" t="str">
        <f t="shared" si="53"/>
        <v>October 2014</v>
      </c>
      <c r="V478" s="12" t="str">
        <f t="shared" si="54"/>
        <v>Barry</v>
      </c>
      <c r="W478" s="12" t="str">
        <f t="shared" si="55"/>
        <v>Franz</v>
      </c>
    </row>
    <row r="479" spans="1:23" ht="15.5" x14ac:dyDescent="0.35">
      <c r="A479" s="12" t="s">
        <v>1091</v>
      </c>
      <c r="B479" s="13">
        <v>41932</v>
      </c>
      <c r="C479" s="14" t="s">
        <v>157</v>
      </c>
      <c r="D479" s="14" t="s">
        <v>53</v>
      </c>
      <c r="E479" s="14" t="s">
        <v>54</v>
      </c>
      <c r="F479" s="14" t="s">
        <v>55</v>
      </c>
      <c r="G479" s="14" t="s">
        <v>33</v>
      </c>
      <c r="H479" s="13">
        <v>41934</v>
      </c>
      <c r="I479" s="15">
        <v>8.31</v>
      </c>
      <c r="J479" s="15">
        <v>15.98</v>
      </c>
      <c r="K479" s="15">
        <f t="shared" si="49"/>
        <v>7.67</v>
      </c>
      <c r="L479" s="14">
        <v>38</v>
      </c>
      <c r="M479" s="15">
        <f t="shared" si="50"/>
        <v>607.24</v>
      </c>
      <c r="N479" s="16">
        <v>0.1</v>
      </c>
      <c r="O479" s="17">
        <f>M479*N479</f>
        <v>60.724000000000004</v>
      </c>
      <c r="P479" s="17">
        <f>M479-O479+Q479</f>
        <v>553.01599999999996</v>
      </c>
      <c r="Q479" s="15">
        <v>6.5</v>
      </c>
      <c r="R479" s="18">
        <f t="shared" si="51"/>
        <v>559.51599999999996</v>
      </c>
      <c r="S479" s="12" t="str">
        <f t="shared" si="52"/>
        <v>High</v>
      </c>
      <c r="T479" s="12"/>
      <c r="U479" s="12" t="str">
        <f t="shared" si="53"/>
        <v>October 2014</v>
      </c>
      <c r="V479" s="12" t="str">
        <f t="shared" si="54"/>
        <v>George</v>
      </c>
      <c r="W479" s="12" t="str">
        <f t="shared" si="55"/>
        <v>Ashbrook</v>
      </c>
    </row>
    <row r="480" spans="1:23" ht="15.5" x14ac:dyDescent="0.35">
      <c r="A480" s="12" t="s">
        <v>1092</v>
      </c>
      <c r="B480" s="13">
        <v>41933</v>
      </c>
      <c r="C480" s="14" t="s">
        <v>1093</v>
      </c>
      <c r="D480" s="14" t="s">
        <v>27</v>
      </c>
      <c r="E480" s="14" t="s">
        <v>28</v>
      </c>
      <c r="F480" s="14" t="s">
        <v>126</v>
      </c>
      <c r="G480" s="14" t="s">
        <v>38</v>
      </c>
      <c r="H480" s="13">
        <v>41934</v>
      </c>
      <c r="I480" s="15">
        <v>4.4800000000000004</v>
      </c>
      <c r="J480" s="15">
        <v>8.14</v>
      </c>
      <c r="K480" s="15">
        <f t="shared" si="49"/>
        <v>3.66</v>
      </c>
      <c r="L480" s="14">
        <v>46</v>
      </c>
      <c r="M480" s="15">
        <f t="shared" si="50"/>
        <v>374.44000000000005</v>
      </c>
      <c r="N480" s="16">
        <v>0</v>
      </c>
      <c r="O480" s="17">
        <f>M480*N480</f>
        <v>0</v>
      </c>
      <c r="P480" s="17">
        <f>M480-O480+Q480</f>
        <v>377.56000000000006</v>
      </c>
      <c r="Q480" s="15">
        <v>3.12</v>
      </c>
      <c r="R480" s="18">
        <f t="shared" si="51"/>
        <v>380.68000000000006</v>
      </c>
      <c r="S480" s="12" t="str">
        <f t="shared" si="52"/>
        <v>Low</v>
      </c>
      <c r="T480" s="12"/>
      <c r="U480" s="12" t="str">
        <f t="shared" si="53"/>
        <v>October 2014</v>
      </c>
      <c r="V480" s="12" t="str">
        <f t="shared" si="54"/>
        <v>Roger</v>
      </c>
      <c r="W480" s="12" t="str">
        <f t="shared" si="55"/>
        <v>Demir</v>
      </c>
    </row>
    <row r="481" spans="1:23" ht="15.5" x14ac:dyDescent="0.35">
      <c r="A481" s="12" t="s">
        <v>1095</v>
      </c>
      <c r="B481" s="13">
        <v>41933</v>
      </c>
      <c r="C481" s="14" t="s">
        <v>1007</v>
      </c>
      <c r="D481" s="14" t="s">
        <v>53</v>
      </c>
      <c r="E481" s="14" t="s">
        <v>54</v>
      </c>
      <c r="F481" s="14" t="s">
        <v>81</v>
      </c>
      <c r="G481" s="14" t="s">
        <v>38</v>
      </c>
      <c r="H481" s="13">
        <v>41933</v>
      </c>
      <c r="I481" s="15">
        <v>4.79</v>
      </c>
      <c r="J481" s="15">
        <v>11.97</v>
      </c>
      <c r="K481" s="15">
        <f t="shared" si="49"/>
        <v>7.1800000000000006</v>
      </c>
      <c r="L481" s="14">
        <v>8</v>
      </c>
      <c r="M481" s="15">
        <f t="shared" si="50"/>
        <v>95.76</v>
      </c>
      <c r="N481" s="16">
        <v>0.03</v>
      </c>
      <c r="O481" s="17">
        <f>M481*N481</f>
        <v>2.8728000000000002</v>
      </c>
      <c r="P481" s="17">
        <f>M481-O481+Q481</f>
        <v>98.697200000000009</v>
      </c>
      <c r="Q481" s="15">
        <v>5.81</v>
      </c>
      <c r="R481" s="18">
        <f t="shared" si="51"/>
        <v>104.50720000000001</v>
      </c>
      <c r="S481" s="12" t="str">
        <f t="shared" si="52"/>
        <v>High</v>
      </c>
      <c r="T481" s="12"/>
      <c r="U481" s="12" t="str">
        <f t="shared" si="53"/>
        <v>October 2014</v>
      </c>
      <c r="V481" s="12" t="str">
        <f t="shared" si="54"/>
        <v>Philip</v>
      </c>
      <c r="W481" s="12" t="str">
        <f t="shared" si="55"/>
        <v>Brown</v>
      </c>
    </row>
    <row r="482" spans="1:23" ht="15.5" x14ac:dyDescent="0.35">
      <c r="A482" s="12" t="s">
        <v>1096</v>
      </c>
      <c r="B482" s="13">
        <v>41934</v>
      </c>
      <c r="C482" s="14" t="s">
        <v>906</v>
      </c>
      <c r="D482" s="14" t="s">
        <v>53</v>
      </c>
      <c r="E482" s="14" t="s">
        <v>54</v>
      </c>
      <c r="F482" s="14" t="s">
        <v>81</v>
      </c>
      <c r="G482" s="14" t="s">
        <v>38</v>
      </c>
      <c r="H482" s="13">
        <v>41935</v>
      </c>
      <c r="I482" s="15">
        <v>3.4</v>
      </c>
      <c r="J482" s="15">
        <v>5.4</v>
      </c>
      <c r="K482" s="15">
        <f t="shared" si="49"/>
        <v>2.0000000000000004</v>
      </c>
      <c r="L482" s="14">
        <v>22</v>
      </c>
      <c r="M482" s="15">
        <f t="shared" si="50"/>
        <v>118.80000000000001</v>
      </c>
      <c r="N482" s="16">
        <v>0.1</v>
      </c>
      <c r="O482" s="17">
        <f>M482*N482</f>
        <v>11.880000000000003</v>
      </c>
      <c r="P482" s="17">
        <f>M482-O482+Q482</f>
        <v>114.70000000000002</v>
      </c>
      <c r="Q482" s="15">
        <v>7.78</v>
      </c>
      <c r="R482" s="18">
        <f t="shared" si="51"/>
        <v>122.48000000000002</v>
      </c>
      <c r="S482" s="12" t="str">
        <f t="shared" si="52"/>
        <v>High</v>
      </c>
      <c r="T482" s="12"/>
      <c r="U482" s="12" t="str">
        <f t="shared" si="53"/>
        <v>October 2014</v>
      </c>
      <c r="V482" s="12" t="str">
        <f t="shared" si="54"/>
        <v>Kelly</v>
      </c>
      <c r="W482" s="12" t="str">
        <f t="shared" si="55"/>
        <v>Collister</v>
      </c>
    </row>
    <row r="483" spans="1:23" ht="15.5" x14ac:dyDescent="0.35">
      <c r="A483" s="12" t="s">
        <v>1097</v>
      </c>
      <c r="B483" s="13">
        <v>41935</v>
      </c>
      <c r="C483" s="14" t="s">
        <v>1098</v>
      </c>
      <c r="D483" s="14" t="s">
        <v>27</v>
      </c>
      <c r="E483" s="14" t="s">
        <v>28</v>
      </c>
      <c r="F483" s="14" t="s">
        <v>44</v>
      </c>
      <c r="G483" s="14" t="s">
        <v>38</v>
      </c>
      <c r="H483" s="13">
        <v>41937</v>
      </c>
      <c r="I483" s="15">
        <v>8.92</v>
      </c>
      <c r="J483" s="15">
        <v>29.74</v>
      </c>
      <c r="K483" s="15">
        <f t="shared" si="49"/>
        <v>20.82</v>
      </c>
      <c r="L483" s="14">
        <v>19</v>
      </c>
      <c r="M483" s="15">
        <f t="shared" si="50"/>
        <v>565.05999999999995</v>
      </c>
      <c r="N483" s="16">
        <v>0.1</v>
      </c>
      <c r="O483" s="17">
        <f>M483*N483</f>
        <v>56.506</v>
      </c>
      <c r="P483" s="17">
        <f>M483-O483+Q483</f>
        <v>515.19399999999996</v>
      </c>
      <c r="Q483" s="15">
        <v>6.64</v>
      </c>
      <c r="R483" s="18">
        <f t="shared" si="51"/>
        <v>521.83399999999995</v>
      </c>
      <c r="S483" s="12" t="str">
        <f t="shared" si="52"/>
        <v>High</v>
      </c>
      <c r="T483" s="12"/>
      <c r="U483" s="12" t="str">
        <f t="shared" si="53"/>
        <v>October 2014</v>
      </c>
      <c r="V483" s="12" t="str">
        <f t="shared" si="54"/>
        <v>Caroline</v>
      </c>
      <c r="W483" s="12" t="str">
        <f t="shared" si="55"/>
        <v>Jumper</v>
      </c>
    </row>
    <row r="484" spans="1:23" ht="15.5" x14ac:dyDescent="0.35">
      <c r="A484" s="12" t="s">
        <v>1099</v>
      </c>
      <c r="B484" s="13">
        <v>41938</v>
      </c>
      <c r="C484" s="14" t="s">
        <v>1100</v>
      </c>
      <c r="D484" s="14" t="s">
        <v>27</v>
      </c>
      <c r="E484" s="14" t="s">
        <v>28</v>
      </c>
      <c r="F484" s="14" t="s">
        <v>30</v>
      </c>
      <c r="G484" s="14" t="s">
        <v>38</v>
      </c>
      <c r="H484" s="13">
        <v>41939</v>
      </c>
      <c r="I484" s="15">
        <v>3.65</v>
      </c>
      <c r="J484" s="15">
        <v>5.98</v>
      </c>
      <c r="K484" s="15">
        <f t="shared" si="49"/>
        <v>2.3300000000000005</v>
      </c>
      <c r="L484" s="14">
        <v>19</v>
      </c>
      <c r="M484" s="15">
        <f t="shared" si="50"/>
        <v>113.62</v>
      </c>
      <c r="N484" s="16">
        <v>0.01</v>
      </c>
      <c r="O484" s="17">
        <f>M484*N484</f>
        <v>1.1362000000000001</v>
      </c>
      <c r="P484" s="17">
        <f>M484-O484+Q484</f>
        <v>113.9738</v>
      </c>
      <c r="Q484" s="15">
        <v>1.49</v>
      </c>
      <c r="R484" s="18">
        <f t="shared" si="51"/>
        <v>115.46379999999999</v>
      </c>
      <c r="S484" s="12" t="str">
        <f t="shared" si="52"/>
        <v>High</v>
      </c>
      <c r="T484" s="12"/>
      <c r="U484" s="12" t="str">
        <f t="shared" si="53"/>
        <v>October 2014</v>
      </c>
      <c r="V484" s="12" t="str">
        <f t="shared" si="54"/>
        <v>Catherine</v>
      </c>
      <c r="W484" s="12" t="str">
        <f t="shared" si="55"/>
        <v>Glotzbach</v>
      </c>
    </row>
    <row r="485" spans="1:23" ht="15.5" x14ac:dyDescent="0.35">
      <c r="A485" s="12" t="s">
        <v>1101</v>
      </c>
      <c r="B485" s="13">
        <v>41939</v>
      </c>
      <c r="C485" s="14" t="s">
        <v>989</v>
      </c>
      <c r="D485" s="14" t="s">
        <v>53</v>
      </c>
      <c r="E485" s="14" t="s">
        <v>54</v>
      </c>
      <c r="F485" s="14" t="s">
        <v>55</v>
      </c>
      <c r="G485" s="14" t="s">
        <v>38</v>
      </c>
      <c r="H485" s="13">
        <v>41943</v>
      </c>
      <c r="I485" s="15">
        <v>2.16</v>
      </c>
      <c r="J485" s="15">
        <v>3.85</v>
      </c>
      <c r="K485" s="15">
        <f t="shared" si="49"/>
        <v>1.69</v>
      </c>
      <c r="L485" s="14">
        <v>10</v>
      </c>
      <c r="M485" s="15">
        <f t="shared" si="50"/>
        <v>38.5</v>
      </c>
      <c r="N485" s="16">
        <v>0.06</v>
      </c>
      <c r="O485" s="17">
        <f>M485*N485</f>
        <v>2.31</v>
      </c>
      <c r="P485" s="17">
        <f>M485-O485+Q485</f>
        <v>36.89</v>
      </c>
      <c r="Q485" s="15">
        <v>0.7</v>
      </c>
      <c r="R485" s="18">
        <f t="shared" si="51"/>
        <v>37.590000000000003</v>
      </c>
      <c r="S485" s="12" t="str">
        <f t="shared" si="52"/>
        <v>High</v>
      </c>
      <c r="T485" s="12"/>
      <c r="U485" s="12" t="str">
        <f t="shared" si="53"/>
        <v>October 2014</v>
      </c>
      <c r="V485" s="12" t="str">
        <f t="shared" si="54"/>
        <v>Mike</v>
      </c>
      <c r="W485" s="12" t="str">
        <f t="shared" si="55"/>
        <v>Gockenbach</v>
      </c>
    </row>
    <row r="486" spans="1:23" ht="15.5" x14ac:dyDescent="0.35">
      <c r="A486" s="12" t="s">
        <v>1102</v>
      </c>
      <c r="B486" s="13">
        <v>41940</v>
      </c>
      <c r="C486" s="14" t="s">
        <v>152</v>
      </c>
      <c r="D486" s="14" t="s">
        <v>27</v>
      </c>
      <c r="E486" s="14" t="s">
        <v>28</v>
      </c>
      <c r="F486" s="14" t="s">
        <v>66</v>
      </c>
      <c r="G486" s="14" t="s">
        <v>33</v>
      </c>
      <c r="H486" s="13">
        <v>41941</v>
      </c>
      <c r="I486" s="15">
        <v>17.84</v>
      </c>
      <c r="J486" s="15">
        <v>34.99</v>
      </c>
      <c r="K486" s="15">
        <f t="shared" si="49"/>
        <v>17.150000000000002</v>
      </c>
      <c r="L486" s="14">
        <v>29</v>
      </c>
      <c r="M486" s="15">
        <f t="shared" si="50"/>
        <v>1014.71</v>
      </c>
      <c r="N486" s="16">
        <v>0.09</v>
      </c>
      <c r="O486" s="17">
        <f>M486*N486</f>
        <v>91.323899999999995</v>
      </c>
      <c r="P486" s="17">
        <f>M486-O486+Q486</f>
        <v>928.88610000000006</v>
      </c>
      <c r="Q486" s="15">
        <v>5.5</v>
      </c>
      <c r="R486" s="18">
        <f t="shared" si="51"/>
        <v>934.38610000000006</v>
      </c>
      <c r="S486" s="12" t="str">
        <f t="shared" si="52"/>
        <v>High</v>
      </c>
      <c r="T486" s="12"/>
      <c r="U486" s="12" t="str">
        <f t="shared" si="53"/>
        <v>October 2014</v>
      </c>
      <c r="V486" s="12" t="str">
        <f t="shared" si="54"/>
        <v>Eugene</v>
      </c>
      <c r="W486" s="12" t="str">
        <f t="shared" si="55"/>
        <v>Moren</v>
      </c>
    </row>
    <row r="487" spans="1:23" ht="15.5" x14ac:dyDescent="0.35">
      <c r="A487" s="12" t="s">
        <v>1104</v>
      </c>
      <c r="B487" s="13">
        <v>41941</v>
      </c>
      <c r="C487" s="14" t="s">
        <v>1105</v>
      </c>
      <c r="D487" s="14" t="s">
        <v>27</v>
      </c>
      <c r="E487" s="14" t="s">
        <v>28</v>
      </c>
      <c r="F487" s="14" t="s">
        <v>126</v>
      </c>
      <c r="G487" s="14" t="s">
        <v>38</v>
      </c>
      <c r="H487" s="13">
        <v>41943</v>
      </c>
      <c r="I487" s="15">
        <v>4.79</v>
      </c>
      <c r="J487" s="15">
        <v>11.97</v>
      </c>
      <c r="K487" s="15">
        <f t="shared" si="49"/>
        <v>7.1800000000000006</v>
      </c>
      <c r="L487" s="14">
        <v>23</v>
      </c>
      <c r="M487" s="15">
        <f t="shared" si="50"/>
        <v>275.31</v>
      </c>
      <c r="N487" s="16">
        <v>0.01</v>
      </c>
      <c r="O487" s="17">
        <f>M487*N487</f>
        <v>2.7530999999999999</v>
      </c>
      <c r="P487" s="17">
        <f>M487-O487+Q487</f>
        <v>278.36689999999999</v>
      </c>
      <c r="Q487" s="15">
        <v>5.81</v>
      </c>
      <c r="R487" s="18">
        <f t="shared" si="51"/>
        <v>284.17689999999999</v>
      </c>
      <c r="S487" s="12" t="str">
        <f t="shared" si="52"/>
        <v>High</v>
      </c>
      <c r="T487" s="12"/>
      <c r="U487" s="12" t="str">
        <f t="shared" si="53"/>
        <v>October 2014</v>
      </c>
      <c r="V487" s="12" t="str">
        <f t="shared" si="54"/>
        <v>Brendan</v>
      </c>
      <c r="W487" s="12" t="str">
        <f t="shared" si="55"/>
        <v>Murry</v>
      </c>
    </row>
    <row r="488" spans="1:23" ht="15.5" x14ac:dyDescent="0.35">
      <c r="A488" s="12" t="s">
        <v>1106</v>
      </c>
      <c r="B488" s="13">
        <v>41944</v>
      </c>
      <c r="C488" s="14" t="s">
        <v>1107</v>
      </c>
      <c r="D488" s="14" t="s">
        <v>27</v>
      </c>
      <c r="E488" s="14" t="s">
        <v>28</v>
      </c>
      <c r="F488" s="14" t="s">
        <v>44</v>
      </c>
      <c r="G488" s="14" t="s">
        <v>38</v>
      </c>
      <c r="H488" s="13">
        <v>41946</v>
      </c>
      <c r="I488" s="15">
        <v>52.07</v>
      </c>
      <c r="J488" s="15">
        <v>83.98</v>
      </c>
      <c r="K488" s="15">
        <f t="shared" si="49"/>
        <v>31.910000000000004</v>
      </c>
      <c r="L488" s="14">
        <v>24</v>
      </c>
      <c r="M488" s="15">
        <f t="shared" si="50"/>
        <v>2015.52</v>
      </c>
      <c r="N488" s="16">
        <v>0.05</v>
      </c>
      <c r="O488" s="17">
        <f>M488*N488</f>
        <v>100.77600000000001</v>
      </c>
      <c r="P488" s="17">
        <f>M488-O488+Q488</f>
        <v>1919.7539999999999</v>
      </c>
      <c r="Q488" s="15">
        <v>5.01</v>
      </c>
      <c r="R488" s="18">
        <f t="shared" si="51"/>
        <v>1924.7639999999999</v>
      </c>
      <c r="S488" s="12" t="str">
        <f t="shared" si="52"/>
        <v>High</v>
      </c>
      <c r="T488" s="12"/>
      <c r="U488" s="12" t="str">
        <f t="shared" si="53"/>
        <v>November 2014</v>
      </c>
      <c r="V488" s="12" t="str">
        <f t="shared" si="54"/>
        <v>John</v>
      </c>
      <c r="W488" s="12" t="str">
        <f t="shared" si="55"/>
        <v>Murray</v>
      </c>
    </row>
    <row r="489" spans="1:23" ht="15.5" x14ac:dyDescent="0.35">
      <c r="A489" s="12" t="s">
        <v>1108</v>
      </c>
      <c r="B489" s="13">
        <v>41945</v>
      </c>
      <c r="C489" s="14" t="s">
        <v>1109</v>
      </c>
      <c r="D489" s="14" t="s">
        <v>27</v>
      </c>
      <c r="E489" s="14" t="s">
        <v>28</v>
      </c>
      <c r="F489" s="14" t="s">
        <v>290</v>
      </c>
      <c r="G489" s="14" t="s">
        <v>38</v>
      </c>
      <c r="H489" s="13">
        <v>41947</v>
      </c>
      <c r="I489" s="15">
        <v>4.8899999999999997</v>
      </c>
      <c r="J489" s="15">
        <v>7.64</v>
      </c>
      <c r="K489" s="15">
        <f t="shared" si="49"/>
        <v>2.75</v>
      </c>
      <c r="L489" s="14">
        <v>12</v>
      </c>
      <c r="M489" s="15">
        <f t="shared" si="50"/>
        <v>91.679999999999993</v>
      </c>
      <c r="N489" s="16">
        <v>0.02</v>
      </c>
      <c r="O489" s="17">
        <f>M489*N489</f>
        <v>1.8335999999999999</v>
      </c>
      <c r="P489" s="17">
        <f>M489-O489+Q489</f>
        <v>91.236399999999989</v>
      </c>
      <c r="Q489" s="15">
        <v>1.39</v>
      </c>
      <c r="R489" s="18">
        <f t="shared" si="51"/>
        <v>92.62639999999999</v>
      </c>
      <c r="S489" s="12" t="str">
        <f t="shared" si="52"/>
        <v>High</v>
      </c>
      <c r="T489" s="12"/>
      <c r="U489" s="12" t="str">
        <f t="shared" si="53"/>
        <v>November 2014</v>
      </c>
      <c r="V489" s="12" t="str">
        <f t="shared" si="54"/>
        <v>Lindsay</v>
      </c>
      <c r="W489" s="12" t="str">
        <f t="shared" si="55"/>
        <v>Shagiari</v>
      </c>
    </row>
    <row r="490" spans="1:23" ht="15.5" x14ac:dyDescent="0.35">
      <c r="A490" s="12" t="s">
        <v>1111</v>
      </c>
      <c r="B490" s="13">
        <v>41946</v>
      </c>
      <c r="C490" s="14" t="s">
        <v>1112</v>
      </c>
      <c r="D490" s="14" t="s">
        <v>53</v>
      </c>
      <c r="E490" s="14" t="s">
        <v>54</v>
      </c>
      <c r="F490" s="14" t="s">
        <v>55</v>
      </c>
      <c r="G490" s="14" t="s">
        <v>38</v>
      </c>
      <c r="H490" s="13">
        <v>41950</v>
      </c>
      <c r="I490" s="15">
        <v>2.52</v>
      </c>
      <c r="J490" s="15">
        <v>4</v>
      </c>
      <c r="K490" s="15">
        <f t="shared" si="49"/>
        <v>1.48</v>
      </c>
      <c r="L490" s="14">
        <v>32</v>
      </c>
      <c r="M490" s="15">
        <f t="shared" si="50"/>
        <v>128</v>
      </c>
      <c r="N490" s="16">
        <v>0.09</v>
      </c>
      <c r="O490" s="17">
        <f>M490*N490</f>
        <v>11.52</v>
      </c>
      <c r="P490" s="17">
        <f>M490-O490+Q490</f>
        <v>117.78</v>
      </c>
      <c r="Q490" s="15">
        <v>1.3</v>
      </c>
      <c r="R490" s="18">
        <f t="shared" si="51"/>
        <v>119.08</v>
      </c>
      <c r="S490" s="12" t="str">
        <f t="shared" si="52"/>
        <v>High</v>
      </c>
      <c r="T490" s="12"/>
      <c r="U490" s="12" t="str">
        <f t="shared" si="53"/>
        <v>November 2014</v>
      </c>
      <c r="V490" s="12" t="str">
        <f t="shared" si="54"/>
        <v>Pete</v>
      </c>
      <c r="W490" s="12" t="str">
        <f t="shared" si="55"/>
        <v>Armstrong</v>
      </c>
    </row>
    <row r="491" spans="1:23" ht="15.5" x14ac:dyDescent="0.35">
      <c r="A491" s="12" t="s">
        <v>1113</v>
      </c>
      <c r="B491" s="13">
        <v>41946</v>
      </c>
      <c r="C491" s="14" t="s">
        <v>1114</v>
      </c>
      <c r="D491" s="14" t="s">
        <v>27</v>
      </c>
      <c r="E491" s="14" t="s">
        <v>28</v>
      </c>
      <c r="F491" s="14" t="s">
        <v>100</v>
      </c>
      <c r="G491" s="14" t="s">
        <v>33</v>
      </c>
      <c r="H491" s="13">
        <v>41947</v>
      </c>
      <c r="I491" s="15">
        <v>6.51</v>
      </c>
      <c r="J491" s="15">
        <v>30.98</v>
      </c>
      <c r="K491" s="15">
        <f t="shared" si="49"/>
        <v>24.47</v>
      </c>
      <c r="L491" s="14">
        <v>12</v>
      </c>
      <c r="M491" s="15">
        <f t="shared" si="50"/>
        <v>371.76</v>
      </c>
      <c r="N491" s="16">
        <v>0</v>
      </c>
      <c r="O491" s="17">
        <f>M491*N491</f>
        <v>0</v>
      </c>
      <c r="P491" s="17">
        <f>M491-O491+Q491</f>
        <v>378.26</v>
      </c>
      <c r="Q491" s="15">
        <v>6.5</v>
      </c>
      <c r="R491" s="18">
        <f t="shared" si="51"/>
        <v>384.76</v>
      </c>
      <c r="S491" s="12" t="str">
        <f t="shared" si="52"/>
        <v>Low</v>
      </c>
      <c r="T491" s="12"/>
      <c r="U491" s="12" t="str">
        <f t="shared" si="53"/>
        <v>November 2014</v>
      </c>
      <c r="V491" s="12" t="str">
        <f t="shared" si="54"/>
        <v>Becky</v>
      </c>
      <c r="W491" s="12" t="str">
        <f t="shared" si="55"/>
        <v>Castell</v>
      </c>
    </row>
    <row r="492" spans="1:23" ht="15.5" x14ac:dyDescent="0.35">
      <c r="A492" s="12" t="s">
        <v>1116</v>
      </c>
      <c r="B492" s="13">
        <v>41950</v>
      </c>
      <c r="C492" s="14" t="s">
        <v>922</v>
      </c>
      <c r="D492" s="14" t="s">
        <v>27</v>
      </c>
      <c r="E492" s="14" t="s">
        <v>28</v>
      </c>
      <c r="F492" s="14" t="s">
        <v>139</v>
      </c>
      <c r="G492" s="14" t="s">
        <v>33</v>
      </c>
      <c r="H492" s="13">
        <v>41952</v>
      </c>
      <c r="I492" s="15">
        <v>377.99</v>
      </c>
      <c r="J492" s="15">
        <v>599.99</v>
      </c>
      <c r="K492" s="15">
        <f t="shared" si="49"/>
        <v>222</v>
      </c>
      <c r="L492" s="14">
        <v>41</v>
      </c>
      <c r="M492" s="15">
        <f t="shared" si="50"/>
        <v>24599.59</v>
      </c>
      <c r="N492" s="16">
        <v>7.0000000000000007E-2</v>
      </c>
      <c r="O492" s="17">
        <f>M492*N492</f>
        <v>1721.9713000000002</v>
      </c>
      <c r="P492" s="17">
        <f>M492-O492+Q492</f>
        <v>22902.108700000001</v>
      </c>
      <c r="Q492" s="15">
        <v>24.49</v>
      </c>
      <c r="R492" s="18">
        <f t="shared" si="51"/>
        <v>22926.598700000002</v>
      </c>
      <c r="S492" s="12" t="str">
        <f t="shared" si="52"/>
        <v>High</v>
      </c>
      <c r="T492" s="12"/>
      <c r="U492" s="12" t="str">
        <f t="shared" si="53"/>
        <v>November 2014</v>
      </c>
      <c r="V492" s="12" t="str">
        <f t="shared" si="54"/>
        <v>Ritsa</v>
      </c>
      <c r="W492" s="12" t="str">
        <f t="shared" si="55"/>
        <v>Hightower</v>
      </c>
    </row>
    <row r="493" spans="1:23" ht="15.5" x14ac:dyDescent="0.35">
      <c r="A493" s="12" t="s">
        <v>1117</v>
      </c>
      <c r="B493" s="13">
        <v>41953</v>
      </c>
      <c r="C493" s="14" t="s">
        <v>1118</v>
      </c>
      <c r="D493" s="14" t="s">
        <v>27</v>
      </c>
      <c r="E493" s="14" t="s">
        <v>28</v>
      </c>
      <c r="F493" s="14" t="s">
        <v>299</v>
      </c>
      <c r="G493" s="14" t="s">
        <v>33</v>
      </c>
      <c r="H493" s="13">
        <v>41955</v>
      </c>
      <c r="I493" s="15">
        <v>377.99</v>
      </c>
      <c r="J493" s="15">
        <v>599.99</v>
      </c>
      <c r="K493" s="15">
        <f t="shared" si="49"/>
        <v>222</v>
      </c>
      <c r="L493" s="14">
        <v>20</v>
      </c>
      <c r="M493" s="15">
        <f t="shared" si="50"/>
        <v>11999.8</v>
      </c>
      <c r="N493" s="16">
        <v>7.0000000000000007E-2</v>
      </c>
      <c r="O493" s="17">
        <f>M493*N493</f>
        <v>839.98599999999999</v>
      </c>
      <c r="P493" s="17">
        <f>M493-O493+Q493</f>
        <v>11184.303999999998</v>
      </c>
      <c r="Q493" s="15">
        <v>24.49</v>
      </c>
      <c r="R493" s="18">
        <f t="shared" si="51"/>
        <v>11208.793999999998</v>
      </c>
      <c r="S493" s="12" t="str">
        <f t="shared" si="52"/>
        <v>High</v>
      </c>
      <c r="T493" s="12"/>
      <c r="U493" s="12" t="str">
        <f t="shared" si="53"/>
        <v>November 2014</v>
      </c>
      <c r="V493" s="12" t="str">
        <f t="shared" si="54"/>
        <v>Toby</v>
      </c>
      <c r="W493" s="12" t="str">
        <f t="shared" si="55"/>
        <v>Carlisle</v>
      </c>
    </row>
    <row r="494" spans="1:23" ht="15.5" x14ac:dyDescent="0.35">
      <c r="A494" s="12" t="s">
        <v>1120</v>
      </c>
      <c r="B494" s="13">
        <v>41954</v>
      </c>
      <c r="C494" s="14" t="s">
        <v>255</v>
      </c>
      <c r="D494" s="14" t="s">
        <v>53</v>
      </c>
      <c r="E494" s="14" t="s">
        <v>54</v>
      </c>
      <c r="F494" s="14" t="s">
        <v>81</v>
      </c>
      <c r="G494" s="14" t="s">
        <v>38</v>
      </c>
      <c r="H494" s="13">
        <v>41955</v>
      </c>
      <c r="I494" s="15">
        <v>0.94</v>
      </c>
      <c r="J494" s="15">
        <v>1.88</v>
      </c>
      <c r="K494" s="15">
        <f t="shared" si="49"/>
        <v>0.94</v>
      </c>
      <c r="L494" s="14">
        <v>36</v>
      </c>
      <c r="M494" s="15">
        <f t="shared" si="50"/>
        <v>67.679999999999993</v>
      </c>
      <c r="N494" s="16">
        <v>0.1</v>
      </c>
      <c r="O494" s="17">
        <f>M494*N494</f>
        <v>6.7679999999999998</v>
      </c>
      <c r="P494" s="17">
        <f>M494-O494+Q494</f>
        <v>61.701999999999991</v>
      </c>
      <c r="Q494" s="15">
        <v>0.79</v>
      </c>
      <c r="R494" s="18">
        <f t="shared" si="51"/>
        <v>62.49199999999999</v>
      </c>
      <c r="S494" s="12" t="str">
        <f t="shared" si="52"/>
        <v>High</v>
      </c>
      <c r="T494" s="12"/>
      <c r="U494" s="12" t="str">
        <f t="shared" si="53"/>
        <v>November 2014</v>
      </c>
      <c r="V494" s="12" t="str">
        <f t="shared" si="54"/>
        <v>Greg</v>
      </c>
      <c r="W494" s="12" t="str">
        <f t="shared" si="55"/>
        <v>Hansen</v>
      </c>
    </row>
    <row r="495" spans="1:23" ht="15.5" x14ac:dyDescent="0.35">
      <c r="A495" s="12" t="s">
        <v>1122</v>
      </c>
      <c r="B495" s="13">
        <v>41959</v>
      </c>
      <c r="C495" s="14" t="s">
        <v>131</v>
      </c>
      <c r="D495" s="14" t="s">
        <v>27</v>
      </c>
      <c r="E495" s="14" t="s">
        <v>28</v>
      </c>
      <c r="F495" s="14" t="s">
        <v>44</v>
      </c>
      <c r="G495" s="14" t="s">
        <v>33</v>
      </c>
      <c r="H495" s="13">
        <v>41961</v>
      </c>
      <c r="I495" s="15">
        <v>62.4</v>
      </c>
      <c r="J495" s="15">
        <v>155.99</v>
      </c>
      <c r="K495" s="15">
        <f t="shared" si="49"/>
        <v>93.59</v>
      </c>
      <c r="L495" s="14">
        <v>6</v>
      </c>
      <c r="M495" s="15">
        <f t="shared" si="50"/>
        <v>935.94</v>
      </c>
      <c r="N495" s="16">
        <v>0.02</v>
      </c>
      <c r="O495" s="17">
        <f>M495*N495</f>
        <v>18.718800000000002</v>
      </c>
      <c r="P495" s="17">
        <f>M495-O495+Q495</f>
        <v>925.30120000000011</v>
      </c>
      <c r="Q495" s="15">
        <v>8.08</v>
      </c>
      <c r="R495" s="18">
        <f t="shared" si="51"/>
        <v>933.38120000000015</v>
      </c>
      <c r="S495" s="12" t="str">
        <f t="shared" si="52"/>
        <v>High</v>
      </c>
      <c r="T495" s="12"/>
      <c r="U495" s="12" t="str">
        <f t="shared" si="53"/>
        <v>November 2014</v>
      </c>
      <c r="V495" s="12" t="str">
        <f t="shared" si="54"/>
        <v>Julia</v>
      </c>
      <c r="W495" s="12" t="str">
        <f t="shared" si="55"/>
        <v>Dunbar</v>
      </c>
    </row>
    <row r="496" spans="1:23" ht="15.5" x14ac:dyDescent="0.35">
      <c r="A496" s="12" t="s">
        <v>1123</v>
      </c>
      <c r="B496" s="13">
        <v>41959</v>
      </c>
      <c r="C496" s="14" t="s">
        <v>1124</v>
      </c>
      <c r="D496" s="14" t="s">
        <v>27</v>
      </c>
      <c r="E496" s="14" t="s">
        <v>28</v>
      </c>
      <c r="F496" s="14" t="s">
        <v>74</v>
      </c>
      <c r="G496" s="14" t="s">
        <v>38</v>
      </c>
      <c r="H496" s="13">
        <v>41964</v>
      </c>
      <c r="I496" s="15">
        <v>4.46</v>
      </c>
      <c r="J496" s="15">
        <v>10.89</v>
      </c>
      <c r="K496" s="15">
        <f t="shared" si="49"/>
        <v>6.4300000000000006</v>
      </c>
      <c r="L496" s="14">
        <v>8</v>
      </c>
      <c r="M496" s="15">
        <f t="shared" si="50"/>
        <v>87.12</v>
      </c>
      <c r="N496" s="16">
        <v>0.09</v>
      </c>
      <c r="O496" s="17">
        <f>M496*N496</f>
        <v>7.8407999999999998</v>
      </c>
      <c r="P496" s="17">
        <f>M496-O496+Q496</f>
        <v>83.779200000000003</v>
      </c>
      <c r="Q496" s="15">
        <v>4.5</v>
      </c>
      <c r="R496" s="18">
        <f t="shared" si="51"/>
        <v>88.279200000000003</v>
      </c>
      <c r="S496" s="12" t="str">
        <f t="shared" si="52"/>
        <v>High</v>
      </c>
      <c r="T496" s="12"/>
      <c r="U496" s="12" t="str">
        <f t="shared" si="53"/>
        <v>November 2014</v>
      </c>
      <c r="V496" s="12" t="str">
        <f t="shared" si="54"/>
        <v>Jill</v>
      </c>
      <c r="W496" s="12" t="str">
        <f t="shared" si="55"/>
        <v>Stevenson</v>
      </c>
    </row>
    <row r="497" spans="1:23" ht="15.5" x14ac:dyDescent="0.35">
      <c r="A497" s="12" t="s">
        <v>1125</v>
      </c>
      <c r="B497" s="13">
        <v>41960</v>
      </c>
      <c r="C497" s="14" t="s">
        <v>325</v>
      </c>
      <c r="D497" s="14" t="s">
        <v>27</v>
      </c>
      <c r="E497" s="14" t="s">
        <v>28</v>
      </c>
      <c r="F497" s="14" t="s">
        <v>139</v>
      </c>
      <c r="G497" s="14" t="s">
        <v>38</v>
      </c>
      <c r="H497" s="13">
        <v>41962</v>
      </c>
      <c r="I497" s="15">
        <v>0.93</v>
      </c>
      <c r="J497" s="15">
        <v>1.48</v>
      </c>
      <c r="K497" s="15">
        <f t="shared" si="49"/>
        <v>0.54999999999999993</v>
      </c>
      <c r="L497" s="14">
        <v>28</v>
      </c>
      <c r="M497" s="15">
        <f t="shared" si="50"/>
        <v>41.44</v>
      </c>
      <c r="N497" s="16">
        <v>0.04</v>
      </c>
      <c r="O497" s="17">
        <f>M497*N497</f>
        <v>1.6576</v>
      </c>
      <c r="P497" s="17">
        <f>M497-O497+Q497</f>
        <v>40.482399999999998</v>
      </c>
      <c r="Q497" s="15">
        <v>0.7</v>
      </c>
      <c r="R497" s="18">
        <f t="shared" si="51"/>
        <v>41.182400000000001</v>
      </c>
      <c r="S497" s="12" t="str">
        <f t="shared" si="52"/>
        <v>High</v>
      </c>
      <c r="T497" s="12"/>
      <c r="U497" s="12" t="str">
        <f t="shared" si="53"/>
        <v>November 2014</v>
      </c>
      <c r="V497" s="12" t="str">
        <f t="shared" si="54"/>
        <v>Giulietta</v>
      </c>
      <c r="W497" s="12" t="str">
        <f t="shared" si="55"/>
        <v>Weimer</v>
      </c>
    </row>
    <row r="498" spans="1:23" ht="15.5" x14ac:dyDescent="0.35">
      <c r="A498" s="12" t="s">
        <v>1126</v>
      </c>
      <c r="B498" s="13">
        <v>41961</v>
      </c>
      <c r="C498" s="14" t="s">
        <v>1070</v>
      </c>
      <c r="D498" s="14" t="s">
        <v>27</v>
      </c>
      <c r="E498" s="14" t="s">
        <v>28</v>
      </c>
      <c r="F498" s="14" t="s">
        <v>44</v>
      </c>
      <c r="G498" s="14" t="s">
        <v>38</v>
      </c>
      <c r="H498" s="13">
        <v>41963</v>
      </c>
      <c r="I498" s="15">
        <v>1.31</v>
      </c>
      <c r="J498" s="15">
        <v>2.84</v>
      </c>
      <c r="K498" s="15">
        <f t="shared" si="49"/>
        <v>1.5299999999999998</v>
      </c>
      <c r="L498" s="14">
        <v>12</v>
      </c>
      <c r="M498" s="15">
        <f t="shared" si="50"/>
        <v>34.08</v>
      </c>
      <c r="N498" s="16">
        <v>0.1</v>
      </c>
      <c r="O498" s="17">
        <f>M498*N498</f>
        <v>3.4079999999999999</v>
      </c>
      <c r="P498" s="17">
        <f>M498-O498+Q498</f>
        <v>31.601999999999997</v>
      </c>
      <c r="Q498" s="15">
        <v>0.93</v>
      </c>
      <c r="R498" s="18">
        <f t="shared" si="51"/>
        <v>32.531999999999996</v>
      </c>
      <c r="S498" s="12" t="str">
        <f t="shared" si="52"/>
        <v>High</v>
      </c>
      <c r="T498" s="12"/>
      <c r="U498" s="12" t="str">
        <f t="shared" si="53"/>
        <v>November 2014</v>
      </c>
      <c r="V498" s="12" t="str">
        <f t="shared" si="54"/>
        <v>Jamie</v>
      </c>
      <c r="W498" s="12" t="str">
        <f t="shared" si="55"/>
        <v>Kunitz</v>
      </c>
    </row>
    <row r="499" spans="1:23" ht="15.5" x14ac:dyDescent="0.35">
      <c r="A499" s="12" t="s">
        <v>1127</v>
      </c>
      <c r="B499" s="13">
        <v>41962</v>
      </c>
      <c r="C499" s="14" t="s">
        <v>1105</v>
      </c>
      <c r="D499" s="14" t="s">
        <v>27</v>
      </c>
      <c r="E499" s="14" t="s">
        <v>28</v>
      </c>
      <c r="F499" s="14" t="s">
        <v>126</v>
      </c>
      <c r="G499" s="14" t="s">
        <v>38</v>
      </c>
      <c r="H499" s="13">
        <v>41964</v>
      </c>
      <c r="I499" s="15">
        <v>67.73</v>
      </c>
      <c r="J499" s="15">
        <v>165.2</v>
      </c>
      <c r="K499" s="15">
        <f t="shared" si="49"/>
        <v>97.469999999999985</v>
      </c>
      <c r="L499" s="14">
        <v>46</v>
      </c>
      <c r="M499" s="15">
        <f t="shared" si="50"/>
        <v>7599.2</v>
      </c>
      <c r="N499" s="16">
        <v>0.02</v>
      </c>
      <c r="O499" s="17">
        <f>M499*N499</f>
        <v>151.98400000000001</v>
      </c>
      <c r="P499" s="17">
        <f>M499-O499+Q499</f>
        <v>7467.2059999999992</v>
      </c>
      <c r="Q499" s="15">
        <v>19.989999999999998</v>
      </c>
      <c r="R499" s="18">
        <f t="shared" si="51"/>
        <v>7487.195999999999</v>
      </c>
      <c r="S499" s="12" t="str">
        <f t="shared" si="52"/>
        <v>High</v>
      </c>
      <c r="T499" s="12"/>
      <c r="U499" s="12" t="str">
        <f t="shared" si="53"/>
        <v>November 2014</v>
      </c>
      <c r="V499" s="12" t="str">
        <f t="shared" si="54"/>
        <v>Brendan</v>
      </c>
      <c r="W499" s="12" t="str">
        <f t="shared" si="55"/>
        <v>Murry</v>
      </c>
    </row>
    <row r="500" spans="1:23" ht="15.5" x14ac:dyDescent="0.35">
      <c r="A500" s="12" t="s">
        <v>1128</v>
      </c>
      <c r="B500" s="13">
        <v>41964</v>
      </c>
      <c r="C500" s="14" t="s">
        <v>584</v>
      </c>
      <c r="D500" s="14" t="s">
        <v>27</v>
      </c>
      <c r="E500" s="14" t="s">
        <v>28</v>
      </c>
      <c r="F500" s="14" t="s">
        <v>30</v>
      </c>
      <c r="G500" s="14" t="s">
        <v>33</v>
      </c>
      <c r="H500" s="13">
        <v>41966</v>
      </c>
      <c r="I500" s="15">
        <v>32.020000000000003</v>
      </c>
      <c r="J500" s="15">
        <v>152.47999999999999</v>
      </c>
      <c r="K500" s="15">
        <f t="shared" si="49"/>
        <v>120.45999999999998</v>
      </c>
      <c r="L500" s="14">
        <v>29</v>
      </c>
      <c r="M500" s="15">
        <f t="shared" si="50"/>
        <v>4421.92</v>
      </c>
      <c r="N500" s="16">
        <v>0.09</v>
      </c>
      <c r="O500" s="17">
        <f>M500*N500</f>
        <v>397.97280000000001</v>
      </c>
      <c r="P500" s="17">
        <f>M500-O500+Q500</f>
        <v>4027.9472000000001</v>
      </c>
      <c r="Q500" s="15">
        <v>4</v>
      </c>
      <c r="R500" s="18">
        <f t="shared" si="51"/>
        <v>4031.9472000000001</v>
      </c>
      <c r="S500" s="12" t="str">
        <f t="shared" si="52"/>
        <v>High</v>
      </c>
      <c r="T500" s="12"/>
      <c r="U500" s="12" t="str">
        <f t="shared" si="53"/>
        <v>November 2014</v>
      </c>
      <c r="V500" s="12" t="str">
        <f t="shared" si="54"/>
        <v>Harold</v>
      </c>
      <c r="W500" s="12" t="str">
        <f t="shared" si="55"/>
        <v>Ryan</v>
      </c>
    </row>
    <row r="501" spans="1:23" ht="15.5" x14ac:dyDescent="0.35">
      <c r="A501" s="12" t="s">
        <v>1129</v>
      </c>
      <c r="B501" s="13">
        <v>41965</v>
      </c>
      <c r="C501" s="14" t="s">
        <v>1130</v>
      </c>
      <c r="D501" s="14" t="s">
        <v>27</v>
      </c>
      <c r="E501" s="14" t="s">
        <v>28</v>
      </c>
      <c r="F501" s="14" t="s">
        <v>299</v>
      </c>
      <c r="G501" s="14" t="s">
        <v>38</v>
      </c>
      <c r="H501" s="13">
        <v>41965</v>
      </c>
      <c r="I501" s="15">
        <v>13.88</v>
      </c>
      <c r="J501" s="15">
        <v>22.38</v>
      </c>
      <c r="K501" s="15">
        <f t="shared" si="49"/>
        <v>8.4999999999999982</v>
      </c>
      <c r="L501" s="14">
        <v>10</v>
      </c>
      <c r="M501" s="15">
        <f t="shared" si="50"/>
        <v>223.79999999999998</v>
      </c>
      <c r="N501" s="16">
        <v>0.01</v>
      </c>
      <c r="O501" s="17">
        <f>M501*N501</f>
        <v>2.238</v>
      </c>
      <c r="P501" s="17">
        <f>M501-O501+Q501</f>
        <v>236.66199999999998</v>
      </c>
      <c r="Q501" s="15">
        <v>15.1</v>
      </c>
      <c r="R501" s="18">
        <f t="shared" si="51"/>
        <v>251.76199999999997</v>
      </c>
      <c r="S501" s="12" t="str">
        <f t="shared" si="52"/>
        <v>High</v>
      </c>
      <c r="T501" s="12"/>
      <c r="U501" s="12" t="str">
        <f t="shared" si="53"/>
        <v>November 2014</v>
      </c>
      <c r="V501" s="12" t="str">
        <f t="shared" si="54"/>
        <v>Julia</v>
      </c>
      <c r="W501" s="12" t="str">
        <f t="shared" si="55"/>
        <v>Barnett</v>
      </c>
    </row>
    <row r="502" spans="1:23" ht="15.5" x14ac:dyDescent="0.35">
      <c r="A502" s="12" t="s">
        <v>1131</v>
      </c>
      <c r="B502" s="13">
        <v>41965</v>
      </c>
      <c r="C502" s="14" t="s">
        <v>760</v>
      </c>
      <c r="D502" s="14" t="s">
        <v>27</v>
      </c>
      <c r="E502" s="14" t="s">
        <v>28</v>
      </c>
      <c r="F502" s="14" t="s">
        <v>139</v>
      </c>
      <c r="G502" s="14" t="s">
        <v>38</v>
      </c>
      <c r="H502" s="13">
        <v>41967</v>
      </c>
      <c r="I502" s="15">
        <v>1.31</v>
      </c>
      <c r="J502" s="15">
        <v>2.84</v>
      </c>
      <c r="K502" s="15">
        <f t="shared" si="49"/>
        <v>1.5299999999999998</v>
      </c>
      <c r="L502" s="14">
        <v>39</v>
      </c>
      <c r="M502" s="15">
        <f t="shared" si="50"/>
        <v>110.75999999999999</v>
      </c>
      <c r="N502" s="16">
        <v>0.05</v>
      </c>
      <c r="O502" s="17">
        <f>M502*N502</f>
        <v>5.5380000000000003</v>
      </c>
      <c r="P502" s="17">
        <f>M502-O502+Q502</f>
        <v>106.152</v>
      </c>
      <c r="Q502" s="15">
        <v>0.93</v>
      </c>
      <c r="R502" s="18">
        <f t="shared" si="51"/>
        <v>107.08200000000001</v>
      </c>
      <c r="S502" s="12" t="str">
        <f t="shared" si="52"/>
        <v>High</v>
      </c>
      <c r="T502" s="12"/>
      <c r="U502" s="12" t="str">
        <f t="shared" si="53"/>
        <v>November 2014</v>
      </c>
      <c r="V502" s="12" t="str">
        <f t="shared" si="54"/>
        <v>Joseph</v>
      </c>
      <c r="W502" s="12" t="str">
        <f t="shared" si="55"/>
        <v>Airdo</v>
      </c>
    </row>
    <row r="503" spans="1:23" ht="15.5" x14ac:dyDescent="0.35">
      <c r="A503" s="12" t="s">
        <v>1132</v>
      </c>
      <c r="B503" s="13">
        <v>41966</v>
      </c>
      <c r="C503" s="14" t="s">
        <v>1133</v>
      </c>
      <c r="D503" s="14" t="s">
        <v>27</v>
      </c>
      <c r="E503" s="14" t="s">
        <v>28</v>
      </c>
      <c r="F503" s="14" t="s">
        <v>390</v>
      </c>
      <c r="G503" s="14" t="s">
        <v>38</v>
      </c>
      <c r="H503" s="13">
        <v>41969</v>
      </c>
      <c r="I503" s="15">
        <v>8.92</v>
      </c>
      <c r="J503" s="15">
        <v>29.74</v>
      </c>
      <c r="K503" s="15">
        <f t="shared" si="49"/>
        <v>20.82</v>
      </c>
      <c r="L503" s="14">
        <v>34</v>
      </c>
      <c r="M503" s="15">
        <f t="shared" si="50"/>
        <v>1011.16</v>
      </c>
      <c r="N503" s="16">
        <v>0.09</v>
      </c>
      <c r="O503" s="17">
        <f>M503*N503</f>
        <v>91.00439999999999</v>
      </c>
      <c r="P503" s="17">
        <f>M503-O503+Q503</f>
        <v>926.79559999999992</v>
      </c>
      <c r="Q503" s="15">
        <v>6.64</v>
      </c>
      <c r="R503" s="18">
        <f t="shared" si="51"/>
        <v>933.43559999999991</v>
      </c>
      <c r="S503" s="12" t="str">
        <f t="shared" si="52"/>
        <v>High</v>
      </c>
      <c r="T503" s="12"/>
      <c r="U503" s="12" t="str">
        <f t="shared" si="53"/>
        <v>November 2014</v>
      </c>
      <c r="V503" s="12" t="str">
        <f t="shared" si="54"/>
        <v>Nicole</v>
      </c>
      <c r="W503" s="12" t="str">
        <f t="shared" si="55"/>
        <v>Hansen</v>
      </c>
    </row>
    <row r="504" spans="1:23" ht="15.5" x14ac:dyDescent="0.35">
      <c r="A504" s="12" t="s">
        <v>1135</v>
      </c>
      <c r="B504" s="13">
        <v>41966</v>
      </c>
      <c r="C504" s="14" t="s">
        <v>510</v>
      </c>
      <c r="D504" s="14" t="s">
        <v>53</v>
      </c>
      <c r="E504" s="14" t="s">
        <v>54</v>
      </c>
      <c r="F504" s="14" t="s">
        <v>55</v>
      </c>
      <c r="G504" s="14" t="s">
        <v>33</v>
      </c>
      <c r="H504" s="13">
        <v>41970</v>
      </c>
      <c r="I504" s="15">
        <v>278.99</v>
      </c>
      <c r="J504" s="15">
        <v>449.99</v>
      </c>
      <c r="K504" s="15">
        <f t="shared" si="49"/>
        <v>171</v>
      </c>
      <c r="L504" s="14">
        <v>34</v>
      </c>
      <c r="M504" s="15">
        <f t="shared" si="50"/>
        <v>15299.66</v>
      </c>
      <c r="N504" s="16">
        <v>0.02</v>
      </c>
      <c r="O504" s="17">
        <f>M504*N504</f>
        <v>305.9932</v>
      </c>
      <c r="P504" s="17">
        <f>M504-O504+Q504</f>
        <v>15042.666799999999</v>
      </c>
      <c r="Q504" s="15">
        <v>49</v>
      </c>
      <c r="R504" s="18">
        <f t="shared" si="51"/>
        <v>15091.666799999999</v>
      </c>
      <c r="S504" s="12" t="str">
        <f t="shared" si="52"/>
        <v>High</v>
      </c>
      <c r="T504" s="12"/>
      <c r="U504" s="12" t="str">
        <f t="shared" si="53"/>
        <v>November 2014</v>
      </c>
      <c r="V504" s="12" t="str">
        <f t="shared" si="54"/>
        <v>Giulietta</v>
      </c>
      <c r="W504" s="12" t="str">
        <f t="shared" si="55"/>
        <v>Dortch</v>
      </c>
    </row>
    <row r="505" spans="1:23" ht="15.5" x14ac:dyDescent="0.35">
      <c r="A505" s="12" t="s">
        <v>1136</v>
      </c>
      <c r="B505" s="13">
        <v>41969</v>
      </c>
      <c r="C505" s="14" t="s">
        <v>1137</v>
      </c>
      <c r="D505" s="14" t="s">
        <v>27</v>
      </c>
      <c r="E505" s="14" t="s">
        <v>28</v>
      </c>
      <c r="F505" s="14" t="s">
        <v>30</v>
      </c>
      <c r="G505" s="14" t="s">
        <v>33</v>
      </c>
      <c r="H505" s="13">
        <v>41971</v>
      </c>
      <c r="I505" s="15">
        <v>8.31</v>
      </c>
      <c r="J505" s="15">
        <v>15.98</v>
      </c>
      <c r="K505" s="15">
        <f t="shared" si="49"/>
        <v>7.67</v>
      </c>
      <c r="L505" s="14">
        <v>5</v>
      </c>
      <c r="M505" s="15">
        <f t="shared" si="50"/>
        <v>79.900000000000006</v>
      </c>
      <c r="N505" s="16">
        <v>0.08</v>
      </c>
      <c r="O505" s="17">
        <f>M505*N505</f>
        <v>6.3920000000000003</v>
      </c>
      <c r="P505" s="17">
        <f>M505-O505+Q505</f>
        <v>80.00800000000001</v>
      </c>
      <c r="Q505" s="15">
        <v>6.5</v>
      </c>
      <c r="R505" s="18">
        <f t="shared" si="51"/>
        <v>86.50800000000001</v>
      </c>
      <c r="S505" s="12" t="str">
        <f t="shared" si="52"/>
        <v>High</v>
      </c>
      <c r="T505" s="12"/>
      <c r="U505" s="12" t="str">
        <f t="shared" si="53"/>
        <v>November 2014</v>
      </c>
      <c r="V505" s="12" t="str">
        <f t="shared" si="54"/>
        <v>Maurice</v>
      </c>
      <c r="W505" s="12" t="str">
        <f t="shared" si="55"/>
        <v>Satty</v>
      </c>
    </row>
    <row r="506" spans="1:23" ht="15.5" x14ac:dyDescent="0.35">
      <c r="A506" s="12" t="s">
        <v>1138</v>
      </c>
      <c r="B506" s="13">
        <v>41973</v>
      </c>
      <c r="C506" s="14" t="s">
        <v>1139</v>
      </c>
      <c r="D506" s="14" t="s">
        <v>27</v>
      </c>
      <c r="E506" s="14" t="s">
        <v>28</v>
      </c>
      <c r="F506" s="14" t="s">
        <v>126</v>
      </c>
      <c r="G506" s="14" t="s">
        <v>38</v>
      </c>
      <c r="H506" s="13">
        <v>41975</v>
      </c>
      <c r="I506" s="15">
        <v>3.32</v>
      </c>
      <c r="J506" s="15">
        <v>5.18</v>
      </c>
      <c r="K506" s="15">
        <f t="shared" si="49"/>
        <v>1.8599999999999999</v>
      </c>
      <c r="L506" s="14">
        <v>9</v>
      </c>
      <c r="M506" s="15">
        <f t="shared" si="50"/>
        <v>46.62</v>
      </c>
      <c r="N506" s="16">
        <v>0.09</v>
      </c>
      <c r="O506" s="17">
        <f>M506*N506</f>
        <v>4.1957999999999993</v>
      </c>
      <c r="P506" s="17">
        <f>M506-O506+Q506</f>
        <v>44.464199999999998</v>
      </c>
      <c r="Q506" s="15">
        <v>2.04</v>
      </c>
      <c r="R506" s="18">
        <f t="shared" si="51"/>
        <v>46.504199999999997</v>
      </c>
      <c r="S506" s="12" t="str">
        <f t="shared" si="52"/>
        <v>High</v>
      </c>
      <c r="T506" s="12"/>
      <c r="U506" s="12" t="str">
        <f t="shared" si="53"/>
        <v>November 2014</v>
      </c>
      <c r="V506" s="12" t="str">
        <f t="shared" si="54"/>
        <v>Lena</v>
      </c>
      <c r="W506" s="12" t="str">
        <f t="shared" si="55"/>
        <v>Creighton</v>
      </c>
    </row>
    <row r="507" spans="1:23" ht="15.5" x14ac:dyDescent="0.35">
      <c r="A507" s="12" t="s">
        <v>1140</v>
      </c>
      <c r="B507" s="13">
        <v>41974</v>
      </c>
      <c r="C507" s="14" t="s">
        <v>922</v>
      </c>
      <c r="D507" s="14" t="s">
        <v>27</v>
      </c>
      <c r="E507" s="14" t="s">
        <v>28</v>
      </c>
      <c r="F507" s="14" t="s">
        <v>139</v>
      </c>
      <c r="G507" s="14" t="s">
        <v>38</v>
      </c>
      <c r="H507" s="13">
        <v>41978</v>
      </c>
      <c r="I507" s="15">
        <v>1.95</v>
      </c>
      <c r="J507" s="15">
        <v>3.98</v>
      </c>
      <c r="K507" s="15">
        <f t="shared" si="49"/>
        <v>2.0300000000000002</v>
      </c>
      <c r="L507" s="14">
        <v>4</v>
      </c>
      <c r="M507" s="15">
        <f t="shared" si="50"/>
        <v>15.92</v>
      </c>
      <c r="N507" s="16">
        <v>0.02</v>
      </c>
      <c r="O507" s="17">
        <f>M507*N507</f>
        <v>0.31840000000000002</v>
      </c>
      <c r="P507" s="17">
        <f>M507-O507+Q507</f>
        <v>16.4316</v>
      </c>
      <c r="Q507" s="15">
        <v>0.83</v>
      </c>
      <c r="R507" s="18">
        <f t="shared" si="51"/>
        <v>17.261599999999998</v>
      </c>
      <c r="S507" s="12" t="str">
        <f t="shared" si="52"/>
        <v>High</v>
      </c>
      <c r="T507" s="12"/>
      <c r="U507" s="12" t="str">
        <f t="shared" si="53"/>
        <v>December 2014</v>
      </c>
      <c r="V507" s="12" t="str">
        <f t="shared" si="54"/>
        <v>Ritsa</v>
      </c>
      <c r="W507" s="12" t="str">
        <f t="shared" si="55"/>
        <v>Hightower</v>
      </c>
    </row>
    <row r="508" spans="1:23" ht="15.5" x14ac:dyDescent="0.35">
      <c r="A508" s="12" t="s">
        <v>1141</v>
      </c>
      <c r="B508" s="13">
        <v>41974</v>
      </c>
      <c r="C508" s="14" t="s">
        <v>565</v>
      </c>
      <c r="D508" s="14" t="s">
        <v>53</v>
      </c>
      <c r="E508" s="14" t="s">
        <v>54</v>
      </c>
      <c r="F508" s="14" t="s">
        <v>81</v>
      </c>
      <c r="G508" s="14" t="s">
        <v>38</v>
      </c>
      <c r="H508" s="13">
        <v>41981</v>
      </c>
      <c r="I508" s="15">
        <v>16.8</v>
      </c>
      <c r="J508" s="15">
        <v>40.97</v>
      </c>
      <c r="K508" s="15">
        <f t="shared" si="49"/>
        <v>24.169999999999998</v>
      </c>
      <c r="L508" s="14">
        <v>47</v>
      </c>
      <c r="M508" s="15">
        <f t="shared" si="50"/>
        <v>1925.59</v>
      </c>
      <c r="N508" s="16">
        <v>0.04</v>
      </c>
      <c r="O508" s="17">
        <f>M508*N508</f>
        <v>77.023600000000002</v>
      </c>
      <c r="P508" s="17">
        <f>M508-O508+Q508</f>
        <v>1857.5563999999999</v>
      </c>
      <c r="Q508" s="15">
        <v>8.99</v>
      </c>
      <c r="R508" s="18">
        <f t="shared" si="51"/>
        <v>1866.5463999999999</v>
      </c>
      <c r="S508" s="12" t="str">
        <f t="shared" si="52"/>
        <v>High</v>
      </c>
      <c r="T508" s="12"/>
      <c r="U508" s="12" t="str">
        <f t="shared" si="53"/>
        <v>December 2014</v>
      </c>
      <c r="V508" s="12" t="str">
        <f t="shared" si="54"/>
        <v>Jesus</v>
      </c>
      <c r="W508" s="12" t="str">
        <f t="shared" si="55"/>
        <v>Ocampo</v>
      </c>
    </row>
    <row r="509" spans="1:23" ht="15.5" x14ac:dyDescent="0.35">
      <c r="A509" s="12" t="s">
        <v>1142</v>
      </c>
      <c r="B509" s="13">
        <v>41977</v>
      </c>
      <c r="C509" s="14" t="s">
        <v>1143</v>
      </c>
      <c r="D509" s="14" t="s">
        <v>53</v>
      </c>
      <c r="E509" s="14" t="s">
        <v>54</v>
      </c>
      <c r="F509" s="14" t="s">
        <v>81</v>
      </c>
      <c r="G509" s="14" t="s">
        <v>38</v>
      </c>
      <c r="H509" s="13">
        <v>41978</v>
      </c>
      <c r="I509" s="15">
        <v>14.95</v>
      </c>
      <c r="J509" s="15">
        <v>34.76</v>
      </c>
      <c r="K509" s="15">
        <f t="shared" si="49"/>
        <v>19.809999999999999</v>
      </c>
      <c r="L509" s="14">
        <v>8</v>
      </c>
      <c r="M509" s="15">
        <f t="shared" si="50"/>
        <v>278.08</v>
      </c>
      <c r="N509" s="16">
        <v>7.0000000000000007E-2</v>
      </c>
      <c r="O509" s="17">
        <f>M509*N509</f>
        <v>19.465600000000002</v>
      </c>
      <c r="P509" s="17">
        <f>M509-O509+Q509</f>
        <v>266.83440000000002</v>
      </c>
      <c r="Q509" s="15">
        <v>8.2200000000000006</v>
      </c>
      <c r="R509" s="18">
        <f t="shared" si="51"/>
        <v>275.05440000000004</v>
      </c>
      <c r="S509" s="12" t="str">
        <f t="shared" si="52"/>
        <v>High</v>
      </c>
      <c r="T509" s="12"/>
      <c r="U509" s="12" t="str">
        <f t="shared" si="53"/>
        <v>December 2014</v>
      </c>
      <c r="V509" s="12" t="str">
        <f t="shared" si="54"/>
        <v>Ed</v>
      </c>
      <c r="W509" s="12" t="str">
        <f t="shared" si="55"/>
        <v>Braxton</v>
      </c>
    </row>
    <row r="510" spans="1:23" ht="15.5" x14ac:dyDescent="0.35">
      <c r="A510" s="12" t="s">
        <v>1144</v>
      </c>
      <c r="B510" s="13">
        <v>41978</v>
      </c>
      <c r="C510" s="14" t="s">
        <v>489</v>
      </c>
      <c r="D510" s="14" t="s">
        <v>27</v>
      </c>
      <c r="E510" s="14" t="s">
        <v>28</v>
      </c>
      <c r="F510" s="14" t="s">
        <v>74</v>
      </c>
      <c r="G510" s="14" t="s">
        <v>38</v>
      </c>
      <c r="H510" s="13">
        <v>41979</v>
      </c>
      <c r="I510" s="15">
        <v>2.25</v>
      </c>
      <c r="J510" s="15">
        <v>3.69</v>
      </c>
      <c r="K510" s="15">
        <f t="shared" si="49"/>
        <v>1.44</v>
      </c>
      <c r="L510" s="14">
        <v>41</v>
      </c>
      <c r="M510" s="15">
        <f t="shared" si="50"/>
        <v>151.29</v>
      </c>
      <c r="N510" s="16">
        <v>0.08</v>
      </c>
      <c r="O510" s="17">
        <f>M510*N510</f>
        <v>12.103199999999999</v>
      </c>
      <c r="P510" s="17">
        <f>M510-O510+Q510</f>
        <v>141.68680000000001</v>
      </c>
      <c r="Q510" s="15">
        <v>2.5</v>
      </c>
      <c r="R510" s="18">
        <f t="shared" si="51"/>
        <v>144.18680000000001</v>
      </c>
      <c r="S510" s="12" t="str">
        <f t="shared" si="52"/>
        <v>High</v>
      </c>
      <c r="T510" s="12"/>
      <c r="U510" s="12" t="str">
        <f t="shared" si="53"/>
        <v>December 2014</v>
      </c>
      <c r="V510" s="12" t="str">
        <f t="shared" si="54"/>
        <v>Janet</v>
      </c>
      <c r="W510" s="12" t="str">
        <f t="shared" si="55"/>
        <v>Martin</v>
      </c>
    </row>
    <row r="511" spans="1:23" ht="15.5" x14ac:dyDescent="0.35">
      <c r="A511" s="12" t="s">
        <v>1145</v>
      </c>
      <c r="B511" s="13">
        <v>41979</v>
      </c>
      <c r="C511" s="14" t="s">
        <v>1146</v>
      </c>
      <c r="D511" s="14" t="s">
        <v>27</v>
      </c>
      <c r="E511" s="14" t="s">
        <v>28</v>
      </c>
      <c r="F511" s="14" t="s">
        <v>30</v>
      </c>
      <c r="G511" s="14" t="s">
        <v>38</v>
      </c>
      <c r="H511" s="13">
        <v>41981</v>
      </c>
      <c r="I511" s="15">
        <v>1.82</v>
      </c>
      <c r="J511" s="15">
        <v>2.84</v>
      </c>
      <c r="K511" s="15">
        <f t="shared" si="49"/>
        <v>1.0199999999999998</v>
      </c>
      <c r="L511" s="14">
        <v>21</v>
      </c>
      <c r="M511" s="15">
        <f t="shared" si="50"/>
        <v>59.64</v>
      </c>
      <c r="N511" s="16">
        <v>0.01</v>
      </c>
      <c r="O511" s="17">
        <f>M511*N511</f>
        <v>0.59640000000000004</v>
      </c>
      <c r="P511" s="17">
        <f>M511-O511+Q511</f>
        <v>64.483599999999996</v>
      </c>
      <c r="Q511" s="15">
        <v>5.44</v>
      </c>
      <c r="R511" s="18">
        <f t="shared" si="51"/>
        <v>69.923599999999993</v>
      </c>
      <c r="S511" s="12" t="str">
        <f t="shared" si="52"/>
        <v>High</v>
      </c>
      <c r="T511" s="12"/>
      <c r="U511" s="12" t="str">
        <f t="shared" si="53"/>
        <v>December 2014</v>
      </c>
      <c r="V511" s="12" t="str">
        <f t="shared" si="54"/>
        <v>Vivek</v>
      </c>
      <c r="W511" s="12" t="str">
        <f t="shared" si="55"/>
        <v>Gonzalez</v>
      </c>
    </row>
    <row r="512" spans="1:23" ht="15.5" x14ac:dyDescent="0.35">
      <c r="A512" s="12" t="s">
        <v>1147</v>
      </c>
      <c r="B512" s="13">
        <v>41981</v>
      </c>
      <c r="C512" s="14" t="s">
        <v>1148</v>
      </c>
      <c r="D512" s="14" t="s">
        <v>27</v>
      </c>
      <c r="E512" s="14" t="s">
        <v>28</v>
      </c>
      <c r="F512" s="14" t="s">
        <v>390</v>
      </c>
      <c r="G512" s="14" t="s">
        <v>38</v>
      </c>
      <c r="H512" s="13">
        <v>41983</v>
      </c>
      <c r="I512" s="15">
        <v>178.83</v>
      </c>
      <c r="J512" s="15">
        <v>415.88</v>
      </c>
      <c r="K512" s="15">
        <f t="shared" si="49"/>
        <v>237.04999999999998</v>
      </c>
      <c r="L512" s="14">
        <v>4</v>
      </c>
      <c r="M512" s="15">
        <f t="shared" si="50"/>
        <v>1663.52</v>
      </c>
      <c r="N512" s="16">
        <v>0.03</v>
      </c>
      <c r="O512" s="17">
        <f>M512*N512</f>
        <v>49.9056</v>
      </c>
      <c r="P512" s="17">
        <f>M512-O512+Q512</f>
        <v>1624.9843999999998</v>
      </c>
      <c r="Q512" s="15">
        <v>11.37</v>
      </c>
      <c r="R512" s="18">
        <f t="shared" si="51"/>
        <v>1636.3543999999997</v>
      </c>
      <c r="S512" s="12" t="str">
        <f t="shared" si="52"/>
        <v>High</v>
      </c>
      <c r="T512" s="12"/>
      <c r="U512" s="12" t="str">
        <f t="shared" si="53"/>
        <v>December 2014</v>
      </c>
      <c r="V512" s="12" t="str">
        <f t="shared" si="54"/>
        <v>Robert</v>
      </c>
      <c r="W512" s="12" t="str">
        <f t="shared" si="55"/>
        <v>Barroso</v>
      </c>
    </row>
    <row r="513" spans="1:23" ht="15.5" x14ac:dyDescent="0.35">
      <c r="A513" s="12" t="s">
        <v>1149</v>
      </c>
      <c r="B513" s="13">
        <v>41982</v>
      </c>
      <c r="C513" s="14" t="s">
        <v>1150</v>
      </c>
      <c r="D513" s="14" t="s">
        <v>27</v>
      </c>
      <c r="E513" s="14" t="s">
        <v>28</v>
      </c>
      <c r="F513" s="14" t="s">
        <v>44</v>
      </c>
      <c r="G513" s="14" t="s">
        <v>38</v>
      </c>
      <c r="H513" s="13">
        <v>41984</v>
      </c>
      <c r="I513" s="15">
        <v>12.39</v>
      </c>
      <c r="J513" s="15">
        <v>19.98</v>
      </c>
      <c r="K513" s="15">
        <f t="shared" si="49"/>
        <v>7.59</v>
      </c>
      <c r="L513" s="14">
        <v>48</v>
      </c>
      <c r="M513" s="15">
        <f t="shared" si="50"/>
        <v>959.04</v>
      </c>
      <c r="N513" s="16">
        <v>0.01</v>
      </c>
      <c r="O513" s="17">
        <f>M513*N513</f>
        <v>9.5904000000000007</v>
      </c>
      <c r="P513" s="17">
        <f>M513-O513+Q513</f>
        <v>955.2195999999999</v>
      </c>
      <c r="Q513" s="15">
        <v>5.77</v>
      </c>
      <c r="R513" s="18">
        <f t="shared" si="51"/>
        <v>960.98959999999988</v>
      </c>
      <c r="S513" s="12" t="str">
        <f t="shared" si="52"/>
        <v>High</v>
      </c>
      <c r="T513" s="12"/>
      <c r="U513" s="12" t="str">
        <f t="shared" si="53"/>
        <v>December 2014</v>
      </c>
      <c r="V513" s="12" t="str">
        <f t="shared" si="54"/>
        <v>Linda</v>
      </c>
      <c r="W513" s="12" t="str">
        <f t="shared" si="55"/>
        <v>Southworth</v>
      </c>
    </row>
    <row r="514" spans="1:23" ht="15.5" x14ac:dyDescent="0.35">
      <c r="A514" s="12" t="s">
        <v>1151</v>
      </c>
      <c r="B514" s="13">
        <v>41983</v>
      </c>
      <c r="C514" s="14" t="s">
        <v>1058</v>
      </c>
      <c r="D514" s="14" t="s">
        <v>27</v>
      </c>
      <c r="E514" s="14" t="s">
        <v>28</v>
      </c>
      <c r="F514" s="14" t="s">
        <v>290</v>
      </c>
      <c r="G514" s="14" t="s">
        <v>38</v>
      </c>
      <c r="H514" s="13">
        <v>41984</v>
      </c>
      <c r="I514" s="15">
        <v>4.1900000000000004</v>
      </c>
      <c r="J514" s="15">
        <v>10.23</v>
      </c>
      <c r="K514" s="15">
        <f t="shared" si="49"/>
        <v>6.04</v>
      </c>
      <c r="L514" s="14">
        <v>46</v>
      </c>
      <c r="M514" s="15">
        <f t="shared" si="50"/>
        <v>470.58000000000004</v>
      </c>
      <c r="N514" s="16">
        <v>0.01</v>
      </c>
      <c r="O514" s="17">
        <f>M514*N514</f>
        <v>4.7058000000000009</v>
      </c>
      <c r="P514" s="17">
        <f>M514-O514+Q514</f>
        <v>470.55420000000004</v>
      </c>
      <c r="Q514" s="15">
        <v>4.68</v>
      </c>
      <c r="R514" s="18">
        <f t="shared" si="51"/>
        <v>475.23420000000004</v>
      </c>
      <c r="S514" s="12" t="str">
        <f t="shared" si="52"/>
        <v>High</v>
      </c>
      <c r="T514" s="12"/>
      <c r="U514" s="12" t="str">
        <f t="shared" si="53"/>
        <v>December 2014</v>
      </c>
      <c r="V514" s="12" t="str">
        <f t="shared" si="54"/>
        <v>Bart</v>
      </c>
      <c r="W514" s="12" t="str">
        <f t="shared" si="55"/>
        <v>Watters</v>
      </c>
    </row>
    <row r="515" spans="1:23" ht="15.5" x14ac:dyDescent="0.35">
      <c r="A515" s="12" t="s">
        <v>1152</v>
      </c>
      <c r="B515" s="13">
        <v>41983</v>
      </c>
      <c r="C515" s="14" t="s">
        <v>1153</v>
      </c>
      <c r="D515" s="14" t="s">
        <v>27</v>
      </c>
      <c r="E515" s="14" t="s">
        <v>28</v>
      </c>
      <c r="F515" s="14" t="s">
        <v>139</v>
      </c>
      <c r="G515" s="14" t="s">
        <v>33</v>
      </c>
      <c r="H515" s="13">
        <v>41985</v>
      </c>
      <c r="I515" s="15">
        <v>1.87</v>
      </c>
      <c r="J515" s="15">
        <v>8.1199999999999992</v>
      </c>
      <c r="K515" s="15">
        <f t="shared" si="49"/>
        <v>6.2499999999999991</v>
      </c>
      <c r="L515" s="14">
        <v>11</v>
      </c>
      <c r="M515" s="15">
        <f t="shared" si="50"/>
        <v>89.32</v>
      </c>
      <c r="N515" s="16">
        <v>0.06</v>
      </c>
      <c r="O515" s="17">
        <f>M515*N515</f>
        <v>5.3591999999999995</v>
      </c>
      <c r="P515" s="17">
        <f>M515-O515+Q515</f>
        <v>86.79079999999999</v>
      </c>
      <c r="Q515" s="15">
        <v>2.83</v>
      </c>
      <c r="R515" s="18">
        <f t="shared" si="51"/>
        <v>89.620799999999988</v>
      </c>
      <c r="S515" s="12" t="str">
        <f t="shared" si="52"/>
        <v>High</v>
      </c>
      <c r="T515" s="12"/>
      <c r="U515" s="12" t="str">
        <f t="shared" si="53"/>
        <v>December 2014</v>
      </c>
      <c r="V515" s="12" t="str">
        <f t="shared" si="54"/>
        <v>Marc</v>
      </c>
      <c r="W515" s="12" t="str">
        <f t="shared" si="55"/>
        <v>Crier</v>
      </c>
    </row>
    <row r="516" spans="1:23" ht="15.5" x14ac:dyDescent="0.35">
      <c r="A516" s="12" t="s">
        <v>1154</v>
      </c>
      <c r="B516" s="13">
        <v>41986</v>
      </c>
      <c r="C516" s="14" t="s">
        <v>897</v>
      </c>
      <c r="D516" s="14" t="s">
        <v>53</v>
      </c>
      <c r="E516" s="14" t="s">
        <v>54</v>
      </c>
      <c r="F516" s="14" t="s">
        <v>55</v>
      </c>
      <c r="G516" s="14" t="s">
        <v>38</v>
      </c>
      <c r="H516" s="13">
        <v>41988</v>
      </c>
      <c r="I516" s="15">
        <v>4.59</v>
      </c>
      <c r="J516" s="15">
        <v>7.28</v>
      </c>
      <c r="K516" s="15">
        <f t="shared" ref="K516:K579" si="56">J516-I516</f>
        <v>2.6900000000000004</v>
      </c>
      <c r="L516" s="14">
        <v>36</v>
      </c>
      <c r="M516" s="15">
        <f t="shared" ref="M516:M579" si="57">J516*L516</f>
        <v>262.08</v>
      </c>
      <c r="N516" s="16">
        <v>0.05</v>
      </c>
      <c r="O516" s="17">
        <f>M516*N516</f>
        <v>13.103999999999999</v>
      </c>
      <c r="P516" s="17">
        <f>M516-O516+Q516</f>
        <v>260.12599999999998</v>
      </c>
      <c r="Q516" s="15">
        <v>11.15</v>
      </c>
      <c r="R516" s="18">
        <f t="shared" ref="R516:R579" si="58">P516+Q516</f>
        <v>271.27599999999995</v>
      </c>
      <c r="S516" s="12" t="str">
        <f t="shared" ref="S516:S579" si="59">IF(O516&gt;0.08, "High", IF(O516&gt;0.04, "Medium", "Low"))</f>
        <v>High</v>
      </c>
      <c r="T516" s="12"/>
      <c r="U516" s="12" t="str">
        <f t="shared" ref="U516:U579" si="60">TEXT(B516, "mmmm yyyy")</f>
        <v>December 2014</v>
      </c>
      <c r="V516" s="12" t="str">
        <f t="shared" ref="V516:V579" si="61">LEFT(C516,FIND(" ",C516)-1)</f>
        <v>Mike</v>
      </c>
      <c r="W516" s="12" t="str">
        <f t="shared" ref="W516:W579" si="62">RIGHT(C516,LEN(C516)-FIND(" ",C516))</f>
        <v>Kennedy</v>
      </c>
    </row>
    <row r="517" spans="1:23" ht="15.5" x14ac:dyDescent="0.35">
      <c r="A517" s="12" t="s">
        <v>1155</v>
      </c>
      <c r="B517" s="13">
        <v>41989</v>
      </c>
      <c r="C517" s="14" t="s">
        <v>1156</v>
      </c>
      <c r="D517" s="14" t="s">
        <v>27</v>
      </c>
      <c r="E517" s="14" t="s">
        <v>28</v>
      </c>
      <c r="F517" s="14" t="s">
        <v>30</v>
      </c>
      <c r="G517" s="14" t="s">
        <v>38</v>
      </c>
      <c r="H517" s="13">
        <v>41991</v>
      </c>
      <c r="I517" s="15">
        <v>2.1800000000000002</v>
      </c>
      <c r="J517" s="15">
        <v>3.52</v>
      </c>
      <c r="K517" s="15">
        <f t="shared" si="56"/>
        <v>1.3399999999999999</v>
      </c>
      <c r="L517" s="14">
        <v>23</v>
      </c>
      <c r="M517" s="15">
        <f t="shared" si="57"/>
        <v>80.959999999999994</v>
      </c>
      <c r="N517" s="16">
        <v>7.0000000000000007E-2</v>
      </c>
      <c r="O517" s="17">
        <f>M517*N517</f>
        <v>5.6672000000000002</v>
      </c>
      <c r="P517" s="17">
        <f>M517-O517+Q517</f>
        <v>82.122799999999998</v>
      </c>
      <c r="Q517" s="15">
        <v>6.83</v>
      </c>
      <c r="R517" s="18">
        <f t="shared" si="58"/>
        <v>88.952799999999996</v>
      </c>
      <c r="S517" s="12" t="str">
        <f t="shared" si="59"/>
        <v>High</v>
      </c>
      <c r="T517" s="12"/>
      <c r="U517" s="12" t="str">
        <f t="shared" si="60"/>
        <v>December 2014</v>
      </c>
      <c r="V517" s="12" t="str">
        <f t="shared" si="61"/>
        <v>Harry</v>
      </c>
      <c r="W517" s="12" t="str">
        <f t="shared" si="62"/>
        <v>Greene</v>
      </c>
    </row>
    <row r="518" spans="1:23" ht="15.5" x14ac:dyDescent="0.35">
      <c r="A518" s="12" t="s">
        <v>1157</v>
      </c>
      <c r="B518" s="13">
        <v>41995</v>
      </c>
      <c r="C518" s="14" t="s">
        <v>1158</v>
      </c>
      <c r="D518" s="14" t="s">
        <v>27</v>
      </c>
      <c r="E518" s="14" t="s">
        <v>28</v>
      </c>
      <c r="F518" s="14" t="s">
        <v>30</v>
      </c>
      <c r="G518" s="14" t="s">
        <v>38</v>
      </c>
      <c r="H518" s="13">
        <v>41996</v>
      </c>
      <c r="I518" s="15">
        <v>0.92</v>
      </c>
      <c r="J518" s="15">
        <v>1.81</v>
      </c>
      <c r="K518" s="15">
        <f t="shared" si="56"/>
        <v>0.89</v>
      </c>
      <c r="L518" s="14">
        <v>48</v>
      </c>
      <c r="M518" s="15">
        <f t="shared" si="57"/>
        <v>86.88</v>
      </c>
      <c r="N518" s="16">
        <v>0.1</v>
      </c>
      <c r="O518" s="17">
        <f>M518*N518</f>
        <v>8.6880000000000006</v>
      </c>
      <c r="P518" s="17">
        <f>M518-O518+Q518</f>
        <v>79.751999999999995</v>
      </c>
      <c r="Q518" s="15">
        <v>1.56</v>
      </c>
      <c r="R518" s="18">
        <f t="shared" si="58"/>
        <v>81.311999999999998</v>
      </c>
      <c r="S518" s="12" t="str">
        <f t="shared" si="59"/>
        <v>High</v>
      </c>
      <c r="T518" s="12"/>
      <c r="U518" s="12" t="str">
        <f t="shared" si="60"/>
        <v>December 2014</v>
      </c>
      <c r="V518" s="12" t="str">
        <f t="shared" si="61"/>
        <v>Theone</v>
      </c>
      <c r="W518" s="12" t="str">
        <f t="shared" si="62"/>
        <v>Pippenger</v>
      </c>
    </row>
    <row r="519" spans="1:23" ht="15.5" x14ac:dyDescent="0.35">
      <c r="A519" s="12" t="s">
        <v>1159</v>
      </c>
      <c r="B519" s="13">
        <v>41998</v>
      </c>
      <c r="C519" s="14" t="s">
        <v>913</v>
      </c>
      <c r="D519" s="14" t="s">
        <v>27</v>
      </c>
      <c r="E519" s="14" t="s">
        <v>28</v>
      </c>
      <c r="F519" s="14" t="s">
        <v>390</v>
      </c>
      <c r="G519" s="14" t="s">
        <v>33</v>
      </c>
      <c r="H519" s="13">
        <v>42000</v>
      </c>
      <c r="I519" s="15">
        <v>216</v>
      </c>
      <c r="J519" s="15">
        <v>449.99</v>
      </c>
      <c r="K519" s="15">
        <f t="shared" si="56"/>
        <v>233.99</v>
      </c>
      <c r="L519" s="14">
        <v>10</v>
      </c>
      <c r="M519" s="15">
        <f t="shared" si="57"/>
        <v>4499.8999999999996</v>
      </c>
      <c r="N519" s="16">
        <v>0.01</v>
      </c>
      <c r="O519" s="17">
        <f>M519*N519</f>
        <v>44.998999999999995</v>
      </c>
      <c r="P519" s="17">
        <f>M519-O519+Q519</f>
        <v>4479.3909999999996</v>
      </c>
      <c r="Q519" s="15">
        <v>24.49</v>
      </c>
      <c r="R519" s="18">
        <f t="shared" si="58"/>
        <v>4503.8809999999994</v>
      </c>
      <c r="S519" s="12" t="str">
        <f t="shared" si="59"/>
        <v>High</v>
      </c>
      <c r="T519" s="12"/>
      <c r="U519" s="12" t="str">
        <f t="shared" si="60"/>
        <v>December 2014</v>
      </c>
      <c r="V519" s="12" t="str">
        <f t="shared" si="61"/>
        <v>Brian</v>
      </c>
      <c r="W519" s="12" t="str">
        <f t="shared" si="62"/>
        <v>Stugart</v>
      </c>
    </row>
    <row r="520" spans="1:23" ht="15.5" x14ac:dyDescent="0.35">
      <c r="A520" s="12" t="s">
        <v>1160</v>
      </c>
      <c r="B520" s="13">
        <v>41999</v>
      </c>
      <c r="C520" s="14" t="s">
        <v>945</v>
      </c>
      <c r="D520" s="14" t="s">
        <v>53</v>
      </c>
      <c r="E520" s="14" t="s">
        <v>54</v>
      </c>
      <c r="F520" s="14" t="s">
        <v>55</v>
      </c>
      <c r="G520" s="14" t="s">
        <v>38</v>
      </c>
      <c r="H520" s="13">
        <v>42002</v>
      </c>
      <c r="I520" s="15">
        <v>1.6</v>
      </c>
      <c r="J520" s="15">
        <v>2.62</v>
      </c>
      <c r="K520" s="15">
        <f t="shared" si="56"/>
        <v>1.02</v>
      </c>
      <c r="L520" s="14">
        <v>37</v>
      </c>
      <c r="M520" s="15">
        <f t="shared" si="57"/>
        <v>96.94</v>
      </c>
      <c r="N520" s="16">
        <v>0.01</v>
      </c>
      <c r="O520" s="17">
        <f>M520*N520</f>
        <v>0.96940000000000004</v>
      </c>
      <c r="P520" s="17">
        <f>M520-O520+Q520</f>
        <v>96.770600000000002</v>
      </c>
      <c r="Q520" s="15">
        <v>0.8</v>
      </c>
      <c r="R520" s="18">
        <f t="shared" si="58"/>
        <v>97.570599999999999</v>
      </c>
      <c r="S520" s="12" t="str">
        <f t="shared" si="59"/>
        <v>High</v>
      </c>
      <c r="T520" s="12"/>
      <c r="U520" s="12" t="str">
        <f t="shared" si="60"/>
        <v>December 2014</v>
      </c>
      <c r="V520" s="12" t="str">
        <f t="shared" si="61"/>
        <v>Arthur</v>
      </c>
      <c r="W520" s="12" t="str">
        <f t="shared" si="62"/>
        <v>Gainer</v>
      </c>
    </row>
    <row r="521" spans="1:23" ht="15.5" x14ac:dyDescent="0.35">
      <c r="A521" s="12" t="s">
        <v>1161</v>
      </c>
      <c r="B521" s="13">
        <v>41999</v>
      </c>
      <c r="C521" s="14" t="s">
        <v>1162</v>
      </c>
      <c r="D521" s="14" t="s">
        <v>27</v>
      </c>
      <c r="E521" s="14" t="s">
        <v>28</v>
      </c>
      <c r="F521" s="14" t="s">
        <v>107</v>
      </c>
      <c r="G521" s="14" t="s">
        <v>38</v>
      </c>
      <c r="H521" s="13">
        <v>42002</v>
      </c>
      <c r="I521" s="15">
        <v>3.52</v>
      </c>
      <c r="J521" s="15">
        <v>5.68</v>
      </c>
      <c r="K521" s="15">
        <f t="shared" si="56"/>
        <v>2.1599999999999997</v>
      </c>
      <c r="L521" s="14">
        <v>42</v>
      </c>
      <c r="M521" s="15">
        <f t="shared" si="57"/>
        <v>238.56</v>
      </c>
      <c r="N521" s="16">
        <v>0.05</v>
      </c>
      <c r="O521" s="17">
        <f>M521*N521</f>
        <v>11.928000000000001</v>
      </c>
      <c r="P521" s="17">
        <f>M521-O521+Q521</f>
        <v>228.02199999999999</v>
      </c>
      <c r="Q521" s="15">
        <v>1.39</v>
      </c>
      <c r="R521" s="18">
        <f t="shared" si="58"/>
        <v>229.41199999999998</v>
      </c>
      <c r="S521" s="12" t="str">
        <f t="shared" si="59"/>
        <v>High</v>
      </c>
      <c r="T521" s="12"/>
      <c r="U521" s="12" t="str">
        <f t="shared" si="60"/>
        <v>December 2014</v>
      </c>
      <c r="V521" s="12" t="str">
        <f t="shared" si="61"/>
        <v>Greg</v>
      </c>
      <c r="W521" s="12" t="str">
        <f t="shared" si="62"/>
        <v>Guthrie</v>
      </c>
    </row>
    <row r="522" spans="1:23" ht="15.5" x14ac:dyDescent="0.35">
      <c r="A522" s="12" t="s">
        <v>1163</v>
      </c>
      <c r="B522" s="13">
        <v>42000</v>
      </c>
      <c r="C522" s="14" t="s">
        <v>1164</v>
      </c>
      <c r="D522" s="14" t="s">
        <v>27</v>
      </c>
      <c r="E522" s="14" t="s">
        <v>28</v>
      </c>
      <c r="F522" s="14" t="s">
        <v>390</v>
      </c>
      <c r="G522" s="14" t="s">
        <v>38</v>
      </c>
      <c r="H522" s="13">
        <v>42001</v>
      </c>
      <c r="I522" s="15">
        <v>1.59</v>
      </c>
      <c r="J522" s="15">
        <v>2.61</v>
      </c>
      <c r="K522" s="15">
        <f t="shared" si="56"/>
        <v>1.0199999999999998</v>
      </c>
      <c r="L522" s="14">
        <v>37</v>
      </c>
      <c r="M522" s="15">
        <f t="shared" si="57"/>
        <v>96.57</v>
      </c>
      <c r="N522" s="16">
        <v>0.09</v>
      </c>
      <c r="O522" s="17">
        <f>M522*N522</f>
        <v>8.6912999999999982</v>
      </c>
      <c r="P522" s="17">
        <f>M522-O522+Q522</f>
        <v>88.378699999999995</v>
      </c>
      <c r="Q522" s="15">
        <v>0.5</v>
      </c>
      <c r="R522" s="18">
        <f t="shared" si="58"/>
        <v>88.878699999999995</v>
      </c>
      <c r="S522" s="12" t="str">
        <f t="shared" si="59"/>
        <v>High</v>
      </c>
      <c r="T522" s="12"/>
      <c r="U522" s="12" t="str">
        <f t="shared" si="60"/>
        <v>December 2014</v>
      </c>
      <c r="V522" s="12" t="str">
        <f t="shared" si="61"/>
        <v>Matthew</v>
      </c>
      <c r="W522" s="12" t="str">
        <f t="shared" si="62"/>
        <v>Grinstein</v>
      </c>
    </row>
    <row r="523" spans="1:23" ht="15.5" x14ac:dyDescent="0.35">
      <c r="A523" s="12" t="s">
        <v>1165</v>
      </c>
      <c r="B523" s="13">
        <v>42001</v>
      </c>
      <c r="C523" s="14" t="s">
        <v>1166</v>
      </c>
      <c r="D523" s="14" t="s">
        <v>27</v>
      </c>
      <c r="E523" s="14" t="s">
        <v>28</v>
      </c>
      <c r="F523" s="14" t="s">
        <v>44</v>
      </c>
      <c r="G523" s="14" t="s">
        <v>38</v>
      </c>
      <c r="H523" s="13">
        <v>42003</v>
      </c>
      <c r="I523" s="15">
        <v>7.13</v>
      </c>
      <c r="J523" s="15">
        <v>20.98</v>
      </c>
      <c r="K523" s="15">
        <f t="shared" si="56"/>
        <v>13.850000000000001</v>
      </c>
      <c r="L523" s="14">
        <v>47</v>
      </c>
      <c r="M523" s="15">
        <f t="shared" si="57"/>
        <v>986.06000000000006</v>
      </c>
      <c r="N523" s="16">
        <v>0.01</v>
      </c>
      <c r="O523" s="17">
        <f>M523*N523</f>
        <v>9.8606000000000016</v>
      </c>
      <c r="P523" s="17">
        <f>M523-O523+Q523</f>
        <v>981.61940000000004</v>
      </c>
      <c r="Q523" s="15">
        <v>5.42</v>
      </c>
      <c r="R523" s="18">
        <f t="shared" si="58"/>
        <v>987.0394</v>
      </c>
      <c r="S523" s="12" t="str">
        <f t="shared" si="59"/>
        <v>High</v>
      </c>
      <c r="T523" s="12"/>
      <c r="U523" s="12" t="str">
        <f t="shared" si="60"/>
        <v>December 2014</v>
      </c>
      <c r="V523" s="12" t="str">
        <f t="shared" si="61"/>
        <v>Charles</v>
      </c>
      <c r="W523" s="12" t="str">
        <f t="shared" si="62"/>
        <v>Crestani</v>
      </c>
    </row>
    <row r="524" spans="1:23" ht="15.5" x14ac:dyDescent="0.35">
      <c r="A524" s="12" t="s">
        <v>1167</v>
      </c>
      <c r="B524" s="13">
        <v>42001</v>
      </c>
      <c r="C524" s="14" t="s">
        <v>1168</v>
      </c>
      <c r="D524" s="14" t="s">
        <v>27</v>
      </c>
      <c r="E524" s="14" t="s">
        <v>28</v>
      </c>
      <c r="F524" s="14" t="s">
        <v>30</v>
      </c>
      <c r="G524" s="14" t="s">
        <v>38</v>
      </c>
      <c r="H524" s="13">
        <v>42001</v>
      </c>
      <c r="I524" s="15">
        <v>22.18</v>
      </c>
      <c r="J524" s="15">
        <v>54.1</v>
      </c>
      <c r="K524" s="15">
        <f t="shared" si="56"/>
        <v>31.92</v>
      </c>
      <c r="L524" s="14">
        <v>5</v>
      </c>
      <c r="M524" s="15">
        <f t="shared" si="57"/>
        <v>270.5</v>
      </c>
      <c r="N524" s="16">
        <v>0.04</v>
      </c>
      <c r="O524" s="17">
        <f>M524*N524</f>
        <v>10.82</v>
      </c>
      <c r="P524" s="17">
        <f>M524-O524+Q524</f>
        <v>279.67</v>
      </c>
      <c r="Q524" s="15">
        <v>19.989999999999998</v>
      </c>
      <c r="R524" s="18">
        <f t="shared" si="58"/>
        <v>299.66000000000003</v>
      </c>
      <c r="S524" s="12" t="str">
        <f t="shared" si="59"/>
        <v>High</v>
      </c>
      <c r="T524" s="12"/>
      <c r="U524" s="12" t="str">
        <f t="shared" si="60"/>
        <v>December 2014</v>
      </c>
      <c r="V524" s="12" t="str">
        <f t="shared" si="61"/>
        <v>Tim</v>
      </c>
      <c r="W524" s="12" t="str">
        <f t="shared" si="62"/>
        <v>Taslimi</v>
      </c>
    </row>
    <row r="525" spans="1:23" ht="15.5" x14ac:dyDescent="0.35">
      <c r="A525" s="12" t="s">
        <v>1169</v>
      </c>
      <c r="B525" s="13">
        <v>42003</v>
      </c>
      <c r="C525" s="14" t="s">
        <v>1170</v>
      </c>
      <c r="D525" s="14" t="s">
        <v>27</v>
      </c>
      <c r="E525" s="14" t="s">
        <v>28</v>
      </c>
      <c r="F525" s="14" t="s">
        <v>100</v>
      </c>
      <c r="G525" s="14" t="s">
        <v>38</v>
      </c>
      <c r="H525" s="13">
        <v>42004</v>
      </c>
      <c r="I525" s="15">
        <v>1.82</v>
      </c>
      <c r="J525" s="15">
        <v>2.84</v>
      </c>
      <c r="K525" s="15">
        <f t="shared" si="56"/>
        <v>1.0199999999999998</v>
      </c>
      <c r="L525" s="14">
        <v>27</v>
      </c>
      <c r="M525" s="15">
        <f t="shared" si="57"/>
        <v>76.679999999999993</v>
      </c>
      <c r="N525" s="16">
        <v>0.03</v>
      </c>
      <c r="O525" s="17">
        <f>M525*N525</f>
        <v>2.3003999999999998</v>
      </c>
      <c r="P525" s="17">
        <f>M525-O525+Q525</f>
        <v>79.819599999999994</v>
      </c>
      <c r="Q525" s="15">
        <v>5.44</v>
      </c>
      <c r="R525" s="18">
        <f t="shared" si="58"/>
        <v>85.259599999999992</v>
      </c>
      <c r="S525" s="12" t="str">
        <f t="shared" si="59"/>
        <v>High</v>
      </c>
      <c r="T525" s="12"/>
      <c r="U525" s="12" t="str">
        <f t="shared" si="60"/>
        <v>December 2014</v>
      </c>
      <c r="V525" s="12" t="str">
        <f t="shared" si="61"/>
        <v>Christine</v>
      </c>
      <c r="W525" s="12" t="str">
        <f t="shared" si="62"/>
        <v>Sundaresam</v>
      </c>
    </row>
    <row r="526" spans="1:23" ht="15.5" x14ac:dyDescent="0.35">
      <c r="A526" s="12" t="s">
        <v>1171</v>
      </c>
      <c r="B526" s="13">
        <v>42005</v>
      </c>
      <c r="C526" s="14" t="s">
        <v>210</v>
      </c>
      <c r="D526" s="14" t="s">
        <v>53</v>
      </c>
      <c r="E526" s="14" t="s">
        <v>54</v>
      </c>
      <c r="F526" s="14" t="s">
        <v>55</v>
      </c>
      <c r="G526" s="14" t="s">
        <v>38</v>
      </c>
      <c r="H526" s="13">
        <v>42007</v>
      </c>
      <c r="I526" s="15">
        <v>2.87</v>
      </c>
      <c r="J526" s="15">
        <v>6.84</v>
      </c>
      <c r="K526" s="15">
        <f t="shared" si="56"/>
        <v>3.9699999999999998</v>
      </c>
      <c r="L526" s="14">
        <v>35</v>
      </c>
      <c r="M526" s="15">
        <f t="shared" si="57"/>
        <v>239.4</v>
      </c>
      <c r="N526" s="16">
        <v>0.01</v>
      </c>
      <c r="O526" s="17">
        <f>M526*N526</f>
        <v>2.3940000000000001</v>
      </c>
      <c r="P526" s="17">
        <f>M526-O526+Q526</f>
        <v>241.42599999999999</v>
      </c>
      <c r="Q526" s="15">
        <v>4.42</v>
      </c>
      <c r="R526" s="18">
        <f t="shared" si="58"/>
        <v>245.84599999999998</v>
      </c>
      <c r="S526" s="12" t="str">
        <f t="shared" si="59"/>
        <v>High</v>
      </c>
      <c r="T526" s="12"/>
      <c r="U526" s="12" t="str">
        <f t="shared" si="60"/>
        <v>January 2015</v>
      </c>
      <c r="V526" s="12" t="str">
        <f t="shared" si="61"/>
        <v>Michael</v>
      </c>
      <c r="W526" s="12" t="str">
        <f t="shared" si="62"/>
        <v>Oakman</v>
      </c>
    </row>
    <row r="527" spans="1:23" ht="15.5" x14ac:dyDescent="0.35">
      <c r="A527" s="12" t="s">
        <v>1173</v>
      </c>
      <c r="B527" s="13">
        <v>42006</v>
      </c>
      <c r="C527" s="14" t="s">
        <v>1174</v>
      </c>
      <c r="D527" s="14" t="s">
        <v>27</v>
      </c>
      <c r="E527" s="14" t="s">
        <v>28</v>
      </c>
      <c r="F527" s="14" t="s">
        <v>30</v>
      </c>
      <c r="G527" s="14" t="s">
        <v>33</v>
      </c>
      <c r="H527" s="13">
        <v>42008</v>
      </c>
      <c r="I527" s="15">
        <v>19.78</v>
      </c>
      <c r="J527" s="15">
        <v>45.99</v>
      </c>
      <c r="K527" s="15">
        <f t="shared" si="56"/>
        <v>26.21</v>
      </c>
      <c r="L527" s="14">
        <v>50</v>
      </c>
      <c r="M527" s="15">
        <f t="shared" si="57"/>
        <v>2299.5</v>
      </c>
      <c r="N527" s="16">
        <v>0</v>
      </c>
      <c r="O527" s="17">
        <f>M527*N527</f>
        <v>0</v>
      </c>
      <c r="P527" s="17">
        <f>M527-O527+Q527</f>
        <v>2304.4899999999998</v>
      </c>
      <c r="Q527" s="15">
        <v>4.99</v>
      </c>
      <c r="R527" s="18">
        <f t="shared" si="58"/>
        <v>2309.4799999999996</v>
      </c>
      <c r="S527" s="12" t="str">
        <f t="shared" si="59"/>
        <v>Low</v>
      </c>
      <c r="T527" s="12"/>
      <c r="U527" s="12" t="str">
        <f t="shared" si="60"/>
        <v>January 2015</v>
      </c>
      <c r="V527" s="12" t="str">
        <f t="shared" si="61"/>
        <v>Ellis</v>
      </c>
      <c r="W527" s="12" t="str">
        <f t="shared" si="62"/>
        <v>Ballard</v>
      </c>
    </row>
    <row r="528" spans="1:23" ht="15.5" x14ac:dyDescent="0.35">
      <c r="A528" s="12" t="s">
        <v>1175</v>
      </c>
      <c r="B528" s="13">
        <v>42006</v>
      </c>
      <c r="C528" s="14" t="s">
        <v>1176</v>
      </c>
      <c r="D528" s="14" t="s">
        <v>27</v>
      </c>
      <c r="E528" s="14" t="s">
        <v>28</v>
      </c>
      <c r="F528" s="14" t="s">
        <v>390</v>
      </c>
      <c r="G528" s="14" t="s">
        <v>38</v>
      </c>
      <c r="H528" s="13">
        <v>42008</v>
      </c>
      <c r="I528" s="15">
        <v>2.68</v>
      </c>
      <c r="J528" s="15">
        <v>6.08</v>
      </c>
      <c r="K528" s="15">
        <f t="shared" si="56"/>
        <v>3.4</v>
      </c>
      <c r="L528" s="14">
        <v>30</v>
      </c>
      <c r="M528" s="15">
        <f t="shared" si="57"/>
        <v>182.4</v>
      </c>
      <c r="N528" s="16">
        <v>0.04</v>
      </c>
      <c r="O528" s="17">
        <f>M528*N528</f>
        <v>7.2960000000000003</v>
      </c>
      <c r="P528" s="17">
        <f>M528-O528+Q528</f>
        <v>176.274</v>
      </c>
      <c r="Q528" s="15">
        <v>1.17</v>
      </c>
      <c r="R528" s="18">
        <f t="shared" si="58"/>
        <v>177.44399999999999</v>
      </c>
      <c r="S528" s="12" t="str">
        <f t="shared" si="59"/>
        <v>High</v>
      </c>
      <c r="T528" s="12"/>
      <c r="U528" s="12" t="str">
        <f t="shared" si="60"/>
        <v>January 2015</v>
      </c>
      <c r="V528" s="12" t="str">
        <f t="shared" si="61"/>
        <v>Dave</v>
      </c>
      <c r="W528" s="12" t="str">
        <f t="shared" si="62"/>
        <v>Hallsten</v>
      </c>
    </row>
    <row r="529" spans="1:23" ht="15.5" x14ac:dyDescent="0.35">
      <c r="A529" s="12" t="s">
        <v>1178</v>
      </c>
      <c r="B529" s="13">
        <v>42011</v>
      </c>
      <c r="C529" s="14" t="s">
        <v>1090</v>
      </c>
      <c r="D529" s="14" t="s">
        <v>53</v>
      </c>
      <c r="E529" s="14" t="s">
        <v>54</v>
      </c>
      <c r="F529" s="14" t="s">
        <v>81</v>
      </c>
      <c r="G529" s="14" t="s">
        <v>38</v>
      </c>
      <c r="H529" s="13">
        <v>42013</v>
      </c>
      <c r="I529" s="15">
        <v>5.33</v>
      </c>
      <c r="J529" s="15">
        <v>8.6</v>
      </c>
      <c r="K529" s="15">
        <f t="shared" si="56"/>
        <v>3.2699999999999996</v>
      </c>
      <c r="L529" s="14">
        <v>48</v>
      </c>
      <c r="M529" s="15">
        <f t="shared" si="57"/>
        <v>412.79999999999995</v>
      </c>
      <c r="N529" s="16">
        <v>0.02</v>
      </c>
      <c r="O529" s="17">
        <f>M529*N529</f>
        <v>8.2559999999999985</v>
      </c>
      <c r="P529" s="17">
        <f>M529-O529+Q529</f>
        <v>410.73399999999998</v>
      </c>
      <c r="Q529" s="15">
        <v>6.19</v>
      </c>
      <c r="R529" s="18">
        <f t="shared" si="58"/>
        <v>416.92399999999998</v>
      </c>
      <c r="S529" s="12" t="str">
        <f t="shared" si="59"/>
        <v>High</v>
      </c>
      <c r="T529" s="12"/>
      <c r="U529" s="12" t="str">
        <f t="shared" si="60"/>
        <v>January 2015</v>
      </c>
      <c r="V529" s="12" t="str">
        <f t="shared" si="61"/>
        <v>Barry</v>
      </c>
      <c r="W529" s="12" t="str">
        <f t="shared" si="62"/>
        <v>Franz</v>
      </c>
    </row>
    <row r="530" spans="1:23" ht="15.5" x14ac:dyDescent="0.35">
      <c r="A530" s="12" t="s">
        <v>1179</v>
      </c>
      <c r="B530" s="13">
        <v>42011</v>
      </c>
      <c r="C530" s="14" t="s">
        <v>645</v>
      </c>
      <c r="D530" s="14" t="s">
        <v>27</v>
      </c>
      <c r="E530" s="14" t="s">
        <v>28</v>
      </c>
      <c r="F530" s="14" t="s">
        <v>107</v>
      </c>
      <c r="G530" s="14" t="s">
        <v>38</v>
      </c>
      <c r="H530" s="13">
        <v>42013</v>
      </c>
      <c r="I530" s="15">
        <v>4.46</v>
      </c>
      <c r="J530" s="15">
        <v>10.89</v>
      </c>
      <c r="K530" s="15">
        <f t="shared" si="56"/>
        <v>6.4300000000000006</v>
      </c>
      <c r="L530" s="14">
        <v>37</v>
      </c>
      <c r="M530" s="15">
        <f t="shared" si="57"/>
        <v>402.93</v>
      </c>
      <c r="N530" s="16">
        <v>0</v>
      </c>
      <c r="O530" s="17">
        <f>M530*N530</f>
        <v>0</v>
      </c>
      <c r="P530" s="17">
        <f>M530-O530+Q530</f>
        <v>407.43</v>
      </c>
      <c r="Q530" s="15">
        <v>4.5</v>
      </c>
      <c r="R530" s="18">
        <f t="shared" si="58"/>
        <v>411.93</v>
      </c>
      <c r="S530" s="12" t="str">
        <f t="shared" si="59"/>
        <v>Low</v>
      </c>
      <c r="T530" s="12"/>
      <c r="U530" s="12" t="str">
        <f t="shared" si="60"/>
        <v>January 2015</v>
      </c>
      <c r="V530" s="12" t="str">
        <f t="shared" si="61"/>
        <v>Sarah</v>
      </c>
      <c r="W530" s="12" t="str">
        <f t="shared" si="62"/>
        <v>Brown</v>
      </c>
    </row>
    <row r="531" spans="1:23" ht="15.5" x14ac:dyDescent="0.35">
      <c r="A531" s="12" t="s">
        <v>1180</v>
      </c>
      <c r="B531" s="13">
        <v>42013</v>
      </c>
      <c r="C531" s="14" t="s">
        <v>1181</v>
      </c>
      <c r="D531" s="14" t="s">
        <v>53</v>
      </c>
      <c r="E531" s="14" t="s">
        <v>54</v>
      </c>
      <c r="F531" s="14" t="s">
        <v>81</v>
      </c>
      <c r="G531" s="14" t="s">
        <v>38</v>
      </c>
      <c r="H531" s="13">
        <v>42015</v>
      </c>
      <c r="I531" s="15">
        <v>0.87</v>
      </c>
      <c r="J531" s="15">
        <v>1.81</v>
      </c>
      <c r="K531" s="15">
        <f t="shared" si="56"/>
        <v>0.94000000000000006</v>
      </c>
      <c r="L531" s="14">
        <v>9</v>
      </c>
      <c r="M531" s="15">
        <f t="shared" si="57"/>
        <v>16.29</v>
      </c>
      <c r="N531" s="16">
        <v>0.09</v>
      </c>
      <c r="O531" s="17">
        <f>M531*N531</f>
        <v>1.4661</v>
      </c>
      <c r="P531" s="17">
        <f>M531-O531+Q531</f>
        <v>15.573899999999998</v>
      </c>
      <c r="Q531" s="15">
        <v>0.75</v>
      </c>
      <c r="R531" s="18">
        <f t="shared" si="58"/>
        <v>16.323899999999998</v>
      </c>
      <c r="S531" s="12" t="str">
        <f t="shared" si="59"/>
        <v>High</v>
      </c>
      <c r="T531" s="12"/>
      <c r="U531" s="12" t="str">
        <f t="shared" si="60"/>
        <v>January 2015</v>
      </c>
      <c r="V531" s="12" t="str">
        <f t="shared" si="61"/>
        <v>Katrina</v>
      </c>
      <c r="W531" s="12" t="str">
        <f t="shared" si="62"/>
        <v>Willman</v>
      </c>
    </row>
    <row r="532" spans="1:23" ht="15.5" x14ac:dyDescent="0.35">
      <c r="A532" s="12" t="s">
        <v>1182</v>
      </c>
      <c r="B532" s="13">
        <v>42014</v>
      </c>
      <c r="C532" s="14" t="s">
        <v>1183</v>
      </c>
      <c r="D532" s="14" t="s">
        <v>53</v>
      </c>
      <c r="E532" s="14" t="s">
        <v>54</v>
      </c>
      <c r="F532" s="14" t="s">
        <v>55</v>
      </c>
      <c r="G532" s="14" t="s">
        <v>38</v>
      </c>
      <c r="H532" s="13">
        <v>42016</v>
      </c>
      <c r="I532" s="15">
        <v>13.88</v>
      </c>
      <c r="J532" s="15">
        <v>22.38</v>
      </c>
      <c r="K532" s="15">
        <f t="shared" si="56"/>
        <v>8.4999999999999982</v>
      </c>
      <c r="L532" s="14">
        <v>50</v>
      </c>
      <c r="M532" s="15">
        <f t="shared" si="57"/>
        <v>1119</v>
      </c>
      <c r="N532" s="16">
        <v>7.0000000000000007E-2</v>
      </c>
      <c r="O532" s="17">
        <f>M532*N532</f>
        <v>78.330000000000013</v>
      </c>
      <c r="P532" s="17">
        <f>M532-O532+Q532</f>
        <v>1055.77</v>
      </c>
      <c r="Q532" s="15">
        <v>15.1</v>
      </c>
      <c r="R532" s="18">
        <f t="shared" si="58"/>
        <v>1070.8699999999999</v>
      </c>
      <c r="S532" s="12" t="str">
        <f t="shared" si="59"/>
        <v>High</v>
      </c>
      <c r="T532" s="12"/>
      <c r="U532" s="12" t="str">
        <f t="shared" si="60"/>
        <v>January 2015</v>
      </c>
      <c r="V532" s="12" t="str">
        <f t="shared" si="61"/>
        <v>Max</v>
      </c>
      <c r="W532" s="12" t="str">
        <f t="shared" si="62"/>
        <v>Jones</v>
      </c>
    </row>
    <row r="533" spans="1:23" ht="15.5" x14ac:dyDescent="0.35">
      <c r="A533" s="12" t="s">
        <v>1184</v>
      </c>
      <c r="B533" s="13">
        <v>42014</v>
      </c>
      <c r="C533" s="14" t="s">
        <v>476</v>
      </c>
      <c r="D533" s="14" t="s">
        <v>53</v>
      </c>
      <c r="E533" s="14" t="s">
        <v>54</v>
      </c>
      <c r="F533" s="14" t="s">
        <v>81</v>
      </c>
      <c r="G533" s="14" t="s">
        <v>38</v>
      </c>
      <c r="H533" s="13">
        <v>42014</v>
      </c>
      <c r="I533" s="15">
        <v>1.31</v>
      </c>
      <c r="J533" s="15">
        <v>2.84</v>
      </c>
      <c r="K533" s="15">
        <f t="shared" si="56"/>
        <v>1.5299999999999998</v>
      </c>
      <c r="L533" s="14">
        <v>21</v>
      </c>
      <c r="M533" s="15">
        <f t="shared" si="57"/>
        <v>59.64</v>
      </c>
      <c r="N533" s="16">
        <v>0</v>
      </c>
      <c r="O533" s="17">
        <f>M533*N533</f>
        <v>0</v>
      </c>
      <c r="P533" s="17">
        <f>M533-O533+Q533</f>
        <v>60.57</v>
      </c>
      <c r="Q533" s="15">
        <v>0.93</v>
      </c>
      <c r="R533" s="18">
        <f t="shared" si="58"/>
        <v>61.5</v>
      </c>
      <c r="S533" s="12" t="str">
        <f t="shared" si="59"/>
        <v>Low</v>
      </c>
      <c r="T533" s="12"/>
      <c r="U533" s="12" t="str">
        <f t="shared" si="60"/>
        <v>January 2015</v>
      </c>
      <c r="V533" s="12" t="str">
        <f t="shared" si="61"/>
        <v>Joy</v>
      </c>
      <c r="W533" s="12" t="str">
        <f t="shared" si="62"/>
        <v>Smith</v>
      </c>
    </row>
    <row r="534" spans="1:23" ht="15.5" x14ac:dyDescent="0.35">
      <c r="A534" s="12" t="s">
        <v>1185</v>
      </c>
      <c r="B534" s="13">
        <v>42015</v>
      </c>
      <c r="C534" s="14" t="s">
        <v>1186</v>
      </c>
      <c r="D534" s="14" t="s">
        <v>53</v>
      </c>
      <c r="E534" s="14" t="s">
        <v>54</v>
      </c>
      <c r="F534" s="14" t="s">
        <v>81</v>
      </c>
      <c r="G534" s="14" t="s">
        <v>33</v>
      </c>
      <c r="H534" s="13">
        <v>42016</v>
      </c>
      <c r="I534" s="15">
        <v>20.18</v>
      </c>
      <c r="J534" s="15">
        <v>35.409999999999997</v>
      </c>
      <c r="K534" s="15">
        <f t="shared" si="56"/>
        <v>15.229999999999997</v>
      </c>
      <c r="L534" s="14">
        <v>1</v>
      </c>
      <c r="M534" s="15">
        <f t="shared" si="57"/>
        <v>35.409999999999997</v>
      </c>
      <c r="N534" s="16">
        <v>0</v>
      </c>
      <c r="O534" s="17">
        <f>M534*N534</f>
        <v>0</v>
      </c>
      <c r="P534" s="17">
        <f>M534-O534+Q534</f>
        <v>37.4</v>
      </c>
      <c r="Q534" s="15">
        <v>1.99</v>
      </c>
      <c r="R534" s="18">
        <f t="shared" si="58"/>
        <v>39.39</v>
      </c>
      <c r="S534" s="12" t="str">
        <f t="shared" si="59"/>
        <v>Low</v>
      </c>
      <c r="T534" s="12"/>
      <c r="U534" s="12" t="str">
        <f t="shared" si="60"/>
        <v>January 2015</v>
      </c>
      <c r="V534" s="12" t="str">
        <f t="shared" si="61"/>
        <v>Katherine</v>
      </c>
      <c r="W534" s="12" t="str">
        <f t="shared" si="62"/>
        <v>Nockton</v>
      </c>
    </row>
    <row r="535" spans="1:23" ht="15.5" x14ac:dyDescent="0.35">
      <c r="A535" s="12" t="s">
        <v>1187</v>
      </c>
      <c r="B535" s="13">
        <v>42015</v>
      </c>
      <c r="C535" s="14" t="s">
        <v>869</v>
      </c>
      <c r="D535" s="14" t="s">
        <v>27</v>
      </c>
      <c r="E535" s="14" t="s">
        <v>28</v>
      </c>
      <c r="F535" s="14" t="s">
        <v>66</v>
      </c>
      <c r="G535" s="14" t="s">
        <v>38</v>
      </c>
      <c r="H535" s="13">
        <v>42017</v>
      </c>
      <c r="I535" s="15">
        <v>0.9</v>
      </c>
      <c r="J535" s="15">
        <v>2.1</v>
      </c>
      <c r="K535" s="15">
        <f t="shared" si="56"/>
        <v>1.2000000000000002</v>
      </c>
      <c r="L535" s="14">
        <v>23</v>
      </c>
      <c r="M535" s="15">
        <f t="shared" si="57"/>
        <v>48.300000000000004</v>
      </c>
      <c r="N535" s="16">
        <v>0.06</v>
      </c>
      <c r="O535" s="17">
        <f>M535*N535</f>
        <v>2.8980000000000001</v>
      </c>
      <c r="P535" s="17">
        <f>M535-O535+Q535</f>
        <v>46.102000000000004</v>
      </c>
      <c r="Q535" s="15">
        <v>0.7</v>
      </c>
      <c r="R535" s="18">
        <f t="shared" si="58"/>
        <v>46.802000000000007</v>
      </c>
      <c r="S535" s="12" t="str">
        <f t="shared" si="59"/>
        <v>High</v>
      </c>
      <c r="T535" s="12"/>
      <c r="U535" s="12" t="str">
        <f t="shared" si="60"/>
        <v>January 2015</v>
      </c>
      <c r="V535" s="12" t="str">
        <f t="shared" si="61"/>
        <v>Troy</v>
      </c>
      <c r="W535" s="12" t="str">
        <f t="shared" si="62"/>
        <v>Blackwell</v>
      </c>
    </row>
    <row r="536" spans="1:23" ht="15.5" x14ac:dyDescent="0.35">
      <c r="A536" s="12" t="s">
        <v>1188</v>
      </c>
      <c r="B536" s="13">
        <v>42016</v>
      </c>
      <c r="C536" s="14" t="s">
        <v>1189</v>
      </c>
      <c r="D536" s="14" t="s">
        <v>27</v>
      </c>
      <c r="E536" s="14" t="s">
        <v>28</v>
      </c>
      <c r="F536" s="14" t="s">
        <v>100</v>
      </c>
      <c r="G536" s="14" t="s">
        <v>38</v>
      </c>
      <c r="H536" s="13">
        <v>42018</v>
      </c>
      <c r="I536" s="15">
        <v>3.52</v>
      </c>
      <c r="J536" s="15">
        <v>5.68</v>
      </c>
      <c r="K536" s="15">
        <f t="shared" si="56"/>
        <v>2.1599999999999997</v>
      </c>
      <c r="L536" s="14">
        <v>18</v>
      </c>
      <c r="M536" s="15">
        <f t="shared" si="57"/>
        <v>102.24</v>
      </c>
      <c r="N536" s="16">
        <v>0.06</v>
      </c>
      <c r="O536" s="17">
        <f>M536*N536</f>
        <v>6.1343999999999994</v>
      </c>
      <c r="P536" s="17">
        <f>M536-O536+Q536</f>
        <v>97.495599999999996</v>
      </c>
      <c r="Q536" s="15">
        <v>1.39</v>
      </c>
      <c r="R536" s="18">
        <f t="shared" si="58"/>
        <v>98.885599999999997</v>
      </c>
      <c r="S536" s="12" t="str">
        <f t="shared" si="59"/>
        <v>High</v>
      </c>
      <c r="T536" s="12"/>
      <c r="U536" s="12" t="str">
        <f t="shared" si="60"/>
        <v>January 2015</v>
      </c>
      <c r="V536" s="12" t="str">
        <f t="shared" si="61"/>
        <v>Jim</v>
      </c>
      <c r="W536" s="12" t="str">
        <f t="shared" si="62"/>
        <v>Sink</v>
      </c>
    </row>
    <row r="537" spans="1:23" ht="15.5" x14ac:dyDescent="0.35">
      <c r="A537" s="12" t="s">
        <v>1190</v>
      </c>
      <c r="B537" s="13">
        <v>42016</v>
      </c>
      <c r="C537" s="14" t="s">
        <v>429</v>
      </c>
      <c r="D537" s="14" t="s">
        <v>27</v>
      </c>
      <c r="E537" s="14" t="s">
        <v>28</v>
      </c>
      <c r="F537" s="14" t="s">
        <v>30</v>
      </c>
      <c r="G537" s="14" t="s">
        <v>38</v>
      </c>
      <c r="H537" s="13">
        <v>42017</v>
      </c>
      <c r="I537" s="15">
        <v>2.9</v>
      </c>
      <c r="J537" s="15">
        <v>4.76</v>
      </c>
      <c r="K537" s="15">
        <f t="shared" si="56"/>
        <v>1.8599999999999999</v>
      </c>
      <c r="L537" s="14">
        <v>42</v>
      </c>
      <c r="M537" s="15">
        <f t="shared" si="57"/>
        <v>199.92</v>
      </c>
      <c r="N537" s="16">
        <v>7.0000000000000007E-2</v>
      </c>
      <c r="O537" s="17">
        <f>M537*N537</f>
        <v>13.994400000000001</v>
      </c>
      <c r="P537" s="17">
        <f>M537-O537+Q537</f>
        <v>186.80559999999997</v>
      </c>
      <c r="Q537" s="15">
        <v>0.88</v>
      </c>
      <c r="R537" s="18">
        <f t="shared" si="58"/>
        <v>187.68559999999997</v>
      </c>
      <c r="S537" s="12" t="str">
        <f t="shared" si="59"/>
        <v>High</v>
      </c>
      <c r="T537" s="12"/>
      <c r="U537" s="12" t="str">
        <f t="shared" si="60"/>
        <v>January 2015</v>
      </c>
      <c r="V537" s="12" t="str">
        <f t="shared" si="61"/>
        <v>Jenna</v>
      </c>
      <c r="W537" s="12" t="str">
        <f t="shared" si="62"/>
        <v>Caffey</v>
      </c>
    </row>
    <row r="538" spans="1:23" ht="15.5" x14ac:dyDescent="0.35">
      <c r="A538" s="12" t="s">
        <v>1191</v>
      </c>
      <c r="B538" s="13">
        <v>42017</v>
      </c>
      <c r="C538" s="14" t="s">
        <v>79</v>
      </c>
      <c r="D538" s="14" t="s">
        <v>53</v>
      </c>
      <c r="E538" s="14" t="s">
        <v>54</v>
      </c>
      <c r="F538" s="14" t="s">
        <v>81</v>
      </c>
      <c r="G538" s="14" t="s">
        <v>38</v>
      </c>
      <c r="H538" s="13">
        <v>42018</v>
      </c>
      <c r="I538" s="15">
        <v>2.87</v>
      </c>
      <c r="J538" s="15">
        <v>6.84</v>
      </c>
      <c r="K538" s="15">
        <f t="shared" si="56"/>
        <v>3.9699999999999998</v>
      </c>
      <c r="L538" s="14">
        <v>26</v>
      </c>
      <c r="M538" s="15">
        <f t="shared" si="57"/>
        <v>177.84</v>
      </c>
      <c r="N538" s="16">
        <v>0.08</v>
      </c>
      <c r="O538" s="17">
        <f>M538*N538</f>
        <v>14.2272</v>
      </c>
      <c r="P538" s="17">
        <f>M538-O538+Q538</f>
        <v>168.03279999999998</v>
      </c>
      <c r="Q538" s="15">
        <v>4.42</v>
      </c>
      <c r="R538" s="18">
        <f t="shared" si="58"/>
        <v>172.45279999999997</v>
      </c>
      <c r="S538" s="12" t="str">
        <f t="shared" si="59"/>
        <v>High</v>
      </c>
      <c r="T538" s="12"/>
      <c r="U538" s="12" t="str">
        <f t="shared" si="60"/>
        <v>January 2015</v>
      </c>
      <c r="V538" s="12" t="str">
        <f t="shared" si="61"/>
        <v>Stephanie</v>
      </c>
      <c r="W538" s="12" t="str">
        <f t="shared" si="62"/>
        <v>Ulpright</v>
      </c>
    </row>
    <row r="539" spans="1:23" ht="15.5" x14ac:dyDescent="0.35">
      <c r="A539" s="12" t="s">
        <v>1192</v>
      </c>
      <c r="B539" s="13">
        <v>42017</v>
      </c>
      <c r="C539" s="14" t="s">
        <v>1183</v>
      </c>
      <c r="D539" s="14" t="s">
        <v>53</v>
      </c>
      <c r="E539" s="14" t="s">
        <v>54</v>
      </c>
      <c r="F539" s="14" t="s">
        <v>55</v>
      </c>
      <c r="G539" s="14" t="s">
        <v>38</v>
      </c>
      <c r="H539" s="13">
        <v>42019</v>
      </c>
      <c r="I539" s="15">
        <v>0.9</v>
      </c>
      <c r="J539" s="15">
        <v>2.1</v>
      </c>
      <c r="K539" s="15">
        <f t="shared" si="56"/>
        <v>1.2000000000000002</v>
      </c>
      <c r="L539" s="14">
        <v>34</v>
      </c>
      <c r="M539" s="15">
        <f t="shared" si="57"/>
        <v>71.400000000000006</v>
      </c>
      <c r="N539" s="16">
        <v>0.02</v>
      </c>
      <c r="O539" s="17">
        <f>M539*N539</f>
        <v>1.4280000000000002</v>
      </c>
      <c r="P539" s="17">
        <f>M539-O539+Q539</f>
        <v>70.672000000000011</v>
      </c>
      <c r="Q539" s="15">
        <v>0.7</v>
      </c>
      <c r="R539" s="18">
        <f t="shared" si="58"/>
        <v>71.372000000000014</v>
      </c>
      <c r="S539" s="12" t="str">
        <f t="shared" si="59"/>
        <v>High</v>
      </c>
      <c r="T539" s="12"/>
      <c r="U539" s="12" t="str">
        <f t="shared" si="60"/>
        <v>January 2015</v>
      </c>
      <c r="V539" s="12" t="str">
        <f t="shared" si="61"/>
        <v>Max</v>
      </c>
      <c r="W539" s="12" t="str">
        <f t="shared" si="62"/>
        <v>Jones</v>
      </c>
    </row>
    <row r="540" spans="1:23" ht="15.5" x14ac:dyDescent="0.35">
      <c r="A540" s="12" t="s">
        <v>1193</v>
      </c>
      <c r="B540" s="13">
        <v>42018</v>
      </c>
      <c r="C540" s="14" t="s">
        <v>748</v>
      </c>
      <c r="D540" s="14" t="s">
        <v>27</v>
      </c>
      <c r="E540" s="14" t="s">
        <v>28</v>
      </c>
      <c r="F540" s="14" t="s">
        <v>299</v>
      </c>
      <c r="G540" s="14" t="s">
        <v>38</v>
      </c>
      <c r="H540" s="13">
        <v>42019</v>
      </c>
      <c r="I540" s="15">
        <v>13.88</v>
      </c>
      <c r="J540" s="15">
        <v>22.38</v>
      </c>
      <c r="K540" s="15">
        <f t="shared" si="56"/>
        <v>8.4999999999999982</v>
      </c>
      <c r="L540" s="14">
        <v>39</v>
      </c>
      <c r="M540" s="15">
        <f t="shared" si="57"/>
        <v>872.81999999999994</v>
      </c>
      <c r="N540" s="16">
        <v>7.0000000000000007E-2</v>
      </c>
      <c r="O540" s="17">
        <f>M540*N540</f>
        <v>61.0974</v>
      </c>
      <c r="P540" s="17">
        <f>M540-O540+Q540</f>
        <v>826.82259999999997</v>
      </c>
      <c r="Q540" s="15">
        <v>15.1</v>
      </c>
      <c r="R540" s="18">
        <f t="shared" si="58"/>
        <v>841.92259999999999</v>
      </c>
      <c r="S540" s="12" t="str">
        <f t="shared" si="59"/>
        <v>High</v>
      </c>
      <c r="T540" s="12"/>
      <c r="U540" s="12" t="str">
        <f t="shared" si="60"/>
        <v>January 2015</v>
      </c>
      <c r="V540" s="12" t="str">
        <f t="shared" si="61"/>
        <v>Maya</v>
      </c>
      <c r="W540" s="12" t="str">
        <f t="shared" si="62"/>
        <v>Herman</v>
      </c>
    </row>
    <row r="541" spans="1:23" ht="15.5" x14ac:dyDescent="0.35">
      <c r="A541" s="12" t="s">
        <v>1194</v>
      </c>
      <c r="B541" s="13">
        <v>42019</v>
      </c>
      <c r="C541" s="14" t="s">
        <v>1195</v>
      </c>
      <c r="D541" s="14" t="s">
        <v>53</v>
      </c>
      <c r="E541" s="14" t="s">
        <v>54</v>
      </c>
      <c r="F541" s="14" t="s">
        <v>55</v>
      </c>
      <c r="G541" s="14" t="s">
        <v>38</v>
      </c>
      <c r="H541" s="13">
        <v>42021</v>
      </c>
      <c r="I541" s="15">
        <v>1.84</v>
      </c>
      <c r="J541" s="15">
        <v>2.88</v>
      </c>
      <c r="K541" s="15">
        <f t="shared" si="56"/>
        <v>1.0399999999999998</v>
      </c>
      <c r="L541" s="14">
        <v>27</v>
      </c>
      <c r="M541" s="15">
        <f t="shared" si="57"/>
        <v>77.759999999999991</v>
      </c>
      <c r="N541" s="16">
        <v>0.06</v>
      </c>
      <c r="O541" s="17">
        <f>M541*N541</f>
        <v>4.6655999999999995</v>
      </c>
      <c r="P541" s="17">
        <f>M541-O541+Q541</f>
        <v>74.084399999999988</v>
      </c>
      <c r="Q541" s="15">
        <v>0.99</v>
      </c>
      <c r="R541" s="18">
        <f t="shared" si="58"/>
        <v>75.074399999999983</v>
      </c>
      <c r="S541" s="12" t="str">
        <f t="shared" si="59"/>
        <v>High</v>
      </c>
      <c r="T541" s="12"/>
      <c r="U541" s="12" t="str">
        <f t="shared" si="60"/>
        <v>January 2015</v>
      </c>
      <c r="V541" s="12" t="str">
        <f t="shared" si="61"/>
        <v>Clay</v>
      </c>
      <c r="W541" s="12" t="str">
        <f t="shared" si="62"/>
        <v>Rozendal</v>
      </c>
    </row>
    <row r="542" spans="1:23" ht="15.5" x14ac:dyDescent="0.35">
      <c r="A542" s="12" t="s">
        <v>1196</v>
      </c>
      <c r="B542" s="13">
        <v>42020</v>
      </c>
      <c r="C542" s="14" t="s">
        <v>1007</v>
      </c>
      <c r="D542" s="14" t="s">
        <v>53</v>
      </c>
      <c r="E542" s="14" t="s">
        <v>54</v>
      </c>
      <c r="F542" s="14" t="s">
        <v>81</v>
      </c>
      <c r="G542" s="14" t="s">
        <v>33</v>
      </c>
      <c r="H542" s="13">
        <v>42021</v>
      </c>
      <c r="I542" s="15">
        <v>315.61</v>
      </c>
      <c r="J542" s="15">
        <v>500.97</v>
      </c>
      <c r="K542" s="15">
        <f t="shared" si="56"/>
        <v>185.36</v>
      </c>
      <c r="L542" s="14">
        <v>37</v>
      </c>
      <c r="M542" s="15">
        <f t="shared" si="57"/>
        <v>18535.89</v>
      </c>
      <c r="N542" s="16">
        <v>0</v>
      </c>
      <c r="O542" s="17">
        <f>M542*N542</f>
        <v>0</v>
      </c>
      <c r="P542" s="17">
        <f>M542-O542+Q542</f>
        <v>18605.189999999999</v>
      </c>
      <c r="Q542" s="15">
        <v>69.3</v>
      </c>
      <c r="R542" s="18">
        <f t="shared" si="58"/>
        <v>18674.489999999998</v>
      </c>
      <c r="S542" s="12" t="str">
        <f t="shared" si="59"/>
        <v>Low</v>
      </c>
      <c r="T542" s="12"/>
      <c r="U542" s="12" t="str">
        <f t="shared" si="60"/>
        <v>January 2015</v>
      </c>
      <c r="V542" s="12" t="str">
        <f t="shared" si="61"/>
        <v>Philip</v>
      </c>
      <c r="W542" s="12" t="str">
        <f t="shared" si="62"/>
        <v>Brown</v>
      </c>
    </row>
    <row r="543" spans="1:23" ht="15.5" x14ac:dyDescent="0.35">
      <c r="A543" s="12" t="s">
        <v>1197</v>
      </c>
      <c r="B543" s="13">
        <v>42021</v>
      </c>
      <c r="C543" s="14" t="s">
        <v>342</v>
      </c>
      <c r="D543" s="14" t="s">
        <v>27</v>
      </c>
      <c r="E543" s="14" t="s">
        <v>28</v>
      </c>
      <c r="F543" s="14" t="s">
        <v>344</v>
      </c>
      <c r="G543" s="14" t="s">
        <v>33</v>
      </c>
      <c r="H543" s="13">
        <v>42022</v>
      </c>
      <c r="I543" s="15">
        <v>1.87</v>
      </c>
      <c r="J543" s="15">
        <v>8.1199999999999992</v>
      </c>
      <c r="K543" s="15">
        <f t="shared" si="56"/>
        <v>6.2499999999999991</v>
      </c>
      <c r="L543" s="14">
        <v>47</v>
      </c>
      <c r="M543" s="15">
        <f t="shared" si="57"/>
        <v>381.64</v>
      </c>
      <c r="N543" s="16">
        <v>7.0000000000000007E-2</v>
      </c>
      <c r="O543" s="17">
        <f>M543*N543</f>
        <v>26.7148</v>
      </c>
      <c r="P543" s="17">
        <f>M543-O543+Q543</f>
        <v>357.75519999999995</v>
      </c>
      <c r="Q543" s="15">
        <v>2.83</v>
      </c>
      <c r="R543" s="18">
        <f t="shared" si="58"/>
        <v>360.58519999999993</v>
      </c>
      <c r="S543" s="12" t="str">
        <f t="shared" si="59"/>
        <v>High</v>
      </c>
      <c r="T543" s="12"/>
      <c r="U543" s="12" t="str">
        <f t="shared" si="60"/>
        <v>January 2015</v>
      </c>
      <c r="V543" s="12" t="str">
        <f t="shared" si="61"/>
        <v>Art</v>
      </c>
      <c r="W543" s="12" t="str">
        <f t="shared" si="62"/>
        <v>Foster</v>
      </c>
    </row>
    <row r="544" spans="1:23" ht="15.5" x14ac:dyDescent="0.35">
      <c r="A544" s="12" t="s">
        <v>1198</v>
      </c>
      <c r="B544" s="13">
        <v>42021</v>
      </c>
      <c r="C544" s="14" t="s">
        <v>1199</v>
      </c>
      <c r="D544" s="14" t="s">
        <v>27</v>
      </c>
      <c r="E544" s="14" t="s">
        <v>28</v>
      </c>
      <c r="F544" s="14" t="s">
        <v>139</v>
      </c>
      <c r="G544" s="14" t="s">
        <v>38</v>
      </c>
      <c r="H544" s="13">
        <v>42023</v>
      </c>
      <c r="I544" s="15">
        <v>99.39</v>
      </c>
      <c r="J544" s="15">
        <v>162.93</v>
      </c>
      <c r="K544" s="15">
        <f t="shared" si="56"/>
        <v>63.540000000000006</v>
      </c>
      <c r="L544" s="14">
        <v>48</v>
      </c>
      <c r="M544" s="15">
        <f t="shared" si="57"/>
        <v>7820.64</v>
      </c>
      <c r="N544" s="16">
        <v>0.04</v>
      </c>
      <c r="O544" s="17">
        <f>M544*N544</f>
        <v>312.82560000000001</v>
      </c>
      <c r="P544" s="17">
        <f>M544-O544+Q544</f>
        <v>7527.8044</v>
      </c>
      <c r="Q544" s="15">
        <v>19.989999999999998</v>
      </c>
      <c r="R544" s="18">
        <f t="shared" si="58"/>
        <v>7547.7943999999998</v>
      </c>
      <c r="S544" s="12" t="str">
        <f t="shared" si="59"/>
        <v>High</v>
      </c>
      <c r="T544" s="12"/>
      <c r="U544" s="12" t="str">
        <f t="shared" si="60"/>
        <v>January 2015</v>
      </c>
      <c r="V544" s="12" t="str">
        <f t="shared" si="61"/>
        <v>Doug</v>
      </c>
      <c r="W544" s="12" t="str">
        <f t="shared" si="62"/>
        <v>Jacobs</v>
      </c>
    </row>
    <row r="545" spans="1:23" ht="15.5" x14ac:dyDescent="0.35">
      <c r="A545" s="12" t="s">
        <v>1200</v>
      </c>
      <c r="B545" s="13">
        <v>42025</v>
      </c>
      <c r="C545" s="14" t="s">
        <v>1201</v>
      </c>
      <c r="D545" s="14" t="s">
        <v>27</v>
      </c>
      <c r="E545" s="14" t="s">
        <v>28</v>
      </c>
      <c r="F545" s="14" t="s">
        <v>107</v>
      </c>
      <c r="G545" s="14" t="s">
        <v>38</v>
      </c>
      <c r="H545" s="13">
        <v>42027</v>
      </c>
      <c r="I545" s="15">
        <v>2.25</v>
      </c>
      <c r="J545" s="15">
        <v>3.69</v>
      </c>
      <c r="K545" s="15">
        <f t="shared" si="56"/>
        <v>1.44</v>
      </c>
      <c r="L545" s="14">
        <v>13</v>
      </c>
      <c r="M545" s="15">
        <f t="shared" si="57"/>
        <v>47.97</v>
      </c>
      <c r="N545" s="16">
        <v>0.05</v>
      </c>
      <c r="O545" s="17">
        <f>M545*N545</f>
        <v>2.3985000000000003</v>
      </c>
      <c r="P545" s="17">
        <f>M545-O545+Q545</f>
        <v>48.0715</v>
      </c>
      <c r="Q545" s="15">
        <v>2.5</v>
      </c>
      <c r="R545" s="18">
        <f t="shared" si="58"/>
        <v>50.5715</v>
      </c>
      <c r="S545" s="12" t="str">
        <f t="shared" si="59"/>
        <v>High</v>
      </c>
      <c r="T545" s="12"/>
      <c r="U545" s="12" t="str">
        <f t="shared" si="60"/>
        <v>January 2015</v>
      </c>
      <c r="V545" s="12" t="str">
        <f t="shared" si="61"/>
        <v>Jennifer</v>
      </c>
      <c r="W545" s="12" t="str">
        <f t="shared" si="62"/>
        <v>Braxton</v>
      </c>
    </row>
    <row r="546" spans="1:23" ht="15.5" x14ac:dyDescent="0.35">
      <c r="A546" s="12" t="s">
        <v>1202</v>
      </c>
      <c r="B546" s="13">
        <v>42027</v>
      </c>
      <c r="C546" s="14" t="s">
        <v>63</v>
      </c>
      <c r="D546" s="14" t="s">
        <v>27</v>
      </c>
      <c r="E546" s="14" t="s">
        <v>28</v>
      </c>
      <c r="F546" s="14" t="s">
        <v>66</v>
      </c>
      <c r="G546" s="14" t="s">
        <v>38</v>
      </c>
      <c r="H546" s="13">
        <v>42029</v>
      </c>
      <c r="I546" s="15">
        <v>2.41</v>
      </c>
      <c r="J546" s="15">
        <v>3.71</v>
      </c>
      <c r="K546" s="15">
        <f t="shared" si="56"/>
        <v>1.2999999999999998</v>
      </c>
      <c r="L546" s="14">
        <v>14</v>
      </c>
      <c r="M546" s="15">
        <f t="shared" si="57"/>
        <v>51.94</v>
      </c>
      <c r="N546" s="16">
        <v>0.09</v>
      </c>
      <c r="O546" s="17">
        <f>M546*N546</f>
        <v>4.6745999999999999</v>
      </c>
      <c r="P546" s="17">
        <f>M546-O546+Q546</f>
        <v>49.195399999999999</v>
      </c>
      <c r="Q546" s="15">
        <v>1.93</v>
      </c>
      <c r="R546" s="18">
        <f t="shared" si="58"/>
        <v>51.125399999999999</v>
      </c>
      <c r="S546" s="12" t="str">
        <f t="shared" si="59"/>
        <v>High</v>
      </c>
      <c r="T546" s="12"/>
      <c r="U546" s="12" t="str">
        <f t="shared" si="60"/>
        <v>January 2015</v>
      </c>
      <c r="V546" s="12" t="str">
        <f t="shared" si="61"/>
        <v>Christy</v>
      </c>
      <c r="W546" s="12" t="str">
        <f t="shared" si="62"/>
        <v>Brittain</v>
      </c>
    </row>
    <row r="547" spans="1:23" ht="15.5" x14ac:dyDescent="0.35">
      <c r="A547" s="12" t="s">
        <v>1203</v>
      </c>
      <c r="B547" s="13">
        <v>42030</v>
      </c>
      <c r="C547" s="14" t="s">
        <v>690</v>
      </c>
      <c r="D547" s="14" t="s">
        <v>27</v>
      </c>
      <c r="E547" s="14" t="s">
        <v>28</v>
      </c>
      <c r="F547" s="14" t="s">
        <v>44</v>
      </c>
      <c r="G547" s="14" t="s">
        <v>38</v>
      </c>
      <c r="H547" s="13">
        <v>42032</v>
      </c>
      <c r="I547" s="15">
        <v>0.71</v>
      </c>
      <c r="J547" s="15">
        <v>1.1399999999999999</v>
      </c>
      <c r="K547" s="15">
        <f t="shared" si="56"/>
        <v>0.42999999999999994</v>
      </c>
      <c r="L547" s="14">
        <v>42</v>
      </c>
      <c r="M547" s="15">
        <f t="shared" si="57"/>
        <v>47.879999999999995</v>
      </c>
      <c r="N547" s="16">
        <v>0.06</v>
      </c>
      <c r="O547" s="17">
        <f>M547*N547</f>
        <v>2.8727999999999998</v>
      </c>
      <c r="P547" s="17">
        <f>M547-O547+Q547</f>
        <v>45.7072</v>
      </c>
      <c r="Q547" s="15">
        <v>0.7</v>
      </c>
      <c r="R547" s="18">
        <f t="shared" si="58"/>
        <v>46.407200000000003</v>
      </c>
      <c r="S547" s="12" t="str">
        <f t="shared" si="59"/>
        <v>High</v>
      </c>
      <c r="T547" s="12"/>
      <c r="U547" s="12" t="str">
        <f t="shared" si="60"/>
        <v>January 2015</v>
      </c>
      <c r="V547" s="12" t="str">
        <f t="shared" si="61"/>
        <v>Darrin</v>
      </c>
      <c r="W547" s="12" t="str">
        <f t="shared" si="62"/>
        <v>Sayre</v>
      </c>
    </row>
    <row r="548" spans="1:23" ht="15.5" x14ac:dyDescent="0.35">
      <c r="A548" s="12" t="s">
        <v>1204</v>
      </c>
      <c r="B548" s="13">
        <v>42032</v>
      </c>
      <c r="C548" s="14" t="s">
        <v>735</v>
      </c>
      <c r="D548" s="14" t="s">
        <v>27</v>
      </c>
      <c r="E548" s="14" t="s">
        <v>28</v>
      </c>
      <c r="F548" s="14" t="s">
        <v>290</v>
      </c>
      <c r="G548" s="14" t="s">
        <v>38</v>
      </c>
      <c r="H548" s="13">
        <v>42033</v>
      </c>
      <c r="I548" s="15">
        <v>2.29</v>
      </c>
      <c r="J548" s="15">
        <v>3.69</v>
      </c>
      <c r="K548" s="15">
        <f t="shared" si="56"/>
        <v>1.4</v>
      </c>
      <c r="L548" s="14">
        <v>4</v>
      </c>
      <c r="M548" s="15">
        <f t="shared" si="57"/>
        <v>14.76</v>
      </c>
      <c r="N548" s="16">
        <v>0.01</v>
      </c>
      <c r="O548" s="17">
        <f>M548*N548</f>
        <v>0.14760000000000001</v>
      </c>
      <c r="P548" s="17">
        <f>M548-O548+Q548</f>
        <v>15.112399999999999</v>
      </c>
      <c r="Q548" s="15">
        <v>0.5</v>
      </c>
      <c r="R548" s="18">
        <f t="shared" si="58"/>
        <v>15.612399999999999</v>
      </c>
      <c r="S548" s="12" t="str">
        <f t="shared" si="59"/>
        <v>High</v>
      </c>
      <c r="T548" s="12"/>
      <c r="U548" s="12" t="str">
        <f t="shared" si="60"/>
        <v>January 2015</v>
      </c>
      <c r="V548" s="12" t="str">
        <f t="shared" si="61"/>
        <v>Phillip</v>
      </c>
      <c r="W548" s="12" t="str">
        <f t="shared" si="62"/>
        <v>Flathmann</v>
      </c>
    </row>
    <row r="549" spans="1:23" ht="15.5" x14ac:dyDescent="0.35">
      <c r="A549" s="12" t="s">
        <v>1205</v>
      </c>
      <c r="B549" s="13">
        <v>42034</v>
      </c>
      <c r="C549" s="14" t="s">
        <v>573</v>
      </c>
      <c r="D549" s="14" t="s">
        <v>27</v>
      </c>
      <c r="E549" s="14" t="s">
        <v>28</v>
      </c>
      <c r="F549" s="14" t="s">
        <v>290</v>
      </c>
      <c r="G549" s="14" t="s">
        <v>33</v>
      </c>
      <c r="H549" s="13">
        <v>42035</v>
      </c>
      <c r="I549" s="15">
        <v>32.020000000000003</v>
      </c>
      <c r="J549" s="15">
        <v>152.47999999999999</v>
      </c>
      <c r="K549" s="15">
        <f t="shared" si="56"/>
        <v>120.45999999999998</v>
      </c>
      <c r="L549" s="14">
        <v>21</v>
      </c>
      <c r="M549" s="15">
        <f t="shared" si="57"/>
        <v>3202.08</v>
      </c>
      <c r="N549" s="16">
        <v>0.03</v>
      </c>
      <c r="O549" s="17">
        <f>M549*N549</f>
        <v>96.062399999999997</v>
      </c>
      <c r="P549" s="17">
        <f>M549-O549+Q549</f>
        <v>3110.0176000000001</v>
      </c>
      <c r="Q549" s="15">
        <v>4</v>
      </c>
      <c r="R549" s="18">
        <f t="shared" si="58"/>
        <v>3114.0176000000001</v>
      </c>
      <c r="S549" s="12" t="str">
        <f t="shared" si="59"/>
        <v>High</v>
      </c>
      <c r="T549" s="12"/>
      <c r="U549" s="12" t="str">
        <f t="shared" si="60"/>
        <v>January 2015</v>
      </c>
      <c r="V549" s="12" t="str">
        <f t="shared" si="61"/>
        <v>Corinna</v>
      </c>
      <c r="W549" s="12" t="str">
        <f t="shared" si="62"/>
        <v>Mitchell</v>
      </c>
    </row>
    <row r="550" spans="1:23" ht="15.5" x14ac:dyDescent="0.35">
      <c r="A550" s="12" t="s">
        <v>1206</v>
      </c>
      <c r="B550" s="13">
        <v>42035</v>
      </c>
      <c r="C550" s="14" t="s">
        <v>871</v>
      </c>
      <c r="D550" s="14" t="s">
        <v>27</v>
      </c>
      <c r="E550" s="14" t="s">
        <v>28</v>
      </c>
      <c r="F550" s="14" t="s">
        <v>299</v>
      </c>
      <c r="G550" s="14" t="s">
        <v>33</v>
      </c>
      <c r="H550" s="13">
        <v>42037</v>
      </c>
      <c r="I550" s="15">
        <v>278.99</v>
      </c>
      <c r="J550" s="15">
        <v>449.99</v>
      </c>
      <c r="K550" s="15">
        <f t="shared" si="56"/>
        <v>171</v>
      </c>
      <c r="L550" s="14">
        <v>25</v>
      </c>
      <c r="M550" s="15">
        <f t="shared" si="57"/>
        <v>11249.75</v>
      </c>
      <c r="N550" s="16">
        <v>0.01</v>
      </c>
      <c r="O550" s="17">
        <f>M550*N550</f>
        <v>112.4975</v>
      </c>
      <c r="P550" s="17">
        <f>M550-O550+Q550</f>
        <v>11186.252500000001</v>
      </c>
      <c r="Q550" s="15">
        <v>49</v>
      </c>
      <c r="R550" s="18">
        <f t="shared" si="58"/>
        <v>11235.252500000001</v>
      </c>
      <c r="S550" s="12" t="str">
        <f t="shared" si="59"/>
        <v>High</v>
      </c>
      <c r="T550" s="12"/>
      <c r="U550" s="12" t="str">
        <f t="shared" si="60"/>
        <v>January 2015</v>
      </c>
      <c r="V550" s="12" t="str">
        <f t="shared" si="61"/>
        <v>Carl</v>
      </c>
      <c r="W550" s="12" t="str">
        <f t="shared" si="62"/>
        <v>Ludwig</v>
      </c>
    </row>
    <row r="551" spans="1:23" ht="15.5" x14ac:dyDescent="0.35">
      <c r="A551" s="12" t="s">
        <v>1207</v>
      </c>
      <c r="B551" s="13">
        <v>42036</v>
      </c>
      <c r="C551" s="14" t="s">
        <v>1208</v>
      </c>
      <c r="D551" s="14" t="s">
        <v>27</v>
      </c>
      <c r="E551" s="14" t="s">
        <v>28</v>
      </c>
      <c r="F551" s="14" t="s">
        <v>299</v>
      </c>
      <c r="G551" s="14" t="s">
        <v>248</v>
      </c>
      <c r="H551" s="13">
        <v>42038</v>
      </c>
      <c r="I551" s="15">
        <v>56.16</v>
      </c>
      <c r="J551" s="15">
        <v>136.97999999999999</v>
      </c>
      <c r="K551" s="15">
        <f t="shared" si="56"/>
        <v>80.819999999999993</v>
      </c>
      <c r="L551" s="14">
        <v>2</v>
      </c>
      <c r="M551" s="15">
        <f t="shared" si="57"/>
        <v>273.95999999999998</v>
      </c>
      <c r="N551" s="16">
        <v>0.08</v>
      </c>
      <c r="O551" s="17">
        <f>M551*N551</f>
        <v>21.916799999999999</v>
      </c>
      <c r="P551" s="17">
        <f>M551-O551+Q551</f>
        <v>276.53319999999997</v>
      </c>
      <c r="Q551" s="15">
        <v>24.49</v>
      </c>
      <c r="R551" s="18">
        <f t="shared" si="58"/>
        <v>301.02319999999997</v>
      </c>
      <c r="S551" s="12" t="str">
        <f t="shared" si="59"/>
        <v>High</v>
      </c>
      <c r="T551" s="12"/>
      <c r="U551" s="12" t="str">
        <f t="shared" si="60"/>
        <v>February 2015</v>
      </c>
      <c r="V551" s="12" t="str">
        <f t="shared" si="61"/>
        <v>Cari</v>
      </c>
      <c r="W551" s="12" t="str">
        <f t="shared" si="62"/>
        <v>Schnelling</v>
      </c>
    </row>
    <row r="552" spans="1:23" ht="15.5" x14ac:dyDescent="0.35">
      <c r="A552" s="12" t="s">
        <v>1209</v>
      </c>
      <c r="B552" s="13">
        <v>42036</v>
      </c>
      <c r="C552" s="14" t="s">
        <v>131</v>
      </c>
      <c r="D552" s="14" t="s">
        <v>27</v>
      </c>
      <c r="E552" s="14" t="s">
        <v>28</v>
      </c>
      <c r="F552" s="14" t="s">
        <v>44</v>
      </c>
      <c r="G552" s="14" t="s">
        <v>38</v>
      </c>
      <c r="H552" s="13">
        <v>42038</v>
      </c>
      <c r="I552" s="15">
        <v>18.38</v>
      </c>
      <c r="J552" s="15">
        <v>29.17</v>
      </c>
      <c r="K552" s="15">
        <f t="shared" si="56"/>
        <v>10.790000000000003</v>
      </c>
      <c r="L552" s="14">
        <v>43</v>
      </c>
      <c r="M552" s="15">
        <f t="shared" si="57"/>
        <v>1254.3100000000002</v>
      </c>
      <c r="N552" s="16">
        <v>0.05</v>
      </c>
      <c r="O552" s="17">
        <f>M552*N552</f>
        <v>62.715500000000013</v>
      </c>
      <c r="P552" s="17">
        <f>M552-O552+Q552</f>
        <v>1197.8645000000001</v>
      </c>
      <c r="Q552" s="15">
        <v>6.27</v>
      </c>
      <c r="R552" s="18">
        <f t="shared" si="58"/>
        <v>1204.1345000000001</v>
      </c>
      <c r="S552" s="12" t="str">
        <f t="shared" si="59"/>
        <v>High</v>
      </c>
      <c r="T552" s="12"/>
      <c r="U552" s="12" t="str">
        <f t="shared" si="60"/>
        <v>February 2015</v>
      </c>
      <c r="V552" s="12" t="str">
        <f t="shared" si="61"/>
        <v>Julia</v>
      </c>
      <c r="W552" s="12" t="str">
        <f t="shared" si="62"/>
        <v>Dunbar</v>
      </c>
    </row>
    <row r="553" spans="1:23" ht="15.5" x14ac:dyDescent="0.35">
      <c r="A553" s="12" t="s">
        <v>1210</v>
      </c>
      <c r="B553" s="13">
        <v>42037</v>
      </c>
      <c r="C553" s="14" t="s">
        <v>1211</v>
      </c>
      <c r="D553" s="14" t="s">
        <v>27</v>
      </c>
      <c r="E553" s="14" t="s">
        <v>28</v>
      </c>
      <c r="F553" s="14" t="s">
        <v>299</v>
      </c>
      <c r="G553" s="14" t="s">
        <v>33</v>
      </c>
      <c r="H553" s="13">
        <v>42038</v>
      </c>
      <c r="I553" s="15">
        <v>278.99</v>
      </c>
      <c r="J553" s="15">
        <v>449.99</v>
      </c>
      <c r="K553" s="15">
        <f t="shared" si="56"/>
        <v>171</v>
      </c>
      <c r="L553" s="14">
        <v>16</v>
      </c>
      <c r="M553" s="15">
        <f t="shared" si="57"/>
        <v>7199.84</v>
      </c>
      <c r="N553" s="16">
        <v>0.09</v>
      </c>
      <c r="O553" s="17">
        <f>M553*N553</f>
        <v>647.98559999999998</v>
      </c>
      <c r="P553" s="17">
        <f>M553-O553+Q553</f>
        <v>6600.8544000000002</v>
      </c>
      <c r="Q553" s="15">
        <v>49</v>
      </c>
      <c r="R553" s="18">
        <f t="shared" si="58"/>
        <v>6649.8544000000002</v>
      </c>
      <c r="S553" s="12" t="str">
        <f t="shared" si="59"/>
        <v>High</v>
      </c>
      <c r="T553" s="12"/>
      <c r="U553" s="12" t="str">
        <f t="shared" si="60"/>
        <v>February 2015</v>
      </c>
      <c r="V553" s="12" t="str">
        <f t="shared" si="61"/>
        <v>Paul</v>
      </c>
      <c r="W553" s="12" t="str">
        <f t="shared" si="62"/>
        <v>Knutson</v>
      </c>
    </row>
    <row r="554" spans="1:23" ht="15.5" x14ac:dyDescent="0.35">
      <c r="A554" s="12" t="s">
        <v>1212</v>
      </c>
      <c r="B554" s="13">
        <v>42038</v>
      </c>
      <c r="C554" s="14" t="s">
        <v>1213</v>
      </c>
      <c r="D554" s="14" t="s">
        <v>27</v>
      </c>
      <c r="E554" s="14" t="s">
        <v>28</v>
      </c>
      <c r="F554" s="14" t="s">
        <v>344</v>
      </c>
      <c r="G554" s="14" t="s">
        <v>33</v>
      </c>
      <c r="H554" s="13">
        <v>42041</v>
      </c>
      <c r="I554" s="15">
        <v>8.82</v>
      </c>
      <c r="J554" s="15">
        <v>20.99</v>
      </c>
      <c r="K554" s="15">
        <f t="shared" si="56"/>
        <v>12.169999999999998</v>
      </c>
      <c r="L554" s="14">
        <v>23</v>
      </c>
      <c r="M554" s="15">
        <f t="shared" si="57"/>
        <v>482.77</v>
      </c>
      <c r="N554" s="16">
        <v>0.1</v>
      </c>
      <c r="O554" s="17">
        <f>M554*N554</f>
        <v>48.277000000000001</v>
      </c>
      <c r="P554" s="17">
        <f>M554-O554+Q554</f>
        <v>439.303</v>
      </c>
      <c r="Q554" s="15">
        <v>4.8099999999999996</v>
      </c>
      <c r="R554" s="18">
        <f t="shared" si="58"/>
        <v>444.113</v>
      </c>
      <c r="S554" s="12" t="str">
        <f t="shared" si="59"/>
        <v>High</v>
      </c>
      <c r="T554" s="12"/>
      <c r="U554" s="12" t="str">
        <f t="shared" si="60"/>
        <v>February 2015</v>
      </c>
      <c r="V554" s="12" t="str">
        <f t="shared" si="61"/>
        <v>Ionia</v>
      </c>
      <c r="W554" s="12" t="str">
        <f t="shared" si="62"/>
        <v>McGrath</v>
      </c>
    </row>
    <row r="555" spans="1:23" ht="15.5" x14ac:dyDescent="0.35">
      <c r="A555" s="12" t="s">
        <v>1214</v>
      </c>
      <c r="B555" s="13">
        <v>42038</v>
      </c>
      <c r="C555" s="14" t="s">
        <v>1215</v>
      </c>
      <c r="D555" s="14" t="s">
        <v>27</v>
      </c>
      <c r="E555" s="14" t="s">
        <v>28</v>
      </c>
      <c r="F555" s="14" t="s">
        <v>344</v>
      </c>
      <c r="G555" s="14" t="s">
        <v>38</v>
      </c>
      <c r="H555" s="13">
        <v>42038</v>
      </c>
      <c r="I555" s="15">
        <v>1.76</v>
      </c>
      <c r="J555" s="15">
        <v>3.38</v>
      </c>
      <c r="K555" s="15">
        <f t="shared" si="56"/>
        <v>1.6199999999999999</v>
      </c>
      <c r="L555" s="14">
        <v>5</v>
      </c>
      <c r="M555" s="15">
        <f t="shared" si="57"/>
        <v>16.899999999999999</v>
      </c>
      <c r="N555" s="16">
        <v>0.08</v>
      </c>
      <c r="O555" s="17">
        <f>M555*N555</f>
        <v>1.3519999999999999</v>
      </c>
      <c r="P555" s="17">
        <f>M555-O555+Q555</f>
        <v>16.398</v>
      </c>
      <c r="Q555" s="15">
        <v>0.85</v>
      </c>
      <c r="R555" s="18">
        <f t="shared" si="58"/>
        <v>17.248000000000001</v>
      </c>
      <c r="S555" s="12" t="str">
        <f t="shared" si="59"/>
        <v>High</v>
      </c>
      <c r="T555" s="12"/>
      <c r="U555" s="12" t="str">
        <f t="shared" si="60"/>
        <v>February 2015</v>
      </c>
      <c r="V555" s="12" t="str">
        <f t="shared" si="61"/>
        <v>Claire</v>
      </c>
      <c r="W555" s="12" t="str">
        <f t="shared" si="62"/>
        <v>Good</v>
      </c>
    </row>
    <row r="556" spans="1:23" ht="15.5" x14ac:dyDescent="0.35">
      <c r="A556" s="12" t="s">
        <v>1216</v>
      </c>
      <c r="B556" s="13">
        <v>42038</v>
      </c>
      <c r="C556" s="14" t="s">
        <v>1217</v>
      </c>
      <c r="D556" s="14" t="s">
        <v>27</v>
      </c>
      <c r="E556" s="14" t="s">
        <v>28</v>
      </c>
      <c r="F556" s="14" t="s">
        <v>107</v>
      </c>
      <c r="G556" s="14" t="s">
        <v>38</v>
      </c>
      <c r="H556" s="13">
        <v>42065</v>
      </c>
      <c r="I556" s="15">
        <v>4.79</v>
      </c>
      <c r="J556" s="15">
        <v>11.97</v>
      </c>
      <c r="K556" s="15">
        <f t="shared" si="56"/>
        <v>7.1800000000000006</v>
      </c>
      <c r="L556" s="14">
        <v>17</v>
      </c>
      <c r="M556" s="15">
        <f t="shared" si="57"/>
        <v>203.49</v>
      </c>
      <c r="N556" s="16">
        <v>0.03</v>
      </c>
      <c r="O556" s="17">
        <f>M556*N556</f>
        <v>6.1047000000000002</v>
      </c>
      <c r="P556" s="17">
        <f>M556-O556+Q556</f>
        <v>203.1953</v>
      </c>
      <c r="Q556" s="15">
        <v>5.81</v>
      </c>
      <c r="R556" s="18">
        <f t="shared" si="58"/>
        <v>209.00530000000001</v>
      </c>
      <c r="S556" s="12" t="str">
        <f t="shared" si="59"/>
        <v>High</v>
      </c>
      <c r="T556" s="12"/>
      <c r="U556" s="12" t="str">
        <f t="shared" si="60"/>
        <v>February 2015</v>
      </c>
      <c r="V556" s="12" t="str">
        <f t="shared" si="61"/>
        <v>Tom</v>
      </c>
      <c r="W556" s="12" t="str">
        <f t="shared" si="62"/>
        <v>Stivers</v>
      </c>
    </row>
    <row r="557" spans="1:23" ht="15.5" x14ac:dyDescent="0.35">
      <c r="A557" s="12" t="s">
        <v>1218</v>
      </c>
      <c r="B557" s="13">
        <v>42039</v>
      </c>
      <c r="C557" s="14" t="s">
        <v>435</v>
      </c>
      <c r="D557" s="14" t="s">
        <v>27</v>
      </c>
      <c r="E557" s="14" t="s">
        <v>28</v>
      </c>
      <c r="F557" s="14" t="s">
        <v>30</v>
      </c>
      <c r="G557" s="14" t="s">
        <v>38</v>
      </c>
      <c r="H557" s="13">
        <v>42041</v>
      </c>
      <c r="I557" s="15">
        <v>21.56</v>
      </c>
      <c r="J557" s="15">
        <v>36.549999999999997</v>
      </c>
      <c r="K557" s="15">
        <f t="shared" si="56"/>
        <v>14.989999999999998</v>
      </c>
      <c r="L557" s="14">
        <v>34</v>
      </c>
      <c r="M557" s="15">
        <f t="shared" si="57"/>
        <v>1242.6999999999998</v>
      </c>
      <c r="N557" s="16">
        <v>0.03</v>
      </c>
      <c r="O557" s="17">
        <f>M557*N557</f>
        <v>37.280999999999992</v>
      </c>
      <c r="P557" s="17">
        <f>M557-O557+Q557</f>
        <v>1219.309</v>
      </c>
      <c r="Q557" s="15">
        <v>13.89</v>
      </c>
      <c r="R557" s="18">
        <f t="shared" si="58"/>
        <v>1233.1990000000001</v>
      </c>
      <c r="S557" s="12" t="str">
        <f t="shared" si="59"/>
        <v>High</v>
      </c>
      <c r="T557" s="12"/>
      <c r="U557" s="12" t="str">
        <f t="shared" si="60"/>
        <v>February 2015</v>
      </c>
      <c r="V557" s="12" t="str">
        <f t="shared" si="61"/>
        <v>Brad</v>
      </c>
      <c r="W557" s="12" t="str">
        <f t="shared" si="62"/>
        <v>Thomas</v>
      </c>
    </row>
    <row r="558" spans="1:23" ht="15.5" x14ac:dyDescent="0.35">
      <c r="A558" s="12" t="s">
        <v>1219</v>
      </c>
      <c r="B558" s="13">
        <v>42039</v>
      </c>
      <c r="C558" s="14" t="s">
        <v>1220</v>
      </c>
      <c r="D558" s="14" t="s">
        <v>27</v>
      </c>
      <c r="E558" s="14" t="s">
        <v>28</v>
      </c>
      <c r="F558" s="14" t="s">
        <v>66</v>
      </c>
      <c r="G558" s="14" t="s">
        <v>38</v>
      </c>
      <c r="H558" s="13">
        <v>42041</v>
      </c>
      <c r="I558" s="15">
        <v>2.31</v>
      </c>
      <c r="J558" s="15">
        <v>3.78</v>
      </c>
      <c r="K558" s="15">
        <f t="shared" si="56"/>
        <v>1.4699999999999998</v>
      </c>
      <c r="L558" s="14">
        <v>34</v>
      </c>
      <c r="M558" s="15">
        <f t="shared" si="57"/>
        <v>128.51999999999998</v>
      </c>
      <c r="N558" s="16">
        <v>0.03</v>
      </c>
      <c r="O558" s="17">
        <f>M558*N558</f>
        <v>3.8555999999999995</v>
      </c>
      <c r="P558" s="17">
        <f>M558-O558+Q558</f>
        <v>125.37439999999998</v>
      </c>
      <c r="Q558" s="15">
        <v>0.71</v>
      </c>
      <c r="R558" s="18">
        <f t="shared" si="58"/>
        <v>126.08439999999997</v>
      </c>
      <c r="S558" s="12" t="str">
        <f t="shared" si="59"/>
        <v>High</v>
      </c>
      <c r="T558" s="12"/>
      <c r="U558" s="12" t="str">
        <f t="shared" si="60"/>
        <v>February 2015</v>
      </c>
      <c r="V558" s="12" t="str">
        <f t="shared" si="61"/>
        <v>David</v>
      </c>
      <c r="W558" s="12" t="str">
        <f t="shared" si="62"/>
        <v>Smith</v>
      </c>
    </row>
    <row r="559" spans="1:23" ht="15.5" x14ac:dyDescent="0.35">
      <c r="A559" s="12" t="s">
        <v>1221</v>
      </c>
      <c r="B559" s="13">
        <v>42042</v>
      </c>
      <c r="C559" s="14" t="s">
        <v>1222</v>
      </c>
      <c r="D559" s="14" t="s">
        <v>27</v>
      </c>
      <c r="E559" s="14" t="s">
        <v>28</v>
      </c>
      <c r="F559" s="14" t="s">
        <v>390</v>
      </c>
      <c r="G559" s="14" t="s">
        <v>33</v>
      </c>
      <c r="H559" s="13">
        <v>42053</v>
      </c>
      <c r="I559" s="15">
        <v>60.59</v>
      </c>
      <c r="J559" s="15">
        <v>100.98</v>
      </c>
      <c r="K559" s="15">
        <f t="shared" si="56"/>
        <v>40.39</v>
      </c>
      <c r="L559" s="14">
        <v>13</v>
      </c>
      <c r="M559" s="15">
        <f t="shared" si="57"/>
        <v>1312.74</v>
      </c>
      <c r="N559" s="16">
        <v>0.04</v>
      </c>
      <c r="O559" s="17">
        <f>M559*N559</f>
        <v>52.509599999999999</v>
      </c>
      <c r="P559" s="17">
        <f>M559-O559+Q559</f>
        <v>1267.4104</v>
      </c>
      <c r="Q559" s="15">
        <v>7.18</v>
      </c>
      <c r="R559" s="18">
        <f t="shared" si="58"/>
        <v>1274.5904</v>
      </c>
      <c r="S559" s="12" t="str">
        <f t="shared" si="59"/>
        <v>High</v>
      </c>
      <c r="T559" s="12"/>
      <c r="U559" s="12" t="str">
        <f t="shared" si="60"/>
        <v>February 2015</v>
      </c>
      <c r="V559" s="12" t="str">
        <f t="shared" si="61"/>
        <v>Carlos</v>
      </c>
      <c r="W559" s="12" t="str">
        <f t="shared" si="62"/>
        <v>Soltero</v>
      </c>
    </row>
    <row r="560" spans="1:23" ht="15.5" x14ac:dyDescent="0.35">
      <c r="A560" s="12" t="s">
        <v>1223</v>
      </c>
      <c r="B560" s="13">
        <v>42043</v>
      </c>
      <c r="C560" s="14" t="s">
        <v>1224</v>
      </c>
      <c r="D560" s="14" t="s">
        <v>53</v>
      </c>
      <c r="E560" s="14" t="s">
        <v>54</v>
      </c>
      <c r="F560" s="14" t="s">
        <v>81</v>
      </c>
      <c r="G560" s="14" t="s">
        <v>38</v>
      </c>
      <c r="H560" s="13">
        <v>42045</v>
      </c>
      <c r="I560" s="15">
        <v>99.39</v>
      </c>
      <c r="J560" s="15">
        <v>162.93</v>
      </c>
      <c r="K560" s="15">
        <f t="shared" si="56"/>
        <v>63.540000000000006</v>
      </c>
      <c r="L560" s="14">
        <v>39</v>
      </c>
      <c r="M560" s="15">
        <f t="shared" si="57"/>
        <v>6354.27</v>
      </c>
      <c r="N560" s="16">
        <v>0.03</v>
      </c>
      <c r="O560" s="17">
        <f>M560*N560</f>
        <v>190.62810000000002</v>
      </c>
      <c r="P560" s="17">
        <f>M560-O560+Q560</f>
        <v>6183.6319000000003</v>
      </c>
      <c r="Q560" s="15">
        <v>19.989999999999998</v>
      </c>
      <c r="R560" s="18">
        <f t="shared" si="58"/>
        <v>6203.6219000000001</v>
      </c>
      <c r="S560" s="12" t="str">
        <f t="shared" si="59"/>
        <v>High</v>
      </c>
      <c r="T560" s="12"/>
      <c r="U560" s="12" t="str">
        <f t="shared" si="60"/>
        <v>February 2015</v>
      </c>
      <c r="V560" s="12" t="str">
        <f t="shared" si="61"/>
        <v>Doug</v>
      </c>
      <c r="W560" s="12" t="str">
        <f t="shared" si="62"/>
        <v>Bickford</v>
      </c>
    </row>
    <row r="561" spans="1:23" ht="15.5" x14ac:dyDescent="0.35">
      <c r="A561" s="12" t="s">
        <v>1225</v>
      </c>
      <c r="B561" s="13">
        <v>42044</v>
      </c>
      <c r="C561" s="14" t="s">
        <v>1150</v>
      </c>
      <c r="D561" s="14" t="s">
        <v>27</v>
      </c>
      <c r="E561" s="14" t="s">
        <v>28</v>
      </c>
      <c r="F561" s="14" t="s">
        <v>44</v>
      </c>
      <c r="G561" s="14" t="s">
        <v>38</v>
      </c>
      <c r="H561" s="13">
        <v>42051</v>
      </c>
      <c r="I561" s="15">
        <v>3.32</v>
      </c>
      <c r="J561" s="15">
        <v>5.18</v>
      </c>
      <c r="K561" s="15">
        <f t="shared" si="56"/>
        <v>1.8599999999999999</v>
      </c>
      <c r="L561" s="14">
        <v>11</v>
      </c>
      <c r="M561" s="15">
        <f t="shared" si="57"/>
        <v>56.98</v>
      </c>
      <c r="N561" s="16">
        <v>0.06</v>
      </c>
      <c r="O561" s="17">
        <f>M561*N561</f>
        <v>3.4187999999999996</v>
      </c>
      <c r="P561" s="17">
        <f>M561-O561+Q561</f>
        <v>55.601199999999999</v>
      </c>
      <c r="Q561" s="15">
        <v>2.04</v>
      </c>
      <c r="R561" s="18">
        <f t="shared" si="58"/>
        <v>57.641199999999998</v>
      </c>
      <c r="S561" s="12" t="str">
        <f t="shared" si="59"/>
        <v>High</v>
      </c>
      <c r="T561" s="12"/>
      <c r="U561" s="12" t="str">
        <f t="shared" si="60"/>
        <v>February 2015</v>
      </c>
      <c r="V561" s="12" t="str">
        <f t="shared" si="61"/>
        <v>Linda</v>
      </c>
      <c r="W561" s="12" t="str">
        <f t="shared" si="62"/>
        <v>Southworth</v>
      </c>
    </row>
    <row r="562" spans="1:23" ht="15.5" x14ac:dyDescent="0.35">
      <c r="A562" s="12" t="s">
        <v>1226</v>
      </c>
      <c r="B562" s="13">
        <v>42047</v>
      </c>
      <c r="C562" s="14" t="s">
        <v>924</v>
      </c>
      <c r="D562" s="14" t="s">
        <v>27</v>
      </c>
      <c r="E562" s="14" t="s">
        <v>28</v>
      </c>
      <c r="F562" s="14" t="s">
        <v>107</v>
      </c>
      <c r="G562" s="14" t="s">
        <v>38</v>
      </c>
      <c r="H562" s="13">
        <v>42047</v>
      </c>
      <c r="I562" s="15">
        <v>5.19</v>
      </c>
      <c r="J562" s="15">
        <v>12.98</v>
      </c>
      <c r="K562" s="15">
        <f t="shared" si="56"/>
        <v>7.79</v>
      </c>
      <c r="L562" s="14">
        <v>50</v>
      </c>
      <c r="M562" s="15">
        <f t="shared" si="57"/>
        <v>649</v>
      </c>
      <c r="N562" s="16">
        <v>0.08</v>
      </c>
      <c r="O562" s="17">
        <f>M562*N562</f>
        <v>51.92</v>
      </c>
      <c r="P562" s="17">
        <f>M562-O562+Q562</f>
        <v>600.22</v>
      </c>
      <c r="Q562" s="15">
        <v>3.14</v>
      </c>
      <c r="R562" s="18">
        <f t="shared" si="58"/>
        <v>603.36</v>
      </c>
      <c r="S562" s="12" t="str">
        <f t="shared" si="59"/>
        <v>High</v>
      </c>
      <c r="T562" s="12"/>
      <c r="U562" s="12" t="str">
        <f t="shared" si="60"/>
        <v>February 2015</v>
      </c>
      <c r="V562" s="12" t="str">
        <f t="shared" si="61"/>
        <v>Michelle</v>
      </c>
      <c r="W562" s="12" t="str">
        <f t="shared" si="62"/>
        <v>Moray</v>
      </c>
    </row>
    <row r="563" spans="1:23" ht="15.5" x14ac:dyDescent="0.35">
      <c r="A563" s="12" t="s">
        <v>1227</v>
      </c>
      <c r="B563" s="13">
        <v>42047</v>
      </c>
      <c r="C563" s="14" t="s">
        <v>1035</v>
      </c>
      <c r="D563" s="14" t="s">
        <v>27</v>
      </c>
      <c r="E563" s="14" t="s">
        <v>28</v>
      </c>
      <c r="F563" s="14" t="s">
        <v>44</v>
      </c>
      <c r="G563" s="14" t="s">
        <v>33</v>
      </c>
      <c r="H563" s="13">
        <v>42048</v>
      </c>
      <c r="I563" s="15">
        <v>156.5</v>
      </c>
      <c r="J563" s="15">
        <v>300.97000000000003</v>
      </c>
      <c r="K563" s="15">
        <f t="shared" si="56"/>
        <v>144.47000000000003</v>
      </c>
      <c r="L563" s="14">
        <v>41</v>
      </c>
      <c r="M563" s="15">
        <f t="shared" si="57"/>
        <v>12339.77</v>
      </c>
      <c r="N563" s="16">
        <v>0.1</v>
      </c>
      <c r="O563" s="17">
        <f>M563*N563</f>
        <v>1233.9770000000001</v>
      </c>
      <c r="P563" s="17">
        <f>M563-O563+Q563</f>
        <v>11112.973</v>
      </c>
      <c r="Q563" s="15">
        <v>7.18</v>
      </c>
      <c r="R563" s="18">
        <f t="shared" si="58"/>
        <v>11120.153</v>
      </c>
      <c r="S563" s="12" t="str">
        <f t="shared" si="59"/>
        <v>High</v>
      </c>
      <c r="T563" s="12"/>
      <c r="U563" s="12" t="str">
        <f t="shared" si="60"/>
        <v>February 2015</v>
      </c>
      <c r="V563" s="12" t="str">
        <f t="shared" si="61"/>
        <v>Dorris</v>
      </c>
      <c r="W563" s="12" t="str">
        <f t="shared" si="62"/>
        <v>Love</v>
      </c>
    </row>
    <row r="564" spans="1:23" ht="15.5" x14ac:dyDescent="0.35">
      <c r="A564" s="12" t="s">
        <v>1228</v>
      </c>
      <c r="B564" s="13">
        <v>42049</v>
      </c>
      <c r="C564" s="14" t="s">
        <v>1229</v>
      </c>
      <c r="D564" s="14" t="s">
        <v>27</v>
      </c>
      <c r="E564" s="14" t="s">
        <v>28</v>
      </c>
      <c r="F564" s="14" t="s">
        <v>390</v>
      </c>
      <c r="G564" s="14" t="s">
        <v>38</v>
      </c>
      <c r="H564" s="13">
        <v>42050</v>
      </c>
      <c r="I564" s="15">
        <v>4.59</v>
      </c>
      <c r="J564" s="15">
        <v>7.28</v>
      </c>
      <c r="K564" s="15">
        <f t="shared" si="56"/>
        <v>2.6900000000000004</v>
      </c>
      <c r="L564" s="14">
        <v>5</v>
      </c>
      <c r="M564" s="15">
        <f t="shared" si="57"/>
        <v>36.4</v>
      </c>
      <c r="N564" s="16">
        <v>0.05</v>
      </c>
      <c r="O564" s="17">
        <f>M564*N564</f>
        <v>1.82</v>
      </c>
      <c r="P564" s="17">
        <f>M564-O564+Q564</f>
        <v>45.73</v>
      </c>
      <c r="Q564" s="15">
        <v>11.15</v>
      </c>
      <c r="R564" s="18">
        <f t="shared" si="58"/>
        <v>56.879999999999995</v>
      </c>
      <c r="S564" s="12" t="str">
        <f t="shared" si="59"/>
        <v>High</v>
      </c>
      <c r="T564" s="12"/>
      <c r="U564" s="12" t="str">
        <f t="shared" si="60"/>
        <v>February 2015</v>
      </c>
      <c r="V564" s="12" t="str">
        <f t="shared" si="61"/>
        <v>Ralph</v>
      </c>
      <c r="W564" s="12" t="str">
        <f t="shared" si="62"/>
        <v>Arnett</v>
      </c>
    </row>
    <row r="565" spans="1:23" ht="15.5" x14ac:dyDescent="0.35">
      <c r="A565" s="12" t="s">
        <v>1230</v>
      </c>
      <c r="B565" s="13">
        <v>42052</v>
      </c>
      <c r="C565" s="14" t="s">
        <v>699</v>
      </c>
      <c r="D565" s="14" t="s">
        <v>27</v>
      </c>
      <c r="E565" s="14" t="s">
        <v>28</v>
      </c>
      <c r="F565" s="14" t="s">
        <v>66</v>
      </c>
      <c r="G565" s="14" t="s">
        <v>38</v>
      </c>
      <c r="H565" s="13">
        <v>42054</v>
      </c>
      <c r="I565" s="15">
        <v>4.79</v>
      </c>
      <c r="J565" s="15">
        <v>11.97</v>
      </c>
      <c r="K565" s="15">
        <f t="shared" si="56"/>
        <v>7.1800000000000006</v>
      </c>
      <c r="L565" s="14">
        <v>30</v>
      </c>
      <c r="M565" s="15">
        <f t="shared" si="57"/>
        <v>359.1</v>
      </c>
      <c r="N565" s="16">
        <v>0.08</v>
      </c>
      <c r="O565" s="17">
        <f>M565*N565</f>
        <v>28.728000000000002</v>
      </c>
      <c r="P565" s="17">
        <f>M565-O565+Q565</f>
        <v>336.18200000000002</v>
      </c>
      <c r="Q565" s="15">
        <v>5.81</v>
      </c>
      <c r="R565" s="18">
        <f t="shared" si="58"/>
        <v>341.99200000000002</v>
      </c>
      <c r="S565" s="12" t="str">
        <f t="shared" si="59"/>
        <v>High</v>
      </c>
      <c r="T565" s="12"/>
      <c r="U565" s="12" t="str">
        <f t="shared" si="60"/>
        <v>February 2015</v>
      </c>
      <c r="V565" s="12" t="str">
        <f t="shared" si="61"/>
        <v>Shahid</v>
      </c>
      <c r="W565" s="12" t="str">
        <f t="shared" si="62"/>
        <v>Shariari</v>
      </c>
    </row>
    <row r="566" spans="1:23" ht="15.5" x14ac:dyDescent="0.35">
      <c r="A566" s="12" t="s">
        <v>1231</v>
      </c>
      <c r="B566" s="13">
        <v>42053</v>
      </c>
      <c r="C566" s="14" t="s">
        <v>1232</v>
      </c>
      <c r="D566" s="14" t="s">
        <v>27</v>
      </c>
      <c r="E566" s="14" t="s">
        <v>28</v>
      </c>
      <c r="F566" s="14" t="s">
        <v>66</v>
      </c>
      <c r="G566" s="14" t="s">
        <v>38</v>
      </c>
      <c r="H566" s="13">
        <v>42055</v>
      </c>
      <c r="I566" s="15">
        <v>1.84</v>
      </c>
      <c r="J566" s="15">
        <v>2.88</v>
      </c>
      <c r="K566" s="15">
        <f t="shared" si="56"/>
        <v>1.0399999999999998</v>
      </c>
      <c r="L566" s="14">
        <v>22</v>
      </c>
      <c r="M566" s="15">
        <f t="shared" si="57"/>
        <v>63.36</v>
      </c>
      <c r="N566" s="16">
        <v>0.1</v>
      </c>
      <c r="O566" s="17">
        <f>M566*N566</f>
        <v>6.3360000000000003</v>
      </c>
      <c r="P566" s="17">
        <f>M566-O566+Q566</f>
        <v>58.514000000000003</v>
      </c>
      <c r="Q566" s="15">
        <v>1.49</v>
      </c>
      <c r="R566" s="18">
        <f t="shared" si="58"/>
        <v>60.004000000000005</v>
      </c>
      <c r="S566" s="12" t="str">
        <f t="shared" si="59"/>
        <v>High</v>
      </c>
      <c r="T566" s="12"/>
      <c r="U566" s="12" t="str">
        <f t="shared" si="60"/>
        <v>February 2015</v>
      </c>
      <c r="V566" s="12" t="str">
        <f t="shared" si="61"/>
        <v>Jeremy</v>
      </c>
      <c r="W566" s="12" t="str">
        <f t="shared" si="62"/>
        <v>Pistek</v>
      </c>
    </row>
    <row r="567" spans="1:23" ht="15.5" x14ac:dyDescent="0.35">
      <c r="A567" s="12" t="s">
        <v>1233</v>
      </c>
      <c r="B567" s="13">
        <v>42058</v>
      </c>
      <c r="C567" s="14" t="s">
        <v>1234</v>
      </c>
      <c r="D567" s="14" t="s">
        <v>27</v>
      </c>
      <c r="E567" s="14" t="s">
        <v>28</v>
      </c>
      <c r="F567" s="14" t="s">
        <v>126</v>
      </c>
      <c r="G567" s="14" t="s">
        <v>38</v>
      </c>
      <c r="H567" s="13">
        <v>42061</v>
      </c>
      <c r="I567" s="15">
        <v>4.8899999999999997</v>
      </c>
      <c r="J567" s="15">
        <v>7.64</v>
      </c>
      <c r="K567" s="15">
        <f t="shared" si="56"/>
        <v>2.75</v>
      </c>
      <c r="L567" s="14">
        <v>32</v>
      </c>
      <c r="M567" s="15">
        <f t="shared" si="57"/>
        <v>244.48</v>
      </c>
      <c r="N567" s="16">
        <v>0.06</v>
      </c>
      <c r="O567" s="17">
        <f>M567*N567</f>
        <v>14.668799999999999</v>
      </c>
      <c r="P567" s="17">
        <f>M567-O567+Q567</f>
        <v>231.20119999999997</v>
      </c>
      <c r="Q567" s="15">
        <v>1.39</v>
      </c>
      <c r="R567" s="18">
        <f t="shared" si="58"/>
        <v>232.59119999999996</v>
      </c>
      <c r="S567" s="12" t="str">
        <f t="shared" si="59"/>
        <v>High</v>
      </c>
      <c r="T567" s="12"/>
      <c r="U567" s="12" t="str">
        <f t="shared" si="60"/>
        <v>February 2015</v>
      </c>
      <c r="V567" s="12" t="str">
        <f t="shared" si="61"/>
        <v>Brian</v>
      </c>
      <c r="W567" s="12" t="str">
        <f t="shared" si="62"/>
        <v>Thompson</v>
      </c>
    </row>
    <row r="568" spans="1:23" ht="15.5" x14ac:dyDescent="0.35">
      <c r="A568" s="12" t="s">
        <v>1236</v>
      </c>
      <c r="B568" s="13">
        <v>42059</v>
      </c>
      <c r="C568" s="14" t="s">
        <v>1237</v>
      </c>
      <c r="D568" s="14" t="s">
        <v>53</v>
      </c>
      <c r="E568" s="14" t="s">
        <v>54</v>
      </c>
      <c r="F568" s="14" t="s">
        <v>55</v>
      </c>
      <c r="G568" s="14" t="s">
        <v>38</v>
      </c>
      <c r="H568" s="13">
        <v>42059</v>
      </c>
      <c r="I568" s="15">
        <v>2.29</v>
      </c>
      <c r="J568" s="15">
        <v>3.69</v>
      </c>
      <c r="K568" s="15">
        <f t="shared" si="56"/>
        <v>1.4</v>
      </c>
      <c r="L568" s="14">
        <v>12</v>
      </c>
      <c r="M568" s="15">
        <f t="shared" si="57"/>
        <v>44.28</v>
      </c>
      <c r="N568" s="16">
        <v>0.02</v>
      </c>
      <c r="O568" s="17">
        <f>M568*N568</f>
        <v>0.88560000000000005</v>
      </c>
      <c r="P568" s="17">
        <f>M568-O568+Q568</f>
        <v>43.894400000000005</v>
      </c>
      <c r="Q568" s="15">
        <v>0.5</v>
      </c>
      <c r="R568" s="18">
        <f t="shared" si="58"/>
        <v>44.394400000000005</v>
      </c>
      <c r="S568" s="12" t="str">
        <f t="shared" si="59"/>
        <v>High</v>
      </c>
      <c r="T568" s="12"/>
      <c r="U568" s="12" t="str">
        <f t="shared" si="60"/>
        <v>February 2015</v>
      </c>
      <c r="V568" s="12" t="str">
        <f t="shared" si="61"/>
        <v>Ann</v>
      </c>
      <c r="W568" s="12" t="str">
        <f t="shared" si="62"/>
        <v>Blume</v>
      </c>
    </row>
    <row r="569" spans="1:23" ht="15.5" x14ac:dyDescent="0.35">
      <c r="A569" s="12" t="s">
        <v>1238</v>
      </c>
      <c r="B569" s="13">
        <v>42062</v>
      </c>
      <c r="C569" s="14" t="s">
        <v>1239</v>
      </c>
      <c r="D569" s="14" t="s">
        <v>27</v>
      </c>
      <c r="E569" s="14" t="s">
        <v>28</v>
      </c>
      <c r="F569" s="14" t="s">
        <v>44</v>
      </c>
      <c r="G569" s="14" t="s">
        <v>38</v>
      </c>
      <c r="H569" s="13">
        <v>42063</v>
      </c>
      <c r="I569" s="15">
        <v>1.84</v>
      </c>
      <c r="J569" s="15">
        <v>2.88</v>
      </c>
      <c r="K569" s="15">
        <f t="shared" si="56"/>
        <v>1.0399999999999998</v>
      </c>
      <c r="L569" s="14">
        <v>9</v>
      </c>
      <c r="M569" s="15">
        <f t="shared" si="57"/>
        <v>25.919999999999998</v>
      </c>
      <c r="N569" s="16">
        <v>0</v>
      </c>
      <c r="O569" s="17">
        <f>M569*N569</f>
        <v>0</v>
      </c>
      <c r="P569" s="17">
        <f>M569-O569+Q569</f>
        <v>26.909999999999997</v>
      </c>
      <c r="Q569" s="15">
        <v>0.99</v>
      </c>
      <c r="R569" s="18">
        <f t="shared" si="58"/>
        <v>27.899999999999995</v>
      </c>
      <c r="S569" s="12" t="str">
        <f t="shared" si="59"/>
        <v>Low</v>
      </c>
      <c r="T569" s="12"/>
      <c r="U569" s="12" t="str">
        <f t="shared" si="60"/>
        <v>February 2015</v>
      </c>
      <c r="V569" s="12" t="str">
        <f t="shared" si="61"/>
        <v>Roy</v>
      </c>
      <c r="W569" s="12" t="str">
        <f t="shared" si="62"/>
        <v>French</v>
      </c>
    </row>
    <row r="570" spans="1:23" ht="15.5" x14ac:dyDescent="0.35">
      <c r="A570" s="12" t="s">
        <v>1240</v>
      </c>
      <c r="B570" s="13">
        <v>42064</v>
      </c>
      <c r="C570" s="14" t="s">
        <v>1241</v>
      </c>
      <c r="D570" s="14" t="s">
        <v>27</v>
      </c>
      <c r="E570" s="14" t="s">
        <v>28</v>
      </c>
      <c r="F570" s="14" t="s">
        <v>390</v>
      </c>
      <c r="G570" s="14" t="s">
        <v>33</v>
      </c>
      <c r="H570" s="13">
        <v>42064</v>
      </c>
      <c r="I570" s="15">
        <v>10.07</v>
      </c>
      <c r="J570" s="15">
        <v>15.98</v>
      </c>
      <c r="K570" s="15">
        <f t="shared" si="56"/>
        <v>5.91</v>
      </c>
      <c r="L570" s="14">
        <v>26</v>
      </c>
      <c r="M570" s="15">
        <f t="shared" si="57"/>
        <v>415.48</v>
      </c>
      <c r="N570" s="16">
        <v>0.01</v>
      </c>
      <c r="O570" s="17">
        <f>M570*N570</f>
        <v>4.1547999999999998</v>
      </c>
      <c r="P570" s="17">
        <f>M570-O570+Q570</f>
        <v>415.3252</v>
      </c>
      <c r="Q570" s="15">
        <v>4</v>
      </c>
      <c r="R570" s="18">
        <f t="shared" si="58"/>
        <v>419.3252</v>
      </c>
      <c r="S570" s="12" t="str">
        <f t="shared" si="59"/>
        <v>High</v>
      </c>
      <c r="T570" s="12"/>
      <c r="U570" s="12" t="str">
        <f t="shared" si="60"/>
        <v>March 2015</v>
      </c>
      <c r="V570" s="12" t="str">
        <f t="shared" si="61"/>
        <v>Anne</v>
      </c>
      <c r="W570" s="12" t="str">
        <f t="shared" si="62"/>
        <v>McFarland</v>
      </c>
    </row>
    <row r="571" spans="1:23" ht="15.5" x14ac:dyDescent="0.35">
      <c r="A571" s="12" t="s">
        <v>1242</v>
      </c>
      <c r="B571" s="13">
        <v>42065</v>
      </c>
      <c r="C571" s="14" t="s">
        <v>1243</v>
      </c>
      <c r="D571" s="14" t="s">
        <v>27</v>
      </c>
      <c r="E571" s="14" t="s">
        <v>28</v>
      </c>
      <c r="F571" s="14" t="s">
        <v>107</v>
      </c>
      <c r="G571" s="14" t="s">
        <v>38</v>
      </c>
      <c r="H571" s="13">
        <v>42066</v>
      </c>
      <c r="I571" s="15">
        <v>3.99</v>
      </c>
      <c r="J571" s="15">
        <v>6.23</v>
      </c>
      <c r="K571" s="15">
        <f t="shared" si="56"/>
        <v>2.2400000000000002</v>
      </c>
      <c r="L571" s="14">
        <v>4</v>
      </c>
      <c r="M571" s="15">
        <f t="shared" si="57"/>
        <v>24.92</v>
      </c>
      <c r="N571" s="16">
        <v>0.1</v>
      </c>
      <c r="O571" s="17">
        <f>M571*N571</f>
        <v>2.4920000000000004</v>
      </c>
      <c r="P571" s="17">
        <f>M571-O571+Q571</f>
        <v>29.398</v>
      </c>
      <c r="Q571" s="15">
        <v>6.97</v>
      </c>
      <c r="R571" s="18">
        <f t="shared" si="58"/>
        <v>36.368000000000002</v>
      </c>
      <c r="S571" s="12" t="str">
        <f t="shared" si="59"/>
        <v>High</v>
      </c>
      <c r="T571" s="12"/>
      <c r="U571" s="12" t="str">
        <f t="shared" si="60"/>
        <v>March 2015</v>
      </c>
      <c r="V571" s="12" t="str">
        <f t="shared" si="61"/>
        <v>Sarah</v>
      </c>
      <c r="W571" s="12" t="str">
        <f t="shared" si="62"/>
        <v>Bern</v>
      </c>
    </row>
    <row r="572" spans="1:23" ht="15.5" x14ac:dyDescent="0.35">
      <c r="A572" s="12" t="s">
        <v>1245</v>
      </c>
      <c r="B572" s="13">
        <v>42065</v>
      </c>
      <c r="C572" s="14" t="s">
        <v>1246</v>
      </c>
      <c r="D572" s="14" t="s">
        <v>53</v>
      </c>
      <c r="E572" s="14" t="s">
        <v>54</v>
      </c>
      <c r="F572" s="14" t="s">
        <v>81</v>
      </c>
      <c r="G572" s="14" t="s">
        <v>38</v>
      </c>
      <c r="H572" s="13">
        <v>42067</v>
      </c>
      <c r="I572" s="15">
        <v>1.3</v>
      </c>
      <c r="J572" s="15">
        <v>2.88</v>
      </c>
      <c r="K572" s="15">
        <f t="shared" si="56"/>
        <v>1.5799999999999998</v>
      </c>
      <c r="L572" s="14">
        <v>43</v>
      </c>
      <c r="M572" s="15">
        <f t="shared" si="57"/>
        <v>123.83999999999999</v>
      </c>
      <c r="N572" s="16">
        <v>0.1</v>
      </c>
      <c r="O572" s="17">
        <f>M572*N572</f>
        <v>12.384</v>
      </c>
      <c r="P572" s="17">
        <f>M572-O572+Q572</f>
        <v>112.46599999999999</v>
      </c>
      <c r="Q572" s="15">
        <v>1.01</v>
      </c>
      <c r="R572" s="18">
        <f t="shared" si="58"/>
        <v>113.476</v>
      </c>
      <c r="S572" s="12" t="str">
        <f t="shared" si="59"/>
        <v>High</v>
      </c>
      <c r="T572" s="12"/>
      <c r="U572" s="12" t="str">
        <f t="shared" si="60"/>
        <v>March 2015</v>
      </c>
      <c r="V572" s="12" t="str">
        <f t="shared" si="61"/>
        <v>Thomas</v>
      </c>
      <c r="W572" s="12" t="str">
        <f t="shared" si="62"/>
        <v>Thornton</v>
      </c>
    </row>
    <row r="573" spans="1:23" ht="15.5" x14ac:dyDescent="0.35">
      <c r="A573" s="12" t="s">
        <v>1247</v>
      </c>
      <c r="B573" s="13">
        <v>42066</v>
      </c>
      <c r="C573" s="14" t="s">
        <v>1248</v>
      </c>
      <c r="D573" s="14" t="s">
        <v>27</v>
      </c>
      <c r="E573" s="14" t="s">
        <v>28</v>
      </c>
      <c r="F573" s="14" t="s">
        <v>107</v>
      </c>
      <c r="G573" s="14" t="s">
        <v>38</v>
      </c>
      <c r="H573" s="13">
        <v>42067</v>
      </c>
      <c r="I573" s="15">
        <v>5.22</v>
      </c>
      <c r="J573" s="15">
        <v>9.85</v>
      </c>
      <c r="K573" s="15">
        <f t="shared" si="56"/>
        <v>4.63</v>
      </c>
      <c r="L573" s="14">
        <v>41</v>
      </c>
      <c r="M573" s="15">
        <f t="shared" si="57"/>
        <v>403.84999999999997</v>
      </c>
      <c r="N573" s="16">
        <v>0.05</v>
      </c>
      <c r="O573" s="17">
        <f>M573*N573</f>
        <v>20.192499999999999</v>
      </c>
      <c r="P573" s="17">
        <f>M573-O573+Q573</f>
        <v>388.47749999999996</v>
      </c>
      <c r="Q573" s="15">
        <v>4.82</v>
      </c>
      <c r="R573" s="18">
        <f t="shared" si="58"/>
        <v>393.29749999999996</v>
      </c>
      <c r="S573" s="12" t="str">
        <f t="shared" si="59"/>
        <v>High</v>
      </c>
      <c r="T573" s="12"/>
      <c r="U573" s="12" t="str">
        <f t="shared" si="60"/>
        <v>March 2015</v>
      </c>
      <c r="V573" s="12" t="str">
        <f t="shared" si="61"/>
        <v>Nicole</v>
      </c>
      <c r="W573" s="12" t="str">
        <f t="shared" si="62"/>
        <v>Brennan</v>
      </c>
    </row>
    <row r="574" spans="1:23" ht="15.5" x14ac:dyDescent="0.35">
      <c r="A574" s="12" t="s">
        <v>1249</v>
      </c>
      <c r="B574" s="13">
        <v>42067</v>
      </c>
      <c r="C574" s="14" t="s">
        <v>1250</v>
      </c>
      <c r="D574" s="14" t="s">
        <v>27</v>
      </c>
      <c r="E574" s="14" t="s">
        <v>28</v>
      </c>
      <c r="F574" s="14" t="s">
        <v>390</v>
      </c>
      <c r="G574" s="14" t="s">
        <v>38</v>
      </c>
      <c r="H574" s="13">
        <v>42069</v>
      </c>
      <c r="I574" s="15">
        <v>2.16</v>
      </c>
      <c r="J574" s="15">
        <v>3.85</v>
      </c>
      <c r="K574" s="15">
        <f t="shared" si="56"/>
        <v>1.69</v>
      </c>
      <c r="L574" s="14">
        <v>4</v>
      </c>
      <c r="M574" s="15">
        <f t="shared" si="57"/>
        <v>15.4</v>
      </c>
      <c r="N574" s="16">
        <v>0.09</v>
      </c>
      <c r="O574" s="17">
        <f>M574*N574</f>
        <v>1.3859999999999999</v>
      </c>
      <c r="P574" s="17">
        <f>M574-O574+Q574</f>
        <v>14.714</v>
      </c>
      <c r="Q574" s="15">
        <v>0.7</v>
      </c>
      <c r="R574" s="18">
        <f t="shared" si="58"/>
        <v>15.414</v>
      </c>
      <c r="S574" s="12" t="str">
        <f t="shared" si="59"/>
        <v>High</v>
      </c>
      <c r="T574" s="12"/>
      <c r="U574" s="12" t="str">
        <f t="shared" si="60"/>
        <v>March 2015</v>
      </c>
      <c r="V574" s="12" t="str">
        <f t="shared" si="61"/>
        <v>Tracy</v>
      </c>
      <c r="W574" s="12" t="str">
        <f t="shared" si="62"/>
        <v>Poddar</v>
      </c>
    </row>
    <row r="575" spans="1:23" ht="15.5" x14ac:dyDescent="0.35">
      <c r="A575" s="12" t="s">
        <v>1251</v>
      </c>
      <c r="B575" s="13">
        <v>42069</v>
      </c>
      <c r="C575" s="14" t="s">
        <v>750</v>
      </c>
      <c r="D575" s="14" t="s">
        <v>53</v>
      </c>
      <c r="E575" s="14" t="s">
        <v>54</v>
      </c>
      <c r="F575" s="14" t="s">
        <v>55</v>
      </c>
      <c r="G575" s="14" t="s">
        <v>38</v>
      </c>
      <c r="H575" s="13">
        <v>42070</v>
      </c>
      <c r="I575" s="15">
        <v>5.33</v>
      </c>
      <c r="J575" s="15">
        <v>8.6</v>
      </c>
      <c r="K575" s="15">
        <f t="shared" si="56"/>
        <v>3.2699999999999996</v>
      </c>
      <c r="L575" s="14">
        <v>2</v>
      </c>
      <c r="M575" s="15">
        <f t="shared" si="57"/>
        <v>17.2</v>
      </c>
      <c r="N575" s="16">
        <v>0.05</v>
      </c>
      <c r="O575" s="17">
        <f>M575*N575</f>
        <v>0.86</v>
      </c>
      <c r="P575" s="17">
        <f>M575-O575+Q575</f>
        <v>22.53</v>
      </c>
      <c r="Q575" s="15">
        <v>6.19</v>
      </c>
      <c r="R575" s="18">
        <f t="shared" si="58"/>
        <v>28.720000000000002</v>
      </c>
      <c r="S575" s="12" t="str">
        <f t="shared" si="59"/>
        <v>High</v>
      </c>
      <c r="T575" s="12"/>
      <c r="U575" s="12" t="str">
        <f t="shared" si="60"/>
        <v>March 2015</v>
      </c>
      <c r="V575" s="12" t="str">
        <f t="shared" si="61"/>
        <v>Trudy</v>
      </c>
      <c r="W575" s="12" t="str">
        <f t="shared" si="62"/>
        <v>Brown</v>
      </c>
    </row>
    <row r="576" spans="1:23" ht="15.5" x14ac:dyDescent="0.35">
      <c r="A576" s="12" t="s">
        <v>1252</v>
      </c>
      <c r="B576" s="13">
        <v>42074</v>
      </c>
      <c r="C576" s="14" t="s">
        <v>1253</v>
      </c>
      <c r="D576" s="14" t="s">
        <v>27</v>
      </c>
      <c r="E576" s="14" t="s">
        <v>28</v>
      </c>
      <c r="F576" s="14" t="s">
        <v>30</v>
      </c>
      <c r="G576" s="14" t="s">
        <v>38</v>
      </c>
      <c r="H576" s="13">
        <v>42075</v>
      </c>
      <c r="I576" s="15">
        <v>3.75</v>
      </c>
      <c r="J576" s="15">
        <v>7.08</v>
      </c>
      <c r="K576" s="15">
        <f t="shared" si="56"/>
        <v>3.33</v>
      </c>
      <c r="L576" s="14">
        <v>12</v>
      </c>
      <c r="M576" s="15">
        <f t="shared" si="57"/>
        <v>84.960000000000008</v>
      </c>
      <c r="N576" s="16">
        <v>0.1</v>
      </c>
      <c r="O576" s="17">
        <f>M576*N576</f>
        <v>8.4960000000000004</v>
      </c>
      <c r="P576" s="17">
        <f>M576-O576+Q576</f>
        <v>78.814000000000007</v>
      </c>
      <c r="Q576" s="15">
        <v>2.35</v>
      </c>
      <c r="R576" s="18">
        <f t="shared" si="58"/>
        <v>81.164000000000001</v>
      </c>
      <c r="S576" s="12" t="str">
        <f t="shared" si="59"/>
        <v>High</v>
      </c>
      <c r="T576" s="12"/>
      <c r="U576" s="12" t="str">
        <f t="shared" si="60"/>
        <v>March 2015</v>
      </c>
      <c r="V576" s="12" t="str">
        <f t="shared" si="61"/>
        <v>Anthony</v>
      </c>
      <c r="W576" s="12" t="str">
        <f t="shared" si="62"/>
        <v>Garverick</v>
      </c>
    </row>
    <row r="577" spans="1:23" ht="15.5" x14ac:dyDescent="0.35">
      <c r="A577" s="12" t="s">
        <v>1254</v>
      </c>
      <c r="B577" s="13">
        <v>42075</v>
      </c>
      <c r="C577" s="14" t="s">
        <v>1255</v>
      </c>
      <c r="D577" s="14" t="s">
        <v>27</v>
      </c>
      <c r="E577" s="14" t="s">
        <v>28</v>
      </c>
      <c r="F577" s="14" t="s">
        <v>44</v>
      </c>
      <c r="G577" s="14" t="s">
        <v>38</v>
      </c>
      <c r="H577" s="13">
        <v>42076</v>
      </c>
      <c r="I577" s="15">
        <v>1.94</v>
      </c>
      <c r="J577" s="15">
        <v>3.08</v>
      </c>
      <c r="K577" s="15">
        <f t="shared" si="56"/>
        <v>1.1400000000000001</v>
      </c>
      <c r="L577" s="14">
        <v>4</v>
      </c>
      <c r="M577" s="15">
        <f t="shared" si="57"/>
        <v>12.32</v>
      </c>
      <c r="N577" s="16">
        <v>0.03</v>
      </c>
      <c r="O577" s="17">
        <f>M577*N577</f>
        <v>0.36959999999999998</v>
      </c>
      <c r="P577" s="17">
        <f>M577-O577+Q577</f>
        <v>12.9404</v>
      </c>
      <c r="Q577" s="15">
        <v>0.99</v>
      </c>
      <c r="R577" s="18">
        <f t="shared" si="58"/>
        <v>13.930400000000001</v>
      </c>
      <c r="S577" s="12" t="str">
        <f t="shared" si="59"/>
        <v>High</v>
      </c>
      <c r="T577" s="12"/>
      <c r="U577" s="12" t="str">
        <f t="shared" si="60"/>
        <v>March 2015</v>
      </c>
      <c r="V577" s="12" t="str">
        <f t="shared" si="61"/>
        <v>Susan</v>
      </c>
      <c r="W577" s="12" t="str">
        <f t="shared" si="62"/>
        <v>Pistek</v>
      </c>
    </row>
    <row r="578" spans="1:23" ht="15.5" x14ac:dyDescent="0.35">
      <c r="A578" s="12" t="s">
        <v>1256</v>
      </c>
      <c r="B578" s="13">
        <v>42078</v>
      </c>
      <c r="C578" s="14" t="s">
        <v>1222</v>
      </c>
      <c r="D578" s="14" t="s">
        <v>27</v>
      </c>
      <c r="E578" s="14" t="s">
        <v>28</v>
      </c>
      <c r="F578" s="14" t="s">
        <v>390</v>
      </c>
      <c r="G578" s="14" t="s">
        <v>38</v>
      </c>
      <c r="H578" s="13">
        <v>42080</v>
      </c>
      <c r="I578" s="15">
        <v>2.1800000000000002</v>
      </c>
      <c r="J578" s="15">
        <v>3.52</v>
      </c>
      <c r="K578" s="15">
        <f t="shared" si="56"/>
        <v>1.3399999999999999</v>
      </c>
      <c r="L578" s="14">
        <v>49</v>
      </c>
      <c r="M578" s="15">
        <f t="shared" si="57"/>
        <v>172.48</v>
      </c>
      <c r="N578" s="16">
        <v>0.08</v>
      </c>
      <c r="O578" s="17">
        <f>M578*N578</f>
        <v>13.798399999999999</v>
      </c>
      <c r="P578" s="17">
        <f>M578-O578+Q578</f>
        <v>165.51160000000002</v>
      </c>
      <c r="Q578" s="15">
        <v>6.83</v>
      </c>
      <c r="R578" s="18">
        <f t="shared" si="58"/>
        <v>172.34160000000003</v>
      </c>
      <c r="S578" s="12" t="str">
        <f t="shared" si="59"/>
        <v>High</v>
      </c>
      <c r="T578" s="12"/>
      <c r="U578" s="12" t="str">
        <f t="shared" si="60"/>
        <v>March 2015</v>
      </c>
      <c r="V578" s="12" t="str">
        <f t="shared" si="61"/>
        <v>Carlos</v>
      </c>
      <c r="W578" s="12" t="str">
        <f t="shared" si="62"/>
        <v>Soltero</v>
      </c>
    </row>
    <row r="579" spans="1:23" ht="15.5" x14ac:dyDescent="0.35">
      <c r="A579" s="12" t="s">
        <v>1257</v>
      </c>
      <c r="B579" s="13">
        <v>42079</v>
      </c>
      <c r="C579" s="14" t="s">
        <v>1258</v>
      </c>
      <c r="D579" s="14" t="s">
        <v>27</v>
      </c>
      <c r="E579" s="14" t="s">
        <v>28</v>
      </c>
      <c r="F579" s="14" t="s">
        <v>139</v>
      </c>
      <c r="G579" s="14" t="s">
        <v>33</v>
      </c>
      <c r="H579" s="13">
        <v>42080</v>
      </c>
      <c r="I579" s="15">
        <v>315.61</v>
      </c>
      <c r="J579" s="15">
        <v>500.97</v>
      </c>
      <c r="K579" s="15">
        <f t="shared" si="56"/>
        <v>185.36</v>
      </c>
      <c r="L579" s="14">
        <v>3</v>
      </c>
      <c r="M579" s="15">
        <f t="shared" si="57"/>
        <v>1502.91</v>
      </c>
      <c r="N579" s="16">
        <v>0.06</v>
      </c>
      <c r="O579" s="17">
        <f>M579*N579</f>
        <v>90.174599999999998</v>
      </c>
      <c r="P579" s="17">
        <f>M579-O579+Q579</f>
        <v>1482.0354</v>
      </c>
      <c r="Q579" s="15">
        <v>69.3</v>
      </c>
      <c r="R579" s="18">
        <f t="shared" si="58"/>
        <v>1551.3353999999999</v>
      </c>
      <c r="S579" s="12" t="str">
        <f t="shared" si="59"/>
        <v>High</v>
      </c>
      <c r="T579" s="12"/>
      <c r="U579" s="12" t="str">
        <f t="shared" si="60"/>
        <v>March 2015</v>
      </c>
      <c r="V579" s="12" t="str">
        <f t="shared" si="61"/>
        <v>Keith</v>
      </c>
      <c r="W579" s="12" t="str">
        <f t="shared" si="62"/>
        <v>Dawkins</v>
      </c>
    </row>
    <row r="580" spans="1:23" ht="15.5" x14ac:dyDescent="0.35">
      <c r="A580" s="12" t="s">
        <v>1259</v>
      </c>
      <c r="B580" s="13">
        <v>42079</v>
      </c>
      <c r="C580" s="14" t="s">
        <v>1260</v>
      </c>
      <c r="D580" s="14" t="s">
        <v>53</v>
      </c>
      <c r="E580" s="14" t="s">
        <v>54</v>
      </c>
      <c r="F580" s="14" t="s">
        <v>55</v>
      </c>
      <c r="G580" s="14" t="s">
        <v>38</v>
      </c>
      <c r="H580" s="13">
        <v>42079</v>
      </c>
      <c r="I580" s="15">
        <v>14.95</v>
      </c>
      <c r="J580" s="15">
        <v>34.76</v>
      </c>
      <c r="K580" s="15">
        <f t="shared" ref="K580:K643" si="63">J580-I580</f>
        <v>19.809999999999999</v>
      </c>
      <c r="L580" s="14">
        <v>43</v>
      </c>
      <c r="M580" s="15">
        <f t="shared" ref="M580:M643" si="64">J580*L580</f>
        <v>1494.6799999999998</v>
      </c>
      <c r="N580" s="16">
        <v>0</v>
      </c>
      <c r="O580" s="17">
        <f>M580*N580</f>
        <v>0</v>
      </c>
      <c r="P580" s="17">
        <f>M580-O580+Q580</f>
        <v>1502.8999999999999</v>
      </c>
      <c r="Q580" s="15">
        <v>8.2200000000000006</v>
      </c>
      <c r="R580" s="18">
        <f t="shared" ref="R580:R643" si="65">P580+Q580</f>
        <v>1511.12</v>
      </c>
      <c r="S580" s="12" t="str">
        <f t="shared" ref="S580:S643" si="66">IF(O580&gt;0.08, "High", IF(O580&gt;0.04, "Medium", "Low"))</f>
        <v>Low</v>
      </c>
      <c r="T580" s="12"/>
      <c r="U580" s="12" t="str">
        <f t="shared" ref="U580:U643" si="67">TEXT(B580, "mmmm yyyy")</f>
        <v>March 2015</v>
      </c>
      <c r="V580" s="12" t="str">
        <f t="shared" ref="V580:V643" si="68">LEFT(C580,FIND(" ",C580)-1)</f>
        <v>Harold</v>
      </c>
      <c r="W580" s="12" t="str">
        <f t="shared" ref="W580:W643" si="69">RIGHT(C580,LEN(C580)-FIND(" ",C580))</f>
        <v>Pawlan</v>
      </c>
    </row>
    <row r="581" spans="1:23" ht="15.5" x14ac:dyDescent="0.35">
      <c r="A581" s="12" t="s">
        <v>1261</v>
      </c>
      <c r="B581" s="13">
        <v>42080</v>
      </c>
      <c r="C581" s="14" t="s">
        <v>336</v>
      </c>
      <c r="D581" s="14" t="s">
        <v>27</v>
      </c>
      <c r="E581" s="14" t="s">
        <v>28</v>
      </c>
      <c r="F581" s="14" t="s">
        <v>44</v>
      </c>
      <c r="G581" s="14" t="s">
        <v>38</v>
      </c>
      <c r="H581" s="13">
        <v>42082</v>
      </c>
      <c r="I581" s="15">
        <v>21.56</v>
      </c>
      <c r="J581" s="15">
        <v>36.549999999999997</v>
      </c>
      <c r="K581" s="15">
        <f t="shared" si="63"/>
        <v>14.989999999999998</v>
      </c>
      <c r="L581" s="14">
        <v>2</v>
      </c>
      <c r="M581" s="15">
        <f t="shared" si="64"/>
        <v>73.099999999999994</v>
      </c>
      <c r="N581" s="16">
        <v>0.03</v>
      </c>
      <c r="O581" s="17">
        <f>M581*N581</f>
        <v>2.1929999999999996</v>
      </c>
      <c r="P581" s="17">
        <f>M581-O581+Q581</f>
        <v>84.796999999999997</v>
      </c>
      <c r="Q581" s="15">
        <v>13.89</v>
      </c>
      <c r="R581" s="18">
        <f t="shared" si="65"/>
        <v>98.686999999999998</v>
      </c>
      <c r="S581" s="12" t="str">
        <f t="shared" si="66"/>
        <v>High</v>
      </c>
      <c r="T581" s="12"/>
      <c r="U581" s="12" t="str">
        <f t="shared" si="67"/>
        <v>March 2015</v>
      </c>
      <c r="V581" s="12" t="str">
        <f t="shared" si="68"/>
        <v>Natalie</v>
      </c>
      <c r="W581" s="12" t="str">
        <f t="shared" si="69"/>
        <v>Webber</v>
      </c>
    </row>
    <row r="582" spans="1:23" ht="15.5" x14ac:dyDescent="0.35">
      <c r="A582" s="12" t="s">
        <v>1262</v>
      </c>
      <c r="B582" s="13">
        <v>42080</v>
      </c>
      <c r="C582" s="14" t="s">
        <v>1263</v>
      </c>
      <c r="D582" s="14" t="s">
        <v>53</v>
      </c>
      <c r="E582" s="14" t="s">
        <v>54</v>
      </c>
      <c r="F582" s="14" t="s">
        <v>55</v>
      </c>
      <c r="G582" s="14" t="s">
        <v>38</v>
      </c>
      <c r="H582" s="13">
        <v>42080</v>
      </c>
      <c r="I582" s="15">
        <v>12.39</v>
      </c>
      <c r="J582" s="15">
        <v>19.98</v>
      </c>
      <c r="K582" s="15">
        <f t="shared" si="63"/>
        <v>7.59</v>
      </c>
      <c r="L582" s="14">
        <v>32</v>
      </c>
      <c r="M582" s="15">
        <f t="shared" si="64"/>
        <v>639.36</v>
      </c>
      <c r="N582" s="16">
        <v>0.05</v>
      </c>
      <c r="O582" s="17">
        <f>M582*N582</f>
        <v>31.968000000000004</v>
      </c>
      <c r="P582" s="17">
        <f>M582-O582+Q582</f>
        <v>613.16200000000003</v>
      </c>
      <c r="Q582" s="15">
        <v>5.77</v>
      </c>
      <c r="R582" s="18">
        <f t="shared" si="65"/>
        <v>618.93200000000002</v>
      </c>
      <c r="S582" s="12" t="str">
        <f t="shared" si="66"/>
        <v>High</v>
      </c>
      <c r="T582" s="12"/>
      <c r="U582" s="12" t="str">
        <f t="shared" si="67"/>
        <v>March 2015</v>
      </c>
      <c r="V582" s="12" t="str">
        <f t="shared" si="68"/>
        <v>Jonathan</v>
      </c>
      <c r="W582" s="12" t="str">
        <f t="shared" si="69"/>
        <v>Howell</v>
      </c>
    </row>
    <row r="583" spans="1:23" ht="15.5" x14ac:dyDescent="0.35">
      <c r="A583" s="12" t="s">
        <v>1264</v>
      </c>
      <c r="B583" s="13">
        <v>42081</v>
      </c>
      <c r="C583" s="14" t="s">
        <v>1265</v>
      </c>
      <c r="D583" s="14" t="s">
        <v>27</v>
      </c>
      <c r="E583" s="14" t="s">
        <v>28</v>
      </c>
      <c r="F583" s="14" t="s">
        <v>107</v>
      </c>
      <c r="G583" s="14" t="s">
        <v>38</v>
      </c>
      <c r="H583" s="13">
        <v>42084</v>
      </c>
      <c r="I583" s="15">
        <v>2.87</v>
      </c>
      <c r="J583" s="15">
        <v>6.84</v>
      </c>
      <c r="K583" s="15">
        <f t="shared" si="63"/>
        <v>3.9699999999999998</v>
      </c>
      <c r="L583" s="14">
        <v>35</v>
      </c>
      <c r="M583" s="15">
        <f t="shared" si="64"/>
        <v>239.4</v>
      </c>
      <c r="N583" s="16">
        <v>0.02</v>
      </c>
      <c r="O583" s="17">
        <f>M583*N583</f>
        <v>4.7880000000000003</v>
      </c>
      <c r="P583" s="17">
        <f>M583-O583+Q583</f>
        <v>239.03199999999998</v>
      </c>
      <c r="Q583" s="15">
        <v>4.42</v>
      </c>
      <c r="R583" s="18">
        <f t="shared" si="65"/>
        <v>243.45199999999997</v>
      </c>
      <c r="S583" s="12" t="str">
        <f t="shared" si="66"/>
        <v>High</v>
      </c>
      <c r="T583" s="12"/>
      <c r="U583" s="12" t="str">
        <f t="shared" si="67"/>
        <v>March 2015</v>
      </c>
      <c r="V583" s="12" t="str">
        <f t="shared" si="68"/>
        <v>Erin</v>
      </c>
      <c r="W583" s="12" t="str">
        <f t="shared" si="69"/>
        <v>Creighton</v>
      </c>
    </row>
    <row r="584" spans="1:23" ht="15.5" x14ac:dyDescent="0.35">
      <c r="A584" s="12" t="s">
        <v>1266</v>
      </c>
      <c r="B584" s="13">
        <v>42083</v>
      </c>
      <c r="C584" s="14" t="s">
        <v>1267</v>
      </c>
      <c r="D584" s="14" t="s">
        <v>53</v>
      </c>
      <c r="E584" s="14" t="s">
        <v>54</v>
      </c>
      <c r="F584" s="14" t="s">
        <v>55</v>
      </c>
      <c r="G584" s="14" t="s">
        <v>33</v>
      </c>
      <c r="H584" s="13">
        <v>42084</v>
      </c>
      <c r="I584" s="15">
        <v>6.4</v>
      </c>
      <c r="J584" s="15">
        <v>29.1</v>
      </c>
      <c r="K584" s="15">
        <f t="shared" si="63"/>
        <v>22.700000000000003</v>
      </c>
      <c r="L584" s="14">
        <v>50</v>
      </c>
      <c r="M584" s="15">
        <f t="shared" si="64"/>
        <v>1455</v>
      </c>
      <c r="N584" s="16">
        <v>0.09</v>
      </c>
      <c r="O584" s="17">
        <f>M584*N584</f>
        <v>130.94999999999999</v>
      </c>
      <c r="P584" s="17">
        <f>M584-O584+Q584</f>
        <v>1328.05</v>
      </c>
      <c r="Q584" s="15">
        <v>4</v>
      </c>
      <c r="R584" s="18">
        <f t="shared" si="65"/>
        <v>1332.05</v>
      </c>
      <c r="S584" s="12" t="str">
        <f t="shared" si="66"/>
        <v>High</v>
      </c>
      <c r="T584" s="12"/>
      <c r="U584" s="12" t="str">
        <f t="shared" si="67"/>
        <v>March 2015</v>
      </c>
      <c r="V584" s="12" t="str">
        <f t="shared" si="68"/>
        <v>Sibella</v>
      </c>
      <c r="W584" s="12" t="str">
        <f t="shared" si="69"/>
        <v>Parks</v>
      </c>
    </row>
    <row r="585" spans="1:23" ht="15.5" x14ac:dyDescent="0.35">
      <c r="A585" s="12" t="s">
        <v>1268</v>
      </c>
      <c r="B585" s="13">
        <v>42084</v>
      </c>
      <c r="C585" s="14" t="s">
        <v>590</v>
      </c>
      <c r="D585" s="14" t="s">
        <v>53</v>
      </c>
      <c r="E585" s="14" t="s">
        <v>54</v>
      </c>
      <c r="F585" s="14" t="s">
        <v>81</v>
      </c>
      <c r="G585" s="14" t="s">
        <v>38</v>
      </c>
      <c r="H585" s="13">
        <v>42085</v>
      </c>
      <c r="I585" s="15">
        <v>3.75</v>
      </c>
      <c r="J585" s="15">
        <v>7.08</v>
      </c>
      <c r="K585" s="15">
        <f t="shared" si="63"/>
        <v>3.33</v>
      </c>
      <c r="L585" s="14">
        <v>31</v>
      </c>
      <c r="M585" s="15">
        <f t="shared" si="64"/>
        <v>219.48</v>
      </c>
      <c r="N585" s="16">
        <v>0.01</v>
      </c>
      <c r="O585" s="17">
        <f>M585*N585</f>
        <v>2.1947999999999999</v>
      </c>
      <c r="P585" s="17">
        <f>M585-O585+Q585</f>
        <v>219.6352</v>
      </c>
      <c r="Q585" s="15">
        <v>2.35</v>
      </c>
      <c r="R585" s="18">
        <f t="shared" si="65"/>
        <v>221.98519999999999</v>
      </c>
      <c r="S585" s="12" t="str">
        <f t="shared" si="66"/>
        <v>High</v>
      </c>
      <c r="T585" s="12"/>
      <c r="U585" s="12" t="str">
        <f t="shared" si="67"/>
        <v>March 2015</v>
      </c>
      <c r="V585" s="12" t="str">
        <f t="shared" si="68"/>
        <v>Tony</v>
      </c>
      <c r="W585" s="12" t="str">
        <f t="shared" si="69"/>
        <v>Sayre</v>
      </c>
    </row>
    <row r="586" spans="1:23" ht="15.5" x14ac:dyDescent="0.35">
      <c r="A586" s="12" t="s">
        <v>1269</v>
      </c>
      <c r="B586" s="13">
        <v>42085</v>
      </c>
      <c r="C586" s="14" t="s">
        <v>1270</v>
      </c>
      <c r="D586" s="14" t="s">
        <v>27</v>
      </c>
      <c r="E586" s="14" t="s">
        <v>28</v>
      </c>
      <c r="F586" s="14" t="s">
        <v>139</v>
      </c>
      <c r="G586" s="14" t="s">
        <v>38</v>
      </c>
      <c r="H586" s="13">
        <v>42086</v>
      </c>
      <c r="I586" s="15">
        <v>4.59</v>
      </c>
      <c r="J586" s="15">
        <v>7.28</v>
      </c>
      <c r="K586" s="15">
        <f t="shared" si="63"/>
        <v>2.6900000000000004</v>
      </c>
      <c r="L586" s="14">
        <v>40</v>
      </c>
      <c r="M586" s="15">
        <f t="shared" si="64"/>
        <v>291.2</v>
      </c>
      <c r="N586" s="16">
        <v>0.04</v>
      </c>
      <c r="O586" s="17">
        <f>M586*N586</f>
        <v>11.648</v>
      </c>
      <c r="P586" s="17">
        <f>M586-O586+Q586</f>
        <v>290.70199999999994</v>
      </c>
      <c r="Q586" s="15">
        <v>11.15</v>
      </c>
      <c r="R586" s="18">
        <f t="shared" si="65"/>
        <v>301.85199999999992</v>
      </c>
      <c r="S586" s="12" t="str">
        <f t="shared" si="66"/>
        <v>High</v>
      </c>
      <c r="T586" s="12"/>
      <c r="U586" s="12" t="str">
        <f t="shared" si="67"/>
        <v>March 2015</v>
      </c>
      <c r="V586" s="12" t="str">
        <f t="shared" si="68"/>
        <v>Tom</v>
      </c>
      <c r="W586" s="12" t="str">
        <f t="shared" si="69"/>
        <v>Ashbrook</v>
      </c>
    </row>
    <row r="587" spans="1:23" ht="15.5" x14ac:dyDescent="0.35">
      <c r="A587" s="12" t="s">
        <v>1271</v>
      </c>
      <c r="B587" s="13">
        <v>42087</v>
      </c>
      <c r="C587" s="14" t="s">
        <v>1272</v>
      </c>
      <c r="D587" s="14" t="s">
        <v>27</v>
      </c>
      <c r="E587" s="14" t="s">
        <v>28</v>
      </c>
      <c r="F587" s="14" t="s">
        <v>299</v>
      </c>
      <c r="G587" s="14" t="s">
        <v>38</v>
      </c>
      <c r="H587" s="13">
        <v>42089</v>
      </c>
      <c r="I587" s="15">
        <v>3.37</v>
      </c>
      <c r="J587" s="15">
        <v>5.53</v>
      </c>
      <c r="K587" s="15">
        <f t="shared" si="63"/>
        <v>2.16</v>
      </c>
      <c r="L587" s="14">
        <v>23</v>
      </c>
      <c r="M587" s="15">
        <f t="shared" si="64"/>
        <v>127.19000000000001</v>
      </c>
      <c r="N587" s="16">
        <v>0.1</v>
      </c>
      <c r="O587" s="17">
        <f>M587*N587</f>
        <v>12.719000000000001</v>
      </c>
      <c r="P587" s="17">
        <f>M587-O587+Q587</f>
        <v>121.45100000000001</v>
      </c>
      <c r="Q587" s="15">
        <v>6.98</v>
      </c>
      <c r="R587" s="18">
        <f t="shared" si="65"/>
        <v>128.43100000000001</v>
      </c>
      <c r="S587" s="12" t="str">
        <f t="shared" si="66"/>
        <v>High</v>
      </c>
      <c r="T587" s="12"/>
      <c r="U587" s="12" t="str">
        <f t="shared" si="67"/>
        <v>March 2015</v>
      </c>
      <c r="V587" s="12" t="str">
        <f t="shared" si="68"/>
        <v>Astrea</v>
      </c>
      <c r="W587" s="12" t="str">
        <f t="shared" si="69"/>
        <v>Jones</v>
      </c>
    </row>
    <row r="588" spans="1:23" ht="15.5" x14ac:dyDescent="0.35">
      <c r="A588" s="12" t="s">
        <v>1273</v>
      </c>
      <c r="B588" s="13">
        <v>42087</v>
      </c>
      <c r="C588" s="14" t="s">
        <v>1274</v>
      </c>
      <c r="D588" s="14" t="s">
        <v>53</v>
      </c>
      <c r="E588" s="14" t="s">
        <v>54</v>
      </c>
      <c r="F588" s="14" t="s">
        <v>81</v>
      </c>
      <c r="G588" s="14" t="s">
        <v>38</v>
      </c>
      <c r="H588" s="13">
        <v>42088</v>
      </c>
      <c r="I588" s="15">
        <v>3.52</v>
      </c>
      <c r="J588" s="15">
        <v>5.68</v>
      </c>
      <c r="K588" s="15">
        <f t="shared" si="63"/>
        <v>2.1599999999999997</v>
      </c>
      <c r="L588" s="14">
        <v>8</v>
      </c>
      <c r="M588" s="15">
        <f t="shared" si="64"/>
        <v>45.44</v>
      </c>
      <c r="N588" s="16">
        <v>0.02</v>
      </c>
      <c r="O588" s="17">
        <f>M588*N588</f>
        <v>0.90879999999999994</v>
      </c>
      <c r="P588" s="17">
        <f>M588-O588+Q588</f>
        <v>45.921199999999999</v>
      </c>
      <c r="Q588" s="15">
        <v>1.39</v>
      </c>
      <c r="R588" s="18">
        <f t="shared" si="65"/>
        <v>47.311199999999999</v>
      </c>
      <c r="S588" s="12" t="str">
        <f t="shared" si="66"/>
        <v>High</v>
      </c>
      <c r="T588" s="12"/>
      <c r="U588" s="12" t="str">
        <f t="shared" si="67"/>
        <v>March 2015</v>
      </c>
      <c r="V588" s="12" t="str">
        <f t="shared" si="68"/>
        <v>Brad</v>
      </c>
      <c r="W588" s="12" t="str">
        <f t="shared" si="69"/>
        <v>Norvell</v>
      </c>
    </row>
    <row r="589" spans="1:23" ht="15.5" x14ac:dyDescent="0.35">
      <c r="A589" s="12" t="s">
        <v>1275</v>
      </c>
      <c r="B589" s="13">
        <v>42088</v>
      </c>
      <c r="C589" s="14" t="s">
        <v>1143</v>
      </c>
      <c r="D589" s="14" t="s">
        <v>53</v>
      </c>
      <c r="E589" s="14" t="s">
        <v>54</v>
      </c>
      <c r="F589" s="14" t="s">
        <v>81</v>
      </c>
      <c r="G589" s="14" t="s">
        <v>33</v>
      </c>
      <c r="H589" s="13">
        <v>42090</v>
      </c>
      <c r="I589" s="15">
        <v>8.82</v>
      </c>
      <c r="J589" s="15">
        <v>20.99</v>
      </c>
      <c r="K589" s="15">
        <f t="shared" si="63"/>
        <v>12.169999999999998</v>
      </c>
      <c r="L589" s="14">
        <v>45</v>
      </c>
      <c r="M589" s="15">
        <f t="shared" si="64"/>
        <v>944.55</v>
      </c>
      <c r="N589" s="16">
        <v>0.03</v>
      </c>
      <c r="O589" s="17">
        <f>M589*N589</f>
        <v>28.336499999999997</v>
      </c>
      <c r="P589" s="17">
        <f>M589-O589+Q589</f>
        <v>921.0234999999999</v>
      </c>
      <c r="Q589" s="15">
        <v>4.8099999999999996</v>
      </c>
      <c r="R589" s="18">
        <f t="shared" si="65"/>
        <v>925.83349999999984</v>
      </c>
      <c r="S589" s="12" t="str">
        <f t="shared" si="66"/>
        <v>High</v>
      </c>
      <c r="T589" s="12"/>
      <c r="U589" s="12" t="str">
        <f t="shared" si="67"/>
        <v>March 2015</v>
      </c>
      <c r="V589" s="12" t="str">
        <f t="shared" si="68"/>
        <v>Ed</v>
      </c>
      <c r="W589" s="12" t="str">
        <f t="shared" si="69"/>
        <v>Braxton</v>
      </c>
    </row>
    <row r="590" spans="1:23" ht="15.5" x14ac:dyDescent="0.35">
      <c r="A590" s="12" t="s">
        <v>1276</v>
      </c>
      <c r="B590" s="13">
        <v>42088</v>
      </c>
      <c r="C590" s="14" t="s">
        <v>1265</v>
      </c>
      <c r="D590" s="14" t="s">
        <v>27</v>
      </c>
      <c r="E590" s="14" t="s">
        <v>28</v>
      </c>
      <c r="F590" s="14" t="s">
        <v>107</v>
      </c>
      <c r="G590" s="14" t="s">
        <v>38</v>
      </c>
      <c r="H590" s="13">
        <v>42090</v>
      </c>
      <c r="I590" s="15">
        <v>1.53</v>
      </c>
      <c r="J590" s="15">
        <v>2.78</v>
      </c>
      <c r="K590" s="15">
        <f t="shared" si="63"/>
        <v>1.2499999999999998</v>
      </c>
      <c r="L590" s="14">
        <v>34</v>
      </c>
      <c r="M590" s="15">
        <f t="shared" si="64"/>
        <v>94.52</v>
      </c>
      <c r="N590" s="16">
        <v>0</v>
      </c>
      <c r="O590" s="17">
        <f>M590*N590</f>
        <v>0</v>
      </c>
      <c r="P590" s="17">
        <f>M590-O590+Q590</f>
        <v>95.86</v>
      </c>
      <c r="Q590" s="15">
        <v>1.34</v>
      </c>
      <c r="R590" s="18">
        <f t="shared" si="65"/>
        <v>97.2</v>
      </c>
      <c r="S590" s="12" t="str">
        <f t="shared" si="66"/>
        <v>Low</v>
      </c>
      <c r="T590" s="12"/>
      <c r="U590" s="12" t="str">
        <f t="shared" si="67"/>
        <v>March 2015</v>
      </c>
      <c r="V590" s="12" t="str">
        <f t="shared" si="68"/>
        <v>Erin</v>
      </c>
      <c r="W590" s="12" t="str">
        <f t="shared" si="69"/>
        <v>Creighton</v>
      </c>
    </row>
    <row r="591" spans="1:23" ht="15.5" x14ac:dyDescent="0.35">
      <c r="A591" s="12" t="s">
        <v>1277</v>
      </c>
      <c r="B591" s="13">
        <v>42093</v>
      </c>
      <c r="C591" s="14" t="s">
        <v>897</v>
      </c>
      <c r="D591" s="14" t="s">
        <v>53</v>
      </c>
      <c r="E591" s="14" t="s">
        <v>54</v>
      </c>
      <c r="F591" s="14" t="s">
        <v>55</v>
      </c>
      <c r="G591" s="14" t="s">
        <v>33</v>
      </c>
      <c r="H591" s="13">
        <v>42095</v>
      </c>
      <c r="I591" s="15">
        <v>54.52</v>
      </c>
      <c r="J591" s="15">
        <v>100.97</v>
      </c>
      <c r="K591" s="15">
        <f t="shared" si="63"/>
        <v>46.449999999999996</v>
      </c>
      <c r="L591" s="14">
        <v>13</v>
      </c>
      <c r="M591" s="15">
        <f t="shared" si="64"/>
        <v>1312.61</v>
      </c>
      <c r="N591" s="16">
        <v>0.06</v>
      </c>
      <c r="O591" s="17">
        <f>M591*N591</f>
        <v>78.756599999999992</v>
      </c>
      <c r="P591" s="17">
        <f>M591-O591+Q591</f>
        <v>1241.0334</v>
      </c>
      <c r="Q591" s="15">
        <v>7.18</v>
      </c>
      <c r="R591" s="18">
        <f t="shared" si="65"/>
        <v>1248.2134000000001</v>
      </c>
      <c r="S591" s="12" t="str">
        <f t="shared" si="66"/>
        <v>High</v>
      </c>
      <c r="T591" s="12"/>
      <c r="U591" s="12" t="str">
        <f t="shared" si="67"/>
        <v>March 2015</v>
      </c>
      <c r="V591" s="12" t="str">
        <f t="shared" si="68"/>
        <v>Mike</v>
      </c>
      <c r="W591" s="12" t="str">
        <f t="shared" si="69"/>
        <v>Kennedy</v>
      </c>
    </row>
    <row r="592" spans="1:23" ht="15.5" x14ac:dyDescent="0.35">
      <c r="A592" s="12" t="s">
        <v>1278</v>
      </c>
      <c r="B592" s="13">
        <v>42098</v>
      </c>
      <c r="C592" s="14" t="s">
        <v>1279</v>
      </c>
      <c r="D592" s="14" t="s">
        <v>27</v>
      </c>
      <c r="E592" s="14" t="s">
        <v>28</v>
      </c>
      <c r="F592" s="14" t="s">
        <v>139</v>
      </c>
      <c r="G592" s="14" t="s">
        <v>33</v>
      </c>
      <c r="H592" s="13">
        <v>42099</v>
      </c>
      <c r="I592" s="15">
        <v>75</v>
      </c>
      <c r="J592" s="15">
        <v>120.97</v>
      </c>
      <c r="K592" s="15">
        <f t="shared" si="63"/>
        <v>45.97</v>
      </c>
      <c r="L592" s="14">
        <v>38</v>
      </c>
      <c r="M592" s="15">
        <f t="shared" si="64"/>
        <v>4596.8599999999997</v>
      </c>
      <c r="N592" s="16">
        <v>0.09</v>
      </c>
      <c r="O592" s="17">
        <f>M592*N592</f>
        <v>413.71739999999994</v>
      </c>
      <c r="P592" s="17">
        <f>M592-O592+Q592</f>
        <v>4209.4426000000003</v>
      </c>
      <c r="Q592" s="15">
        <v>26.3</v>
      </c>
      <c r="R592" s="18">
        <f t="shared" si="65"/>
        <v>4235.7426000000005</v>
      </c>
      <c r="S592" s="12" t="str">
        <f t="shared" si="66"/>
        <v>High</v>
      </c>
      <c r="T592" s="12"/>
      <c r="U592" s="12" t="str">
        <f t="shared" si="67"/>
        <v>April 2015</v>
      </c>
      <c r="V592" s="12" t="str">
        <f t="shared" si="68"/>
        <v>Valerie</v>
      </c>
      <c r="W592" s="12" t="str">
        <f t="shared" si="69"/>
        <v>Mitchum</v>
      </c>
    </row>
    <row r="593" spans="1:23" ht="15.5" x14ac:dyDescent="0.35">
      <c r="A593" s="12" t="s">
        <v>1280</v>
      </c>
      <c r="B593" s="13">
        <v>42098</v>
      </c>
      <c r="C593" s="14" t="s">
        <v>876</v>
      </c>
      <c r="D593" s="14" t="s">
        <v>53</v>
      </c>
      <c r="E593" s="14" t="s">
        <v>54</v>
      </c>
      <c r="F593" s="14" t="s">
        <v>55</v>
      </c>
      <c r="G593" s="14" t="s">
        <v>38</v>
      </c>
      <c r="H593" s="13">
        <v>42099</v>
      </c>
      <c r="I593" s="15">
        <v>2.59</v>
      </c>
      <c r="J593" s="15">
        <v>3.98</v>
      </c>
      <c r="K593" s="15">
        <f t="shared" si="63"/>
        <v>1.3900000000000001</v>
      </c>
      <c r="L593" s="14">
        <v>2</v>
      </c>
      <c r="M593" s="15">
        <f t="shared" si="64"/>
        <v>7.96</v>
      </c>
      <c r="N593" s="16">
        <v>0.04</v>
      </c>
      <c r="O593" s="17">
        <f>M593*N593</f>
        <v>0.31840000000000002</v>
      </c>
      <c r="P593" s="17">
        <f>M593-O593+Q593</f>
        <v>10.611600000000001</v>
      </c>
      <c r="Q593" s="15">
        <v>2.97</v>
      </c>
      <c r="R593" s="18">
        <f t="shared" si="65"/>
        <v>13.581600000000002</v>
      </c>
      <c r="S593" s="12" t="str">
        <f t="shared" si="66"/>
        <v>High</v>
      </c>
      <c r="T593" s="12"/>
      <c r="U593" s="12" t="str">
        <f t="shared" si="67"/>
        <v>April 2015</v>
      </c>
      <c r="V593" s="12" t="str">
        <f t="shared" si="68"/>
        <v>Michael</v>
      </c>
      <c r="W593" s="12" t="str">
        <f t="shared" si="69"/>
        <v>Paige</v>
      </c>
    </row>
    <row r="594" spans="1:23" ht="15.5" x14ac:dyDescent="0.35">
      <c r="A594" s="12" t="s">
        <v>1281</v>
      </c>
      <c r="B594" s="13">
        <v>42102</v>
      </c>
      <c r="C594" s="14" t="s">
        <v>626</v>
      </c>
      <c r="D594" s="14" t="s">
        <v>27</v>
      </c>
      <c r="E594" s="14" t="s">
        <v>28</v>
      </c>
      <c r="F594" s="14" t="s">
        <v>74</v>
      </c>
      <c r="G594" s="14" t="s">
        <v>38</v>
      </c>
      <c r="H594" s="13">
        <v>42103</v>
      </c>
      <c r="I594" s="15">
        <v>3.37</v>
      </c>
      <c r="J594" s="15">
        <v>5.53</v>
      </c>
      <c r="K594" s="15">
        <f t="shared" si="63"/>
        <v>2.16</v>
      </c>
      <c r="L594" s="14">
        <v>9</v>
      </c>
      <c r="M594" s="15">
        <f t="shared" si="64"/>
        <v>49.77</v>
      </c>
      <c r="N594" s="16">
        <v>0.09</v>
      </c>
      <c r="O594" s="17">
        <f>M594*N594</f>
        <v>4.4793000000000003</v>
      </c>
      <c r="P594" s="17">
        <f>M594-O594+Q594</f>
        <v>52.270700000000005</v>
      </c>
      <c r="Q594" s="15">
        <v>6.98</v>
      </c>
      <c r="R594" s="18">
        <f t="shared" si="65"/>
        <v>59.250700000000009</v>
      </c>
      <c r="S594" s="12" t="str">
        <f t="shared" si="66"/>
        <v>High</v>
      </c>
      <c r="T594" s="12"/>
      <c r="U594" s="12" t="str">
        <f t="shared" si="67"/>
        <v>April 2015</v>
      </c>
      <c r="V594" s="12" t="str">
        <f t="shared" si="68"/>
        <v>Carol</v>
      </c>
      <c r="W594" s="12" t="str">
        <f t="shared" si="69"/>
        <v>Triggs</v>
      </c>
    </row>
    <row r="595" spans="1:23" ht="15.5" x14ac:dyDescent="0.35">
      <c r="A595" s="12" t="s">
        <v>1282</v>
      </c>
      <c r="B595" s="13">
        <v>42102</v>
      </c>
      <c r="C595" s="14" t="s">
        <v>1283</v>
      </c>
      <c r="D595" s="14" t="s">
        <v>27</v>
      </c>
      <c r="E595" s="14" t="s">
        <v>28</v>
      </c>
      <c r="F595" s="14" t="s">
        <v>44</v>
      </c>
      <c r="G595" s="14" t="s">
        <v>38</v>
      </c>
      <c r="H595" s="13">
        <v>42103</v>
      </c>
      <c r="I595" s="15">
        <v>3.48</v>
      </c>
      <c r="J595" s="15">
        <v>5.43</v>
      </c>
      <c r="K595" s="15">
        <f t="shared" si="63"/>
        <v>1.9499999999999997</v>
      </c>
      <c r="L595" s="14">
        <v>13</v>
      </c>
      <c r="M595" s="15">
        <f t="shared" si="64"/>
        <v>70.59</v>
      </c>
      <c r="N595" s="16">
        <v>0.02</v>
      </c>
      <c r="O595" s="17">
        <f>M595*N595</f>
        <v>1.4118000000000002</v>
      </c>
      <c r="P595" s="17">
        <f>M595-O595+Q595</f>
        <v>70.128200000000007</v>
      </c>
      <c r="Q595" s="15">
        <v>0.95</v>
      </c>
      <c r="R595" s="18">
        <f t="shared" si="65"/>
        <v>71.07820000000001</v>
      </c>
      <c r="S595" s="12" t="str">
        <f t="shared" si="66"/>
        <v>High</v>
      </c>
      <c r="T595" s="12"/>
      <c r="U595" s="12" t="str">
        <f t="shared" si="67"/>
        <v>April 2015</v>
      </c>
      <c r="V595" s="12" t="str">
        <f t="shared" si="68"/>
        <v>Craig</v>
      </c>
      <c r="W595" s="12" t="str">
        <f t="shared" si="69"/>
        <v>Molinari</v>
      </c>
    </row>
    <row r="596" spans="1:23" ht="15.5" x14ac:dyDescent="0.35">
      <c r="A596" s="12" t="s">
        <v>1284</v>
      </c>
      <c r="B596" s="13">
        <v>42104</v>
      </c>
      <c r="C596" s="14" t="s">
        <v>1285</v>
      </c>
      <c r="D596" s="14" t="s">
        <v>27</v>
      </c>
      <c r="E596" s="14" t="s">
        <v>28</v>
      </c>
      <c r="F596" s="14" t="s">
        <v>66</v>
      </c>
      <c r="G596" s="14" t="s">
        <v>38</v>
      </c>
      <c r="H596" s="13">
        <v>42107</v>
      </c>
      <c r="I596" s="15">
        <v>3.53</v>
      </c>
      <c r="J596" s="15">
        <v>8.6199999999999992</v>
      </c>
      <c r="K596" s="15">
        <f t="shared" si="63"/>
        <v>5.09</v>
      </c>
      <c r="L596" s="14">
        <v>50</v>
      </c>
      <c r="M596" s="15">
        <f t="shared" si="64"/>
        <v>430.99999999999994</v>
      </c>
      <c r="N596" s="16">
        <v>7.0000000000000007E-2</v>
      </c>
      <c r="O596" s="17">
        <f>M596*N596</f>
        <v>30.169999999999998</v>
      </c>
      <c r="P596" s="17">
        <f>M596-O596+Q596</f>
        <v>405.32999999999993</v>
      </c>
      <c r="Q596" s="15">
        <v>4.5</v>
      </c>
      <c r="R596" s="18">
        <f t="shared" si="65"/>
        <v>409.82999999999993</v>
      </c>
      <c r="S596" s="12" t="str">
        <f t="shared" si="66"/>
        <v>High</v>
      </c>
      <c r="T596" s="12"/>
      <c r="U596" s="12" t="str">
        <f t="shared" si="67"/>
        <v>April 2015</v>
      </c>
      <c r="V596" s="12" t="str">
        <f t="shared" si="68"/>
        <v>Bradley</v>
      </c>
      <c r="W596" s="12" t="str">
        <f t="shared" si="69"/>
        <v>Nguyen</v>
      </c>
    </row>
    <row r="597" spans="1:23" ht="15.5" x14ac:dyDescent="0.35">
      <c r="A597" s="12" t="s">
        <v>1287</v>
      </c>
      <c r="B597" s="13">
        <v>42104</v>
      </c>
      <c r="C597" s="14" t="s">
        <v>1217</v>
      </c>
      <c r="D597" s="14" t="s">
        <v>27</v>
      </c>
      <c r="E597" s="14" t="s">
        <v>28</v>
      </c>
      <c r="F597" s="14" t="s">
        <v>107</v>
      </c>
      <c r="G597" s="14" t="s">
        <v>33</v>
      </c>
      <c r="H597" s="13">
        <v>42106</v>
      </c>
      <c r="I597" s="15">
        <v>6.39</v>
      </c>
      <c r="J597" s="15">
        <v>19.98</v>
      </c>
      <c r="K597" s="15">
        <f t="shared" si="63"/>
        <v>13.59</v>
      </c>
      <c r="L597" s="14">
        <v>35</v>
      </c>
      <c r="M597" s="15">
        <f t="shared" si="64"/>
        <v>699.30000000000007</v>
      </c>
      <c r="N597" s="16">
        <v>0.1</v>
      </c>
      <c r="O597" s="17">
        <f>M597*N597</f>
        <v>69.930000000000007</v>
      </c>
      <c r="P597" s="17">
        <f>M597-O597+Q597</f>
        <v>633.37000000000012</v>
      </c>
      <c r="Q597" s="15">
        <v>4</v>
      </c>
      <c r="R597" s="18">
        <f t="shared" si="65"/>
        <v>637.37000000000012</v>
      </c>
      <c r="S597" s="12" t="str">
        <f t="shared" si="66"/>
        <v>High</v>
      </c>
      <c r="T597" s="12"/>
      <c r="U597" s="12" t="str">
        <f t="shared" si="67"/>
        <v>April 2015</v>
      </c>
      <c r="V597" s="12" t="str">
        <f t="shared" si="68"/>
        <v>Tom</v>
      </c>
      <c r="W597" s="12" t="str">
        <f t="shared" si="69"/>
        <v>Stivers</v>
      </c>
    </row>
    <row r="598" spans="1:23" ht="15.5" x14ac:dyDescent="0.35">
      <c r="A598" s="12" t="s">
        <v>1288</v>
      </c>
      <c r="B598" s="13">
        <v>42104</v>
      </c>
      <c r="C598" s="14" t="s">
        <v>1289</v>
      </c>
      <c r="D598" s="14" t="s">
        <v>27</v>
      </c>
      <c r="E598" s="14" t="s">
        <v>28</v>
      </c>
      <c r="F598" s="14" t="s">
        <v>100</v>
      </c>
      <c r="G598" s="14" t="s">
        <v>38</v>
      </c>
      <c r="H598" s="13">
        <v>42105</v>
      </c>
      <c r="I598" s="15">
        <v>1.53</v>
      </c>
      <c r="J598" s="15">
        <v>2.78</v>
      </c>
      <c r="K598" s="15">
        <f t="shared" si="63"/>
        <v>1.2499999999999998</v>
      </c>
      <c r="L598" s="14">
        <v>19</v>
      </c>
      <c r="M598" s="15">
        <f t="shared" si="64"/>
        <v>52.819999999999993</v>
      </c>
      <c r="N598" s="16">
        <v>0.06</v>
      </c>
      <c r="O598" s="17">
        <f>M598*N598</f>
        <v>3.1691999999999996</v>
      </c>
      <c r="P598" s="17">
        <f>M598-O598+Q598</f>
        <v>50.9908</v>
      </c>
      <c r="Q598" s="15">
        <v>1.34</v>
      </c>
      <c r="R598" s="18">
        <f t="shared" si="65"/>
        <v>52.330800000000004</v>
      </c>
      <c r="S598" s="12" t="str">
        <f t="shared" si="66"/>
        <v>High</v>
      </c>
      <c r="T598" s="12"/>
      <c r="U598" s="12" t="str">
        <f t="shared" si="67"/>
        <v>April 2015</v>
      </c>
      <c r="V598" s="12" t="str">
        <f t="shared" si="68"/>
        <v>Katrina</v>
      </c>
      <c r="W598" s="12" t="str">
        <f t="shared" si="69"/>
        <v>Edelman</v>
      </c>
    </row>
    <row r="599" spans="1:23" ht="15.5" x14ac:dyDescent="0.35">
      <c r="A599" s="12" t="s">
        <v>1290</v>
      </c>
      <c r="B599" s="13">
        <v>42105</v>
      </c>
      <c r="C599" s="14" t="s">
        <v>466</v>
      </c>
      <c r="D599" s="14" t="s">
        <v>27</v>
      </c>
      <c r="E599" s="14" t="s">
        <v>28</v>
      </c>
      <c r="F599" s="14" t="s">
        <v>66</v>
      </c>
      <c r="G599" s="14" t="s">
        <v>33</v>
      </c>
      <c r="H599" s="13">
        <v>42106</v>
      </c>
      <c r="I599" s="15">
        <v>10.07</v>
      </c>
      <c r="J599" s="15">
        <v>15.98</v>
      </c>
      <c r="K599" s="15">
        <f t="shared" si="63"/>
        <v>5.91</v>
      </c>
      <c r="L599" s="14">
        <v>40</v>
      </c>
      <c r="M599" s="15">
        <f t="shared" si="64"/>
        <v>639.20000000000005</v>
      </c>
      <c r="N599" s="16">
        <v>0.01</v>
      </c>
      <c r="O599" s="17">
        <f>M599*N599</f>
        <v>6.3920000000000003</v>
      </c>
      <c r="P599" s="17">
        <f>M599-O599+Q599</f>
        <v>636.80799999999999</v>
      </c>
      <c r="Q599" s="15">
        <v>4</v>
      </c>
      <c r="R599" s="18">
        <f t="shared" si="65"/>
        <v>640.80799999999999</v>
      </c>
      <c r="S599" s="12" t="str">
        <f t="shared" si="66"/>
        <v>High</v>
      </c>
      <c r="T599" s="12"/>
      <c r="U599" s="12" t="str">
        <f t="shared" si="67"/>
        <v>April 2015</v>
      </c>
      <c r="V599" s="12" t="str">
        <f t="shared" si="68"/>
        <v>Anthony</v>
      </c>
      <c r="W599" s="12" t="str">
        <f t="shared" si="69"/>
        <v>Rawles</v>
      </c>
    </row>
    <row r="600" spans="1:23" ht="15.5" x14ac:dyDescent="0.35">
      <c r="A600" s="12" t="s">
        <v>1291</v>
      </c>
      <c r="B600" s="13">
        <v>42107</v>
      </c>
      <c r="C600" s="14" t="s">
        <v>1292</v>
      </c>
      <c r="D600" s="14" t="s">
        <v>27</v>
      </c>
      <c r="E600" s="14" t="s">
        <v>28</v>
      </c>
      <c r="F600" s="14" t="s">
        <v>126</v>
      </c>
      <c r="G600" s="14" t="s">
        <v>38</v>
      </c>
      <c r="H600" s="13">
        <v>42108</v>
      </c>
      <c r="I600" s="15">
        <v>2.16</v>
      </c>
      <c r="J600" s="15">
        <v>3.85</v>
      </c>
      <c r="K600" s="15">
        <f t="shared" si="63"/>
        <v>1.69</v>
      </c>
      <c r="L600" s="14">
        <v>42</v>
      </c>
      <c r="M600" s="15">
        <f t="shared" si="64"/>
        <v>161.70000000000002</v>
      </c>
      <c r="N600" s="16">
        <v>0.01</v>
      </c>
      <c r="O600" s="17">
        <f>M600*N600</f>
        <v>1.6170000000000002</v>
      </c>
      <c r="P600" s="17">
        <f>M600-O600+Q600</f>
        <v>160.78300000000002</v>
      </c>
      <c r="Q600" s="15">
        <v>0.7</v>
      </c>
      <c r="R600" s="18">
        <f t="shared" si="65"/>
        <v>161.483</v>
      </c>
      <c r="S600" s="12" t="str">
        <f t="shared" si="66"/>
        <v>High</v>
      </c>
      <c r="T600" s="12"/>
      <c r="U600" s="12" t="str">
        <f t="shared" si="67"/>
        <v>April 2015</v>
      </c>
      <c r="V600" s="12" t="str">
        <f t="shared" si="68"/>
        <v>Alejandro</v>
      </c>
      <c r="W600" s="12" t="str">
        <f t="shared" si="69"/>
        <v>Grove</v>
      </c>
    </row>
    <row r="601" spans="1:23" ht="15.5" x14ac:dyDescent="0.35">
      <c r="A601" s="12" t="s">
        <v>1294</v>
      </c>
      <c r="B601" s="13">
        <v>42112</v>
      </c>
      <c r="C601" s="14" t="s">
        <v>1007</v>
      </c>
      <c r="D601" s="14" t="s">
        <v>53</v>
      </c>
      <c r="E601" s="14" t="s">
        <v>54</v>
      </c>
      <c r="F601" s="14" t="s">
        <v>81</v>
      </c>
      <c r="G601" s="14" t="s">
        <v>38</v>
      </c>
      <c r="H601" s="13">
        <v>42113</v>
      </c>
      <c r="I601" s="15">
        <v>3.37</v>
      </c>
      <c r="J601" s="15">
        <v>5.53</v>
      </c>
      <c r="K601" s="15">
        <f t="shared" si="63"/>
        <v>2.16</v>
      </c>
      <c r="L601" s="14">
        <v>30</v>
      </c>
      <c r="M601" s="15">
        <f t="shared" si="64"/>
        <v>165.9</v>
      </c>
      <c r="N601" s="16">
        <v>0.01</v>
      </c>
      <c r="O601" s="17">
        <f>M601*N601</f>
        <v>1.659</v>
      </c>
      <c r="P601" s="17">
        <f>M601-O601+Q601</f>
        <v>171.221</v>
      </c>
      <c r="Q601" s="15">
        <v>6.98</v>
      </c>
      <c r="R601" s="18">
        <f t="shared" si="65"/>
        <v>178.20099999999999</v>
      </c>
      <c r="S601" s="12" t="str">
        <f t="shared" si="66"/>
        <v>High</v>
      </c>
      <c r="T601" s="12"/>
      <c r="U601" s="12" t="str">
        <f t="shared" si="67"/>
        <v>April 2015</v>
      </c>
      <c r="V601" s="12" t="str">
        <f t="shared" si="68"/>
        <v>Philip</v>
      </c>
      <c r="W601" s="12" t="str">
        <f t="shared" si="69"/>
        <v>Brown</v>
      </c>
    </row>
    <row r="602" spans="1:23" ht="15.5" x14ac:dyDescent="0.35">
      <c r="A602" s="12" t="s">
        <v>1295</v>
      </c>
      <c r="B602" s="13">
        <v>42112</v>
      </c>
      <c r="C602" s="14" t="s">
        <v>945</v>
      </c>
      <c r="D602" s="14" t="s">
        <v>53</v>
      </c>
      <c r="E602" s="14" t="s">
        <v>54</v>
      </c>
      <c r="F602" s="14" t="s">
        <v>55</v>
      </c>
      <c r="G602" s="14" t="s">
        <v>38</v>
      </c>
      <c r="H602" s="13">
        <v>42113</v>
      </c>
      <c r="I602" s="15">
        <v>3.37</v>
      </c>
      <c r="J602" s="15">
        <v>5.53</v>
      </c>
      <c r="K602" s="15">
        <f t="shared" si="63"/>
        <v>2.16</v>
      </c>
      <c r="L602" s="14">
        <v>27</v>
      </c>
      <c r="M602" s="15">
        <f t="shared" si="64"/>
        <v>149.31</v>
      </c>
      <c r="N602" s="16">
        <v>0.04</v>
      </c>
      <c r="O602" s="17">
        <f>M602*N602</f>
        <v>5.9724000000000004</v>
      </c>
      <c r="P602" s="17">
        <f>M602-O602+Q602</f>
        <v>150.3176</v>
      </c>
      <c r="Q602" s="15">
        <v>6.98</v>
      </c>
      <c r="R602" s="18">
        <f t="shared" si="65"/>
        <v>157.29759999999999</v>
      </c>
      <c r="S602" s="12" t="str">
        <f t="shared" si="66"/>
        <v>High</v>
      </c>
      <c r="T602" s="12"/>
      <c r="U602" s="12" t="str">
        <f t="shared" si="67"/>
        <v>April 2015</v>
      </c>
      <c r="V602" s="12" t="str">
        <f t="shared" si="68"/>
        <v>Arthur</v>
      </c>
      <c r="W602" s="12" t="str">
        <f t="shared" si="69"/>
        <v>Gainer</v>
      </c>
    </row>
    <row r="603" spans="1:23" ht="15.5" x14ac:dyDescent="0.35">
      <c r="A603" s="12" t="s">
        <v>1296</v>
      </c>
      <c r="B603" s="13">
        <v>42112</v>
      </c>
      <c r="C603" s="14" t="s">
        <v>1297</v>
      </c>
      <c r="D603" s="14" t="s">
        <v>27</v>
      </c>
      <c r="E603" s="14" t="s">
        <v>28</v>
      </c>
      <c r="F603" s="14" t="s">
        <v>100</v>
      </c>
      <c r="G603" s="14" t="s">
        <v>38</v>
      </c>
      <c r="H603" s="13">
        <v>42112</v>
      </c>
      <c r="I603" s="15">
        <v>3.5</v>
      </c>
      <c r="J603" s="15">
        <v>5.74</v>
      </c>
      <c r="K603" s="15">
        <f t="shared" si="63"/>
        <v>2.2400000000000002</v>
      </c>
      <c r="L603" s="14">
        <v>23</v>
      </c>
      <c r="M603" s="15">
        <f t="shared" si="64"/>
        <v>132.02000000000001</v>
      </c>
      <c r="N603" s="16">
        <v>0.06</v>
      </c>
      <c r="O603" s="17">
        <f>M603*N603</f>
        <v>7.9212000000000007</v>
      </c>
      <c r="P603" s="17">
        <f>M603-O603+Q603</f>
        <v>129.1088</v>
      </c>
      <c r="Q603" s="15">
        <v>5.01</v>
      </c>
      <c r="R603" s="18">
        <f t="shared" si="65"/>
        <v>134.11879999999999</v>
      </c>
      <c r="S603" s="12" t="str">
        <f t="shared" si="66"/>
        <v>High</v>
      </c>
      <c r="T603" s="12"/>
      <c r="U603" s="12" t="str">
        <f t="shared" si="67"/>
        <v>April 2015</v>
      </c>
      <c r="V603" s="12" t="str">
        <f t="shared" si="68"/>
        <v>Trudy</v>
      </c>
      <c r="W603" s="12" t="str">
        <f t="shared" si="69"/>
        <v>Schmidt</v>
      </c>
    </row>
    <row r="604" spans="1:23" ht="15.5" x14ac:dyDescent="0.35">
      <c r="A604" s="12" t="s">
        <v>1298</v>
      </c>
      <c r="B604" s="13">
        <v>42113</v>
      </c>
      <c r="C604" s="14" t="s">
        <v>354</v>
      </c>
      <c r="D604" s="14" t="s">
        <v>27</v>
      </c>
      <c r="E604" s="14" t="s">
        <v>28</v>
      </c>
      <c r="F604" s="14" t="s">
        <v>30</v>
      </c>
      <c r="G604" s="14" t="s">
        <v>33</v>
      </c>
      <c r="H604" s="13">
        <v>42113</v>
      </c>
      <c r="I604" s="15">
        <v>6.39</v>
      </c>
      <c r="J604" s="15">
        <v>19.98</v>
      </c>
      <c r="K604" s="15">
        <f t="shared" si="63"/>
        <v>13.59</v>
      </c>
      <c r="L604" s="14">
        <v>6</v>
      </c>
      <c r="M604" s="15">
        <f t="shared" si="64"/>
        <v>119.88</v>
      </c>
      <c r="N604" s="16">
        <v>0.08</v>
      </c>
      <c r="O604" s="17">
        <f>M604*N604</f>
        <v>9.5904000000000007</v>
      </c>
      <c r="P604" s="17">
        <f>M604-O604+Q604</f>
        <v>114.28959999999999</v>
      </c>
      <c r="Q604" s="15">
        <v>4</v>
      </c>
      <c r="R604" s="18">
        <f t="shared" si="65"/>
        <v>118.28959999999999</v>
      </c>
      <c r="S604" s="12" t="str">
        <f t="shared" si="66"/>
        <v>High</v>
      </c>
      <c r="T604" s="12"/>
      <c r="U604" s="12" t="str">
        <f t="shared" si="67"/>
        <v>April 2015</v>
      </c>
      <c r="V604" s="12" t="str">
        <f t="shared" si="68"/>
        <v>Thais</v>
      </c>
      <c r="W604" s="12" t="str">
        <f t="shared" si="69"/>
        <v>Sissman</v>
      </c>
    </row>
    <row r="605" spans="1:23" ht="15.5" x14ac:dyDescent="0.35">
      <c r="A605" s="12" t="s">
        <v>1299</v>
      </c>
      <c r="B605" s="13">
        <v>42114</v>
      </c>
      <c r="C605" s="14" t="s">
        <v>1300</v>
      </c>
      <c r="D605" s="14" t="s">
        <v>27</v>
      </c>
      <c r="E605" s="14" t="s">
        <v>28</v>
      </c>
      <c r="F605" s="14" t="s">
        <v>66</v>
      </c>
      <c r="G605" s="14" t="s">
        <v>38</v>
      </c>
      <c r="H605" s="13">
        <v>42116</v>
      </c>
      <c r="I605" s="15">
        <v>2.98</v>
      </c>
      <c r="J605" s="15">
        <v>5.84</v>
      </c>
      <c r="K605" s="15">
        <f t="shared" si="63"/>
        <v>2.86</v>
      </c>
      <c r="L605" s="14">
        <v>12</v>
      </c>
      <c r="M605" s="15">
        <f t="shared" si="64"/>
        <v>70.08</v>
      </c>
      <c r="N605" s="16">
        <v>0.02</v>
      </c>
      <c r="O605" s="17">
        <f>M605*N605</f>
        <v>1.4016</v>
      </c>
      <c r="P605" s="17">
        <f>M605-O605+Q605</f>
        <v>69.508399999999995</v>
      </c>
      <c r="Q605" s="15">
        <v>0.83</v>
      </c>
      <c r="R605" s="18">
        <f t="shared" si="65"/>
        <v>70.338399999999993</v>
      </c>
      <c r="S605" s="12" t="str">
        <f t="shared" si="66"/>
        <v>High</v>
      </c>
      <c r="T605" s="12"/>
      <c r="U605" s="12" t="str">
        <f t="shared" si="67"/>
        <v>April 2015</v>
      </c>
      <c r="V605" s="12" t="str">
        <f t="shared" si="68"/>
        <v>Art</v>
      </c>
      <c r="W605" s="12" t="str">
        <f t="shared" si="69"/>
        <v>Ferguson</v>
      </c>
    </row>
    <row r="606" spans="1:23" ht="15.5" x14ac:dyDescent="0.35">
      <c r="A606" s="12" t="s">
        <v>1301</v>
      </c>
      <c r="B606" s="13">
        <v>42117</v>
      </c>
      <c r="C606" s="14" t="s">
        <v>486</v>
      </c>
      <c r="D606" s="14" t="s">
        <v>27</v>
      </c>
      <c r="E606" s="14" t="s">
        <v>28</v>
      </c>
      <c r="F606" s="14" t="s">
        <v>126</v>
      </c>
      <c r="G606" s="14" t="s">
        <v>33</v>
      </c>
      <c r="H606" s="13">
        <v>42117</v>
      </c>
      <c r="I606" s="15">
        <v>377.99</v>
      </c>
      <c r="J606" s="15">
        <v>599.99</v>
      </c>
      <c r="K606" s="15">
        <f t="shared" si="63"/>
        <v>222</v>
      </c>
      <c r="L606" s="14">
        <v>50</v>
      </c>
      <c r="M606" s="15">
        <f t="shared" si="64"/>
        <v>29999.5</v>
      </c>
      <c r="N606" s="16">
        <v>0.09</v>
      </c>
      <c r="O606" s="17">
        <f>M606*N606</f>
        <v>2699.9549999999999</v>
      </c>
      <c r="P606" s="17">
        <f>M606-O606+Q606</f>
        <v>27324.035</v>
      </c>
      <c r="Q606" s="15">
        <v>24.49</v>
      </c>
      <c r="R606" s="18">
        <f t="shared" si="65"/>
        <v>27348.525000000001</v>
      </c>
      <c r="S606" s="12" t="str">
        <f t="shared" si="66"/>
        <v>High</v>
      </c>
      <c r="T606" s="12"/>
      <c r="U606" s="12" t="str">
        <f t="shared" si="67"/>
        <v>April 2015</v>
      </c>
      <c r="V606" s="12" t="str">
        <f t="shared" si="68"/>
        <v>Deborah</v>
      </c>
      <c r="W606" s="12" t="str">
        <f t="shared" si="69"/>
        <v>Brumfield</v>
      </c>
    </row>
    <row r="607" spans="1:23" ht="15.5" x14ac:dyDescent="0.35">
      <c r="A607" s="12" t="s">
        <v>1302</v>
      </c>
      <c r="B607" s="13">
        <v>42118</v>
      </c>
      <c r="C607" s="14" t="s">
        <v>25</v>
      </c>
      <c r="D607" s="14" t="s">
        <v>27</v>
      </c>
      <c r="E607" s="14" t="s">
        <v>28</v>
      </c>
      <c r="F607" s="14" t="s">
        <v>30</v>
      </c>
      <c r="G607" s="14" t="s">
        <v>38</v>
      </c>
      <c r="H607" s="13">
        <v>42118</v>
      </c>
      <c r="I607" s="15">
        <v>1.76</v>
      </c>
      <c r="J607" s="15">
        <v>3.38</v>
      </c>
      <c r="K607" s="15">
        <f t="shared" si="63"/>
        <v>1.6199999999999999</v>
      </c>
      <c r="L607" s="14">
        <v>31</v>
      </c>
      <c r="M607" s="15">
        <f t="shared" si="64"/>
        <v>104.78</v>
      </c>
      <c r="N607" s="16">
        <v>0.04</v>
      </c>
      <c r="O607" s="17">
        <f>M607*N607</f>
        <v>4.1912000000000003</v>
      </c>
      <c r="P607" s="17">
        <f>M607-O607+Q607</f>
        <v>101.4388</v>
      </c>
      <c r="Q607" s="15">
        <v>0.85</v>
      </c>
      <c r="R607" s="18">
        <f t="shared" si="65"/>
        <v>102.28879999999999</v>
      </c>
      <c r="S607" s="12" t="str">
        <f t="shared" si="66"/>
        <v>High</v>
      </c>
      <c r="T607" s="12"/>
      <c r="U607" s="12" t="str">
        <f t="shared" si="67"/>
        <v>April 2015</v>
      </c>
      <c r="V607" s="12" t="str">
        <f t="shared" si="68"/>
        <v>Christopher</v>
      </c>
      <c r="W607" s="12" t="str">
        <f t="shared" si="69"/>
        <v>Schild</v>
      </c>
    </row>
    <row r="608" spans="1:23" ht="15.5" x14ac:dyDescent="0.35">
      <c r="A608" s="12" t="s">
        <v>1303</v>
      </c>
      <c r="B608" s="13">
        <v>42119</v>
      </c>
      <c r="C608" s="14" t="s">
        <v>1304</v>
      </c>
      <c r="D608" s="14" t="s">
        <v>53</v>
      </c>
      <c r="E608" s="14" t="s">
        <v>54</v>
      </c>
      <c r="F608" s="14" t="s">
        <v>55</v>
      </c>
      <c r="G608" s="14" t="s">
        <v>33</v>
      </c>
      <c r="H608" s="13">
        <v>42121</v>
      </c>
      <c r="I608" s="15">
        <v>216</v>
      </c>
      <c r="J608" s="15">
        <v>449.99</v>
      </c>
      <c r="K608" s="15">
        <f t="shared" si="63"/>
        <v>233.99</v>
      </c>
      <c r="L608" s="14">
        <v>2</v>
      </c>
      <c r="M608" s="15">
        <f t="shared" si="64"/>
        <v>899.98</v>
      </c>
      <c r="N608" s="16">
        <v>0.08</v>
      </c>
      <c r="O608" s="17">
        <f>M608*N608</f>
        <v>71.998400000000004</v>
      </c>
      <c r="P608" s="17">
        <f>M608-O608+Q608</f>
        <v>852.47160000000008</v>
      </c>
      <c r="Q608" s="15">
        <v>24.49</v>
      </c>
      <c r="R608" s="18">
        <f t="shared" si="65"/>
        <v>876.96160000000009</v>
      </c>
      <c r="S608" s="12" t="str">
        <f t="shared" si="66"/>
        <v>High</v>
      </c>
      <c r="T608" s="12"/>
      <c r="U608" s="12" t="str">
        <f t="shared" si="67"/>
        <v>April 2015</v>
      </c>
      <c r="V608" s="12" t="str">
        <f t="shared" si="68"/>
        <v>Frank</v>
      </c>
      <c r="W608" s="12" t="str">
        <f t="shared" si="69"/>
        <v>Carlisle</v>
      </c>
    </row>
    <row r="609" spans="1:23" ht="15.5" x14ac:dyDescent="0.35">
      <c r="A609" s="12" t="s">
        <v>1305</v>
      </c>
      <c r="B609" s="13">
        <v>42120</v>
      </c>
      <c r="C609" s="14" t="s">
        <v>1306</v>
      </c>
      <c r="D609" s="14" t="s">
        <v>53</v>
      </c>
      <c r="E609" s="14" t="s">
        <v>54</v>
      </c>
      <c r="F609" s="14" t="s">
        <v>81</v>
      </c>
      <c r="G609" s="14" t="s">
        <v>38</v>
      </c>
      <c r="H609" s="13">
        <v>42122</v>
      </c>
      <c r="I609" s="15">
        <v>13.88</v>
      </c>
      <c r="J609" s="15">
        <v>22.38</v>
      </c>
      <c r="K609" s="15">
        <f t="shared" si="63"/>
        <v>8.4999999999999982</v>
      </c>
      <c r="L609" s="14">
        <v>6</v>
      </c>
      <c r="M609" s="15">
        <f t="shared" si="64"/>
        <v>134.28</v>
      </c>
      <c r="N609" s="16">
        <v>0</v>
      </c>
      <c r="O609" s="17">
        <f>M609*N609</f>
        <v>0</v>
      </c>
      <c r="P609" s="17">
        <f>M609-O609+Q609</f>
        <v>149.38</v>
      </c>
      <c r="Q609" s="15">
        <v>15.1</v>
      </c>
      <c r="R609" s="18">
        <f t="shared" si="65"/>
        <v>164.48</v>
      </c>
      <c r="S609" s="12" t="str">
        <f t="shared" si="66"/>
        <v>Low</v>
      </c>
      <c r="T609" s="12"/>
      <c r="U609" s="12" t="str">
        <f t="shared" si="67"/>
        <v>April 2015</v>
      </c>
      <c r="V609" s="12" t="str">
        <f t="shared" si="68"/>
        <v>Greg</v>
      </c>
      <c r="W609" s="12" t="str">
        <f t="shared" si="69"/>
        <v>Tran</v>
      </c>
    </row>
    <row r="610" spans="1:23" ht="15.5" x14ac:dyDescent="0.35">
      <c r="A610" s="12" t="s">
        <v>1307</v>
      </c>
      <c r="B610" s="13">
        <v>42122</v>
      </c>
      <c r="C610" s="14" t="s">
        <v>1308</v>
      </c>
      <c r="D610" s="14" t="s">
        <v>53</v>
      </c>
      <c r="E610" s="14" t="s">
        <v>54</v>
      </c>
      <c r="F610" s="14" t="s">
        <v>55</v>
      </c>
      <c r="G610" s="14" t="s">
        <v>38</v>
      </c>
      <c r="H610" s="13">
        <v>42124</v>
      </c>
      <c r="I610" s="15">
        <v>3.65</v>
      </c>
      <c r="J610" s="15">
        <v>5.98</v>
      </c>
      <c r="K610" s="15">
        <f t="shared" si="63"/>
        <v>2.3300000000000005</v>
      </c>
      <c r="L610" s="14">
        <v>50</v>
      </c>
      <c r="M610" s="15">
        <f t="shared" si="64"/>
        <v>299</v>
      </c>
      <c r="N610" s="16">
        <v>0.09</v>
      </c>
      <c r="O610" s="17">
        <f>M610*N610</f>
        <v>26.91</v>
      </c>
      <c r="P610" s="17">
        <f>M610-O610+Q610</f>
        <v>273.58</v>
      </c>
      <c r="Q610" s="15">
        <v>1.49</v>
      </c>
      <c r="R610" s="18">
        <f t="shared" si="65"/>
        <v>275.07</v>
      </c>
      <c r="S610" s="12" t="str">
        <f t="shared" si="66"/>
        <v>High</v>
      </c>
      <c r="T610" s="12"/>
      <c r="U610" s="12" t="str">
        <f t="shared" si="67"/>
        <v>April 2015</v>
      </c>
      <c r="V610" s="12" t="str">
        <f t="shared" si="68"/>
        <v>Dianna</v>
      </c>
      <c r="W610" s="12" t="str">
        <f t="shared" si="69"/>
        <v>Arnett</v>
      </c>
    </row>
    <row r="611" spans="1:23" ht="15.5" x14ac:dyDescent="0.35">
      <c r="A611" s="12" t="s">
        <v>1309</v>
      </c>
      <c r="B611" s="13">
        <v>42122</v>
      </c>
      <c r="C611" s="14" t="s">
        <v>1310</v>
      </c>
      <c r="D611" s="14" t="s">
        <v>53</v>
      </c>
      <c r="E611" s="14" t="s">
        <v>54</v>
      </c>
      <c r="F611" s="14" t="s">
        <v>55</v>
      </c>
      <c r="G611" s="14" t="s">
        <v>33</v>
      </c>
      <c r="H611" s="13">
        <v>42125</v>
      </c>
      <c r="I611" s="15">
        <v>315.61</v>
      </c>
      <c r="J611" s="15">
        <v>500.97</v>
      </c>
      <c r="K611" s="15">
        <f t="shared" si="63"/>
        <v>185.36</v>
      </c>
      <c r="L611" s="14">
        <v>44</v>
      </c>
      <c r="M611" s="15">
        <f t="shared" si="64"/>
        <v>22042.68</v>
      </c>
      <c r="N611" s="16">
        <v>0.09</v>
      </c>
      <c r="O611" s="17">
        <f>M611*N611</f>
        <v>1983.8411999999998</v>
      </c>
      <c r="P611" s="17">
        <f>M611-O611+Q611</f>
        <v>20128.138800000001</v>
      </c>
      <c r="Q611" s="15">
        <v>69.3</v>
      </c>
      <c r="R611" s="18">
        <f t="shared" si="65"/>
        <v>20197.4388</v>
      </c>
      <c r="S611" s="12" t="str">
        <f t="shared" si="66"/>
        <v>High</v>
      </c>
      <c r="T611" s="12"/>
      <c r="U611" s="12" t="str">
        <f t="shared" si="67"/>
        <v>April 2015</v>
      </c>
      <c r="V611" s="12" t="str">
        <f t="shared" si="68"/>
        <v>Cindy</v>
      </c>
      <c r="W611" s="12" t="str">
        <f t="shared" si="69"/>
        <v>Schnelling</v>
      </c>
    </row>
    <row r="612" spans="1:23" ht="15.5" x14ac:dyDescent="0.35">
      <c r="A612" s="12" t="s">
        <v>1311</v>
      </c>
      <c r="B612" s="13">
        <v>42123</v>
      </c>
      <c r="C612" s="14" t="s">
        <v>1312</v>
      </c>
      <c r="D612" s="14" t="s">
        <v>27</v>
      </c>
      <c r="E612" s="14" t="s">
        <v>28</v>
      </c>
      <c r="F612" s="14" t="s">
        <v>30</v>
      </c>
      <c r="G612" s="14" t="s">
        <v>38</v>
      </c>
      <c r="H612" s="13">
        <v>42128</v>
      </c>
      <c r="I612" s="15">
        <v>1.84</v>
      </c>
      <c r="J612" s="15">
        <v>2.88</v>
      </c>
      <c r="K612" s="15">
        <f t="shared" si="63"/>
        <v>1.0399999999999998</v>
      </c>
      <c r="L612" s="14">
        <v>29</v>
      </c>
      <c r="M612" s="15">
        <f t="shared" si="64"/>
        <v>83.52</v>
      </c>
      <c r="N612" s="16">
        <v>0.03</v>
      </c>
      <c r="O612" s="17">
        <f>M612*N612</f>
        <v>2.5055999999999998</v>
      </c>
      <c r="P612" s="17">
        <f>M612-O612+Q612</f>
        <v>82.00439999999999</v>
      </c>
      <c r="Q612" s="15">
        <v>0.99</v>
      </c>
      <c r="R612" s="18">
        <f t="shared" si="65"/>
        <v>82.994399999999985</v>
      </c>
      <c r="S612" s="12" t="str">
        <f t="shared" si="66"/>
        <v>High</v>
      </c>
      <c r="T612" s="12"/>
      <c r="U612" s="12" t="str">
        <f t="shared" si="67"/>
        <v>April 2015</v>
      </c>
      <c r="V612" s="12" t="str">
        <f t="shared" si="68"/>
        <v>Chuck</v>
      </c>
      <c r="W612" s="12" t="str">
        <f t="shared" si="69"/>
        <v>Clark</v>
      </c>
    </row>
    <row r="613" spans="1:23" ht="15.5" x14ac:dyDescent="0.35">
      <c r="A613" s="12" t="s">
        <v>1313</v>
      </c>
      <c r="B613" s="13">
        <v>42124</v>
      </c>
      <c r="C613" s="14" t="s">
        <v>547</v>
      </c>
      <c r="D613" s="14" t="s">
        <v>53</v>
      </c>
      <c r="E613" s="14" t="s">
        <v>54</v>
      </c>
      <c r="F613" s="14" t="s">
        <v>81</v>
      </c>
      <c r="G613" s="14" t="s">
        <v>38</v>
      </c>
      <c r="H613" s="13">
        <v>42126</v>
      </c>
      <c r="I613" s="15">
        <v>2.2599999999999998</v>
      </c>
      <c r="J613" s="15">
        <v>3.58</v>
      </c>
      <c r="K613" s="15">
        <f t="shared" si="63"/>
        <v>1.3200000000000003</v>
      </c>
      <c r="L613" s="14">
        <v>7</v>
      </c>
      <c r="M613" s="15">
        <f t="shared" si="64"/>
        <v>25.060000000000002</v>
      </c>
      <c r="N613" s="16">
        <v>0.09</v>
      </c>
      <c r="O613" s="17">
        <f>M613*N613</f>
        <v>2.2554000000000003</v>
      </c>
      <c r="P613" s="17">
        <f>M613-O613+Q613</f>
        <v>28.2746</v>
      </c>
      <c r="Q613" s="15">
        <v>5.47</v>
      </c>
      <c r="R613" s="18">
        <f t="shared" si="65"/>
        <v>33.744599999999998</v>
      </c>
      <c r="S613" s="12" t="str">
        <f t="shared" si="66"/>
        <v>High</v>
      </c>
      <c r="T613" s="12"/>
      <c r="U613" s="12" t="str">
        <f t="shared" si="67"/>
        <v>April 2015</v>
      </c>
      <c r="V613" s="12" t="str">
        <f t="shared" si="68"/>
        <v>Pauline</v>
      </c>
      <c r="W613" s="12" t="str">
        <f t="shared" si="69"/>
        <v>Webber</v>
      </c>
    </row>
    <row r="614" spans="1:23" ht="15.5" x14ac:dyDescent="0.35">
      <c r="A614" s="12" t="s">
        <v>1314</v>
      </c>
      <c r="B614" s="13">
        <v>42125</v>
      </c>
      <c r="C614" s="14" t="s">
        <v>849</v>
      </c>
      <c r="D614" s="14" t="s">
        <v>27</v>
      </c>
      <c r="E614" s="14" t="s">
        <v>28</v>
      </c>
      <c r="F614" s="14" t="s">
        <v>139</v>
      </c>
      <c r="G614" s="14" t="s">
        <v>38</v>
      </c>
      <c r="H614" s="13">
        <v>42126</v>
      </c>
      <c r="I614" s="15">
        <v>4.03</v>
      </c>
      <c r="J614" s="15">
        <v>9.3800000000000008</v>
      </c>
      <c r="K614" s="15">
        <f t="shared" si="63"/>
        <v>5.3500000000000005</v>
      </c>
      <c r="L614" s="14">
        <v>31</v>
      </c>
      <c r="M614" s="15">
        <f t="shared" si="64"/>
        <v>290.78000000000003</v>
      </c>
      <c r="N614" s="16">
        <v>0.08</v>
      </c>
      <c r="O614" s="17">
        <f>M614*N614</f>
        <v>23.262400000000003</v>
      </c>
      <c r="P614" s="17">
        <f>M614-O614+Q614</f>
        <v>274.79759999999999</v>
      </c>
      <c r="Q614" s="15">
        <v>7.28</v>
      </c>
      <c r="R614" s="18">
        <f t="shared" si="65"/>
        <v>282.07759999999996</v>
      </c>
      <c r="S614" s="12" t="str">
        <f t="shared" si="66"/>
        <v>High</v>
      </c>
      <c r="T614" s="12"/>
      <c r="U614" s="12" t="str">
        <f t="shared" si="67"/>
        <v>May 2015</v>
      </c>
      <c r="V614" s="12" t="str">
        <f t="shared" si="68"/>
        <v>Chad</v>
      </c>
      <c r="W614" s="12" t="str">
        <f t="shared" si="69"/>
        <v>McGuire</v>
      </c>
    </row>
    <row r="615" spans="1:23" ht="15.5" x14ac:dyDescent="0.35">
      <c r="A615" s="12" t="s">
        <v>1315</v>
      </c>
      <c r="B615" s="13">
        <v>42126</v>
      </c>
      <c r="C615" s="14" t="s">
        <v>1316</v>
      </c>
      <c r="D615" s="14" t="s">
        <v>27</v>
      </c>
      <c r="E615" s="14" t="s">
        <v>28</v>
      </c>
      <c r="F615" s="14" t="s">
        <v>390</v>
      </c>
      <c r="G615" s="14" t="s">
        <v>38</v>
      </c>
      <c r="H615" s="13">
        <v>42127</v>
      </c>
      <c r="I615" s="15">
        <v>3.42</v>
      </c>
      <c r="J615" s="15">
        <v>8.34</v>
      </c>
      <c r="K615" s="15">
        <f t="shared" si="63"/>
        <v>4.92</v>
      </c>
      <c r="L615" s="14">
        <v>21</v>
      </c>
      <c r="M615" s="15">
        <f t="shared" si="64"/>
        <v>175.14</v>
      </c>
      <c r="N615" s="16">
        <v>0.03</v>
      </c>
      <c r="O615" s="17">
        <f>M615*N615</f>
        <v>5.2541999999999991</v>
      </c>
      <c r="P615" s="17">
        <f>M615-O615+Q615</f>
        <v>172.52579999999998</v>
      </c>
      <c r="Q615" s="15">
        <v>2.64</v>
      </c>
      <c r="R615" s="18">
        <f t="shared" si="65"/>
        <v>175.16579999999996</v>
      </c>
      <c r="S615" s="12" t="str">
        <f t="shared" si="66"/>
        <v>High</v>
      </c>
      <c r="T615" s="12"/>
      <c r="U615" s="12" t="str">
        <f t="shared" si="67"/>
        <v>May 2015</v>
      </c>
      <c r="V615" s="12" t="str">
        <f t="shared" si="68"/>
        <v>Denny</v>
      </c>
      <c r="W615" s="12" t="str">
        <f t="shared" si="69"/>
        <v>Blanton</v>
      </c>
    </row>
    <row r="616" spans="1:23" ht="15.5" x14ac:dyDescent="0.35">
      <c r="A616" s="12" t="s">
        <v>1317</v>
      </c>
      <c r="B616" s="13">
        <v>42127</v>
      </c>
      <c r="C616" s="14" t="s">
        <v>821</v>
      </c>
      <c r="D616" s="14" t="s">
        <v>53</v>
      </c>
      <c r="E616" s="14" t="s">
        <v>54</v>
      </c>
      <c r="F616" s="14" t="s">
        <v>55</v>
      </c>
      <c r="G616" s="14" t="s">
        <v>33</v>
      </c>
      <c r="H616" s="13">
        <v>42129</v>
      </c>
      <c r="I616" s="15">
        <v>10.07</v>
      </c>
      <c r="J616" s="15">
        <v>15.98</v>
      </c>
      <c r="K616" s="15">
        <f t="shared" si="63"/>
        <v>5.91</v>
      </c>
      <c r="L616" s="14">
        <v>26</v>
      </c>
      <c r="M616" s="15">
        <f t="shared" si="64"/>
        <v>415.48</v>
      </c>
      <c r="N616" s="16">
        <v>0.03</v>
      </c>
      <c r="O616" s="17">
        <f>M616*N616</f>
        <v>12.464399999999999</v>
      </c>
      <c r="P616" s="17">
        <f>M616-O616+Q616</f>
        <v>407.01560000000001</v>
      </c>
      <c r="Q616" s="15">
        <v>4</v>
      </c>
      <c r="R616" s="18">
        <f t="shared" si="65"/>
        <v>411.01560000000001</v>
      </c>
      <c r="S616" s="12" t="str">
        <f t="shared" si="66"/>
        <v>High</v>
      </c>
      <c r="T616" s="12"/>
      <c r="U616" s="12" t="str">
        <f t="shared" si="67"/>
        <v>May 2015</v>
      </c>
      <c r="V616" s="12" t="str">
        <f t="shared" si="68"/>
        <v>Suzanne</v>
      </c>
      <c r="W616" s="12" t="str">
        <f t="shared" si="69"/>
        <v>McNair</v>
      </c>
    </row>
    <row r="617" spans="1:23" ht="15.5" x14ac:dyDescent="0.35">
      <c r="A617" s="12" t="s">
        <v>1318</v>
      </c>
      <c r="B617" s="13">
        <v>42128</v>
      </c>
      <c r="C617" s="14" t="s">
        <v>1319</v>
      </c>
      <c r="D617" s="14" t="s">
        <v>27</v>
      </c>
      <c r="E617" s="14" t="s">
        <v>28</v>
      </c>
      <c r="F617" s="14" t="s">
        <v>126</v>
      </c>
      <c r="G617" s="14" t="s">
        <v>38</v>
      </c>
      <c r="H617" s="13">
        <v>42129</v>
      </c>
      <c r="I617" s="15">
        <v>84.22</v>
      </c>
      <c r="J617" s="15">
        <v>210.55</v>
      </c>
      <c r="K617" s="15">
        <f t="shared" si="63"/>
        <v>126.33000000000001</v>
      </c>
      <c r="L617" s="14">
        <v>18</v>
      </c>
      <c r="M617" s="15">
        <f t="shared" si="64"/>
        <v>3789.9</v>
      </c>
      <c r="N617" s="16">
        <v>0.05</v>
      </c>
      <c r="O617" s="17">
        <f>M617*N617</f>
        <v>189.495</v>
      </c>
      <c r="P617" s="17">
        <f>M617-O617+Q617</f>
        <v>3610.395</v>
      </c>
      <c r="Q617" s="15">
        <v>9.99</v>
      </c>
      <c r="R617" s="18">
        <f t="shared" si="65"/>
        <v>3620.3849999999998</v>
      </c>
      <c r="S617" s="12" t="str">
        <f t="shared" si="66"/>
        <v>High</v>
      </c>
      <c r="T617" s="12"/>
      <c r="U617" s="12" t="str">
        <f t="shared" si="67"/>
        <v>May 2015</v>
      </c>
      <c r="V617" s="12" t="str">
        <f t="shared" si="68"/>
        <v>Guy</v>
      </c>
      <c r="W617" s="12" t="str">
        <f t="shared" si="69"/>
        <v>Armstrong</v>
      </c>
    </row>
    <row r="618" spans="1:23" ht="15.5" x14ac:dyDescent="0.35">
      <c r="A618" s="12" t="s">
        <v>1320</v>
      </c>
      <c r="B618" s="13">
        <v>42130</v>
      </c>
      <c r="C618" s="14" t="s">
        <v>1321</v>
      </c>
      <c r="D618" s="14" t="s">
        <v>53</v>
      </c>
      <c r="E618" s="14" t="s">
        <v>54</v>
      </c>
      <c r="F618" s="14" t="s">
        <v>55</v>
      </c>
      <c r="G618" s="14" t="s">
        <v>38</v>
      </c>
      <c r="H618" s="13">
        <v>42132</v>
      </c>
      <c r="I618" s="15">
        <v>13.88</v>
      </c>
      <c r="J618" s="15">
        <v>22.38</v>
      </c>
      <c r="K618" s="15">
        <f t="shared" si="63"/>
        <v>8.4999999999999982</v>
      </c>
      <c r="L618" s="14">
        <v>45</v>
      </c>
      <c r="M618" s="15">
        <f t="shared" si="64"/>
        <v>1007.0999999999999</v>
      </c>
      <c r="N618" s="16">
        <v>0.05</v>
      </c>
      <c r="O618" s="17">
        <f>M618*N618</f>
        <v>50.354999999999997</v>
      </c>
      <c r="P618" s="17">
        <f>M618-O618+Q618</f>
        <v>971.84499999999991</v>
      </c>
      <c r="Q618" s="15">
        <v>15.1</v>
      </c>
      <c r="R618" s="18">
        <f t="shared" si="65"/>
        <v>986.94499999999994</v>
      </c>
      <c r="S618" s="12" t="str">
        <f t="shared" si="66"/>
        <v>High</v>
      </c>
      <c r="T618" s="12"/>
      <c r="U618" s="12" t="str">
        <f t="shared" si="67"/>
        <v>May 2015</v>
      </c>
      <c r="V618" s="12" t="str">
        <f t="shared" si="68"/>
        <v>Michelle</v>
      </c>
      <c r="W618" s="12" t="str">
        <f t="shared" si="69"/>
        <v>Lonsdale</v>
      </c>
    </row>
    <row r="619" spans="1:23" ht="15.5" x14ac:dyDescent="0.35">
      <c r="A619" s="12" t="s">
        <v>1322</v>
      </c>
      <c r="B619" s="13">
        <v>42136</v>
      </c>
      <c r="C619" s="14" t="s">
        <v>340</v>
      </c>
      <c r="D619" s="14" t="s">
        <v>53</v>
      </c>
      <c r="E619" s="14" t="s">
        <v>54</v>
      </c>
      <c r="F619" s="14" t="s">
        <v>81</v>
      </c>
      <c r="G619" s="14" t="s">
        <v>38</v>
      </c>
      <c r="H619" s="13">
        <v>42138</v>
      </c>
      <c r="I619" s="15">
        <v>1.88</v>
      </c>
      <c r="J619" s="15">
        <v>3.14</v>
      </c>
      <c r="K619" s="15">
        <f t="shared" si="63"/>
        <v>1.2600000000000002</v>
      </c>
      <c r="L619" s="14">
        <v>50</v>
      </c>
      <c r="M619" s="15">
        <f t="shared" si="64"/>
        <v>157</v>
      </c>
      <c r="N619" s="16">
        <v>0</v>
      </c>
      <c r="O619" s="17">
        <f>M619*N619</f>
        <v>0</v>
      </c>
      <c r="P619" s="17">
        <f>M619-O619+Q619</f>
        <v>158.13999999999999</v>
      </c>
      <c r="Q619" s="15">
        <v>1.1399999999999999</v>
      </c>
      <c r="R619" s="18">
        <f t="shared" si="65"/>
        <v>159.27999999999997</v>
      </c>
      <c r="S619" s="12" t="str">
        <f t="shared" si="66"/>
        <v>Low</v>
      </c>
      <c r="T619" s="12"/>
      <c r="U619" s="12" t="str">
        <f t="shared" si="67"/>
        <v>May 2015</v>
      </c>
      <c r="V619" s="12" t="str">
        <f t="shared" si="68"/>
        <v>Sean</v>
      </c>
      <c r="W619" s="12" t="str">
        <f t="shared" si="69"/>
        <v>ODonnell</v>
      </c>
    </row>
    <row r="620" spans="1:23" ht="15.5" x14ac:dyDescent="0.35">
      <c r="A620" s="12" t="s">
        <v>1323</v>
      </c>
      <c r="B620" s="13">
        <v>42138</v>
      </c>
      <c r="C620" s="14" t="s">
        <v>1324</v>
      </c>
      <c r="D620" s="14" t="s">
        <v>27</v>
      </c>
      <c r="E620" s="14" t="s">
        <v>28</v>
      </c>
      <c r="F620" s="14" t="s">
        <v>299</v>
      </c>
      <c r="G620" s="14" t="s">
        <v>38</v>
      </c>
      <c r="H620" s="13">
        <v>42138</v>
      </c>
      <c r="I620" s="15">
        <v>0.24</v>
      </c>
      <c r="J620" s="15">
        <v>1.26</v>
      </c>
      <c r="K620" s="15">
        <f t="shared" si="63"/>
        <v>1.02</v>
      </c>
      <c r="L620" s="14">
        <v>35</v>
      </c>
      <c r="M620" s="15">
        <f t="shared" si="64"/>
        <v>44.1</v>
      </c>
      <c r="N620" s="16">
        <v>0.06</v>
      </c>
      <c r="O620" s="17">
        <f>M620*N620</f>
        <v>2.6459999999999999</v>
      </c>
      <c r="P620" s="17">
        <f>M620-O620+Q620</f>
        <v>42.154000000000003</v>
      </c>
      <c r="Q620" s="15">
        <v>0.7</v>
      </c>
      <c r="R620" s="18">
        <f t="shared" si="65"/>
        <v>42.854000000000006</v>
      </c>
      <c r="S620" s="12" t="str">
        <f t="shared" si="66"/>
        <v>High</v>
      </c>
      <c r="T620" s="12"/>
      <c r="U620" s="12" t="str">
        <f t="shared" si="67"/>
        <v>May 2015</v>
      </c>
      <c r="V620" s="12" t="str">
        <f t="shared" si="68"/>
        <v>Ricardo</v>
      </c>
      <c r="W620" s="12" t="str">
        <f t="shared" si="69"/>
        <v>Block</v>
      </c>
    </row>
    <row r="621" spans="1:23" ht="15.5" x14ac:dyDescent="0.35">
      <c r="A621" s="12" t="s">
        <v>1325</v>
      </c>
      <c r="B621" s="13">
        <v>42138</v>
      </c>
      <c r="C621" s="14" t="s">
        <v>1326</v>
      </c>
      <c r="D621" s="14" t="s">
        <v>27</v>
      </c>
      <c r="E621" s="14" t="s">
        <v>28</v>
      </c>
      <c r="F621" s="14" t="s">
        <v>390</v>
      </c>
      <c r="G621" s="14" t="s">
        <v>38</v>
      </c>
      <c r="H621" s="13">
        <v>42140</v>
      </c>
      <c r="I621" s="15">
        <v>178.83</v>
      </c>
      <c r="J621" s="15">
        <v>415.88</v>
      </c>
      <c r="K621" s="15">
        <f t="shared" si="63"/>
        <v>237.04999999999998</v>
      </c>
      <c r="L621" s="14">
        <v>11</v>
      </c>
      <c r="M621" s="15">
        <f t="shared" si="64"/>
        <v>4574.68</v>
      </c>
      <c r="N621" s="16">
        <v>0.06</v>
      </c>
      <c r="O621" s="17">
        <f>M621*N621</f>
        <v>274.48079999999999</v>
      </c>
      <c r="P621" s="17">
        <f>M621-O621+Q621</f>
        <v>4311.5691999999999</v>
      </c>
      <c r="Q621" s="15">
        <v>11.37</v>
      </c>
      <c r="R621" s="18">
        <f t="shared" si="65"/>
        <v>4322.9391999999998</v>
      </c>
      <c r="S621" s="12" t="str">
        <f t="shared" si="66"/>
        <v>High</v>
      </c>
      <c r="T621" s="12"/>
      <c r="U621" s="12" t="str">
        <f t="shared" si="67"/>
        <v>May 2015</v>
      </c>
      <c r="V621" s="12" t="str">
        <f t="shared" si="68"/>
        <v>Shui</v>
      </c>
      <c r="W621" s="12" t="str">
        <f t="shared" si="69"/>
        <v>Tom</v>
      </c>
    </row>
    <row r="622" spans="1:23" ht="15.5" x14ac:dyDescent="0.35">
      <c r="A622" s="12" t="s">
        <v>1327</v>
      </c>
      <c r="B622" s="13">
        <v>42139</v>
      </c>
      <c r="C622" s="14" t="s">
        <v>1328</v>
      </c>
      <c r="D622" s="14" t="s">
        <v>27</v>
      </c>
      <c r="E622" s="14" t="s">
        <v>28</v>
      </c>
      <c r="F622" s="14" t="s">
        <v>126</v>
      </c>
      <c r="G622" s="14" t="s">
        <v>38</v>
      </c>
      <c r="H622" s="13">
        <v>42141</v>
      </c>
      <c r="I622" s="15">
        <v>5.19</v>
      </c>
      <c r="J622" s="15">
        <v>12.98</v>
      </c>
      <c r="K622" s="15">
        <f t="shared" si="63"/>
        <v>7.79</v>
      </c>
      <c r="L622" s="14">
        <v>23</v>
      </c>
      <c r="M622" s="15">
        <f t="shared" si="64"/>
        <v>298.54000000000002</v>
      </c>
      <c r="N622" s="16">
        <v>0.01</v>
      </c>
      <c r="O622" s="17">
        <f>M622*N622</f>
        <v>2.9854000000000003</v>
      </c>
      <c r="P622" s="17">
        <f>M622-O622+Q622</f>
        <v>298.69459999999998</v>
      </c>
      <c r="Q622" s="15">
        <v>3.14</v>
      </c>
      <c r="R622" s="18">
        <f t="shared" si="65"/>
        <v>301.83459999999997</v>
      </c>
      <c r="S622" s="12" t="str">
        <f t="shared" si="66"/>
        <v>High</v>
      </c>
      <c r="T622" s="12"/>
      <c r="U622" s="12" t="str">
        <f t="shared" si="67"/>
        <v>May 2015</v>
      </c>
      <c r="V622" s="12" t="str">
        <f t="shared" si="68"/>
        <v>Penelope</v>
      </c>
      <c r="W622" s="12" t="str">
        <f t="shared" si="69"/>
        <v>Sewall</v>
      </c>
    </row>
    <row r="623" spans="1:23" ht="15.5" x14ac:dyDescent="0.35">
      <c r="A623" s="12" t="s">
        <v>1330</v>
      </c>
      <c r="B623" s="13">
        <v>42141</v>
      </c>
      <c r="C623" s="14" t="s">
        <v>1331</v>
      </c>
      <c r="D623" s="14" t="s">
        <v>27</v>
      </c>
      <c r="E623" s="14" t="s">
        <v>28</v>
      </c>
      <c r="F623" s="14" t="s">
        <v>299</v>
      </c>
      <c r="G623" s="14" t="s">
        <v>38</v>
      </c>
      <c r="H623" s="13">
        <v>42142</v>
      </c>
      <c r="I623" s="15">
        <v>3.88</v>
      </c>
      <c r="J623" s="15">
        <v>6.47</v>
      </c>
      <c r="K623" s="15">
        <f t="shared" si="63"/>
        <v>2.59</v>
      </c>
      <c r="L623" s="14">
        <v>7</v>
      </c>
      <c r="M623" s="15">
        <f t="shared" si="64"/>
        <v>45.29</v>
      </c>
      <c r="N623" s="16">
        <v>0.02</v>
      </c>
      <c r="O623" s="17">
        <f>M623*N623</f>
        <v>0.90580000000000005</v>
      </c>
      <c r="P623" s="17">
        <f>M623-O623+Q623</f>
        <v>45.604199999999999</v>
      </c>
      <c r="Q623" s="15">
        <v>1.22</v>
      </c>
      <c r="R623" s="18">
        <f t="shared" si="65"/>
        <v>46.824199999999998</v>
      </c>
      <c r="S623" s="12" t="str">
        <f t="shared" si="66"/>
        <v>High</v>
      </c>
      <c r="T623" s="12"/>
      <c r="U623" s="12" t="str">
        <f t="shared" si="67"/>
        <v>May 2015</v>
      </c>
      <c r="V623" s="12" t="str">
        <f t="shared" si="68"/>
        <v>Muhammed</v>
      </c>
      <c r="W623" s="12" t="str">
        <f t="shared" si="69"/>
        <v>MacIntyre</v>
      </c>
    </row>
    <row r="624" spans="1:23" ht="15.5" x14ac:dyDescent="0.35">
      <c r="A624" s="12" t="s">
        <v>1332</v>
      </c>
      <c r="B624" s="13">
        <v>42141</v>
      </c>
      <c r="C624" s="14" t="s">
        <v>977</v>
      </c>
      <c r="D624" s="14" t="s">
        <v>27</v>
      </c>
      <c r="E624" s="14" t="s">
        <v>28</v>
      </c>
      <c r="F624" s="14" t="s">
        <v>44</v>
      </c>
      <c r="G624" s="14" t="s">
        <v>38</v>
      </c>
      <c r="H624" s="13">
        <v>42144</v>
      </c>
      <c r="I624" s="15">
        <v>12.39</v>
      </c>
      <c r="J624" s="15">
        <v>19.98</v>
      </c>
      <c r="K624" s="15">
        <f t="shared" si="63"/>
        <v>7.59</v>
      </c>
      <c r="L624" s="14">
        <v>33</v>
      </c>
      <c r="M624" s="15">
        <f t="shared" si="64"/>
        <v>659.34</v>
      </c>
      <c r="N624" s="16">
        <v>0.09</v>
      </c>
      <c r="O624" s="17">
        <f>M624*N624</f>
        <v>59.340600000000002</v>
      </c>
      <c r="P624" s="17">
        <f>M624-O624+Q624</f>
        <v>605.76940000000002</v>
      </c>
      <c r="Q624" s="15">
        <v>5.77</v>
      </c>
      <c r="R624" s="18">
        <f t="shared" si="65"/>
        <v>611.5394</v>
      </c>
      <c r="S624" s="12" t="str">
        <f t="shared" si="66"/>
        <v>High</v>
      </c>
      <c r="T624" s="12"/>
      <c r="U624" s="12" t="str">
        <f t="shared" si="67"/>
        <v>May 2015</v>
      </c>
      <c r="V624" s="12" t="str">
        <f t="shared" si="68"/>
        <v>Frank</v>
      </c>
      <c r="W624" s="12" t="str">
        <f t="shared" si="69"/>
        <v>Hawley</v>
      </c>
    </row>
    <row r="625" spans="1:23" ht="15.5" x14ac:dyDescent="0.35">
      <c r="A625" s="12" t="s">
        <v>1333</v>
      </c>
      <c r="B625" s="13">
        <v>42142</v>
      </c>
      <c r="C625" s="14" t="s">
        <v>1267</v>
      </c>
      <c r="D625" s="14" t="s">
        <v>53</v>
      </c>
      <c r="E625" s="14" t="s">
        <v>54</v>
      </c>
      <c r="F625" s="14" t="s">
        <v>55</v>
      </c>
      <c r="G625" s="14" t="s">
        <v>38</v>
      </c>
      <c r="H625" s="13">
        <v>42142</v>
      </c>
      <c r="I625" s="15">
        <v>1.19</v>
      </c>
      <c r="J625" s="15">
        <v>1.98</v>
      </c>
      <c r="K625" s="15">
        <f t="shared" si="63"/>
        <v>0.79</v>
      </c>
      <c r="L625" s="14">
        <v>29</v>
      </c>
      <c r="M625" s="15">
        <f t="shared" si="64"/>
        <v>57.42</v>
      </c>
      <c r="N625" s="16">
        <v>0.09</v>
      </c>
      <c r="O625" s="17">
        <f>M625*N625</f>
        <v>5.1677999999999997</v>
      </c>
      <c r="P625" s="17">
        <f>M625-O625+Q625</f>
        <v>57.022199999999998</v>
      </c>
      <c r="Q625" s="15">
        <v>4.7699999999999996</v>
      </c>
      <c r="R625" s="18">
        <f t="shared" si="65"/>
        <v>61.792199999999994</v>
      </c>
      <c r="S625" s="12" t="str">
        <f t="shared" si="66"/>
        <v>High</v>
      </c>
      <c r="T625" s="12"/>
      <c r="U625" s="12" t="str">
        <f t="shared" si="67"/>
        <v>May 2015</v>
      </c>
      <c r="V625" s="12" t="str">
        <f t="shared" si="68"/>
        <v>Sibella</v>
      </c>
      <c r="W625" s="12" t="str">
        <f t="shared" si="69"/>
        <v>Parks</v>
      </c>
    </row>
    <row r="626" spans="1:23" ht="15.5" x14ac:dyDescent="0.35">
      <c r="A626" s="12" t="s">
        <v>1334</v>
      </c>
      <c r="B626" s="13">
        <v>42142</v>
      </c>
      <c r="C626" s="14" t="s">
        <v>1335</v>
      </c>
      <c r="D626" s="14" t="s">
        <v>27</v>
      </c>
      <c r="E626" s="14" t="s">
        <v>28</v>
      </c>
      <c r="F626" s="14" t="s">
        <v>107</v>
      </c>
      <c r="G626" s="14" t="s">
        <v>33</v>
      </c>
      <c r="H626" s="13">
        <v>42149</v>
      </c>
      <c r="I626" s="15">
        <v>20.18</v>
      </c>
      <c r="J626" s="15">
        <v>35.409999999999997</v>
      </c>
      <c r="K626" s="15">
        <f t="shared" si="63"/>
        <v>15.229999999999997</v>
      </c>
      <c r="L626" s="14">
        <v>1</v>
      </c>
      <c r="M626" s="15">
        <f t="shared" si="64"/>
        <v>35.409999999999997</v>
      </c>
      <c r="N626" s="16">
        <v>0.1</v>
      </c>
      <c r="O626" s="17">
        <f>M626*N626</f>
        <v>3.5409999999999999</v>
      </c>
      <c r="P626" s="17">
        <f>M626-O626+Q626</f>
        <v>33.858999999999995</v>
      </c>
      <c r="Q626" s="15">
        <v>1.99</v>
      </c>
      <c r="R626" s="18">
        <f t="shared" si="65"/>
        <v>35.848999999999997</v>
      </c>
      <c r="S626" s="12" t="str">
        <f t="shared" si="66"/>
        <v>High</v>
      </c>
      <c r="T626" s="12"/>
      <c r="U626" s="12" t="str">
        <f t="shared" si="67"/>
        <v>May 2015</v>
      </c>
      <c r="V626" s="12" t="str">
        <f t="shared" si="68"/>
        <v>Brian</v>
      </c>
      <c r="W626" s="12" t="str">
        <f t="shared" si="69"/>
        <v>DeCherney</v>
      </c>
    </row>
    <row r="627" spans="1:23" ht="15.5" x14ac:dyDescent="0.35">
      <c r="A627" s="12" t="s">
        <v>1336</v>
      </c>
      <c r="B627" s="13">
        <v>42143</v>
      </c>
      <c r="C627" s="14" t="s">
        <v>508</v>
      </c>
      <c r="D627" s="14" t="s">
        <v>27</v>
      </c>
      <c r="E627" s="14" t="s">
        <v>28</v>
      </c>
      <c r="F627" s="14" t="s">
        <v>30</v>
      </c>
      <c r="G627" s="14" t="s">
        <v>38</v>
      </c>
      <c r="H627" s="13">
        <v>42144</v>
      </c>
      <c r="I627" s="15">
        <v>1.84</v>
      </c>
      <c r="J627" s="15">
        <v>2.88</v>
      </c>
      <c r="K627" s="15">
        <f t="shared" si="63"/>
        <v>1.0399999999999998</v>
      </c>
      <c r="L627" s="14">
        <v>16</v>
      </c>
      <c r="M627" s="15">
        <f t="shared" si="64"/>
        <v>46.08</v>
      </c>
      <c r="N627" s="16">
        <v>0.05</v>
      </c>
      <c r="O627" s="17">
        <f>M627*N627</f>
        <v>2.3039999999999998</v>
      </c>
      <c r="P627" s="17">
        <f>M627-O627+Q627</f>
        <v>45.265999999999998</v>
      </c>
      <c r="Q627" s="15">
        <v>1.49</v>
      </c>
      <c r="R627" s="18">
        <f t="shared" si="65"/>
        <v>46.756</v>
      </c>
      <c r="S627" s="12" t="str">
        <f t="shared" si="66"/>
        <v>High</v>
      </c>
      <c r="T627" s="12"/>
      <c r="U627" s="12" t="str">
        <f t="shared" si="67"/>
        <v>May 2015</v>
      </c>
      <c r="V627" s="12" t="str">
        <f t="shared" si="68"/>
        <v>Carlos</v>
      </c>
      <c r="W627" s="12" t="str">
        <f t="shared" si="69"/>
        <v>Meador</v>
      </c>
    </row>
    <row r="628" spans="1:23" ht="15.5" x14ac:dyDescent="0.35">
      <c r="A628" s="12" t="s">
        <v>1337</v>
      </c>
      <c r="B628" s="13">
        <v>42144</v>
      </c>
      <c r="C628" s="14" t="s">
        <v>897</v>
      </c>
      <c r="D628" s="14" t="s">
        <v>53</v>
      </c>
      <c r="E628" s="14" t="s">
        <v>54</v>
      </c>
      <c r="F628" s="14" t="s">
        <v>55</v>
      </c>
      <c r="G628" s="14" t="s">
        <v>38</v>
      </c>
      <c r="H628" s="13">
        <v>42147</v>
      </c>
      <c r="I628" s="15">
        <v>1.84</v>
      </c>
      <c r="J628" s="15">
        <v>2.88</v>
      </c>
      <c r="K628" s="15">
        <f t="shared" si="63"/>
        <v>1.0399999999999998</v>
      </c>
      <c r="L628" s="14">
        <v>26</v>
      </c>
      <c r="M628" s="15">
        <f t="shared" si="64"/>
        <v>74.88</v>
      </c>
      <c r="N628" s="16">
        <v>0.08</v>
      </c>
      <c r="O628" s="17">
        <f>M628*N628</f>
        <v>5.9904000000000002</v>
      </c>
      <c r="P628" s="17">
        <f>M628-O628+Q628</f>
        <v>70.379599999999996</v>
      </c>
      <c r="Q628" s="15">
        <v>1.49</v>
      </c>
      <c r="R628" s="18">
        <f t="shared" si="65"/>
        <v>71.869599999999991</v>
      </c>
      <c r="S628" s="12" t="str">
        <f t="shared" si="66"/>
        <v>High</v>
      </c>
      <c r="T628" s="12"/>
      <c r="U628" s="12" t="str">
        <f t="shared" si="67"/>
        <v>May 2015</v>
      </c>
      <c r="V628" s="12" t="str">
        <f t="shared" si="68"/>
        <v>Mike</v>
      </c>
      <c r="W628" s="12" t="str">
        <f t="shared" si="69"/>
        <v>Kennedy</v>
      </c>
    </row>
    <row r="629" spans="1:23" ht="15.5" x14ac:dyDescent="0.35">
      <c r="A629" s="12" t="s">
        <v>1338</v>
      </c>
      <c r="B629" s="13">
        <v>42144</v>
      </c>
      <c r="C629" s="14" t="s">
        <v>730</v>
      </c>
      <c r="D629" s="14" t="s">
        <v>53</v>
      </c>
      <c r="E629" s="14" t="s">
        <v>54</v>
      </c>
      <c r="F629" s="14" t="s">
        <v>55</v>
      </c>
      <c r="G629" s="14" t="s">
        <v>33</v>
      </c>
      <c r="H629" s="13">
        <v>42146</v>
      </c>
      <c r="I629" s="15">
        <v>20.18</v>
      </c>
      <c r="J629" s="15">
        <v>35.409999999999997</v>
      </c>
      <c r="K629" s="15">
        <f t="shared" si="63"/>
        <v>15.229999999999997</v>
      </c>
      <c r="L629" s="14">
        <v>49</v>
      </c>
      <c r="M629" s="15">
        <f t="shared" si="64"/>
        <v>1735.09</v>
      </c>
      <c r="N629" s="16">
        <v>0.02</v>
      </c>
      <c r="O629" s="17">
        <f>M629*N629</f>
        <v>34.701799999999999</v>
      </c>
      <c r="P629" s="17">
        <f>M629-O629+Q629</f>
        <v>1702.3781999999999</v>
      </c>
      <c r="Q629" s="15">
        <v>1.99</v>
      </c>
      <c r="R629" s="18">
        <f t="shared" si="65"/>
        <v>1704.3681999999999</v>
      </c>
      <c r="S629" s="12" t="str">
        <f t="shared" si="66"/>
        <v>High</v>
      </c>
      <c r="T629" s="12"/>
      <c r="U629" s="12" t="str">
        <f t="shared" si="67"/>
        <v>May 2015</v>
      </c>
      <c r="V629" s="12" t="str">
        <f t="shared" si="68"/>
        <v>Allen</v>
      </c>
      <c r="W629" s="12" t="str">
        <f t="shared" si="69"/>
        <v>Armold</v>
      </c>
    </row>
    <row r="630" spans="1:23" ht="15.5" x14ac:dyDescent="0.35">
      <c r="A630" s="12" t="s">
        <v>1339</v>
      </c>
      <c r="B630" s="13">
        <v>42144</v>
      </c>
      <c r="C630" s="14" t="s">
        <v>1340</v>
      </c>
      <c r="D630" s="14" t="s">
        <v>27</v>
      </c>
      <c r="E630" s="14" t="s">
        <v>28</v>
      </c>
      <c r="F630" s="14" t="s">
        <v>290</v>
      </c>
      <c r="G630" s="14" t="s">
        <v>33</v>
      </c>
      <c r="H630" s="13">
        <v>42145</v>
      </c>
      <c r="I630" s="15">
        <v>81.59</v>
      </c>
      <c r="J630" s="15">
        <v>159.99</v>
      </c>
      <c r="K630" s="15">
        <f t="shared" si="63"/>
        <v>78.400000000000006</v>
      </c>
      <c r="L630" s="14">
        <v>19</v>
      </c>
      <c r="M630" s="15">
        <f t="shared" si="64"/>
        <v>3039.8100000000004</v>
      </c>
      <c r="N630" s="16">
        <v>0.1</v>
      </c>
      <c r="O630" s="17">
        <f>M630*N630</f>
        <v>303.98100000000005</v>
      </c>
      <c r="P630" s="17">
        <f>M630-O630+Q630</f>
        <v>2741.3290000000002</v>
      </c>
      <c r="Q630" s="15">
        <v>5.5</v>
      </c>
      <c r="R630" s="18">
        <f t="shared" si="65"/>
        <v>2746.8290000000002</v>
      </c>
      <c r="S630" s="12" t="str">
        <f t="shared" si="66"/>
        <v>High</v>
      </c>
      <c r="T630" s="12"/>
      <c r="U630" s="12" t="str">
        <f t="shared" si="67"/>
        <v>May 2015</v>
      </c>
      <c r="V630" s="12" t="str">
        <f t="shared" si="68"/>
        <v>Alan</v>
      </c>
      <c r="W630" s="12" t="str">
        <f t="shared" si="69"/>
        <v>Shonely</v>
      </c>
    </row>
    <row r="631" spans="1:23" ht="15.5" x14ac:dyDescent="0.35">
      <c r="A631" s="12" t="s">
        <v>1341</v>
      </c>
      <c r="B631" s="13">
        <v>42146</v>
      </c>
      <c r="C631" s="14" t="s">
        <v>378</v>
      </c>
      <c r="D631" s="14" t="s">
        <v>27</v>
      </c>
      <c r="E631" s="14" t="s">
        <v>28</v>
      </c>
      <c r="F631" s="14" t="s">
        <v>66</v>
      </c>
      <c r="G631" s="14" t="s">
        <v>38</v>
      </c>
      <c r="H631" s="13">
        <v>42148</v>
      </c>
      <c r="I631" s="15">
        <v>2.31</v>
      </c>
      <c r="J631" s="15">
        <v>3.78</v>
      </c>
      <c r="K631" s="15">
        <f t="shared" si="63"/>
        <v>1.4699999999999998</v>
      </c>
      <c r="L631" s="14">
        <v>19</v>
      </c>
      <c r="M631" s="15">
        <f t="shared" si="64"/>
        <v>71.819999999999993</v>
      </c>
      <c r="N631" s="16">
        <v>0.03</v>
      </c>
      <c r="O631" s="17">
        <f>M631*N631</f>
        <v>2.1545999999999998</v>
      </c>
      <c r="P631" s="17">
        <f>M631-O631+Q631</f>
        <v>70.375399999999985</v>
      </c>
      <c r="Q631" s="15">
        <v>0.71</v>
      </c>
      <c r="R631" s="18">
        <f t="shared" si="65"/>
        <v>71.085399999999979</v>
      </c>
      <c r="S631" s="12" t="str">
        <f t="shared" si="66"/>
        <v>High</v>
      </c>
      <c r="T631" s="12"/>
      <c r="U631" s="12" t="str">
        <f t="shared" si="67"/>
        <v>May 2015</v>
      </c>
      <c r="V631" s="12" t="str">
        <f t="shared" si="68"/>
        <v>Thomas</v>
      </c>
      <c r="W631" s="12" t="str">
        <f t="shared" si="69"/>
        <v>Boland</v>
      </c>
    </row>
    <row r="632" spans="1:23" ht="15.5" x14ac:dyDescent="0.35">
      <c r="A632" s="12" t="s">
        <v>1342</v>
      </c>
      <c r="B632" s="13">
        <v>42148</v>
      </c>
      <c r="C632" s="14" t="s">
        <v>1137</v>
      </c>
      <c r="D632" s="14" t="s">
        <v>27</v>
      </c>
      <c r="E632" s="14" t="s">
        <v>28</v>
      </c>
      <c r="F632" s="14" t="s">
        <v>30</v>
      </c>
      <c r="G632" s="14" t="s">
        <v>38</v>
      </c>
      <c r="H632" s="13">
        <v>42149</v>
      </c>
      <c r="I632" s="15">
        <v>0.9</v>
      </c>
      <c r="J632" s="15">
        <v>2.1</v>
      </c>
      <c r="K632" s="15">
        <f t="shared" si="63"/>
        <v>1.2000000000000002</v>
      </c>
      <c r="L632" s="14">
        <v>17</v>
      </c>
      <c r="M632" s="15">
        <f t="shared" si="64"/>
        <v>35.700000000000003</v>
      </c>
      <c r="N632" s="16">
        <v>0.09</v>
      </c>
      <c r="O632" s="17">
        <f>M632*N632</f>
        <v>3.2130000000000001</v>
      </c>
      <c r="P632" s="17">
        <f>M632-O632+Q632</f>
        <v>33.187000000000005</v>
      </c>
      <c r="Q632" s="15">
        <v>0.7</v>
      </c>
      <c r="R632" s="18">
        <f t="shared" si="65"/>
        <v>33.887000000000008</v>
      </c>
      <c r="S632" s="12" t="str">
        <f t="shared" si="66"/>
        <v>High</v>
      </c>
      <c r="T632" s="12"/>
      <c r="U632" s="12" t="str">
        <f t="shared" si="67"/>
        <v>May 2015</v>
      </c>
      <c r="V632" s="12" t="str">
        <f t="shared" si="68"/>
        <v>Maurice</v>
      </c>
      <c r="W632" s="12" t="str">
        <f t="shared" si="69"/>
        <v>Satty</v>
      </c>
    </row>
    <row r="633" spans="1:23" ht="15.5" x14ac:dyDescent="0.35">
      <c r="A633" s="12" t="s">
        <v>1343</v>
      </c>
      <c r="B633" s="13">
        <v>42148</v>
      </c>
      <c r="C633" s="14" t="s">
        <v>989</v>
      </c>
      <c r="D633" s="14" t="s">
        <v>53</v>
      </c>
      <c r="E633" s="14" t="s">
        <v>54</v>
      </c>
      <c r="F633" s="14" t="s">
        <v>55</v>
      </c>
      <c r="G633" s="14" t="s">
        <v>38</v>
      </c>
      <c r="H633" s="13">
        <v>42152</v>
      </c>
      <c r="I633" s="15">
        <v>3.75</v>
      </c>
      <c r="J633" s="15">
        <v>7.08</v>
      </c>
      <c r="K633" s="15">
        <f t="shared" si="63"/>
        <v>3.33</v>
      </c>
      <c r="L633" s="14">
        <v>49</v>
      </c>
      <c r="M633" s="15">
        <f t="shared" si="64"/>
        <v>346.92</v>
      </c>
      <c r="N633" s="16">
        <v>0</v>
      </c>
      <c r="O633" s="17">
        <f>M633*N633</f>
        <v>0</v>
      </c>
      <c r="P633" s="17">
        <f>M633-O633+Q633</f>
        <v>349.27000000000004</v>
      </c>
      <c r="Q633" s="15">
        <v>2.35</v>
      </c>
      <c r="R633" s="18">
        <f t="shared" si="65"/>
        <v>351.62000000000006</v>
      </c>
      <c r="S633" s="12" t="str">
        <f t="shared" si="66"/>
        <v>Low</v>
      </c>
      <c r="T633" s="12"/>
      <c r="U633" s="12" t="str">
        <f t="shared" si="67"/>
        <v>May 2015</v>
      </c>
      <c r="V633" s="12" t="str">
        <f t="shared" si="68"/>
        <v>Mike</v>
      </c>
      <c r="W633" s="12" t="str">
        <f t="shared" si="69"/>
        <v>Gockenbach</v>
      </c>
    </row>
    <row r="634" spans="1:23" ht="15.5" x14ac:dyDescent="0.35">
      <c r="A634" s="12" t="s">
        <v>1344</v>
      </c>
      <c r="B634" s="13">
        <v>42150</v>
      </c>
      <c r="C634" s="14" t="s">
        <v>1345</v>
      </c>
      <c r="D634" s="14" t="s">
        <v>53</v>
      </c>
      <c r="E634" s="14" t="s">
        <v>54</v>
      </c>
      <c r="F634" s="14" t="s">
        <v>81</v>
      </c>
      <c r="G634" s="14" t="s">
        <v>38</v>
      </c>
      <c r="H634" s="13">
        <v>42152</v>
      </c>
      <c r="I634" s="15">
        <v>1.0900000000000001</v>
      </c>
      <c r="J634" s="15">
        <v>2.6</v>
      </c>
      <c r="K634" s="15">
        <f t="shared" si="63"/>
        <v>1.51</v>
      </c>
      <c r="L634" s="14">
        <v>8</v>
      </c>
      <c r="M634" s="15">
        <f t="shared" si="64"/>
        <v>20.8</v>
      </c>
      <c r="N634" s="16">
        <v>0.04</v>
      </c>
      <c r="O634" s="17">
        <f>M634*N634</f>
        <v>0.83200000000000007</v>
      </c>
      <c r="P634" s="17">
        <f>M634-O634+Q634</f>
        <v>22.367999999999999</v>
      </c>
      <c r="Q634" s="15">
        <v>2.4</v>
      </c>
      <c r="R634" s="18">
        <f t="shared" si="65"/>
        <v>24.767999999999997</v>
      </c>
      <c r="S634" s="12" t="str">
        <f t="shared" si="66"/>
        <v>High</v>
      </c>
      <c r="T634" s="12"/>
      <c r="U634" s="12" t="str">
        <f t="shared" si="67"/>
        <v>May 2015</v>
      </c>
      <c r="V634" s="12" t="str">
        <f t="shared" si="68"/>
        <v>Patrick</v>
      </c>
      <c r="W634" s="12" t="str">
        <f t="shared" si="69"/>
        <v>Ryan</v>
      </c>
    </row>
    <row r="635" spans="1:23" ht="15.5" x14ac:dyDescent="0.35">
      <c r="A635" s="12" t="s">
        <v>1346</v>
      </c>
      <c r="B635" s="13">
        <v>42151</v>
      </c>
      <c r="C635" s="14" t="s">
        <v>394</v>
      </c>
      <c r="D635" s="14" t="s">
        <v>27</v>
      </c>
      <c r="E635" s="14" t="s">
        <v>28</v>
      </c>
      <c r="F635" s="14" t="s">
        <v>66</v>
      </c>
      <c r="G635" s="14" t="s">
        <v>33</v>
      </c>
      <c r="H635" s="13">
        <v>42153</v>
      </c>
      <c r="I635" s="15">
        <v>6.39</v>
      </c>
      <c r="J635" s="15">
        <v>19.98</v>
      </c>
      <c r="K635" s="15">
        <f t="shared" si="63"/>
        <v>13.59</v>
      </c>
      <c r="L635" s="14">
        <v>7</v>
      </c>
      <c r="M635" s="15">
        <f t="shared" si="64"/>
        <v>139.86000000000001</v>
      </c>
      <c r="N635" s="16">
        <v>0.09</v>
      </c>
      <c r="O635" s="17">
        <f>M635*N635</f>
        <v>12.587400000000001</v>
      </c>
      <c r="P635" s="17">
        <f>M635-O635+Q635</f>
        <v>131.27260000000001</v>
      </c>
      <c r="Q635" s="15">
        <v>4</v>
      </c>
      <c r="R635" s="18">
        <f t="shared" si="65"/>
        <v>135.27260000000001</v>
      </c>
      <c r="S635" s="12" t="str">
        <f t="shared" si="66"/>
        <v>High</v>
      </c>
      <c r="T635" s="12"/>
      <c r="U635" s="12" t="str">
        <f t="shared" si="67"/>
        <v>May 2015</v>
      </c>
      <c r="V635" s="12" t="str">
        <f t="shared" si="68"/>
        <v>Jack</v>
      </c>
      <c r="W635" s="12" t="str">
        <f t="shared" si="69"/>
        <v>OBriant</v>
      </c>
    </row>
    <row r="636" spans="1:23" ht="15.5" x14ac:dyDescent="0.35">
      <c r="A636" s="12" t="s">
        <v>1347</v>
      </c>
      <c r="B636" s="13">
        <v>42152</v>
      </c>
      <c r="C636" s="14" t="s">
        <v>410</v>
      </c>
      <c r="D636" s="14" t="s">
        <v>27</v>
      </c>
      <c r="E636" s="14" t="s">
        <v>28</v>
      </c>
      <c r="F636" s="14" t="s">
        <v>126</v>
      </c>
      <c r="G636" s="14" t="s">
        <v>38</v>
      </c>
      <c r="H636" s="13">
        <v>42153</v>
      </c>
      <c r="I636" s="15">
        <v>1.0900000000000001</v>
      </c>
      <c r="J636" s="15">
        <v>2.6</v>
      </c>
      <c r="K636" s="15">
        <f t="shared" si="63"/>
        <v>1.51</v>
      </c>
      <c r="L636" s="14">
        <v>42</v>
      </c>
      <c r="M636" s="15">
        <f t="shared" si="64"/>
        <v>109.2</v>
      </c>
      <c r="N636" s="16">
        <v>0.05</v>
      </c>
      <c r="O636" s="17">
        <f>M636*N636</f>
        <v>5.4600000000000009</v>
      </c>
      <c r="P636" s="17">
        <f>M636-O636+Q636</f>
        <v>106.14000000000001</v>
      </c>
      <c r="Q636" s="15">
        <v>2.4</v>
      </c>
      <c r="R636" s="18">
        <f t="shared" si="65"/>
        <v>108.54000000000002</v>
      </c>
      <c r="S636" s="12" t="str">
        <f t="shared" si="66"/>
        <v>High</v>
      </c>
      <c r="T636" s="12"/>
      <c r="U636" s="12" t="str">
        <f t="shared" si="67"/>
        <v>May 2015</v>
      </c>
      <c r="V636" s="12" t="str">
        <f t="shared" si="68"/>
        <v>Lynn</v>
      </c>
      <c r="W636" s="12" t="str">
        <f t="shared" si="69"/>
        <v>Smith</v>
      </c>
    </row>
    <row r="637" spans="1:23" ht="15.5" x14ac:dyDescent="0.35">
      <c r="A637" s="12" t="s">
        <v>1348</v>
      </c>
      <c r="B637" s="13">
        <v>42153</v>
      </c>
      <c r="C637" s="14" t="s">
        <v>1310</v>
      </c>
      <c r="D637" s="14" t="s">
        <v>53</v>
      </c>
      <c r="E637" s="14" t="s">
        <v>54</v>
      </c>
      <c r="F637" s="14" t="s">
        <v>55</v>
      </c>
      <c r="G637" s="14" t="s">
        <v>38</v>
      </c>
      <c r="H637" s="13">
        <v>42155</v>
      </c>
      <c r="I637" s="15">
        <v>1.84</v>
      </c>
      <c r="J637" s="15">
        <v>2.88</v>
      </c>
      <c r="K637" s="15">
        <f t="shared" si="63"/>
        <v>1.0399999999999998</v>
      </c>
      <c r="L637" s="14">
        <v>24</v>
      </c>
      <c r="M637" s="15">
        <f t="shared" si="64"/>
        <v>69.12</v>
      </c>
      <c r="N637" s="16">
        <v>7.0000000000000007E-2</v>
      </c>
      <c r="O637" s="17">
        <f>M637*N637</f>
        <v>4.8384000000000009</v>
      </c>
      <c r="P637" s="17">
        <f>M637-O637+Q637</f>
        <v>65.271599999999992</v>
      </c>
      <c r="Q637" s="15">
        <v>0.99</v>
      </c>
      <c r="R637" s="18">
        <f t="shared" si="65"/>
        <v>66.261599999999987</v>
      </c>
      <c r="S637" s="12" t="str">
        <f t="shared" si="66"/>
        <v>High</v>
      </c>
      <c r="T637" s="12"/>
      <c r="U637" s="12" t="str">
        <f t="shared" si="67"/>
        <v>May 2015</v>
      </c>
      <c r="V637" s="12" t="str">
        <f t="shared" si="68"/>
        <v>Cindy</v>
      </c>
      <c r="W637" s="12" t="str">
        <f t="shared" si="69"/>
        <v>Schnelling</v>
      </c>
    </row>
    <row r="638" spans="1:23" ht="15.5" x14ac:dyDescent="0.35">
      <c r="A638" s="12" t="s">
        <v>1349</v>
      </c>
      <c r="B638" s="13">
        <v>42155</v>
      </c>
      <c r="C638" s="14" t="s">
        <v>1350</v>
      </c>
      <c r="D638" s="14" t="s">
        <v>53</v>
      </c>
      <c r="E638" s="14" t="s">
        <v>54</v>
      </c>
      <c r="F638" s="14" t="s">
        <v>81</v>
      </c>
      <c r="G638" s="14" t="s">
        <v>33</v>
      </c>
      <c r="H638" s="13">
        <v>42157</v>
      </c>
      <c r="I638" s="15">
        <v>8.82</v>
      </c>
      <c r="J638" s="15">
        <v>20.99</v>
      </c>
      <c r="K638" s="15">
        <f t="shared" si="63"/>
        <v>12.169999999999998</v>
      </c>
      <c r="L638" s="14">
        <v>18</v>
      </c>
      <c r="M638" s="15">
        <f t="shared" si="64"/>
        <v>377.82</v>
      </c>
      <c r="N638" s="16">
        <v>0</v>
      </c>
      <c r="O638" s="17">
        <f>M638*N638</f>
        <v>0</v>
      </c>
      <c r="P638" s="17">
        <f>M638-O638+Q638</f>
        <v>382.63</v>
      </c>
      <c r="Q638" s="15">
        <v>4.8099999999999996</v>
      </c>
      <c r="R638" s="18">
        <f t="shared" si="65"/>
        <v>387.44</v>
      </c>
      <c r="S638" s="12" t="str">
        <f t="shared" si="66"/>
        <v>Low</v>
      </c>
      <c r="T638" s="12"/>
      <c r="U638" s="12" t="str">
        <f t="shared" si="67"/>
        <v>May 2015</v>
      </c>
      <c r="V638" s="12" t="str">
        <f t="shared" si="68"/>
        <v>George</v>
      </c>
      <c r="W638" s="12" t="str">
        <f t="shared" si="69"/>
        <v>Bell</v>
      </c>
    </row>
    <row r="639" spans="1:23" ht="15.5" x14ac:dyDescent="0.35">
      <c r="A639" s="12" t="s">
        <v>1351</v>
      </c>
      <c r="B639" s="13">
        <v>42155</v>
      </c>
      <c r="C639" s="14" t="s">
        <v>1112</v>
      </c>
      <c r="D639" s="14" t="s">
        <v>53</v>
      </c>
      <c r="E639" s="14" t="s">
        <v>54</v>
      </c>
      <c r="F639" s="14" t="s">
        <v>55</v>
      </c>
      <c r="G639" s="14" t="s">
        <v>33</v>
      </c>
      <c r="H639" s="13">
        <v>42156</v>
      </c>
      <c r="I639" s="15">
        <v>1.87</v>
      </c>
      <c r="J639" s="15">
        <v>8.1199999999999992</v>
      </c>
      <c r="K639" s="15">
        <f t="shared" si="63"/>
        <v>6.2499999999999991</v>
      </c>
      <c r="L639" s="14">
        <v>3</v>
      </c>
      <c r="M639" s="15">
        <f t="shared" si="64"/>
        <v>24.36</v>
      </c>
      <c r="N639" s="16">
        <v>0.03</v>
      </c>
      <c r="O639" s="17">
        <f>M639*N639</f>
        <v>0.73080000000000001</v>
      </c>
      <c r="P639" s="17">
        <f>M639-O639+Q639</f>
        <v>26.459200000000003</v>
      </c>
      <c r="Q639" s="15">
        <v>2.83</v>
      </c>
      <c r="R639" s="18">
        <f t="shared" si="65"/>
        <v>29.289200000000001</v>
      </c>
      <c r="S639" s="12" t="str">
        <f t="shared" si="66"/>
        <v>High</v>
      </c>
      <c r="T639" s="12"/>
      <c r="U639" s="12" t="str">
        <f t="shared" si="67"/>
        <v>May 2015</v>
      </c>
      <c r="V639" s="12" t="str">
        <f t="shared" si="68"/>
        <v>Pete</v>
      </c>
      <c r="W639" s="12" t="str">
        <f t="shared" si="69"/>
        <v>Armstrong</v>
      </c>
    </row>
    <row r="640" spans="1:23" ht="15.5" x14ac:dyDescent="0.35">
      <c r="A640" s="12" t="s">
        <v>1352</v>
      </c>
      <c r="B640" s="13">
        <v>42155</v>
      </c>
      <c r="C640" s="14" t="s">
        <v>1353</v>
      </c>
      <c r="D640" s="14" t="s">
        <v>27</v>
      </c>
      <c r="E640" s="14" t="s">
        <v>28</v>
      </c>
      <c r="F640" s="14" t="s">
        <v>290</v>
      </c>
      <c r="G640" s="14" t="s">
        <v>38</v>
      </c>
      <c r="H640" s="13">
        <v>42160</v>
      </c>
      <c r="I640" s="15">
        <v>14.95</v>
      </c>
      <c r="J640" s="15">
        <v>34.76</v>
      </c>
      <c r="K640" s="15">
        <f t="shared" si="63"/>
        <v>19.809999999999999</v>
      </c>
      <c r="L640" s="14">
        <v>43</v>
      </c>
      <c r="M640" s="15">
        <f t="shared" si="64"/>
        <v>1494.6799999999998</v>
      </c>
      <c r="N640" s="16">
        <v>0.08</v>
      </c>
      <c r="O640" s="17">
        <f>M640*N640</f>
        <v>119.57439999999998</v>
      </c>
      <c r="P640" s="17">
        <f>M640-O640+Q640</f>
        <v>1383.3255999999999</v>
      </c>
      <c r="Q640" s="15">
        <v>8.2200000000000006</v>
      </c>
      <c r="R640" s="18">
        <f t="shared" si="65"/>
        <v>1391.5455999999999</v>
      </c>
      <c r="S640" s="12" t="str">
        <f t="shared" si="66"/>
        <v>High</v>
      </c>
      <c r="T640" s="12"/>
      <c r="U640" s="12" t="str">
        <f t="shared" si="67"/>
        <v>May 2015</v>
      </c>
      <c r="V640" s="12" t="str">
        <f t="shared" si="68"/>
        <v>Lauren</v>
      </c>
      <c r="W640" s="12" t="str">
        <f t="shared" si="69"/>
        <v>Leatherbury</v>
      </c>
    </row>
    <row r="641" spans="1:23" ht="15.5" x14ac:dyDescent="0.35">
      <c r="A641" s="12" t="s">
        <v>1354</v>
      </c>
      <c r="B641" s="13">
        <v>42156</v>
      </c>
      <c r="C641" s="14" t="s">
        <v>1060</v>
      </c>
      <c r="D641" s="14" t="s">
        <v>53</v>
      </c>
      <c r="E641" s="14" t="s">
        <v>54</v>
      </c>
      <c r="F641" s="14" t="s">
        <v>55</v>
      </c>
      <c r="G641" s="14" t="s">
        <v>38</v>
      </c>
      <c r="H641" s="13">
        <v>42161</v>
      </c>
      <c r="I641" s="15">
        <v>4.1900000000000004</v>
      </c>
      <c r="J641" s="15">
        <v>10.23</v>
      </c>
      <c r="K641" s="15">
        <f t="shared" si="63"/>
        <v>6.04</v>
      </c>
      <c r="L641" s="14">
        <v>35</v>
      </c>
      <c r="M641" s="15">
        <f t="shared" si="64"/>
        <v>358.05</v>
      </c>
      <c r="N641" s="16">
        <v>0.01</v>
      </c>
      <c r="O641" s="17">
        <f>M641*N641</f>
        <v>3.5805000000000002</v>
      </c>
      <c r="P641" s="17">
        <f>M641-O641+Q641</f>
        <v>359.14950000000005</v>
      </c>
      <c r="Q641" s="15">
        <v>4.68</v>
      </c>
      <c r="R641" s="18">
        <f t="shared" si="65"/>
        <v>363.82950000000005</v>
      </c>
      <c r="S641" s="12" t="str">
        <f t="shared" si="66"/>
        <v>High</v>
      </c>
      <c r="T641" s="12"/>
      <c r="U641" s="12" t="str">
        <f t="shared" si="67"/>
        <v>June 2015</v>
      </c>
      <c r="V641" s="12" t="str">
        <f t="shared" si="68"/>
        <v>Nathan</v>
      </c>
      <c r="W641" s="12" t="str">
        <f t="shared" si="69"/>
        <v>Mautz</v>
      </c>
    </row>
    <row r="642" spans="1:23" ht="15.5" x14ac:dyDescent="0.35">
      <c r="A642" s="12" t="s">
        <v>1355</v>
      </c>
      <c r="B642" s="13">
        <v>42163</v>
      </c>
      <c r="C642" s="14" t="s">
        <v>1356</v>
      </c>
      <c r="D642" s="14" t="s">
        <v>27</v>
      </c>
      <c r="E642" s="14" t="s">
        <v>28</v>
      </c>
      <c r="F642" s="14" t="s">
        <v>126</v>
      </c>
      <c r="G642" s="14" t="s">
        <v>33</v>
      </c>
      <c r="H642" s="13">
        <v>42165</v>
      </c>
      <c r="I642" s="15">
        <v>62.4</v>
      </c>
      <c r="J642" s="15">
        <v>155.99</v>
      </c>
      <c r="K642" s="15">
        <f t="shared" si="63"/>
        <v>93.59</v>
      </c>
      <c r="L642" s="14">
        <v>21</v>
      </c>
      <c r="M642" s="15">
        <f t="shared" si="64"/>
        <v>3275.79</v>
      </c>
      <c r="N642" s="16">
        <v>0.08</v>
      </c>
      <c r="O642" s="17">
        <f>M642*N642</f>
        <v>262.06319999999999</v>
      </c>
      <c r="P642" s="17">
        <f>M642-O642+Q642</f>
        <v>3021.8067999999998</v>
      </c>
      <c r="Q642" s="15">
        <v>8.08</v>
      </c>
      <c r="R642" s="18">
        <f t="shared" si="65"/>
        <v>3029.8867999999998</v>
      </c>
      <c r="S642" s="12" t="str">
        <f t="shared" si="66"/>
        <v>High</v>
      </c>
      <c r="T642" s="12"/>
      <c r="U642" s="12" t="str">
        <f t="shared" si="67"/>
        <v>June 2015</v>
      </c>
      <c r="V642" s="12" t="str">
        <f t="shared" si="68"/>
        <v>Michael</v>
      </c>
      <c r="W642" s="12" t="str">
        <f t="shared" si="69"/>
        <v>Chen</v>
      </c>
    </row>
    <row r="643" spans="1:23" ht="15.5" x14ac:dyDescent="0.35">
      <c r="A643" s="12" t="s">
        <v>1358</v>
      </c>
      <c r="B643" s="13">
        <v>42163</v>
      </c>
      <c r="C643" s="14" t="s">
        <v>394</v>
      </c>
      <c r="D643" s="14" t="s">
        <v>27</v>
      </c>
      <c r="E643" s="14" t="s">
        <v>28</v>
      </c>
      <c r="F643" s="14" t="s">
        <v>66</v>
      </c>
      <c r="G643" s="14" t="s">
        <v>33</v>
      </c>
      <c r="H643" s="13">
        <v>42164</v>
      </c>
      <c r="I643" s="15">
        <v>377.99</v>
      </c>
      <c r="J643" s="15">
        <v>599.99</v>
      </c>
      <c r="K643" s="15">
        <f t="shared" si="63"/>
        <v>222</v>
      </c>
      <c r="L643" s="14">
        <v>41</v>
      </c>
      <c r="M643" s="15">
        <f t="shared" si="64"/>
        <v>24599.59</v>
      </c>
      <c r="N643" s="16">
        <v>0.09</v>
      </c>
      <c r="O643" s="17">
        <f>M643*N643</f>
        <v>2213.9630999999999</v>
      </c>
      <c r="P643" s="17">
        <f>M643-O643+Q643</f>
        <v>22410.116900000001</v>
      </c>
      <c r="Q643" s="15">
        <v>24.49</v>
      </c>
      <c r="R643" s="18">
        <f t="shared" si="65"/>
        <v>22434.606900000002</v>
      </c>
      <c r="S643" s="12" t="str">
        <f t="shared" si="66"/>
        <v>High</v>
      </c>
      <c r="T643" s="12"/>
      <c r="U643" s="12" t="str">
        <f t="shared" si="67"/>
        <v>June 2015</v>
      </c>
      <c r="V643" s="12" t="str">
        <f t="shared" si="68"/>
        <v>Jack</v>
      </c>
      <c r="W643" s="12" t="str">
        <f t="shared" si="69"/>
        <v>OBriant</v>
      </c>
    </row>
    <row r="644" spans="1:23" ht="15.5" x14ac:dyDescent="0.35">
      <c r="A644" s="12" t="s">
        <v>1359</v>
      </c>
      <c r="B644" s="13">
        <v>42165</v>
      </c>
      <c r="C644" s="14" t="s">
        <v>1360</v>
      </c>
      <c r="D644" s="14" t="s">
        <v>27</v>
      </c>
      <c r="E644" s="14" t="s">
        <v>28</v>
      </c>
      <c r="F644" s="14" t="s">
        <v>100</v>
      </c>
      <c r="G644" s="14" t="s">
        <v>38</v>
      </c>
      <c r="H644" s="13">
        <v>42167</v>
      </c>
      <c r="I644" s="15">
        <v>99.39</v>
      </c>
      <c r="J644" s="15">
        <v>162.93</v>
      </c>
      <c r="K644" s="15">
        <f t="shared" ref="K644:K707" si="70">J644-I644</f>
        <v>63.540000000000006</v>
      </c>
      <c r="L644" s="14">
        <v>36</v>
      </c>
      <c r="M644" s="15">
        <f t="shared" ref="M644:M707" si="71">J644*L644</f>
        <v>5865.4800000000005</v>
      </c>
      <c r="N644" s="16">
        <v>0.09</v>
      </c>
      <c r="O644" s="17">
        <f>M644*N644</f>
        <v>527.89319999999998</v>
      </c>
      <c r="P644" s="17">
        <f>M644-O644+Q644</f>
        <v>5357.5768000000007</v>
      </c>
      <c r="Q644" s="15">
        <v>19.989999999999998</v>
      </c>
      <c r="R644" s="18">
        <f t="shared" ref="R644:R707" si="72">P644+Q644</f>
        <v>5377.5668000000005</v>
      </c>
      <c r="S644" s="12" t="str">
        <f t="shared" ref="S644:S707" si="73">IF(O644&gt;0.08, "High", IF(O644&gt;0.04, "Medium", "Low"))</f>
        <v>High</v>
      </c>
      <c r="T644" s="12"/>
      <c r="U644" s="12" t="str">
        <f t="shared" ref="U644:U707" si="74">TEXT(B644, "mmmm yyyy")</f>
        <v>June 2015</v>
      </c>
      <c r="V644" s="12" t="str">
        <f t="shared" ref="V644:V707" si="75">LEFT(C644,FIND(" ",C644)-1)</f>
        <v>Alan</v>
      </c>
      <c r="W644" s="12" t="str">
        <f t="shared" ref="W644:W707" si="76">RIGHT(C644,LEN(C644)-FIND(" ",C644))</f>
        <v>Schoenberger</v>
      </c>
    </row>
    <row r="645" spans="1:23" ht="15.5" x14ac:dyDescent="0.35">
      <c r="A645" s="12" t="s">
        <v>1361</v>
      </c>
      <c r="B645" s="13">
        <v>42165</v>
      </c>
      <c r="C645" s="14" t="s">
        <v>505</v>
      </c>
      <c r="D645" s="14" t="s">
        <v>53</v>
      </c>
      <c r="E645" s="14" t="s">
        <v>54</v>
      </c>
      <c r="F645" s="14" t="s">
        <v>55</v>
      </c>
      <c r="G645" s="14" t="s">
        <v>38</v>
      </c>
      <c r="H645" s="13">
        <v>42169</v>
      </c>
      <c r="I645" s="15">
        <v>3.52</v>
      </c>
      <c r="J645" s="15">
        <v>5.68</v>
      </c>
      <c r="K645" s="15">
        <f t="shared" si="70"/>
        <v>2.1599999999999997</v>
      </c>
      <c r="L645" s="14">
        <v>8</v>
      </c>
      <c r="M645" s="15">
        <f t="shared" si="71"/>
        <v>45.44</v>
      </c>
      <c r="N645" s="16">
        <v>0.05</v>
      </c>
      <c r="O645" s="17">
        <f>M645*N645</f>
        <v>2.2719999999999998</v>
      </c>
      <c r="P645" s="17">
        <f>M645-O645+Q645</f>
        <v>44.558</v>
      </c>
      <c r="Q645" s="15">
        <v>1.39</v>
      </c>
      <c r="R645" s="18">
        <f t="shared" si="72"/>
        <v>45.948</v>
      </c>
      <c r="S645" s="12" t="str">
        <f t="shared" si="73"/>
        <v>High</v>
      </c>
      <c r="T645" s="12"/>
      <c r="U645" s="12" t="str">
        <f t="shared" si="74"/>
        <v>June 2015</v>
      </c>
      <c r="V645" s="12" t="str">
        <f t="shared" si="75"/>
        <v>Liz</v>
      </c>
      <c r="W645" s="12" t="str">
        <f t="shared" si="76"/>
        <v>MacKendrick</v>
      </c>
    </row>
    <row r="646" spans="1:23" ht="15.5" x14ac:dyDescent="0.35">
      <c r="A646" s="12" t="s">
        <v>1362</v>
      </c>
      <c r="B646" s="13">
        <v>42166</v>
      </c>
      <c r="C646" s="14" t="s">
        <v>1363</v>
      </c>
      <c r="D646" s="14" t="s">
        <v>27</v>
      </c>
      <c r="E646" s="14" t="s">
        <v>28</v>
      </c>
      <c r="F646" s="14" t="s">
        <v>126</v>
      </c>
      <c r="G646" s="14" t="s">
        <v>38</v>
      </c>
      <c r="H646" s="13">
        <v>42166</v>
      </c>
      <c r="I646" s="15">
        <v>3.51</v>
      </c>
      <c r="J646" s="15">
        <v>8.57</v>
      </c>
      <c r="K646" s="15">
        <f t="shared" si="70"/>
        <v>5.0600000000000005</v>
      </c>
      <c r="L646" s="14">
        <v>22</v>
      </c>
      <c r="M646" s="15">
        <f t="shared" si="71"/>
        <v>188.54000000000002</v>
      </c>
      <c r="N646" s="16">
        <v>0.1</v>
      </c>
      <c r="O646" s="17">
        <f>M646*N646</f>
        <v>18.854000000000003</v>
      </c>
      <c r="P646" s="17">
        <f>M646-O646+Q646</f>
        <v>175.82599999999999</v>
      </c>
      <c r="Q646" s="15">
        <v>6.14</v>
      </c>
      <c r="R646" s="18">
        <f t="shared" si="72"/>
        <v>181.96599999999998</v>
      </c>
      <c r="S646" s="12" t="str">
        <f t="shared" si="73"/>
        <v>High</v>
      </c>
      <c r="T646" s="12"/>
      <c r="U646" s="12" t="str">
        <f t="shared" si="74"/>
        <v>June 2015</v>
      </c>
      <c r="V646" s="12" t="str">
        <f t="shared" si="75"/>
        <v>Tamara</v>
      </c>
      <c r="W646" s="12" t="str">
        <f t="shared" si="76"/>
        <v>Chand</v>
      </c>
    </row>
    <row r="647" spans="1:23" ht="15.5" x14ac:dyDescent="0.35">
      <c r="A647" s="12" t="s">
        <v>1364</v>
      </c>
      <c r="B647" s="13">
        <v>42166</v>
      </c>
      <c r="C647" s="14" t="s">
        <v>1166</v>
      </c>
      <c r="D647" s="14" t="s">
        <v>27</v>
      </c>
      <c r="E647" s="14" t="s">
        <v>28</v>
      </c>
      <c r="F647" s="14" t="s">
        <v>44</v>
      </c>
      <c r="G647" s="14" t="s">
        <v>38</v>
      </c>
      <c r="H647" s="13">
        <v>42168</v>
      </c>
      <c r="I647" s="15">
        <v>0.93</v>
      </c>
      <c r="J647" s="15">
        <v>1.6</v>
      </c>
      <c r="K647" s="15">
        <f t="shared" si="70"/>
        <v>0.67</v>
      </c>
      <c r="L647" s="14">
        <v>24</v>
      </c>
      <c r="M647" s="15">
        <f t="shared" si="71"/>
        <v>38.400000000000006</v>
      </c>
      <c r="N647" s="16">
        <v>0.04</v>
      </c>
      <c r="O647" s="17">
        <f>M647*N647</f>
        <v>1.5360000000000003</v>
      </c>
      <c r="P647" s="17">
        <f>M647-O647+Q647</f>
        <v>38.154000000000003</v>
      </c>
      <c r="Q647" s="15">
        <v>1.29</v>
      </c>
      <c r="R647" s="18">
        <f t="shared" si="72"/>
        <v>39.444000000000003</v>
      </c>
      <c r="S647" s="12" t="str">
        <f t="shared" si="73"/>
        <v>High</v>
      </c>
      <c r="T647" s="12"/>
      <c r="U647" s="12" t="str">
        <f t="shared" si="74"/>
        <v>June 2015</v>
      </c>
      <c r="V647" s="12" t="str">
        <f t="shared" si="75"/>
        <v>Charles</v>
      </c>
      <c r="W647" s="12" t="str">
        <f t="shared" si="76"/>
        <v>Crestani</v>
      </c>
    </row>
    <row r="648" spans="1:23" ht="15.5" x14ac:dyDescent="0.35">
      <c r="A648" s="12" t="s">
        <v>1365</v>
      </c>
      <c r="B648" s="13">
        <v>42168</v>
      </c>
      <c r="C648" s="14" t="s">
        <v>554</v>
      </c>
      <c r="D648" s="14" t="s">
        <v>27</v>
      </c>
      <c r="E648" s="14" t="s">
        <v>28</v>
      </c>
      <c r="F648" s="14" t="s">
        <v>290</v>
      </c>
      <c r="G648" s="14" t="s">
        <v>248</v>
      </c>
      <c r="H648" s="13">
        <v>42171</v>
      </c>
      <c r="I648" s="15">
        <v>5.5</v>
      </c>
      <c r="J648" s="15">
        <v>12.22</v>
      </c>
      <c r="K648" s="15">
        <f t="shared" si="70"/>
        <v>6.7200000000000006</v>
      </c>
      <c r="L648" s="14">
        <v>8</v>
      </c>
      <c r="M648" s="15">
        <f t="shared" si="71"/>
        <v>97.76</v>
      </c>
      <c r="N648" s="16">
        <v>0.1</v>
      </c>
      <c r="O648" s="17">
        <f>M648*N648</f>
        <v>9.7760000000000016</v>
      </c>
      <c r="P648" s="17">
        <f>M648-O648+Q648</f>
        <v>90.834000000000003</v>
      </c>
      <c r="Q648" s="15">
        <v>2.85</v>
      </c>
      <c r="R648" s="18">
        <f t="shared" si="72"/>
        <v>93.683999999999997</v>
      </c>
      <c r="S648" s="12" t="str">
        <f t="shared" si="73"/>
        <v>High</v>
      </c>
      <c r="T648" s="12"/>
      <c r="U648" s="12" t="str">
        <f t="shared" si="74"/>
        <v>June 2015</v>
      </c>
      <c r="V648" s="12" t="str">
        <f t="shared" si="75"/>
        <v>Rick</v>
      </c>
      <c r="W648" s="12" t="str">
        <f t="shared" si="76"/>
        <v>Hansen</v>
      </c>
    </row>
    <row r="649" spans="1:23" ht="15.5" x14ac:dyDescent="0.35">
      <c r="A649" s="12" t="s">
        <v>1366</v>
      </c>
      <c r="B649" s="13">
        <v>42169</v>
      </c>
      <c r="C649" s="14" t="s">
        <v>1367</v>
      </c>
      <c r="D649" s="14" t="s">
        <v>53</v>
      </c>
      <c r="E649" s="14" t="s">
        <v>54</v>
      </c>
      <c r="F649" s="14" t="s">
        <v>55</v>
      </c>
      <c r="G649" s="14" t="s">
        <v>38</v>
      </c>
      <c r="H649" s="13">
        <v>42170</v>
      </c>
      <c r="I649" s="15">
        <v>1.31</v>
      </c>
      <c r="J649" s="15">
        <v>2.84</v>
      </c>
      <c r="K649" s="15">
        <f t="shared" si="70"/>
        <v>1.5299999999999998</v>
      </c>
      <c r="L649" s="14">
        <v>23</v>
      </c>
      <c r="M649" s="15">
        <f t="shared" si="71"/>
        <v>65.319999999999993</v>
      </c>
      <c r="N649" s="16">
        <v>0.06</v>
      </c>
      <c r="O649" s="17">
        <f>M649*N649</f>
        <v>3.9191999999999996</v>
      </c>
      <c r="P649" s="17">
        <f>M649-O649+Q649</f>
        <v>62.330799999999996</v>
      </c>
      <c r="Q649" s="15">
        <v>0.93</v>
      </c>
      <c r="R649" s="18">
        <f t="shared" si="72"/>
        <v>63.260799999999996</v>
      </c>
      <c r="S649" s="12" t="str">
        <f t="shared" si="73"/>
        <v>High</v>
      </c>
      <c r="T649" s="12"/>
      <c r="U649" s="12" t="str">
        <f t="shared" si="74"/>
        <v>June 2015</v>
      </c>
      <c r="V649" s="12" t="str">
        <f t="shared" si="75"/>
        <v>Annie</v>
      </c>
      <c r="W649" s="12" t="str">
        <f t="shared" si="76"/>
        <v>Cyprus</v>
      </c>
    </row>
    <row r="650" spans="1:23" ht="15.5" x14ac:dyDescent="0.35">
      <c r="A650" s="12" t="s">
        <v>1368</v>
      </c>
      <c r="B650" s="13">
        <v>42175</v>
      </c>
      <c r="C650" s="14" t="s">
        <v>1369</v>
      </c>
      <c r="D650" s="14" t="s">
        <v>53</v>
      </c>
      <c r="E650" s="14" t="s">
        <v>54</v>
      </c>
      <c r="F650" s="14" t="s">
        <v>55</v>
      </c>
      <c r="G650" s="14" t="s">
        <v>38</v>
      </c>
      <c r="H650" s="13">
        <v>42177</v>
      </c>
      <c r="I650" s="15">
        <v>4.59</v>
      </c>
      <c r="J650" s="15">
        <v>7.28</v>
      </c>
      <c r="K650" s="15">
        <f t="shared" si="70"/>
        <v>2.6900000000000004</v>
      </c>
      <c r="L650" s="14">
        <v>16</v>
      </c>
      <c r="M650" s="15">
        <f t="shared" si="71"/>
        <v>116.48</v>
      </c>
      <c r="N650" s="16">
        <v>7.0000000000000007E-2</v>
      </c>
      <c r="O650" s="17">
        <f>M650*N650</f>
        <v>8.1536000000000008</v>
      </c>
      <c r="P650" s="17">
        <f>M650-O650+Q650</f>
        <v>119.47640000000001</v>
      </c>
      <c r="Q650" s="15">
        <v>11.15</v>
      </c>
      <c r="R650" s="18">
        <f t="shared" si="72"/>
        <v>130.62640000000002</v>
      </c>
      <c r="S650" s="12" t="str">
        <f t="shared" si="73"/>
        <v>High</v>
      </c>
      <c r="T650" s="12"/>
      <c r="U650" s="12" t="str">
        <f t="shared" si="74"/>
        <v>June 2015</v>
      </c>
      <c r="V650" s="12" t="str">
        <f t="shared" si="75"/>
        <v>Richard</v>
      </c>
      <c r="W650" s="12" t="str">
        <f t="shared" si="76"/>
        <v>Bierner</v>
      </c>
    </row>
    <row r="651" spans="1:23" ht="15.5" x14ac:dyDescent="0.35">
      <c r="A651" s="12" t="s">
        <v>1370</v>
      </c>
      <c r="B651" s="13">
        <v>42176</v>
      </c>
      <c r="C651" s="14" t="s">
        <v>1371</v>
      </c>
      <c r="D651" s="14" t="s">
        <v>27</v>
      </c>
      <c r="E651" s="14" t="s">
        <v>28</v>
      </c>
      <c r="F651" s="14" t="s">
        <v>107</v>
      </c>
      <c r="G651" s="14" t="s">
        <v>38</v>
      </c>
      <c r="H651" s="13">
        <v>42178</v>
      </c>
      <c r="I651" s="15">
        <v>2.25</v>
      </c>
      <c r="J651" s="15">
        <v>3.69</v>
      </c>
      <c r="K651" s="15">
        <f t="shared" si="70"/>
        <v>1.44</v>
      </c>
      <c r="L651" s="14">
        <v>42</v>
      </c>
      <c r="M651" s="15">
        <f t="shared" si="71"/>
        <v>154.97999999999999</v>
      </c>
      <c r="N651" s="16">
        <v>0.06</v>
      </c>
      <c r="O651" s="17">
        <f>M651*N651</f>
        <v>9.2987999999999982</v>
      </c>
      <c r="P651" s="17">
        <f>M651-O651+Q651</f>
        <v>148.18119999999999</v>
      </c>
      <c r="Q651" s="15">
        <v>2.5</v>
      </c>
      <c r="R651" s="18">
        <f t="shared" si="72"/>
        <v>150.68119999999999</v>
      </c>
      <c r="S651" s="12" t="str">
        <f t="shared" si="73"/>
        <v>High</v>
      </c>
      <c r="T651" s="12"/>
      <c r="U651" s="12" t="str">
        <f t="shared" si="74"/>
        <v>June 2015</v>
      </c>
      <c r="V651" s="12" t="str">
        <f t="shared" si="75"/>
        <v>Erica</v>
      </c>
      <c r="W651" s="12" t="str">
        <f t="shared" si="76"/>
        <v>Bern</v>
      </c>
    </row>
    <row r="652" spans="1:23" ht="15.5" x14ac:dyDescent="0.35">
      <c r="A652" s="12" t="s">
        <v>1372</v>
      </c>
      <c r="B652" s="13">
        <v>42180</v>
      </c>
      <c r="C652" s="14" t="s">
        <v>1373</v>
      </c>
      <c r="D652" s="14" t="s">
        <v>27</v>
      </c>
      <c r="E652" s="14" t="s">
        <v>28</v>
      </c>
      <c r="F652" s="14" t="s">
        <v>30</v>
      </c>
      <c r="G652" s="14" t="s">
        <v>38</v>
      </c>
      <c r="H652" s="13">
        <v>42181</v>
      </c>
      <c r="I652" s="15">
        <v>1.18</v>
      </c>
      <c r="J652" s="15">
        <v>1.88</v>
      </c>
      <c r="K652" s="15">
        <f t="shared" si="70"/>
        <v>0.7</v>
      </c>
      <c r="L652" s="14">
        <v>5</v>
      </c>
      <c r="M652" s="15">
        <f t="shared" si="71"/>
        <v>9.3999999999999986</v>
      </c>
      <c r="N652" s="16">
        <v>0.08</v>
      </c>
      <c r="O652" s="17">
        <f>M652*N652</f>
        <v>0.75199999999999989</v>
      </c>
      <c r="P652" s="17">
        <f>M652-O652+Q652</f>
        <v>10.137999999999998</v>
      </c>
      <c r="Q652" s="15">
        <v>1.49</v>
      </c>
      <c r="R652" s="18">
        <f t="shared" si="72"/>
        <v>11.627999999999998</v>
      </c>
      <c r="S652" s="12" t="str">
        <f t="shared" si="73"/>
        <v>High</v>
      </c>
      <c r="T652" s="12"/>
      <c r="U652" s="12" t="str">
        <f t="shared" si="74"/>
        <v>June 2015</v>
      </c>
      <c r="V652" s="12" t="str">
        <f t="shared" si="75"/>
        <v>Beth</v>
      </c>
      <c r="W652" s="12" t="str">
        <f t="shared" si="76"/>
        <v>Paige</v>
      </c>
    </row>
    <row r="653" spans="1:23" ht="15.5" x14ac:dyDescent="0.35">
      <c r="A653" s="12" t="s">
        <v>1374</v>
      </c>
      <c r="B653" s="13">
        <v>42182</v>
      </c>
      <c r="C653" s="14" t="s">
        <v>1375</v>
      </c>
      <c r="D653" s="14" t="s">
        <v>53</v>
      </c>
      <c r="E653" s="14" t="s">
        <v>54</v>
      </c>
      <c r="F653" s="14" t="s">
        <v>55</v>
      </c>
      <c r="G653" s="14" t="s">
        <v>38</v>
      </c>
      <c r="H653" s="13">
        <v>42184</v>
      </c>
      <c r="I653" s="15">
        <v>3.65</v>
      </c>
      <c r="J653" s="15">
        <v>5.98</v>
      </c>
      <c r="K653" s="15">
        <f t="shared" si="70"/>
        <v>2.3300000000000005</v>
      </c>
      <c r="L653" s="14">
        <v>50</v>
      </c>
      <c r="M653" s="15">
        <f t="shared" si="71"/>
        <v>299</v>
      </c>
      <c r="N653" s="16">
        <v>0.02</v>
      </c>
      <c r="O653" s="17">
        <f>M653*N653</f>
        <v>5.98</v>
      </c>
      <c r="P653" s="17">
        <f>M653-O653+Q653</f>
        <v>294.51</v>
      </c>
      <c r="Q653" s="15">
        <v>1.49</v>
      </c>
      <c r="R653" s="18">
        <f t="shared" si="72"/>
        <v>296</v>
      </c>
      <c r="S653" s="12" t="str">
        <f t="shared" si="73"/>
        <v>High</v>
      </c>
      <c r="T653" s="12"/>
      <c r="U653" s="12" t="str">
        <f t="shared" si="74"/>
        <v>June 2015</v>
      </c>
      <c r="V653" s="12" t="str">
        <f t="shared" si="75"/>
        <v>Stefania</v>
      </c>
      <c r="W653" s="12" t="str">
        <f t="shared" si="76"/>
        <v>Perrino</v>
      </c>
    </row>
    <row r="654" spans="1:23" ht="15.5" x14ac:dyDescent="0.35">
      <c r="A654" s="12" t="s">
        <v>1376</v>
      </c>
      <c r="B654" s="13">
        <v>42182</v>
      </c>
      <c r="C654" s="14" t="s">
        <v>1377</v>
      </c>
      <c r="D654" s="14" t="s">
        <v>53</v>
      </c>
      <c r="E654" s="14" t="s">
        <v>54</v>
      </c>
      <c r="F654" s="14" t="s">
        <v>55</v>
      </c>
      <c r="G654" s="14" t="s">
        <v>38</v>
      </c>
      <c r="H654" s="13">
        <v>42182</v>
      </c>
      <c r="I654" s="15">
        <v>1.53</v>
      </c>
      <c r="J654" s="15">
        <v>2.78</v>
      </c>
      <c r="K654" s="15">
        <f t="shared" si="70"/>
        <v>1.2499999999999998</v>
      </c>
      <c r="L654" s="14">
        <v>44</v>
      </c>
      <c r="M654" s="15">
        <f t="shared" si="71"/>
        <v>122.32</v>
      </c>
      <c r="N654" s="16">
        <v>7.0000000000000007E-2</v>
      </c>
      <c r="O654" s="17">
        <f>M654*N654</f>
        <v>8.5624000000000002</v>
      </c>
      <c r="P654" s="17">
        <f>M654-O654+Q654</f>
        <v>115.0976</v>
      </c>
      <c r="Q654" s="15">
        <v>1.34</v>
      </c>
      <c r="R654" s="18">
        <f t="shared" si="72"/>
        <v>116.4376</v>
      </c>
      <c r="S654" s="12" t="str">
        <f t="shared" si="73"/>
        <v>High</v>
      </c>
      <c r="T654" s="12"/>
      <c r="U654" s="12" t="str">
        <f t="shared" si="74"/>
        <v>June 2015</v>
      </c>
      <c r="V654" s="12" t="str">
        <f t="shared" si="75"/>
        <v>Arianne</v>
      </c>
      <c r="W654" s="12" t="str">
        <f t="shared" si="76"/>
        <v>Irving</v>
      </c>
    </row>
    <row r="655" spans="1:23" ht="15.5" x14ac:dyDescent="0.35">
      <c r="A655" s="12" t="s">
        <v>1378</v>
      </c>
      <c r="B655" s="13">
        <v>42182</v>
      </c>
      <c r="C655" s="14" t="s">
        <v>1353</v>
      </c>
      <c r="D655" s="14" t="s">
        <v>27</v>
      </c>
      <c r="E655" s="14" t="s">
        <v>28</v>
      </c>
      <c r="F655" s="14" t="s">
        <v>290</v>
      </c>
      <c r="G655" s="14" t="s">
        <v>38</v>
      </c>
      <c r="H655" s="13">
        <v>42184</v>
      </c>
      <c r="I655" s="15">
        <v>2.1800000000000002</v>
      </c>
      <c r="J655" s="15">
        <v>3.52</v>
      </c>
      <c r="K655" s="15">
        <f t="shared" si="70"/>
        <v>1.3399999999999999</v>
      </c>
      <c r="L655" s="14">
        <v>1</v>
      </c>
      <c r="M655" s="15">
        <f t="shared" si="71"/>
        <v>3.52</v>
      </c>
      <c r="N655" s="16">
        <v>0.04</v>
      </c>
      <c r="O655" s="17">
        <f>M655*N655</f>
        <v>0.14080000000000001</v>
      </c>
      <c r="P655" s="17">
        <f>M655-O655+Q655</f>
        <v>10.209199999999999</v>
      </c>
      <c r="Q655" s="15">
        <v>6.83</v>
      </c>
      <c r="R655" s="18">
        <f t="shared" si="72"/>
        <v>17.039200000000001</v>
      </c>
      <c r="S655" s="12" t="str">
        <f t="shared" si="73"/>
        <v>High</v>
      </c>
      <c r="T655" s="12"/>
      <c r="U655" s="12" t="str">
        <f t="shared" si="74"/>
        <v>June 2015</v>
      </c>
      <c r="V655" s="12" t="str">
        <f t="shared" si="75"/>
        <v>Lauren</v>
      </c>
      <c r="W655" s="12" t="str">
        <f t="shared" si="76"/>
        <v>Leatherbury</v>
      </c>
    </row>
    <row r="656" spans="1:23" ht="15.5" x14ac:dyDescent="0.35">
      <c r="A656" s="12" t="s">
        <v>1379</v>
      </c>
      <c r="B656" s="13">
        <v>42183</v>
      </c>
      <c r="C656" s="14" t="s">
        <v>772</v>
      </c>
      <c r="D656" s="14" t="s">
        <v>27</v>
      </c>
      <c r="E656" s="14" t="s">
        <v>28</v>
      </c>
      <c r="F656" s="14" t="s">
        <v>107</v>
      </c>
      <c r="G656" s="14" t="s">
        <v>38</v>
      </c>
      <c r="H656" s="13">
        <v>42185</v>
      </c>
      <c r="I656" s="15">
        <v>2.4500000000000002</v>
      </c>
      <c r="J656" s="15">
        <v>3.89</v>
      </c>
      <c r="K656" s="15">
        <f t="shared" si="70"/>
        <v>1.44</v>
      </c>
      <c r="L656" s="14">
        <v>32</v>
      </c>
      <c r="M656" s="15">
        <f t="shared" si="71"/>
        <v>124.48</v>
      </c>
      <c r="N656" s="16">
        <v>0.1</v>
      </c>
      <c r="O656" s="17">
        <f>M656*N656</f>
        <v>12.448</v>
      </c>
      <c r="P656" s="17">
        <f>M656-O656+Q656</f>
        <v>119.04200000000002</v>
      </c>
      <c r="Q656" s="15">
        <v>7.01</v>
      </c>
      <c r="R656" s="18">
        <f t="shared" si="72"/>
        <v>126.05200000000002</v>
      </c>
      <c r="S656" s="12" t="str">
        <f t="shared" si="73"/>
        <v>High</v>
      </c>
      <c r="T656" s="12"/>
      <c r="U656" s="12" t="str">
        <f t="shared" si="74"/>
        <v>June 2015</v>
      </c>
      <c r="V656" s="12" t="str">
        <f t="shared" si="75"/>
        <v>Brian</v>
      </c>
      <c r="W656" s="12" t="str">
        <f t="shared" si="76"/>
        <v>Dahlen</v>
      </c>
    </row>
    <row r="657" spans="1:23" ht="15.5" x14ac:dyDescent="0.35">
      <c r="A657" s="12" t="s">
        <v>1380</v>
      </c>
      <c r="B657" s="13">
        <v>42183</v>
      </c>
      <c r="C657" s="14" t="s">
        <v>760</v>
      </c>
      <c r="D657" s="14" t="s">
        <v>27</v>
      </c>
      <c r="E657" s="14" t="s">
        <v>28</v>
      </c>
      <c r="F657" s="14" t="s">
        <v>139</v>
      </c>
      <c r="G657" s="14" t="s">
        <v>38</v>
      </c>
      <c r="H657" s="13">
        <v>42185</v>
      </c>
      <c r="I657" s="15">
        <v>1.84</v>
      </c>
      <c r="J657" s="15">
        <v>2.88</v>
      </c>
      <c r="K657" s="15">
        <f t="shared" si="70"/>
        <v>1.0399999999999998</v>
      </c>
      <c r="L657" s="14">
        <v>25</v>
      </c>
      <c r="M657" s="15">
        <f t="shared" si="71"/>
        <v>72</v>
      </c>
      <c r="N657" s="16">
        <v>0.04</v>
      </c>
      <c r="O657" s="17">
        <f>M657*N657</f>
        <v>2.88</v>
      </c>
      <c r="P657" s="17">
        <f>M657-O657+Q657</f>
        <v>70.61</v>
      </c>
      <c r="Q657" s="15">
        <v>1.49</v>
      </c>
      <c r="R657" s="18">
        <f t="shared" si="72"/>
        <v>72.099999999999994</v>
      </c>
      <c r="S657" s="12" t="str">
        <f t="shared" si="73"/>
        <v>High</v>
      </c>
      <c r="T657" s="12"/>
      <c r="U657" s="12" t="str">
        <f t="shared" si="74"/>
        <v>June 2015</v>
      </c>
      <c r="V657" s="12" t="str">
        <f t="shared" si="75"/>
        <v>Joseph</v>
      </c>
      <c r="W657" s="12" t="str">
        <f t="shared" si="76"/>
        <v>Airdo</v>
      </c>
    </row>
    <row r="658" spans="1:23" ht="15.5" x14ac:dyDescent="0.35">
      <c r="A658" s="12" t="s">
        <v>1381</v>
      </c>
      <c r="B658" s="13">
        <v>42183</v>
      </c>
      <c r="C658" s="14" t="s">
        <v>1382</v>
      </c>
      <c r="D658" s="14" t="s">
        <v>27</v>
      </c>
      <c r="E658" s="14" t="s">
        <v>28</v>
      </c>
      <c r="F658" s="14" t="s">
        <v>126</v>
      </c>
      <c r="G658" s="14" t="s">
        <v>33</v>
      </c>
      <c r="H658" s="13">
        <v>42184</v>
      </c>
      <c r="I658" s="15">
        <v>6.51</v>
      </c>
      <c r="J658" s="15">
        <v>30.98</v>
      </c>
      <c r="K658" s="15">
        <f t="shared" si="70"/>
        <v>24.47</v>
      </c>
      <c r="L658" s="14">
        <v>6</v>
      </c>
      <c r="M658" s="15">
        <f t="shared" si="71"/>
        <v>185.88</v>
      </c>
      <c r="N658" s="16">
        <v>0.01</v>
      </c>
      <c r="O658" s="17">
        <f>M658*N658</f>
        <v>1.8588</v>
      </c>
      <c r="P658" s="17">
        <f>M658-O658+Q658</f>
        <v>190.52119999999999</v>
      </c>
      <c r="Q658" s="15">
        <v>6.5</v>
      </c>
      <c r="R658" s="18">
        <f t="shared" si="72"/>
        <v>197.02119999999999</v>
      </c>
      <c r="S658" s="12" t="str">
        <f t="shared" si="73"/>
        <v>High</v>
      </c>
      <c r="T658" s="12"/>
      <c r="U658" s="12" t="str">
        <f t="shared" si="74"/>
        <v>June 2015</v>
      </c>
      <c r="V658" s="12" t="str">
        <f t="shared" si="75"/>
        <v>Max</v>
      </c>
      <c r="W658" s="12" t="str">
        <f t="shared" si="76"/>
        <v>Engle</v>
      </c>
    </row>
    <row r="659" spans="1:23" ht="15.5" x14ac:dyDescent="0.35">
      <c r="A659" s="12" t="s">
        <v>1383</v>
      </c>
      <c r="B659" s="13">
        <v>42184</v>
      </c>
      <c r="C659" s="14" t="s">
        <v>1384</v>
      </c>
      <c r="D659" s="14" t="s">
        <v>27</v>
      </c>
      <c r="E659" s="14" t="s">
        <v>28</v>
      </c>
      <c r="F659" s="14" t="s">
        <v>126</v>
      </c>
      <c r="G659" s="14" t="s">
        <v>38</v>
      </c>
      <c r="H659" s="13">
        <v>42188</v>
      </c>
      <c r="I659" s="15">
        <v>1.84</v>
      </c>
      <c r="J659" s="15">
        <v>2.88</v>
      </c>
      <c r="K659" s="15">
        <f t="shared" si="70"/>
        <v>1.0399999999999998</v>
      </c>
      <c r="L659" s="14">
        <v>49</v>
      </c>
      <c r="M659" s="15">
        <f t="shared" si="71"/>
        <v>141.12</v>
      </c>
      <c r="N659" s="16">
        <v>0.01</v>
      </c>
      <c r="O659" s="17">
        <f>M659*N659</f>
        <v>1.4112</v>
      </c>
      <c r="P659" s="17">
        <f>M659-O659+Q659</f>
        <v>140.69880000000001</v>
      </c>
      <c r="Q659" s="15">
        <v>0.99</v>
      </c>
      <c r="R659" s="18">
        <f t="shared" si="72"/>
        <v>141.68880000000001</v>
      </c>
      <c r="S659" s="12" t="str">
        <f t="shared" si="73"/>
        <v>High</v>
      </c>
      <c r="T659" s="12"/>
      <c r="U659" s="12" t="str">
        <f t="shared" si="74"/>
        <v>June 2015</v>
      </c>
      <c r="V659" s="12" t="str">
        <f t="shared" si="75"/>
        <v>Michelle</v>
      </c>
      <c r="W659" s="12" t="str">
        <f t="shared" si="76"/>
        <v>Huthwaite</v>
      </c>
    </row>
    <row r="660" spans="1:23" ht="15.5" x14ac:dyDescent="0.35">
      <c r="A660" s="12" t="s">
        <v>1385</v>
      </c>
      <c r="B660" s="13">
        <v>42187</v>
      </c>
      <c r="C660" s="14" t="s">
        <v>1386</v>
      </c>
      <c r="D660" s="14" t="s">
        <v>27</v>
      </c>
      <c r="E660" s="14" t="s">
        <v>28</v>
      </c>
      <c r="F660" s="14" t="s">
        <v>139</v>
      </c>
      <c r="G660" s="14" t="s">
        <v>248</v>
      </c>
      <c r="H660" s="13">
        <v>42194</v>
      </c>
      <c r="I660" s="15">
        <v>5.5</v>
      </c>
      <c r="J660" s="15">
        <v>12.22</v>
      </c>
      <c r="K660" s="15">
        <f t="shared" si="70"/>
        <v>6.7200000000000006</v>
      </c>
      <c r="L660" s="14">
        <v>46</v>
      </c>
      <c r="M660" s="15">
        <f t="shared" si="71"/>
        <v>562.12</v>
      </c>
      <c r="N660" s="16">
        <v>0.03</v>
      </c>
      <c r="O660" s="17">
        <f>M660*N660</f>
        <v>16.863599999999998</v>
      </c>
      <c r="P660" s="17">
        <f>M660-O660+Q660</f>
        <v>548.10640000000001</v>
      </c>
      <c r="Q660" s="15">
        <v>2.85</v>
      </c>
      <c r="R660" s="18">
        <f t="shared" si="72"/>
        <v>550.95640000000003</v>
      </c>
      <c r="S660" s="12" t="str">
        <f t="shared" si="73"/>
        <v>High</v>
      </c>
      <c r="T660" s="12"/>
      <c r="U660" s="12" t="str">
        <f t="shared" si="74"/>
        <v>July 2015</v>
      </c>
      <c r="V660" s="12" t="str">
        <f t="shared" si="75"/>
        <v>Randy</v>
      </c>
      <c r="W660" s="12" t="str">
        <f t="shared" si="76"/>
        <v>Ferguson</v>
      </c>
    </row>
    <row r="661" spans="1:23" ht="15.5" x14ac:dyDescent="0.35">
      <c r="A661" s="12" t="s">
        <v>1387</v>
      </c>
      <c r="B661" s="13">
        <v>42187</v>
      </c>
      <c r="C661" s="14" t="s">
        <v>1388</v>
      </c>
      <c r="D661" s="14" t="s">
        <v>27</v>
      </c>
      <c r="E661" s="14" t="s">
        <v>28</v>
      </c>
      <c r="F661" s="14" t="s">
        <v>107</v>
      </c>
      <c r="G661" s="14" t="s">
        <v>38</v>
      </c>
      <c r="H661" s="13">
        <v>42189</v>
      </c>
      <c r="I661" s="15">
        <v>11.11</v>
      </c>
      <c r="J661" s="15">
        <v>19.84</v>
      </c>
      <c r="K661" s="15">
        <f t="shared" si="70"/>
        <v>8.73</v>
      </c>
      <c r="L661" s="14">
        <v>1</v>
      </c>
      <c r="M661" s="15">
        <f t="shared" si="71"/>
        <v>19.84</v>
      </c>
      <c r="N661" s="16">
        <v>0.05</v>
      </c>
      <c r="O661" s="17">
        <f>M661*N661</f>
        <v>0.99199999999999999</v>
      </c>
      <c r="P661" s="17">
        <f>M661-O661+Q661</f>
        <v>22.948</v>
      </c>
      <c r="Q661" s="15">
        <v>4.0999999999999996</v>
      </c>
      <c r="R661" s="18">
        <f t="shared" si="72"/>
        <v>27.048000000000002</v>
      </c>
      <c r="S661" s="12" t="str">
        <f t="shared" si="73"/>
        <v>High</v>
      </c>
      <c r="T661" s="12"/>
      <c r="U661" s="12" t="str">
        <f t="shared" si="74"/>
        <v>July 2015</v>
      </c>
      <c r="V661" s="12" t="str">
        <f t="shared" si="75"/>
        <v>Karen</v>
      </c>
      <c r="W661" s="12" t="str">
        <f t="shared" si="76"/>
        <v>Ferguson</v>
      </c>
    </row>
    <row r="662" spans="1:23" ht="15.5" x14ac:dyDescent="0.35">
      <c r="A662" s="12" t="s">
        <v>1389</v>
      </c>
      <c r="B662" s="13">
        <v>42189</v>
      </c>
      <c r="C662" s="14" t="s">
        <v>1390</v>
      </c>
      <c r="D662" s="14" t="s">
        <v>27</v>
      </c>
      <c r="E662" s="14" t="s">
        <v>28</v>
      </c>
      <c r="F662" s="14" t="s">
        <v>30</v>
      </c>
      <c r="G662" s="14" t="s">
        <v>248</v>
      </c>
      <c r="H662" s="13">
        <v>42189</v>
      </c>
      <c r="I662" s="15">
        <v>11.38</v>
      </c>
      <c r="J662" s="15">
        <v>18.649999999999999</v>
      </c>
      <c r="K662" s="15">
        <f t="shared" si="70"/>
        <v>7.2699999999999978</v>
      </c>
      <c r="L662" s="14">
        <v>44</v>
      </c>
      <c r="M662" s="15">
        <f t="shared" si="71"/>
        <v>820.59999999999991</v>
      </c>
      <c r="N662" s="16">
        <v>0.03</v>
      </c>
      <c r="O662" s="17">
        <f>M662*N662</f>
        <v>24.617999999999995</v>
      </c>
      <c r="P662" s="17">
        <f>M662-O662+Q662</f>
        <v>799.75199999999995</v>
      </c>
      <c r="Q662" s="15">
        <v>3.77</v>
      </c>
      <c r="R662" s="18">
        <f t="shared" si="72"/>
        <v>803.52199999999993</v>
      </c>
      <c r="S662" s="12" t="str">
        <f t="shared" si="73"/>
        <v>High</v>
      </c>
      <c r="T662" s="12"/>
      <c r="U662" s="12" t="str">
        <f t="shared" si="74"/>
        <v>July 2015</v>
      </c>
      <c r="V662" s="12" t="str">
        <f t="shared" si="75"/>
        <v>Ralph</v>
      </c>
      <c r="W662" s="12" t="str">
        <f t="shared" si="76"/>
        <v>Kennedy</v>
      </c>
    </row>
    <row r="663" spans="1:23" ht="15.5" x14ac:dyDescent="0.35">
      <c r="A663" s="12" t="s">
        <v>1391</v>
      </c>
      <c r="B663" s="13">
        <v>42189</v>
      </c>
      <c r="C663" s="14" t="s">
        <v>1345</v>
      </c>
      <c r="D663" s="14" t="s">
        <v>53</v>
      </c>
      <c r="E663" s="14" t="s">
        <v>54</v>
      </c>
      <c r="F663" s="14" t="s">
        <v>81</v>
      </c>
      <c r="G663" s="14" t="s">
        <v>38</v>
      </c>
      <c r="H663" s="13">
        <v>42190</v>
      </c>
      <c r="I663" s="15">
        <v>2.74</v>
      </c>
      <c r="J663" s="15">
        <v>4.49</v>
      </c>
      <c r="K663" s="15">
        <f t="shared" si="70"/>
        <v>1.75</v>
      </c>
      <c r="L663" s="14">
        <v>15</v>
      </c>
      <c r="M663" s="15">
        <f t="shared" si="71"/>
        <v>67.350000000000009</v>
      </c>
      <c r="N663" s="16">
        <v>0.05</v>
      </c>
      <c r="O663" s="17">
        <f>M663*N663</f>
        <v>3.3675000000000006</v>
      </c>
      <c r="P663" s="17">
        <f>M663-O663+Q663</f>
        <v>65.472500000000011</v>
      </c>
      <c r="Q663" s="15">
        <v>1.49</v>
      </c>
      <c r="R663" s="18">
        <f t="shared" si="72"/>
        <v>66.962500000000006</v>
      </c>
      <c r="S663" s="12" t="str">
        <f t="shared" si="73"/>
        <v>High</v>
      </c>
      <c r="T663" s="12"/>
      <c r="U663" s="12" t="str">
        <f t="shared" si="74"/>
        <v>July 2015</v>
      </c>
      <c r="V663" s="12" t="str">
        <f t="shared" si="75"/>
        <v>Patrick</v>
      </c>
      <c r="W663" s="12" t="str">
        <f t="shared" si="76"/>
        <v>Ryan</v>
      </c>
    </row>
    <row r="664" spans="1:23" ht="15.5" x14ac:dyDescent="0.35">
      <c r="A664" s="12" t="s">
        <v>1392</v>
      </c>
      <c r="B664" s="13">
        <v>42190</v>
      </c>
      <c r="C664" s="14" t="s">
        <v>754</v>
      </c>
      <c r="D664" s="14" t="s">
        <v>27</v>
      </c>
      <c r="E664" s="14" t="s">
        <v>28</v>
      </c>
      <c r="F664" s="14" t="s">
        <v>30</v>
      </c>
      <c r="G664" s="14" t="s">
        <v>33</v>
      </c>
      <c r="H664" s="13">
        <v>42192</v>
      </c>
      <c r="I664" s="15">
        <v>8.82</v>
      </c>
      <c r="J664" s="15">
        <v>20.99</v>
      </c>
      <c r="K664" s="15">
        <f t="shared" si="70"/>
        <v>12.169999999999998</v>
      </c>
      <c r="L664" s="14">
        <v>49</v>
      </c>
      <c r="M664" s="15">
        <f t="shared" si="71"/>
        <v>1028.51</v>
      </c>
      <c r="N664" s="16">
        <v>0.06</v>
      </c>
      <c r="O664" s="17">
        <f>M664*N664</f>
        <v>61.710599999999999</v>
      </c>
      <c r="P664" s="17">
        <f>M664-O664+Q664</f>
        <v>971.60939999999994</v>
      </c>
      <c r="Q664" s="15">
        <v>4.8099999999999996</v>
      </c>
      <c r="R664" s="18">
        <f t="shared" si="72"/>
        <v>976.41939999999988</v>
      </c>
      <c r="S664" s="12" t="str">
        <f t="shared" si="73"/>
        <v>High</v>
      </c>
      <c r="T664" s="12"/>
      <c r="U664" s="12" t="str">
        <f t="shared" si="74"/>
        <v>July 2015</v>
      </c>
      <c r="V664" s="12" t="str">
        <f t="shared" si="75"/>
        <v>Larry</v>
      </c>
      <c r="W664" s="12" t="str">
        <f t="shared" si="76"/>
        <v>Tron</v>
      </c>
    </row>
    <row r="665" spans="1:23" ht="15.5" x14ac:dyDescent="0.35">
      <c r="A665" s="12" t="s">
        <v>1393</v>
      </c>
      <c r="B665" s="13">
        <v>42194</v>
      </c>
      <c r="C665" s="14" t="s">
        <v>1258</v>
      </c>
      <c r="D665" s="14" t="s">
        <v>27</v>
      </c>
      <c r="E665" s="14" t="s">
        <v>28</v>
      </c>
      <c r="F665" s="14" t="s">
        <v>139</v>
      </c>
      <c r="G665" s="14" t="s">
        <v>248</v>
      </c>
      <c r="H665" s="13">
        <v>42195</v>
      </c>
      <c r="I665" s="15">
        <v>56.16</v>
      </c>
      <c r="J665" s="15">
        <v>136.97999999999999</v>
      </c>
      <c r="K665" s="15">
        <f t="shared" si="70"/>
        <v>80.819999999999993</v>
      </c>
      <c r="L665" s="14">
        <v>7</v>
      </c>
      <c r="M665" s="15">
        <f t="shared" si="71"/>
        <v>958.8599999999999</v>
      </c>
      <c r="N665" s="16">
        <v>0.02</v>
      </c>
      <c r="O665" s="17">
        <f>M665*N665</f>
        <v>19.177199999999999</v>
      </c>
      <c r="P665" s="17">
        <f>M665-O665+Q665</f>
        <v>964.17279999999994</v>
      </c>
      <c r="Q665" s="15">
        <v>24.49</v>
      </c>
      <c r="R665" s="18">
        <f t="shared" si="72"/>
        <v>988.66279999999995</v>
      </c>
      <c r="S665" s="12" t="str">
        <f t="shared" si="73"/>
        <v>High</v>
      </c>
      <c r="T665" s="12"/>
      <c r="U665" s="12" t="str">
        <f t="shared" si="74"/>
        <v>July 2015</v>
      </c>
      <c r="V665" s="12" t="str">
        <f t="shared" si="75"/>
        <v>Keith</v>
      </c>
      <c r="W665" s="12" t="str">
        <f t="shared" si="76"/>
        <v>Dawkins</v>
      </c>
    </row>
    <row r="666" spans="1:23" ht="15.5" x14ac:dyDescent="0.35">
      <c r="A666" s="12" t="s">
        <v>1394</v>
      </c>
      <c r="B666" s="13">
        <v>42196</v>
      </c>
      <c r="C666" s="14" t="s">
        <v>1164</v>
      </c>
      <c r="D666" s="14" t="s">
        <v>27</v>
      </c>
      <c r="E666" s="14" t="s">
        <v>28</v>
      </c>
      <c r="F666" s="14" t="s">
        <v>390</v>
      </c>
      <c r="G666" s="14" t="s">
        <v>38</v>
      </c>
      <c r="H666" s="13">
        <v>42198</v>
      </c>
      <c r="I666" s="15">
        <v>0.94</v>
      </c>
      <c r="J666" s="15">
        <v>1.88</v>
      </c>
      <c r="K666" s="15">
        <f t="shared" si="70"/>
        <v>0.94</v>
      </c>
      <c r="L666" s="14">
        <v>22</v>
      </c>
      <c r="M666" s="15">
        <f t="shared" si="71"/>
        <v>41.36</v>
      </c>
      <c r="N666" s="16">
        <v>7.0000000000000007E-2</v>
      </c>
      <c r="O666" s="17">
        <f>M666*N666</f>
        <v>2.8952000000000004</v>
      </c>
      <c r="P666" s="17">
        <f>M666-O666+Q666</f>
        <v>39.254799999999996</v>
      </c>
      <c r="Q666" s="15">
        <v>0.79</v>
      </c>
      <c r="R666" s="18">
        <f t="shared" si="72"/>
        <v>40.044799999999995</v>
      </c>
      <c r="S666" s="12" t="str">
        <f t="shared" si="73"/>
        <v>High</v>
      </c>
      <c r="T666" s="12"/>
      <c r="U666" s="12" t="str">
        <f t="shared" si="74"/>
        <v>July 2015</v>
      </c>
      <c r="V666" s="12" t="str">
        <f t="shared" si="75"/>
        <v>Matthew</v>
      </c>
      <c r="W666" s="12" t="str">
        <f t="shared" si="76"/>
        <v>Grinstein</v>
      </c>
    </row>
    <row r="667" spans="1:23" ht="15.5" x14ac:dyDescent="0.35">
      <c r="A667" s="12" t="s">
        <v>1395</v>
      </c>
      <c r="B667" s="13">
        <v>42197</v>
      </c>
      <c r="C667" s="14" t="s">
        <v>1396</v>
      </c>
      <c r="D667" s="14" t="s">
        <v>27</v>
      </c>
      <c r="E667" s="14" t="s">
        <v>28</v>
      </c>
      <c r="F667" s="14" t="s">
        <v>390</v>
      </c>
      <c r="G667" s="14" t="s">
        <v>38</v>
      </c>
      <c r="H667" s="13">
        <v>42199</v>
      </c>
      <c r="I667" s="15">
        <v>11.04</v>
      </c>
      <c r="J667" s="15">
        <v>16.98</v>
      </c>
      <c r="K667" s="15">
        <f t="shared" si="70"/>
        <v>5.9400000000000013</v>
      </c>
      <c r="L667" s="14">
        <v>1</v>
      </c>
      <c r="M667" s="15">
        <f t="shared" si="71"/>
        <v>16.98</v>
      </c>
      <c r="N667" s="16">
        <v>0.03</v>
      </c>
      <c r="O667" s="17">
        <f>M667*N667</f>
        <v>0.50939999999999996</v>
      </c>
      <c r="P667" s="17">
        <f>M667-O667+Q667</f>
        <v>28.860600000000002</v>
      </c>
      <c r="Q667" s="15">
        <v>12.39</v>
      </c>
      <c r="R667" s="18">
        <f t="shared" si="72"/>
        <v>41.250600000000006</v>
      </c>
      <c r="S667" s="12" t="str">
        <f t="shared" si="73"/>
        <v>High</v>
      </c>
      <c r="T667" s="12"/>
      <c r="U667" s="12" t="str">
        <f t="shared" si="74"/>
        <v>July 2015</v>
      </c>
      <c r="V667" s="12" t="str">
        <f t="shared" si="75"/>
        <v>Bryan</v>
      </c>
      <c r="W667" s="12" t="str">
        <f t="shared" si="76"/>
        <v>Spruell</v>
      </c>
    </row>
    <row r="668" spans="1:23" ht="15.5" x14ac:dyDescent="0.35">
      <c r="A668" s="12" t="s">
        <v>1397</v>
      </c>
      <c r="B668" s="13">
        <v>42199</v>
      </c>
      <c r="C668" s="14" t="s">
        <v>473</v>
      </c>
      <c r="D668" s="14" t="s">
        <v>27</v>
      </c>
      <c r="E668" s="14" t="s">
        <v>28</v>
      </c>
      <c r="F668" s="14" t="s">
        <v>30</v>
      </c>
      <c r="G668" s="14" t="s">
        <v>38</v>
      </c>
      <c r="H668" s="13">
        <v>42204</v>
      </c>
      <c r="I668" s="15">
        <v>3.48</v>
      </c>
      <c r="J668" s="15">
        <v>5.43</v>
      </c>
      <c r="K668" s="15">
        <f t="shared" si="70"/>
        <v>1.9499999999999997</v>
      </c>
      <c r="L668" s="14">
        <v>48</v>
      </c>
      <c r="M668" s="15">
        <f t="shared" si="71"/>
        <v>260.64</v>
      </c>
      <c r="N668" s="16">
        <v>0.05</v>
      </c>
      <c r="O668" s="17">
        <f>M668*N668</f>
        <v>13.032</v>
      </c>
      <c r="P668" s="17">
        <f>M668-O668+Q668</f>
        <v>248.55799999999996</v>
      </c>
      <c r="Q668" s="15">
        <v>0.95</v>
      </c>
      <c r="R668" s="18">
        <f t="shared" si="72"/>
        <v>249.50799999999995</v>
      </c>
      <c r="S668" s="12" t="str">
        <f t="shared" si="73"/>
        <v>High</v>
      </c>
      <c r="T668" s="12"/>
      <c r="U668" s="12" t="str">
        <f t="shared" si="74"/>
        <v>July 2015</v>
      </c>
      <c r="V668" s="12" t="str">
        <f t="shared" si="75"/>
        <v>Raymond</v>
      </c>
      <c r="W668" s="12" t="str">
        <f t="shared" si="76"/>
        <v>Fair</v>
      </c>
    </row>
    <row r="669" spans="1:23" ht="15.5" x14ac:dyDescent="0.35">
      <c r="A669" s="12" t="s">
        <v>1398</v>
      </c>
      <c r="B669" s="13">
        <v>42200</v>
      </c>
      <c r="C669" s="14" t="s">
        <v>1399</v>
      </c>
      <c r="D669" s="14" t="s">
        <v>27</v>
      </c>
      <c r="E669" s="14" t="s">
        <v>28</v>
      </c>
      <c r="F669" s="14" t="s">
        <v>44</v>
      </c>
      <c r="G669" s="14" t="s">
        <v>38</v>
      </c>
      <c r="H669" s="13">
        <v>42204</v>
      </c>
      <c r="I669" s="15">
        <v>5.22</v>
      </c>
      <c r="J669" s="15">
        <v>9.85</v>
      </c>
      <c r="K669" s="15">
        <f t="shared" si="70"/>
        <v>4.63</v>
      </c>
      <c r="L669" s="14">
        <v>21</v>
      </c>
      <c r="M669" s="15">
        <f t="shared" si="71"/>
        <v>206.85</v>
      </c>
      <c r="N669" s="16">
        <v>0.1</v>
      </c>
      <c r="O669" s="17">
        <f>M669*N669</f>
        <v>20.685000000000002</v>
      </c>
      <c r="P669" s="17">
        <f>M669-O669+Q669</f>
        <v>190.98499999999999</v>
      </c>
      <c r="Q669" s="15">
        <v>4.82</v>
      </c>
      <c r="R669" s="18">
        <f t="shared" si="72"/>
        <v>195.80499999999998</v>
      </c>
      <c r="S669" s="12" t="str">
        <f t="shared" si="73"/>
        <v>High</v>
      </c>
      <c r="T669" s="12"/>
      <c r="U669" s="12" t="str">
        <f t="shared" si="74"/>
        <v>July 2015</v>
      </c>
      <c r="V669" s="12" t="str">
        <f t="shared" si="75"/>
        <v>Barry</v>
      </c>
      <c r="W669" s="12" t="str">
        <f t="shared" si="76"/>
        <v>Gonzalez</v>
      </c>
    </row>
    <row r="670" spans="1:23" ht="15.5" x14ac:dyDescent="0.35">
      <c r="A670" s="12" t="s">
        <v>1400</v>
      </c>
      <c r="B670" s="13">
        <v>42201</v>
      </c>
      <c r="C670" s="14" t="s">
        <v>897</v>
      </c>
      <c r="D670" s="14" t="s">
        <v>53</v>
      </c>
      <c r="E670" s="14" t="s">
        <v>54</v>
      </c>
      <c r="F670" s="14" t="s">
        <v>55</v>
      </c>
      <c r="G670" s="14" t="s">
        <v>38</v>
      </c>
      <c r="H670" s="13">
        <v>42205</v>
      </c>
      <c r="I670" s="15">
        <v>0.92</v>
      </c>
      <c r="J670" s="15">
        <v>1.81</v>
      </c>
      <c r="K670" s="15">
        <f t="shared" si="70"/>
        <v>0.89</v>
      </c>
      <c r="L670" s="14">
        <v>48</v>
      </c>
      <c r="M670" s="15">
        <f t="shared" si="71"/>
        <v>86.88</v>
      </c>
      <c r="N670" s="16">
        <v>0.02</v>
      </c>
      <c r="O670" s="17">
        <f>M670*N670</f>
        <v>1.7376</v>
      </c>
      <c r="P670" s="17">
        <f>M670-O670+Q670</f>
        <v>86.702399999999997</v>
      </c>
      <c r="Q670" s="15">
        <v>1.56</v>
      </c>
      <c r="R670" s="18">
        <f t="shared" si="72"/>
        <v>88.2624</v>
      </c>
      <c r="S670" s="12" t="str">
        <f t="shared" si="73"/>
        <v>High</v>
      </c>
      <c r="T670" s="12"/>
      <c r="U670" s="12" t="str">
        <f t="shared" si="74"/>
        <v>July 2015</v>
      </c>
      <c r="V670" s="12" t="str">
        <f t="shared" si="75"/>
        <v>Mike</v>
      </c>
      <c r="W670" s="12" t="str">
        <f t="shared" si="76"/>
        <v>Kennedy</v>
      </c>
    </row>
    <row r="671" spans="1:23" ht="15.5" x14ac:dyDescent="0.35">
      <c r="A671" s="12" t="s">
        <v>1401</v>
      </c>
      <c r="B671" s="13">
        <v>42202</v>
      </c>
      <c r="C671" s="14" t="s">
        <v>1402</v>
      </c>
      <c r="D671" s="14" t="s">
        <v>27</v>
      </c>
      <c r="E671" s="14" t="s">
        <v>28</v>
      </c>
      <c r="F671" s="14" t="s">
        <v>126</v>
      </c>
      <c r="G671" s="14" t="s">
        <v>38</v>
      </c>
      <c r="H671" s="13">
        <v>42202</v>
      </c>
      <c r="I671" s="15">
        <v>2.41</v>
      </c>
      <c r="J671" s="15">
        <v>3.71</v>
      </c>
      <c r="K671" s="15">
        <f t="shared" si="70"/>
        <v>1.2999999999999998</v>
      </c>
      <c r="L671" s="14">
        <v>13</v>
      </c>
      <c r="M671" s="15">
        <f t="shared" si="71"/>
        <v>48.23</v>
      </c>
      <c r="N671" s="16">
        <v>0.06</v>
      </c>
      <c r="O671" s="17">
        <f>M671*N671</f>
        <v>2.8937999999999997</v>
      </c>
      <c r="P671" s="17">
        <f>M671-O671+Q671</f>
        <v>47.266199999999998</v>
      </c>
      <c r="Q671" s="15">
        <v>1.93</v>
      </c>
      <c r="R671" s="18">
        <f t="shared" si="72"/>
        <v>49.196199999999997</v>
      </c>
      <c r="S671" s="12" t="str">
        <f t="shared" si="73"/>
        <v>High</v>
      </c>
      <c r="T671" s="12"/>
      <c r="U671" s="12" t="str">
        <f t="shared" si="74"/>
        <v>July 2015</v>
      </c>
      <c r="V671" s="12" t="str">
        <f t="shared" si="75"/>
        <v>Barry</v>
      </c>
      <c r="W671" s="12" t="str">
        <f t="shared" si="76"/>
        <v>Blumstein</v>
      </c>
    </row>
    <row r="672" spans="1:23" ht="15.5" x14ac:dyDescent="0.35">
      <c r="A672" s="12" t="s">
        <v>1403</v>
      </c>
      <c r="B672" s="13">
        <v>42203</v>
      </c>
      <c r="C672" s="14" t="s">
        <v>666</v>
      </c>
      <c r="D672" s="14" t="s">
        <v>27</v>
      </c>
      <c r="E672" s="14" t="s">
        <v>28</v>
      </c>
      <c r="F672" s="14" t="s">
        <v>139</v>
      </c>
      <c r="G672" s="14" t="s">
        <v>38</v>
      </c>
      <c r="H672" s="13">
        <v>42205</v>
      </c>
      <c r="I672" s="15">
        <v>2.5</v>
      </c>
      <c r="J672" s="15">
        <v>5.68</v>
      </c>
      <c r="K672" s="15">
        <f t="shared" si="70"/>
        <v>3.1799999999999997</v>
      </c>
      <c r="L672" s="14">
        <v>21</v>
      </c>
      <c r="M672" s="15">
        <f t="shared" si="71"/>
        <v>119.28</v>
      </c>
      <c r="N672" s="16">
        <v>7.0000000000000007E-2</v>
      </c>
      <c r="O672" s="17">
        <f>M672*N672</f>
        <v>8.3496000000000006</v>
      </c>
      <c r="P672" s="17">
        <f>M672-O672+Q672</f>
        <v>114.5304</v>
      </c>
      <c r="Q672" s="15">
        <v>3.6</v>
      </c>
      <c r="R672" s="18">
        <f t="shared" si="72"/>
        <v>118.13039999999999</v>
      </c>
      <c r="S672" s="12" t="str">
        <f t="shared" si="73"/>
        <v>High</v>
      </c>
      <c r="T672" s="12"/>
      <c r="U672" s="12" t="str">
        <f t="shared" si="74"/>
        <v>July 2015</v>
      </c>
      <c r="V672" s="12" t="str">
        <f t="shared" si="75"/>
        <v>Cynthia</v>
      </c>
      <c r="W672" s="12" t="str">
        <f t="shared" si="76"/>
        <v>Delaney</v>
      </c>
    </row>
    <row r="673" spans="1:23" ht="15.5" x14ac:dyDescent="0.35">
      <c r="A673" s="12" t="s">
        <v>1404</v>
      </c>
      <c r="B673" s="13">
        <v>42203</v>
      </c>
      <c r="C673" s="14" t="s">
        <v>302</v>
      </c>
      <c r="D673" s="14" t="s">
        <v>53</v>
      </c>
      <c r="E673" s="14" t="s">
        <v>54</v>
      </c>
      <c r="F673" s="14" t="s">
        <v>81</v>
      </c>
      <c r="G673" s="14" t="s">
        <v>38</v>
      </c>
      <c r="H673" s="13">
        <v>42205</v>
      </c>
      <c r="I673" s="15">
        <v>2.2599999999999998</v>
      </c>
      <c r="J673" s="15">
        <v>3.58</v>
      </c>
      <c r="K673" s="15">
        <f t="shared" si="70"/>
        <v>1.3200000000000003</v>
      </c>
      <c r="L673" s="14">
        <v>43</v>
      </c>
      <c r="M673" s="15">
        <f t="shared" si="71"/>
        <v>153.94</v>
      </c>
      <c r="N673" s="16">
        <v>0.08</v>
      </c>
      <c r="O673" s="17">
        <f>M673*N673</f>
        <v>12.315200000000001</v>
      </c>
      <c r="P673" s="17">
        <f>M673-O673+Q673</f>
        <v>147.09479999999999</v>
      </c>
      <c r="Q673" s="15">
        <v>5.47</v>
      </c>
      <c r="R673" s="18">
        <f t="shared" si="72"/>
        <v>152.56479999999999</v>
      </c>
      <c r="S673" s="12" t="str">
        <f t="shared" si="73"/>
        <v>High</v>
      </c>
      <c r="T673" s="12"/>
      <c r="U673" s="12" t="str">
        <f t="shared" si="74"/>
        <v>July 2015</v>
      </c>
      <c r="V673" s="12" t="str">
        <f t="shared" si="75"/>
        <v>Susan</v>
      </c>
      <c r="W673" s="12" t="str">
        <f t="shared" si="76"/>
        <v>Vittorini</v>
      </c>
    </row>
    <row r="674" spans="1:23" ht="15.5" x14ac:dyDescent="0.35">
      <c r="A674" s="12" t="s">
        <v>1405</v>
      </c>
      <c r="B674" s="13">
        <v>42204</v>
      </c>
      <c r="C674" s="14" t="s">
        <v>375</v>
      </c>
      <c r="D674" s="14" t="s">
        <v>53</v>
      </c>
      <c r="E674" s="14" t="s">
        <v>54</v>
      </c>
      <c r="F674" s="14" t="s">
        <v>55</v>
      </c>
      <c r="G674" s="14" t="s">
        <v>38</v>
      </c>
      <c r="H674" s="13">
        <v>42205</v>
      </c>
      <c r="I674" s="15">
        <v>3.5</v>
      </c>
      <c r="J674" s="15">
        <v>5.74</v>
      </c>
      <c r="K674" s="15">
        <f t="shared" si="70"/>
        <v>2.2400000000000002</v>
      </c>
      <c r="L674" s="14">
        <v>41</v>
      </c>
      <c r="M674" s="15">
        <f t="shared" si="71"/>
        <v>235.34</v>
      </c>
      <c r="N674" s="16">
        <v>0.08</v>
      </c>
      <c r="O674" s="17">
        <f>M674*N674</f>
        <v>18.827200000000001</v>
      </c>
      <c r="P674" s="17">
        <f>M674-O674+Q674</f>
        <v>221.52279999999999</v>
      </c>
      <c r="Q674" s="15">
        <v>5.01</v>
      </c>
      <c r="R674" s="18">
        <f t="shared" si="72"/>
        <v>226.53279999999998</v>
      </c>
      <c r="S674" s="12" t="str">
        <f t="shared" si="73"/>
        <v>High</v>
      </c>
      <c r="T674" s="12"/>
      <c r="U674" s="12" t="str">
        <f t="shared" si="74"/>
        <v>July 2015</v>
      </c>
      <c r="V674" s="12" t="str">
        <f t="shared" si="75"/>
        <v>Laura</v>
      </c>
      <c r="W674" s="12" t="str">
        <f t="shared" si="76"/>
        <v>Armstrong</v>
      </c>
    </row>
    <row r="675" spans="1:23" ht="15.5" x14ac:dyDescent="0.35">
      <c r="A675" s="12" t="s">
        <v>1406</v>
      </c>
      <c r="B675" s="13">
        <v>42205</v>
      </c>
      <c r="C675" s="14" t="s">
        <v>620</v>
      </c>
      <c r="D675" s="14" t="s">
        <v>27</v>
      </c>
      <c r="E675" s="14" t="s">
        <v>28</v>
      </c>
      <c r="F675" s="14" t="s">
        <v>107</v>
      </c>
      <c r="G675" s="14" t="s">
        <v>38</v>
      </c>
      <c r="H675" s="13">
        <v>42208</v>
      </c>
      <c r="I675" s="15">
        <v>4.0999999999999996</v>
      </c>
      <c r="J675" s="15">
        <v>9.31</v>
      </c>
      <c r="K675" s="15">
        <f t="shared" si="70"/>
        <v>5.2100000000000009</v>
      </c>
      <c r="L675" s="14">
        <v>26</v>
      </c>
      <c r="M675" s="15">
        <f t="shared" si="71"/>
        <v>242.06</v>
      </c>
      <c r="N675" s="16">
        <v>0.06</v>
      </c>
      <c r="O675" s="17">
        <f>M675*N675</f>
        <v>14.5236</v>
      </c>
      <c r="P675" s="17">
        <f>M675-O675+Q675</f>
        <v>231.5164</v>
      </c>
      <c r="Q675" s="15">
        <v>3.98</v>
      </c>
      <c r="R675" s="18">
        <f t="shared" si="72"/>
        <v>235.49639999999999</v>
      </c>
      <c r="S675" s="12" t="str">
        <f t="shared" si="73"/>
        <v>High</v>
      </c>
      <c r="T675" s="12"/>
      <c r="U675" s="12" t="str">
        <f t="shared" si="74"/>
        <v>July 2015</v>
      </c>
      <c r="V675" s="12" t="str">
        <f t="shared" si="75"/>
        <v>Neil</v>
      </c>
      <c r="W675" s="12" t="str">
        <f t="shared" si="76"/>
        <v>French</v>
      </c>
    </row>
    <row r="676" spans="1:23" ht="15.5" x14ac:dyDescent="0.35">
      <c r="A676" s="12" t="s">
        <v>1407</v>
      </c>
      <c r="B676" s="13">
        <v>42208</v>
      </c>
      <c r="C676" s="14" t="s">
        <v>1408</v>
      </c>
      <c r="D676" s="14" t="s">
        <v>27</v>
      </c>
      <c r="E676" s="14" t="s">
        <v>28</v>
      </c>
      <c r="F676" s="14" t="s">
        <v>30</v>
      </c>
      <c r="G676" s="14" t="s">
        <v>33</v>
      </c>
      <c r="H676" s="13">
        <v>42215</v>
      </c>
      <c r="I676" s="15">
        <v>32.020000000000003</v>
      </c>
      <c r="J676" s="15">
        <v>152.47999999999999</v>
      </c>
      <c r="K676" s="15">
        <f t="shared" si="70"/>
        <v>120.45999999999998</v>
      </c>
      <c r="L676" s="14">
        <v>14</v>
      </c>
      <c r="M676" s="15">
        <f t="shared" si="71"/>
        <v>2134.7199999999998</v>
      </c>
      <c r="N676" s="16">
        <v>0.03</v>
      </c>
      <c r="O676" s="17">
        <f>M676*N676</f>
        <v>64.041599999999988</v>
      </c>
      <c r="P676" s="17">
        <f>M676-O676+Q676</f>
        <v>2074.6783999999998</v>
      </c>
      <c r="Q676" s="15">
        <v>4</v>
      </c>
      <c r="R676" s="18">
        <f t="shared" si="72"/>
        <v>2078.6783999999998</v>
      </c>
      <c r="S676" s="12" t="str">
        <f t="shared" si="73"/>
        <v>High</v>
      </c>
      <c r="T676" s="12"/>
      <c r="U676" s="12" t="str">
        <f t="shared" si="74"/>
        <v>July 2015</v>
      </c>
      <c r="V676" s="12" t="str">
        <f t="shared" si="75"/>
        <v>Magdelene</v>
      </c>
      <c r="W676" s="12" t="str">
        <f t="shared" si="76"/>
        <v>Morse</v>
      </c>
    </row>
    <row r="677" spans="1:23" ht="15.5" x14ac:dyDescent="0.35">
      <c r="A677" s="12" t="s">
        <v>1409</v>
      </c>
      <c r="B677" s="13">
        <v>42208</v>
      </c>
      <c r="C677" s="14" t="s">
        <v>1410</v>
      </c>
      <c r="D677" s="14" t="s">
        <v>27</v>
      </c>
      <c r="E677" s="14" t="s">
        <v>28</v>
      </c>
      <c r="F677" s="14" t="s">
        <v>30</v>
      </c>
      <c r="G677" s="14" t="s">
        <v>38</v>
      </c>
      <c r="H677" s="13">
        <v>42209</v>
      </c>
      <c r="I677" s="15">
        <v>3.32</v>
      </c>
      <c r="J677" s="15">
        <v>5.18</v>
      </c>
      <c r="K677" s="15">
        <f t="shared" si="70"/>
        <v>1.8599999999999999</v>
      </c>
      <c r="L677" s="14">
        <v>1</v>
      </c>
      <c r="M677" s="15">
        <f t="shared" si="71"/>
        <v>5.18</v>
      </c>
      <c r="N677" s="16">
        <v>0</v>
      </c>
      <c r="O677" s="17">
        <f>M677*N677</f>
        <v>0</v>
      </c>
      <c r="P677" s="17">
        <f>M677-O677+Q677</f>
        <v>7.22</v>
      </c>
      <c r="Q677" s="15">
        <v>2.04</v>
      </c>
      <c r="R677" s="18">
        <f t="shared" si="72"/>
        <v>9.26</v>
      </c>
      <c r="S677" s="12" t="str">
        <f t="shared" si="73"/>
        <v>Low</v>
      </c>
      <c r="T677" s="12"/>
      <c r="U677" s="12" t="str">
        <f t="shared" si="74"/>
        <v>July 2015</v>
      </c>
      <c r="V677" s="12" t="str">
        <f t="shared" si="75"/>
        <v>Frank</v>
      </c>
      <c r="W677" s="12" t="str">
        <f t="shared" si="76"/>
        <v>Atkinson</v>
      </c>
    </row>
    <row r="678" spans="1:23" ht="15.5" x14ac:dyDescent="0.35">
      <c r="A678" s="12" t="s">
        <v>1411</v>
      </c>
      <c r="B678" s="13">
        <v>42208</v>
      </c>
      <c r="C678" s="14" t="s">
        <v>502</v>
      </c>
      <c r="D678" s="14" t="s">
        <v>53</v>
      </c>
      <c r="E678" s="14" t="s">
        <v>54</v>
      </c>
      <c r="F678" s="14" t="s">
        <v>55</v>
      </c>
      <c r="G678" s="14" t="s">
        <v>38</v>
      </c>
      <c r="H678" s="13">
        <v>42209</v>
      </c>
      <c r="I678" s="15">
        <v>1.18</v>
      </c>
      <c r="J678" s="15">
        <v>1.88</v>
      </c>
      <c r="K678" s="15">
        <f t="shared" si="70"/>
        <v>0.7</v>
      </c>
      <c r="L678" s="14">
        <v>8</v>
      </c>
      <c r="M678" s="15">
        <f t="shared" si="71"/>
        <v>15.04</v>
      </c>
      <c r="N678" s="16">
        <v>0.05</v>
      </c>
      <c r="O678" s="17">
        <f>M678*N678</f>
        <v>0.752</v>
      </c>
      <c r="P678" s="17">
        <f>M678-O678+Q678</f>
        <v>15.777999999999999</v>
      </c>
      <c r="Q678" s="15">
        <v>1.49</v>
      </c>
      <c r="R678" s="18">
        <f t="shared" si="72"/>
        <v>17.267999999999997</v>
      </c>
      <c r="S678" s="12" t="str">
        <f t="shared" si="73"/>
        <v>High</v>
      </c>
      <c r="T678" s="12"/>
      <c r="U678" s="12" t="str">
        <f t="shared" si="74"/>
        <v>July 2015</v>
      </c>
      <c r="V678" s="12" t="str">
        <f t="shared" si="75"/>
        <v>Scott</v>
      </c>
      <c r="W678" s="12" t="str">
        <f t="shared" si="76"/>
        <v>Cohen</v>
      </c>
    </row>
    <row r="679" spans="1:23" ht="15.5" x14ac:dyDescent="0.35">
      <c r="A679" s="12" t="s">
        <v>1412</v>
      </c>
      <c r="B679" s="13">
        <v>42209</v>
      </c>
      <c r="C679" s="14" t="s">
        <v>1413</v>
      </c>
      <c r="D679" s="14" t="s">
        <v>53</v>
      </c>
      <c r="E679" s="14" t="s">
        <v>54</v>
      </c>
      <c r="F679" s="14" t="s">
        <v>55</v>
      </c>
      <c r="G679" s="14" t="s">
        <v>38</v>
      </c>
      <c r="H679" s="13">
        <v>42211</v>
      </c>
      <c r="I679" s="15">
        <v>1.19</v>
      </c>
      <c r="J679" s="15">
        <v>1.98</v>
      </c>
      <c r="K679" s="15">
        <f t="shared" si="70"/>
        <v>0.79</v>
      </c>
      <c r="L679" s="14">
        <v>21</v>
      </c>
      <c r="M679" s="15">
        <f t="shared" si="71"/>
        <v>41.58</v>
      </c>
      <c r="N679" s="16">
        <v>0.01</v>
      </c>
      <c r="O679" s="17">
        <f>M679*N679</f>
        <v>0.4158</v>
      </c>
      <c r="P679" s="17">
        <f>M679-O679+Q679</f>
        <v>45.934200000000004</v>
      </c>
      <c r="Q679" s="15">
        <v>4.7699999999999996</v>
      </c>
      <c r="R679" s="18">
        <f t="shared" si="72"/>
        <v>50.7042</v>
      </c>
      <c r="S679" s="12" t="str">
        <f t="shared" si="73"/>
        <v>High</v>
      </c>
      <c r="T679" s="12"/>
      <c r="U679" s="12" t="str">
        <f t="shared" si="74"/>
        <v>July 2015</v>
      </c>
      <c r="V679" s="12" t="str">
        <f t="shared" si="75"/>
        <v>Christopher</v>
      </c>
      <c r="W679" s="12" t="str">
        <f t="shared" si="76"/>
        <v>Conant</v>
      </c>
    </row>
    <row r="680" spans="1:23" ht="15.5" x14ac:dyDescent="0.35">
      <c r="A680" s="12" t="s">
        <v>1414</v>
      </c>
      <c r="B680" s="13">
        <v>42209</v>
      </c>
      <c r="C680" s="14" t="s">
        <v>961</v>
      </c>
      <c r="D680" s="14" t="s">
        <v>27</v>
      </c>
      <c r="E680" s="14" t="s">
        <v>28</v>
      </c>
      <c r="F680" s="14" t="s">
        <v>126</v>
      </c>
      <c r="G680" s="14" t="s">
        <v>38</v>
      </c>
      <c r="H680" s="13">
        <v>42211</v>
      </c>
      <c r="I680" s="15">
        <v>1.76</v>
      </c>
      <c r="J680" s="15">
        <v>2.94</v>
      </c>
      <c r="K680" s="15">
        <f t="shared" si="70"/>
        <v>1.18</v>
      </c>
      <c r="L680" s="14">
        <v>35</v>
      </c>
      <c r="M680" s="15">
        <f t="shared" si="71"/>
        <v>102.89999999999999</v>
      </c>
      <c r="N680" s="16">
        <v>0.09</v>
      </c>
      <c r="O680" s="17">
        <f>M680*N680</f>
        <v>9.2609999999999992</v>
      </c>
      <c r="P680" s="17">
        <f>M680-O680+Q680</f>
        <v>94.448999999999998</v>
      </c>
      <c r="Q680" s="15">
        <v>0.81</v>
      </c>
      <c r="R680" s="18">
        <f t="shared" si="72"/>
        <v>95.259</v>
      </c>
      <c r="S680" s="12" t="str">
        <f t="shared" si="73"/>
        <v>High</v>
      </c>
      <c r="T680" s="12"/>
      <c r="U680" s="12" t="str">
        <f t="shared" si="74"/>
        <v>July 2015</v>
      </c>
      <c r="V680" s="12" t="str">
        <f t="shared" si="75"/>
        <v>Fred</v>
      </c>
      <c r="W680" s="12" t="str">
        <f t="shared" si="76"/>
        <v>Chung</v>
      </c>
    </row>
    <row r="681" spans="1:23" ht="15.5" x14ac:dyDescent="0.35">
      <c r="A681" s="12" t="s">
        <v>1415</v>
      </c>
      <c r="B681" s="13">
        <v>42210</v>
      </c>
      <c r="C681" s="14" t="s">
        <v>1306</v>
      </c>
      <c r="D681" s="14" t="s">
        <v>53</v>
      </c>
      <c r="E681" s="14" t="s">
        <v>54</v>
      </c>
      <c r="F681" s="14" t="s">
        <v>81</v>
      </c>
      <c r="G681" s="14" t="s">
        <v>38</v>
      </c>
      <c r="H681" s="13">
        <v>42213</v>
      </c>
      <c r="I681" s="15">
        <v>1.98</v>
      </c>
      <c r="J681" s="15">
        <v>3.15</v>
      </c>
      <c r="K681" s="15">
        <f t="shared" si="70"/>
        <v>1.17</v>
      </c>
      <c r="L681" s="14">
        <v>17</v>
      </c>
      <c r="M681" s="15">
        <f t="shared" si="71"/>
        <v>53.55</v>
      </c>
      <c r="N681" s="16">
        <v>0.05</v>
      </c>
      <c r="O681" s="17">
        <f>M681*N681</f>
        <v>2.6775000000000002</v>
      </c>
      <c r="P681" s="17">
        <f>M681-O681+Q681</f>
        <v>51.362499999999997</v>
      </c>
      <c r="Q681" s="15">
        <v>0.49</v>
      </c>
      <c r="R681" s="18">
        <f t="shared" si="72"/>
        <v>51.852499999999999</v>
      </c>
      <c r="S681" s="12" t="str">
        <f t="shared" si="73"/>
        <v>High</v>
      </c>
      <c r="T681" s="12"/>
      <c r="U681" s="12" t="str">
        <f t="shared" si="74"/>
        <v>July 2015</v>
      </c>
      <c r="V681" s="12" t="str">
        <f t="shared" si="75"/>
        <v>Greg</v>
      </c>
      <c r="W681" s="12" t="str">
        <f t="shared" si="76"/>
        <v>Tran</v>
      </c>
    </row>
    <row r="682" spans="1:23" ht="15.5" x14ac:dyDescent="0.35">
      <c r="A682" s="12" t="s">
        <v>1416</v>
      </c>
      <c r="B682" s="13">
        <v>42211</v>
      </c>
      <c r="C682" s="14" t="s">
        <v>394</v>
      </c>
      <c r="D682" s="14" t="s">
        <v>27</v>
      </c>
      <c r="E682" s="14" t="s">
        <v>28</v>
      </c>
      <c r="F682" s="14" t="s">
        <v>66</v>
      </c>
      <c r="G682" s="14" t="s">
        <v>38</v>
      </c>
      <c r="H682" s="13">
        <v>42212</v>
      </c>
      <c r="I682" s="15">
        <v>4.59</v>
      </c>
      <c r="J682" s="15">
        <v>7.28</v>
      </c>
      <c r="K682" s="15">
        <f t="shared" si="70"/>
        <v>2.6900000000000004</v>
      </c>
      <c r="L682" s="14">
        <v>20</v>
      </c>
      <c r="M682" s="15">
        <f t="shared" si="71"/>
        <v>145.6</v>
      </c>
      <c r="N682" s="16">
        <v>0.1</v>
      </c>
      <c r="O682" s="17">
        <f>M682*N682</f>
        <v>14.56</v>
      </c>
      <c r="P682" s="17">
        <f>M682-O682+Q682</f>
        <v>142.19</v>
      </c>
      <c r="Q682" s="15">
        <v>11.15</v>
      </c>
      <c r="R682" s="18">
        <f t="shared" si="72"/>
        <v>153.34</v>
      </c>
      <c r="S682" s="12" t="str">
        <f t="shared" si="73"/>
        <v>High</v>
      </c>
      <c r="T682" s="12"/>
      <c r="U682" s="12" t="str">
        <f t="shared" si="74"/>
        <v>July 2015</v>
      </c>
      <c r="V682" s="12" t="str">
        <f t="shared" si="75"/>
        <v>Jack</v>
      </c>
      <c r="W682" s="12" t="str">
        <f t="shared" si="76"/>
        <v>OBriant</v>
      </c>
    </row>
    <row r="683" spans="1:23" ht="15.5" x14ac:dyDescent="0.35">
      <c r="A683" s="12" t="s">
        <v>1417</v>
      </c>
      <c r="B683" s="13">
        <v>42211</v>
      </c>
      <c r="C683" s="14" t="s">
        <v>1072</v>
      </c>
      <c r="D683" s="14" t="s">
        <v>27</v>
      </c>
      <c r="E683" s="14" t="s">
        <v>28</v>
      </c>
      <c r="F683" s="14" t="s">
        <v>126</v>
      </c>
      <c r="G683" s="14" t="s">
        <v>38</v>
      </c>
      <c r="H683" s="13">
        <v>42211</v>
      </c>
      <c r="I683" s="15">
        <v>4.53</v>
      </c>
      <c r="J683" s="15">
        <v>7.3</v>
      </c>
      <c r="K683" s="15">
        <f t="shared" si="70"/>
        <v>2.7699999999999996</v>
      </c>
      <c r="L683" s="14">
        <v>12</v>
      </c>
      <c r="M683" s="15">
        <f t="shared" si="71"/>
        <v>87.6</v>
      </c>
      <c r="N683" s="16">
        <v>0.03</v>
      </c>
      <c r="O683" s="17">
        <f>M683*N683</f>
        <v>2.6279999999999997</v>
      </c>
      <c r="P683" s="17">
        <f>M683-O683+Q683</f>
        <v>92.691999999999993</v>
      </c>
      <c r="Q683" s="15">
        <v>7.72</v>
      </c>
      <c r="R683" s="18">
        <f t="shared" si="72"/>
        <v>100.41199999999999</v>
      </c>
      <c r="S683" s="12" t="str">
        <f t="shared" si="73"/>
        <v>High</v>
      </c>
      <c r="T683" s="12"/>
      <c r="U683" s="12" t="str">
        <f t="shared" si="74"/>
        <v>July 2015</v>
      </c>
      <c r="V683" s="12" t="str">
        <f t="shared" si="75"/>
        <v>Carl</v>
      </c>
      <c r="W683" s="12" t="str">
        <f t="shared" si="76"/>
        <v>Jackson</v>
      </c>
    </row>
    <row r="684" spans="1:23" ht="15.5" x14ac:dyDescent="0.35">
      <c r="A684" s="12" t="s">
        <v>1418</v>
      </c>
      <c r="B684" s="13">
        <v>42214</v>
      </c>
      <c r="C684" s="14" t="s">
        <v>1419</v>
      </c>
      <c r="D684" s="14" t="s">
        <v>53</v>
      </c>
      <c r="E684" s="14" t="s">
        <v>54</v>
      </c>
      <c r="F684" s="14" t="s">
        <v>55</v>
      </c>
      <c r="G684" s="14" t="s">
        <v>38</v>
      </c>
      <c r="H684" s="13">
        <v>42216</v>
      </c>
      <c r="I684" s="15">
        <v>1.53</v>
      </c>
      <c r="J684" s="15">
        <v>2.78</v>
      </c>
      <c r="K684" s="15">
        <f t="shared" si="70"/>
        <v>1.2499999999999998</v>
      </c>
      <c r="L684" s="14">
        <v>38</v>
      </c>
      <c r="M684" s="15">
        <f t="shared" si="71"/>
        <v>105.63999999999999</v>
      </c>
      <c r="N684" s="16">
        <v>0.1</v>
      </c>
      <c r="O684" s="17">
        <f>M684*N684</f>
        <v>10.564</v>
      </c>
      <c r="P684" s="17">
        <f>M684-O684+Q684</f>
        <v>96.415999999999997</v>
      </c>
      <c r="Q684" s="15">
        <v>1.34</v>
      </c>
      <c r="R684" s="18">
        <f t="shared" si="72"/>
        <v>97.756</v>
      </c>
      <c r="S684" s="12" t="str">
        <f t="shared" si="73"/>
        <v>High</v>
      </c>
      <c r="T684" s="12"/>
      <c r="U684" s="12" t="str">
        <f t="shared" si="74"/>
        <v>July 2015</v>
      </c>
      <c r="V684" s="12" t="str">
        <f t="shared" si="75"/>
        <v>Jack</v>
      </c>
      <c r="W684" s="12" t="str">
        <f t="shared" si="76"/>
        <v>Lebron</v>
      </c>
    </row>
    <row r="685" spans="1:23" ht="15.5" x14ac:dyDescent="0.35">
      <c r="A685" s="12" t="s">
        <v>1420</v>
      </c>
      <c r="B685" s="13">
        <v>42214</v>
      </c>
      <c r="C685" s="14" t="s">
        <v>1421</v>
      </c>
      <c r="D685" s="14" t="s">
        <v>27</v>
      </c>
      <c r="E685" s="14" t="s">
        <v>28</v>
      </c>
      <c r="F685" s="14" t="s">
        <v>66</v>
      </c>
      <c r="G685" s="14" t="s">
        <v>38</v>
      </c>
      <c r="H685" s="13">
        <v>42215</v>
      </c>
      <c r="I685" s="15">
        <v>54.29</v>
      </c>
      <c r="J685" s="15">
        <v>90.48</v>
      </c>
      <c r="K685" s="15">
        <f t="shared" si="70"/>
        <v>36.190000000000005</v>
      </c>
      <c r="L685" s="14">
        <v>15</v>
      </c>
      <c r="M685" s="15">
        <f t="shared" si="71"/>
        <v>1357.2</v>
      </c>
      <c r="N685" s="16">
        <v>0.01</v>
      </c>
      <c r="O685" s="17">
        <f>M685*N685</f>
        <v>13.572000000000001</v>
      </c>
      <c r="P685" s="17">
        <f>M685-O685+Q685</f>
        <v>1363.6180000000002</v>
      </c>
      <c r="Q685" s="15">
        <v>19.989999999999998</v>
      </c>
      <c r="R685" s="18">
        <f t="shared" si="72"/>
        <v>1383.6080000000002</v>
      </c>
      <c r="S685" s="12" t="str">
        <f t="shared" si="73"/>
        <v>High</v>
      </c>
      <c r="T685" s="12"/>
      <c r="U685" s="12" t="str">
        <f t="shared" si="74"/>
        <v>July 2015</v>
      </c>
      <c r="V685" s="12" t="str">
        <f t="shared" si="75"/>
        <v>Toby</v>
      </c>
      <c r="W685" s="12" t="str">
        <f t="shared" si="76"/>
        <v>Grace</v>
      </c>
    </row>
    <row r="686" spans="1:23" ht="15.5" x14ac:dyDescent="0.35">
      <c r="A686" s="12" t="s">
        <v>1422</v>
      </c>
      <c r="B686" s="13">
        <v>42215</v>
      </c>
      <c r="C686" s="14" t="s">
        <v>1423</v>
      </c>
      <c r="D686" s="14" t="s">
        <v>27</v>
      </c>
      <c r="E686" s="14" t="s">
        <v>28</v>
      </c>
      <c r="F686" s="14" t="s">
        <v>126</v>
      </c>
      <c r="G686" s="14" t="s">
        <v>38</v>
      </c>
      <c r="H686" s="13">
        <v>42216</v>
      </c>
      <c r="I686" s="15">
        <v>2.29</v>
      </c>
      <c r="J686" s="15">
        <v>3.69</v>
      </c>
      <c r="K686" s="15">
        <f t="shared" si="70"/>
        <v>1.4</v>
      </c>
      <c r="L686" s="14">
        <v>48</v>
      </c>
      <c r="M686" s="15">
        <f t="shared" si="71"/>
        <v>177.12</v>
      </c>
      <c r="N686" s="16">
        <v>0.1</v>
      </c>
      <c r="O686" s="17">
        <f>M686*N686</f>
        <v>17.712</v>
      </c>
      <c r="P686" s="17">
        <f>M686-O686+Q686</f>
        <v>159.90800000000002</v>
      </c>
      <c r="Q686" s="15">
        <v>0.5</v>
      </c>
      <c r="R686" s="18">
        <f t="shared" si="72"/>
        <v>160.40800000000002</v>
      </c>
      <c r="S686" s="12" t="str">
        <f t="shared" si="73"/>
        <v>High</v>
      </c>
      <c r="T686" s="12"/>
      <c r="U686" s="12" t="str">
        <f t="shared" si="74"/>
        <v>July 2015</v>
      </c>
      <c r="V686" s="12" t="str">
        <f t="shared" si="75"/>
        <v>Lycoris</v>
      </c>
      <c r="W686" s="12" t="str">
        <f t="shared" si="76"/>
        <v>Saunders</v>
      </c>
    </row>
    <row r="687" spans="1:23" ht="15.5" x14ac:dyDescent="0.35">
      <c r="A687" s="12" t="s">
        <v>1424</v>
      </c>
      <c r="B687" s="13">
        <v>42215</v>
      </c>
      <c r="C687" s="14" t="s">
        <v>833</v>
      </c>
      <c r="D687" s="14" t="s">
        <v>27</v>
      </c>
      <c r="E687" s="14" t="s">
        <v>28</v>
      </c>
      <c r="F687" s="14" t="s">
        <v>139</v>
      </c>
      <c r="G687" s="14" t="s">
        <v>33</v>
      </c>
      <c r="H687" s="13">
        <v>42216</v>
      </c>
      <c r="I687" s="15">
        <v>14.7</v>
      </c>
      <c r="J687" s="15">
        <v>29.99</v>
      </c>
      <c r="K687" s="15">
        <f t="shared" si="70"/>
        <v>15.29</v>
      </c>
      <c r="L687" s="14">
        <v>27</v>
      </c>
      <c r="M687" s="15">
        <f t="shared" si="71"/>
        <v>809.7299999999999</v>
      </c>
      <c r="N687" s="16">
        <v>0.05</v>
      </c>
      <c r="O687" s="17">
        <f>M687*N687</f>
        <v>40.486499999999999</v>
      </c>
      <c r="P687" s="17">
        <f>M687-O687+Q687</f>
        <v>774.74349999999993</v>
      </c>
      <c r="Q687" s="15">
        <v>5.5</v>
      </c>
      <c r="R687" s="18">
        <f t="shared" si="72"/>
        <v>780.24349999999993</v>
      </c>
      <c r="S687" s="12" t="str">
        <f t="shared" si="73"/>
        <v>High</v>
      </c>
      <c r="T687" s="12"/>
      <c r="U687" s="12" t="str">
        <f t="shared" si="74"/>
        <v>July 2015</v>
      </c>
      <c r="V687" s="12" t="str">
        <f t="shared" si="75"/>
        <v>Julie</v>
      </c>
      <c r="W687" s="12" t="str">
        <f t="shared" si="76"/>
        <v>Prescott</v>
      </c>
    </row>
    <row r="688" spans="1:23" ht="15.5" x14ac:dyDescent="0.35">
      <c r="A688" s="12" t="s">
        <v>1425</v>
      </c>
      <c r="B688" s="13">
        <v>42217</v>
      </c>
      <c r="C688" s="14" t="s">
        <v>559</v>
      </c>
      <c r="D688" s="14" t="s">
        <v>27</v>
      </c>
      <c r="E688" s="14" t="s">
        <v>28</v>
      </c>
      <c r="F688" s="14" t="s">
        <v>30</v>
      </c>
      <c r="G688" s="14" t="s">
        <v>33</v>
      </c>
      <c r="H688" s="13">
        <v>42219</v>
      </c>
      <c r="I688" s="15">
        <v>42.11</v>
      </c>
      <c r="J688" s="15">
        <v>80.98</v>
      </c>
      <c r="K688" s="15">
        <f t="shared" si="70"/>
        <v>38.870000000000005</v>
      </c>
      <c r="L688" s="14">
        <v>22</v>
      </c>
      <c r="M688" s="15">
        <f t="shared" si="71"/>
        <v>1781.5600000000002</v>
      </c>
      <c r="N688" s="16">
        <v>0.1</v>
      </c>
      <c r="O688" s="17">
        <f>M688*N688</f>
        <v>178.15600000000003</v>
      </c>
      <c r="P688" s="17">
        <f>M688-O688+Q688</f>
        <v>1610.5840000000003</v>
      </c>
      <c r="Q688" s="15">
        <v>7.18</v>
      </c>
      <c r="R688" s="18">
        <f t="shared" si="72"/>
        <v>1617.7640000000004</v>
      </c>
      <c r="S688" s="12" t="str">
        <f t="shared" si="73"/>
        <v>High</v>
      </c>
      <c r="T688" s="12"/>
      <c r="U688" s="12" t="str">
        <f t="shared" si="74"/>
        <v>August 2015</v>
      </c>
      <c r="V688" s="12" t="str">
        <f t="shared" si="75"/>
        <v>Karl</v>
      </c>
      <c r="W688" s="12" t="str">
        <f t="shared" si="76"/>
        <v>Brown</v>
      </c>
    </row>
    <row r="689" spans="1:23" ht="15.5" x14ac:dyDescent="0.35">
      <c r="A689" s="12" t="s">
        <v>1426</v>
      </c>
      <c r="B689" s="13">
        <v>42218</v>
      </c>
      <c r="C689" s="14" t="s">
        <v>1427</v>
      </c>
      <c r="D689" s="14" t="s">
        <v>27</v>
      </c>
      <c r="E689" s="14" t="s">
        <v>28</v>
      </c>
      <c r="F689" s="14" t="s">
        <v>290</v>
      </c>
      <c r="G689" s="14" t="s">
        <v>33</v>
      </c>
      <c r="H689" s="13">
        <v>42220</v>
      </c>
      <c r="I689" s="15">
        <v>216</v>
      </c>
      <c r="J689" s="15">
        <v>449.99</v>
      </c>
      <c r="K689" s="15">
        <f t="shared" si="70"/>
        <v>233.99</v>
      </c>
      <c r="L689" s="14">
        <v>29</v>
      </c>
      <c r="M689" s="15">
        <f t="shared" si="71"/>
        <v>13049.710000000001</v>
      </c>
      <c r="N689" s="16">
        <v>0</v>
      </c>
      <c r="O689" s="17">
        <f>M689*N689</f>
        <v>0</v>
      </c>
      <c r="P689" s="17">
        <f>M689-O689+Q689</f>
        <v>13074.2</v>
      </c>
      <c r="Q689" s="15">
        <v>24.49</v>
      </c>
      <c r="R689" s="18">
        <f t="shared" si="72"/>
        <v>13098.69</v>
      </c>
      <c r="S689" s="12" t="str">
        <f t="shared" si="73"/>
        <v>Low</v>
      </c>
      <c r="T689" s="12"/>
      <c r="U689" s="12" t="str">
        <f t="shared" si="74"/>
        <v>August 2015</v>
      </c>
      <c r="V689" s="12" t="str">
        <f t="shared" si="75"/>
        <v>Nora</v>
      </c>
      <c r="W689" s="12" t="str">
        <f t="shared" si="76"/>
        <v>Pelletier</v>
      </c>
    </row>
    <row r="690" spans="1:23" ht="15.5" x14ac:dyDescent="0.35">
      <c r="A690" s="12" t="s">
        <v>1429</v>
      </c>
      <c r="B690" s="13">
        <v>42218</v>
      </c>
      <c r="C690" s="14" t="s">
        <v>1430</v>
      </c>
      <c r="D690" s="14" t="s">
        <v>53</v>
      </c>
      <c r="E690" s="14" t="s">
        <v>54</v>
      </c>
      <c r="F690" s="14" t="s">
        <v>55</v>
      </c>
      <c r="G690" s="14" t="s">
        <v>38</v>
      </c>
      <c r="H690" s="13">
        <v>42220</v>
      </c>
      <c r="I690" s="15">
        <v>12.39</v>
      </c>
      <c r="J690" s="15">
        <v>19.98</v>
      </c>
      <c r="K690" s="15">
        <f t="shared" si="70"/>
        <v>7.59</v>
      </c>
      <c r="L690" s="14">
        <v>44</v>
      </c>
      <c r="M690" s="15">
        <f t="shared" si="71"/>
        <v>879.12</v>
      </c>
      <c r="N690" s="16">
        <v>7.0000000000000007E-2</v>
      </c>
      <c r="O690" s="17">
        <f>M690*N690</f>
        <v>61.538400000000003</v>
      </c>
      <c r="P690" s="17">
        <f>M690-O690+Q690</f>
        <v>823.35159999999996</v>
      </c>
      <c r="Q690" s="15">
        <v>5.77</v>
      </c>
      <c r="R690" s="18">
        <f t="shared" si="72"/>
        <v>829.12159999999994</v>
      </c>
      <c r="S690" s="12" t="str">
        <f t="shared" si="73"/>
        <v>High</v>
      </c>
      <c r="T690" s="12"/>
      <c r="U690" s="12" t="str">
        <f t="shared" si="74"/>
        <v>August 2015</v>
      </c>
      <c r="V690" s="12" t="str">
        <f t="shared" si="75"/>
        <v>Tracy</v>
      </c>
      <c r="W690" s="12" t="str">
        <f t="shared" si="76"/>
        <v>Collins</v>
      </c>
    </row>
    <row r="691" spans="1:23" ht="15.5" x14ac:dyDescent="0.35">
      <c r="A691" s="12" t="s">
        <v>1431</v>
      </c>
      <c r="B691" s="13">
        <v>42219</v>
      </c>
      <c r="C691" s="14" t="s">
        <v>1176</v>
      </c>
      <c r="D691" s="14" t="s">
        <v>27</v>
      </c>
      <c r="E691" s="14" t="s">
        <v>28</v>
      </c>
      <c r="F691" s="14" t="s">
        <v>390</v>
      </c>
      <c r="G691" s="14" t="s">
        <v>38</v>
      </c>
      <c r="H691" s="13">
        <v>42224</v>
      </c>
      <c r="I691" s="15">
        <v>1.33</v>
      </c>
      <c r="J691" s="15">
        <v>2.08</v>
      </c>
      <c r="K691" s="15">
        <f t="shared" si="70"/>
        <v>0.75</v>
      </c>
      <c r="L691" s="14">
        <v>20</v>
      </c>
      <c r="M691" s="15">
        <f t="shared" si="71"/>
        <v>41.6</v>
      </c>
      <c r="N691" s="16">
        <v>0.1</v>
      </c>
      <c r="O691" s="17">
        <f>M691*N691</f>
        <v>4.16</v>
      </c>
      <c r="P691" s="17">
        <f>M691-O691+Q691</f>
        <v>38.93</v>
      </c>
      <c r="Q691" s="15">
        <v>1.49</v>
      </c>
      <c r="R691" s="18">
        <f t="shared" si="72"/>
        <v>40.42</v>
      </c>
      <c r="S691" s="12" t="str">
        <f t="shared" si="73"/>
        <v>High</v>
      </c>
      <c r="T691" s="12"/>
      <c r="U691" s="12" t="str">
        <f t="shared" si="74"/>
        <v>August 2015</v>
      </c>
      <c r="V691" s="12" t="str">
        <f t="shared" si="75"/>
        <v>Dave</v>
      </c>
      <c r="W691" s="12" t="str">
        <f t="shared" si="76"/>
        <v>Hallsten</v>
      </c>
    </row>
    <row r="692" spans="1:23" ht="15.5" x14ac:dyDescent="0.35">
      <c r="A692" s="12" t="s">
        <v>1432</v>
      </c>
      <c r="B692" s="13">
        <v>42223</v>
      </c>
      <c r="C692" s="14" t="s">
        <v>1272</v>
      </c>
      <c r="D692" s="14" t="s">
        <v>27</v>
      </c>
      <c r="E692" s="14" t="s">
        <v>28</v>
      </c>
      <c r="F692" s="14" t="s">
        <v>299</v>
      </c>
      <c r="G692" s="14" t="s">
        <v>38</v>
      </c>
      <c r="H692" s="13">
        <v>42224</v>
      </c>
      <c r="I692" s="15">
        <v>2.59</v>
      </c>
      <c r="J692" s="15">
        <v>3.98</v>
      </c>
      <c r="K692" s="15">
        <f t="shared" si="70"/>
        <v>1.3900000000000001</v>
      </c>
      <c r="L692" s="14">
        <v>16</v>
      </c>
      <c r="M692" s="15">
        <f t="shared" si="71"/>
        <v>63.68</v>
      </c>
      <c r="N692" s="16">
        <v>0.09</v>
      </c>
      <c r="O692" s="17">
        <f>M692*N692</f>
        <v>5.7311999999999994</v>
      </c>
      <c r="P692" s="17">
        <f>M692-O692+Q692</f>
        <v>60.918799999999997</v>
      </c>
      <c r="Q692" s="15">
        <v>2.97</v>
      </c>
      <c r="R692" s="18">
        <f t="shared" si="72"/>
        <v>63.888799999999996</v>
      </c>
      <c r="S692" s="12" t="str">
        <f t="shared" si="73"/>
        <v>High</v>
      </c>
      <c r="T692" s="12"/>
      <c r="U692" s="12" t="str">
        <f t="shared" si="74"/>
        <v>August 2015</v>
      </c>
      <c r="V692" s="12" t="str">
        <f t="shared" si="75"/>
        <v>Astrea</v>
      </c>
      <c r="W692" s="12" t="str">
        <f t="shared" si="76"/>
        <v>Jones</v>
      </c>
    </row>
    <row r="693" spans="1:23" ht="15.5" x14ac:dyDescent="0.35">
      <c r="A693" s="12" t="s">
        <v>1433</v>
      </c>
      <c r="B693" s="13">
        <v>42224</v>
      </c>
      <c r="C693" s="14" t="s">
        <v>746</v>
      </c>
      <c r="D693" s="14" t="s">
        <v>53</v>
      </c>
      <c r="E693" s="14" t="s">
        <v>54</v>
      </c>
      <c r="F693" s="14" t="s">
        <v>81</v>
      </c>
      <c r="G693" s="14" t="s">
        <v>38</v>
      </c>
      <c r="H693" s="13">
        <v>42225</v>
      </c>
      <c r="I693" s="15">
        <v>5.33</v>
      </c>
      <c r="J693" s="15">
        <v>8.6</v>
      </c>
      <c r="K693" s="15">
        <f t="shared" si="70"/>
        <v>3.2699999999999996</v>
      </c>
      <c r="L693" s="14">
        <v>15</v>
      </c>
      <c r="M693" s="15">
        <f t="shared" si="71"/>
        <v>129</v>
      </c>
      <c r="N693" s="16">
        <v>0.04</v>
      </c>
      <c r="O693" s="17">
        <f>M693*N693</f>
        <v>5.16</v>
      </c>
      <c r="P693" s="17">
        <f>M693-O693+Q693</f>
        <v>130.03</v>
      </c>
      <c r="Q693" s="15">
        <v>6.19</v>
      </c>
      <c r="R693" s="18">
        <f t="shared" si="72"/>
        <v>136.22</v>
      </c>
      <c r="S693" s="12" t="str">
        <f t="shared" si="73"/>
        <v>High</v>
      </c>
      <c r="T693" s="12"/>
      <c r="U693" s="12" t="str">
        <f t="shared" si="74"/>
        <v>August 2015</v>
      </c>
      <c r="V693" s="12" t="str">
        <f t="shared" si="75"/>
        <v>Tanja</v>
      </c>
      <c r="W693" s="12" t="str">
        <f t="shared" si="76"/>
        <v>Norvell</v>
      </c>
    </row>
    <row r="694" spans="1:23" ht="15.5" x14ac:dyDescent="0.35">
      <c r="A694" s="12" t="s">
        <v>1434</v>
      </c>
      <c r="B694" s="13">
        <v>42227</v>
      </c>
      <c r="C694" s="14" t="s">
        <v>995</v>
      </c>
      <c r="D694" s="14" t="s">
        <v>27</v>
      </c>
      <c r="E694" s="14" t="s">
        <v>28</v>
      </c>
      <c r="F694" s="14" t="s">
        <v>66</v>
      </c>
      <c r="G694" s="14" t="s">
        <v>33</v>
      </c>
      <c r="H694" s="13">
        <v>42228</v>
      </c>
      <c r="I694" s="15">
        <v>377.99</v>
      </c>
      <c r="J694" s="15">
        <v>599.99</v>
      </c>
      <c r="K694" s="15">
        <f t="shared" si="70"/>
        <v>222</v>
      </c>
      <c r="L694" s="14">
        <v>46</v>
      </c>
      <c r="M694" s="15">
        <f t="shared" si="71"/>
        <v>27599.54</v>
      </c>
      <c r="N694" s="16">
        <v>7.0000000000000007E-2</v>
      </c>
      <c r="O694" s="17">
        <f>M694*N694</f>
        <v>1931.9678000000004</v>
      </c>
      <c r="P694" s="17">
        <f>M694-O694+Q694</f>
        <v>25692.062200000004</v>
      </c>
      <c r="Q694" s="15">
        <v>24.49</v>
      </c>
      <c r="R694" s="18">
        <f t="shared" si="72"/>
        <v>25716.552200000006</v>
      </c>
      <c r="S694" s="12" t="str">
        <f t="shared" si="73"/>
        <v>High</v>
      </c>
      <c r="T694" s="12"/>
      <c r="U694" s="12" t="str">
        <f t="shared" si="74"/>
        <v>August 2015</v>
      </c>
      <c r="V694" s="12" t="str">
        <f t="shared" si="75"/>
        <v>Raymond</v>
      </c>
      <c r="W694" s="12" t="str">
        <f t="shared" si="76"/>
        <v>Book</v>
      </c>
    </row>
    <row r="695" spans="1:23" ht="15.5" x14ac:dyDescent="0.35">
      <c r="A695" s="12" t="s">
        <v>1435</v>
      </c>
      <c r="B695" s="13">
        <v>42227</v>
      </c>
      <c r="C695" s="14" t="s">
        <v>1170</v>
      </c>
      <c r="D695" s="14" t="s">
        <v>27</v>
      </c>
      <c r="E695" s="14" t="s">
        <v>28</v>
      </c>
      <c r="F695" s="14" t="s">
        <v>100</v>
      </c>
      <c r="G695" s="14" t="s">
        <v>38</v>
      </c>
      <c r="H695" s="13">
        <v>42230</v>
      </c>
      <c r="I695" s="15">
        <v>1.76</v>
      </c>
      <c r="J695" s="15">
        <v>2.94</v>
      </c>
      <c r="K695" s="15">
        <f t="shared" si="70"/>
        <v>1.18</v>
      </c>
      <c r="L695" s="14">
        <v>39</v>
      </c>
      <c r="M695" s="15">
        <f t="shared" si="71"/>
        <v>114.66</v>
      </c>
      <c r="N695" s="16">
        <v>0.04</v>
      </c>
      <c r="O695" s="17">
        <f>M695*N695</f>
        <v>4.5864000000000003</v>
      </c>
      <c r="P695" s="17">
        <f>M695-O695+Q695</f>
        <v>110.8836</v>
      </c>
      <c r="Q695" s="15">
        <v>0.81</v>
      </c>
      <c r="R695" s="18">
        <f t="shared" si="72"/>
        <v>111.6936</v>
      </c>
      <c r="S695" s="12" t="str">
        <f t="shared" si="73"/>
        <v>High</v>
      </c>
      <c r="T695" s="12"/>
      <c r="U695" s="12" t="str">
        <f t="shared" si="74"/>
        <v>August 2015</v>
      </c>
      <c r="V695" s="12" t="str">
        <f t="shared" si="75"/>
        <v>Christine</v>
      </c>
      <c r="W695" s="12" t="str">
        <f t="shared" si="76"/>
        <v>Sundaresam</v>
      </c>
    </row>
    <row r="696" spans="1:23" ht="15.5" x14ac:dyDescent="0.35">
      <c r="A696" s="12" t="s">
        <v>1436</v>
      </c>
      <c r="B696" s="13">
        <v>42227</v>
      </c>
      <c r="C696" s="14" t="s">
        <v>1437</v>
      </c>
      <c r="D696" s="14" t="s">
        <v>27</v>
      </c>
      <c r="E696" s="14" t="s">
        <v>28</v>
      </c>
      <c r="F696" s="14" t="s">
        <v>290</v>
      </c>
      <c r="G696" s="14" t="s">
        <v>33</v>
      </c>
      <c r="H696" s="13">
        <v>42228</v>
      </c>
      <c r="I696" s="15">
        <v>10.07</v>
      </c>
      <c r="J696" s="15">
        <v>15.98</v>
      </c>
      <c r="K696" s="15">
        <f t="shared" si="70"/>
        <v>5.91</v>
      </c>
      <c r="L696" s="14">
        <v>7</v>
      </c>
      <c r="M696" s="15">
        <f t="shared" si="71"/>
        <v>111.86</v>
      </c>
      <c r="N696" s="16">
        <v>0.04</v>
      </c>
      <c r="O696" s="17">
        <f>M696*N696</f>
        <v>4.4744000000000002</v>
      </c>
      <c r="P696" s="17">
        <f>M696-O696+Q696</f>
        <v>111.3856</v>
      </c>
      <c r="Q696" s="15">
        <v>4</v>
      </c>
      <c r="R696" s="18">
        <f t="shared" si="72"/>
        <v>115.3856</v>
      </c>
      <c r="S696" s="12" t="str">
        <f t="shared" si="73"/>
        <v>High</v>
      </c>
      <c r="T696" s="12"/>
      <c r="U696" s="12" t="str">
        <f t="shared" si="74"/>
        <v>August 2015</v>
      </c>
      <c r="V696" s="12" t="str">
        <f t="shared" si="75"/>
        <v>Steve</v>
      </c>
      <c r="W696" s="12" t="str">
        <f t="shared" si="76"/>
        <v>Carroll</v>
      </c>
    </row>
    <row r="697" spans="1:23" ht="15.5" x14ac:dyDescent="0.35">
      <c r="A697" s="12" t="s">
        <v>1438</v>
      </c>
      <c r="B697" s="13">
        <v>42228</v>
      </c>
      <c r="C697" s="14" t="s">
        <v>414</v>
      </c>
      <c r="D697" s="14" t="s">
        <v>27</v>
      </c>
      <c r="E697" s="14" t="s">
        <v>28</v>
      </c>
      <c r="F697" s="14" t="s">
        <v>107</v>
      </c>
      <c r="G697" s="14" t="s">
        <v>33</v>
      </c>
      <c r="H697" s="13">
        <v>42231</v>
      </c>
      <c r="I697" s="15">
        <v>6.51</v>
      </c>
      <c r="J697" s="15">
        <v>30.98</v>
      </c>
      <c r="K697" s="15">
        <f t="shared" si="70"/>
        <v>24.47</v>
      </c>
      <c r="L697" s="14">
        <v>8</v>
      </c>
      <c r="M697" s="15">
        <f t="shared" si="71"/>
        <v>247.84</v>
      </c>
      <c r="N697" s="16">
        <v>0.06</v>
      </c>
      <c r="O697" s="17">
        <f>M697*N697</f>
        <v>14.8704</v>
      </c>
      <c r="P697" s="17">
        <f>M697-O697+Q697</f>
        <v>239.46960000000001</v>
      </c>
      <c r="Q697" s="15">
        <v>6.5</v>
      </c>
      <c r="R697" s="18">
        <f t="shared" si="72"/>
        <v>245.96960000000001</v>
      </c>
      <c r="S697" s="12" t="str">
        <f t="shared" si="73"/>
        <v>High</v>
      </c>
      <c r="T697" s="12"/>
      <c r="U697" s="12" t="str">
        <f t="shared" si="74"/>
        <v>August 2015</v>
      </c>
      <c r="V697" s="12" t="str">
        <f t="shared" si="75"/>
        <v>Grant</v>
      </c>
      <c r="W697" s="12" t="str">
        <f t="shared" si="76"/>
        <v>Carroll</v>
      </c>
    </row>
    <row r="698" spans="1:23" ht="15.5" x14ac:dyDescent="0.35">
      <c r="A698" s="12" t="s">
        <v>1439</v>
      </c>
      <c r="B698" s="13">
        <v>42230</v>
      </c>
      <c r="C698" s="14" t="s">
        <v>1440</v>
      </c>
      <c r="D698" s="14" t="s">
        <v>53</v>
      </c>
      <c r="E698" s="14" t="s">
        <v>54</v>
      </c>
      <c r="F698" s="14" t="s">
        <v>55</v>
      </c>
      <c r="G698" s="14" t="s">
        <v>38</v>
      </c>
      <c r="H698" s="13">
        <v>42232</v>
      </c>
      <c r="I698" s="15">
        <v>3.75</v>
      </c>
      <c r="J698" s="15">
        <v>7.08</v>
      </c>
      <c r="K698" s="15">
        <f t="shared" si="70"/>
        <v>3.33</v>
      </c>
      <c r="L698" s="14">
        <v>48</v>
      </c>
      <c r="M698" s="15">
        <f t="shared" si="71"/>
        <v>339.84000000000003</v>
      </c>
      <c r="N698" s="16">
        <v>0.03</v>
      </c>
      <c r="O698" s="17">
        <f>M698*N698</f>
        <v>10.1952</v>
      </c>
      <c r="P698" s="17">
        <f>M698-O698+Q698</f>
        <v>331.99480000000005</v>
      </c>
      <c r="Q698" s="15">
        <v>2.35</v>
      </c>
      <c r="R698" s="18">
        <f t="shared" si="72"/>
        <v>334.34480000000008</v>
      </c>
      <c r="S698" s="12" t="str">
        <f t="shared" si="73"/>
        <v>High</v>
      </c>
      <c r="T698" s="12"/>
      <c r="U698" s="12" t="str">
        <f t="shared" si="74"/>
        <v>August 2015</v>
      </c>
      <c r="V698" s="12" t="str">
        <f t="shared" si="75"/>
        <v>Nona</v>
      </c>
      <c r="W698" s="12" t="str">
        <f t="shared" si="76"/>
        <v>Balk</v>
      </c>
    </row>
    <row r="699" spans="1:23" ht="15.5" x14ac:dyDescent="0.35">
      <c r="A699" s="12" t="s">
        <v>1441</v>
      </c>
      <c r="B699" s="13">
        <v>42231</v>
      </c>
      <c r="C699" s="14" t="s">
        <v>497</v>
      </c>
      <c r="D699" s="14" t="s">
        <v>27</v>
      </c>
      <c r="E699" s="14" t="s">
        <v>28</v>
      </c>
      <c r="F699" s="14" t="s">
        <v>66</v>
      </c>
      <c r="G699" s="14" t="s">
        <v>38</v>
      </c>
      <c r="H699" s="13">
        <v>42233</v>
      </c>
      <c r="I699" s="15">
        <v>3.5</v>
      </c>
      <c r="J699" s="15">
        <v>5.74</v>
      </c>
      <c r="K699" s="15">
        <f t="shared" si="70"/>
        <v>2.2400000000000002</v>
      </c>
      <c r="L699" s="14">
        <v>32</v>
      </c>
      <c r="M699" s="15">
        <f t="shared" si="71"/>
        <v>183.68</v>
      </c>
      <c r="N699" s="16">
        <v>0.08</v>
      </c>
      <c r="O699" s="17">
        <f>M699*N699</f>
        <v>14.694400000000002</v>
      </c>
      <c r="P699" s="17">
        <f>M699-O699+Q699</f>
        <v>173.9956</v>
      </c>
      <c r="Q699" s="15">
        <v>5.01</v>
      </c>
      <c r="R699" s="18">
        <f t="shared" si="72"/>
        <v>179.00559999999999</v>
      </c>
      <c r="S699" s="12" t="str">
        <f t="shared" si="73"/>
        <v>High</v>
      </c>
      <c r="T699" s="12"/>
      <c r="U699" s="12" t="str">
        <f t="shared" si="74"/>
        <v>August 2015</v>
      </c>
      <c r="V699" s="12" t="str">
        <f t="shared" si="75"/>
        <v>Jim</v>
      </c>
      <c r="W699" s="12" t="str">
        <f t="shared" si="76"/>
        <v>Kriz</v>
      </c>
    </row>
    <row r="700" spans="1:23" ht="15.5" x14ac:dyDescent="0.35">
      <c r="A700" s="12" t="s">
        <v>1442</v>
      </c>
      <c r="B700" s="13">
        <v>42237</v>
      </c>
      <c r="C700" s="14" t="s">
        <v>1427</v>
      </c>
      <c r="D700" s="14" t="s">
        <v>27</v>
      </c>
      <c r="E700" s="14" t="s">
        <v>28</v>
      </c>
      <c r="F700" s="14" t="s">
        <v>290</v>
      </c>
      <c r="G700" s="14" t="s">
        <v>38</v>
      </c>
      <c r="H700" s="13">
        <v>42239</v>
      </c>
      <c r="I700" s="15">
        <v>2.1800000000000002</v>
      </c>
      <c r="J700" s="15">
        <v>3.52</v>
      </c>
      <c r="K700" s="15">
        <f t="shared" si="70"/>
        <v>1.3399999999999999</v>
      </c>
      <c r="L700" s="14">
        <v>38</v>
      </c>
      <c r="M700" s="15">
        <f t="shared" si="71"/>
        <v>133.76</v>
      </c>
      <c r="N700" s="16">
        <v>0.09</v>
      </c>
      <c r="O700" s="17">
        <f>M700*N700</f>
        <v>12.038399999999999</v>
      </c>
      <c r="P700" s="17">
        <f>M700-O700+Q700</f>
        <v>128.55160000000001</v>
      </c>
      <c r="Q700" s="15">
        <v>6.83</v>
      </c>
      <c r="R700" s="18">
        <f t="shared" si="72"/>
        <v>135.38160000000002</v>
      </c>
      <c r="S700" s="12" t="str">
        <f t="shared" si="73"/>
        <v>High</v>
      </c>
      <c r="T700" s="12"/>
      <c r="U700" s="12" t="str">
        <f t="shared" si="74"/>
        <v>August 2015</v>
      </c>
      <c r="V700" s="12" t="str">
        <f t="shared" si="75"/>
        <v>Nora</v>
      </c>
      <c r="W700" s="12" t="str">
        <f t="shared" si="76"/>
        <v>Pelletier</v>
      </c>
    </row>
    <row r="701" spans="1:23" ht="15.5" x14ac:dyDescent="0.35">
      <c r="A701" s="12" t="s">
        <v>1443</v>
      </c>
      <c r="B701" s="13">
        <v>42238</v>
      </c>
      <c r="C701" s="14" t="s">
        <v>1396</v>
      </c>
      <c r="D701" s="14" t="s">
        <v>27</v>
      </c>
      <c r="E701" s="14" t="s">
        <v>28</v>
      </c>
      <c r="F701" s="14" t="s">
        <v>390</v>
      </c>
      <c r="G701" s="14" t="s">
        <v>33</v>
      </c>
      <c r="H701" s="13">
        <v>42243</v>
      </c>
      <c r="I701" s="15">
        <v>10.07</v>
      </c>
      <c r="J701" s="15">
        <v>15.98</v>
      </c>
      <c r="K701" s="15">
        <f t="shared" si="70"/>
        <v>5.91</v>
      </c>
      <c r="L701" s="14">
        <v>6</v>
      </c>
      <c r="M701" s="15">
        <f t="shared" si="71"/>
        <v>95.88</v>
      </c>
      <c r="N701" s="16">
        <v>0.1</v>
      </c>
      <c r="O701" s="17">
        <f>M701*N701</f>
        <v>9.5879999999999992</v>
      </c>
      <c r="P701" s="17">
        <f>M701-O701+Q701</f>
        <v>90.292000000000002</v>
      </c>
      <c r="Q701" s="15">
        <v>4</v>
      </c>
      <c r="R701" s="18">
        <f t="shared" si="72"/>
        <v>94.292000000000002</v>
      </c>
      <c r="S701" s="12" t="str">
        <f t="shared" si="73"/>
        <v>High</v>
      </c>
      <c r="T701" s="12"/>
      <c r="U701" s="12" t="str">
        <f t="shared" si="74"/>
        <v>August 2015</v>
      </c>
      <c r="V701" s="12" t="str">
        <f t="shared" si="75"/>
        <v>Bryan</v>
      </c>
      <c r="W701" s="12" t="str">
        <f t="shared" si="76"/>
        <v>Spruell</v>
      </c>
    </row>
    <row r="702" spans="1:23" ht="15.5" x14ac:dyDescent="0.35">
      <c r="A702" s="12" t="s">
        <v>1444</v>
      </c>
      <c r="B702" s="13">
        <v>42239</v>
      </c>
      <c r="C702" s="14" t="s">
        <v>1445</v>
      </c>
      <c r="D702" s="14" t="s">
        <v>53</v>
      </c>
      <c r="E702" s="14" t="s">
        <v>54</v>
      </c>
      <c r="F702" s="14" t="s">
        <v>81</v>
      </c>
      <c r="G702" s="14" t="s">
        <v>38</v>
      </c>
      <c r="H702" s="13">
        <v>42246</v>
      </c>
      <c r="I702" s="15">
        <v>3.53</v>
      </c>
      <c r="J702" s="15">
        <v>8.6199999999999992</v>
      </c>
      <c r="K702" s="15">
        <f t="shared" si="70"/>
        <v>5.09</v>
      </c>
      <c r="L702" s="14">
        <v>8</v>
      </c>
      <c r="M702" s="15">
        <f t="shared" si="71"/>
        <v>68.959999999999994</v>
      </c>
      <c r="N702" s="16">
        <v>0</v>
      </c>
      <c r="O702" s="17">
        <f>M702*N702</f>
        <v>0</v>
      </c>
      <c r="P702" s="17">
        <f>M702-O702+Q702</f>
        <v>73.459999999999994</v>
      </c>
      <c r="Q702" s="15">
        <v>4.5</v>
      </c>
      <c r="R702" s="18">
        <f t="shared" si="72"/>
        <v>77.959999999999994</v>
      </c>
      <c r="S702" s="12" t="str">
        <f t="shared" si="73"/>
        <v>Low</v>
      </c>
      <c r="T702" s="12"/>
      <c r="U702" s="12" t="str">
        <f t="shared" si="74"/>
        <v>August 2015</v>
      </c>
      <c r="V702" s="12" t="str">
        <f t="shared" si="75"/>
        <v>Fred</v>
      </c>
      <c r="W702" s="12" t="str">
        <f t="shared" si="76"/>
        <v>McMath</v>
      </c>
    </row>
    <row r="703" spans="1:23" ht="15.5" x14ac:dyDescent="0.35">
      <c r="A703" s="12" t="s">
        <v>1446</v>
      </c>
      <c r="B703" s="13">
        <v>42240</v>
      </c>
      <c r="C703" s="14" t="s">
        <v>239</v>
      </c>
      <c r="D703" s="14" t="s">
        <v>53</v>
      </c>
      <c r="E703" s="14" t="s">
        <v>54</v>
      </c>
      <c r="F703" s="14" t="s">
        <v>55</v>
      </c>
      <c r="G703" s="14" t="s">
        <v>38</v>
      </c>
      <c r="H703" s="13">
        <v>42241</v>
      </c>
      <c r="I703" s="15">
        <v>84.22</v>
      </c>
      <c r="J703" s="15">
        <v>210.55</v>
      </c>
      <c r="K703" s="15">
        <f t="shared" si="70"/>
        <v>126.33000000000001</v>
      </c>
      <c r="L703" s="14">
        <v>2</v>
      </c>
      <c r="M703" s="15">
        <f t="shared" si="71"/>
        <v>421.1</v>
      </c>
      <c r="N703" s="16">
        <v>0.05</v>
      </c>
      <c r="O703" s="17">
        <f>M703*N703</f>
        <v>21.055000000000003</v>
      </c>
      <c r="P703" s="17">
        <f>M703-O703+Q703</f>
        <v>410.03500000000003</v>
      </c>
      <c r="Q703" s="15">
        <v>9.99</v>
      </c>
      <c r="R703" s="18">
        <f t="shared" si="72"/>
        <v>420.02500000000003</v>
      </c>
      <c r="S703" s="12" t="str">
        <f t="shared" si="73"/>
        <v>High</v>
      </c>
      <c r="T703" s="12"/>
      <c r="U703" s="12" t="str">
        <f t="shared" si="74"/>
        <v>August 2015</v>
      </c>
      <c r="V703" s="12" t="str">
        <f t="shared" si="75"/>
        <v>Alejandro</v>
      </c>
      <c r="W703" s="12" t="str">
        <f t="shared" si="76"/>
        <v>Ballentine</v>
      </c>
    </row>
    <row r="704" spans="1:23" ht="15.5" x14ac:dyDescent="0.35">
      <c r="A704" s="12" t="s">
        <v>1447</v>
      </c>
      <c r="B704" s="13">
        <v>42240</v>
      </c>
      <c r="C704" s="14" t="s">
        <v>1448</v>
      </c>
      <c r="D704" s="14" t="s">
        <v>27</v>
      </c>
      <c r="E704" s="14" t="s">
        <v>28</v>
      </c>
      <c r="F704" s="14" t="s">
        <v>107</v>
      </c>
      <c r="G704" s="14" t="s">
        <v>38</v>
      </c>
      <c r="H704" s="13">
        <v>42244</v>
      </c>
      <c r="I704" s="15">
        <v>1.0900000000000001</v>
      </c>
      <c r="J704" s="15">
        <v>1.82</v>
      </c>
      <c r="K704" s="15">
        <f t="shared" si="70"/>
        <v>0.73</v>
      </c>
      <c r="L704" s="14">
        <v>42</v>
      </c>
      <c r="M704" s="15">
        <f t="shared" si="71"/>
        <v>76.44</v>
      </c>
      <c r="N704" s="16">
        <v>0.08</v>
      </c>
      <c r="O704" s="17">
        <f>M704*N704</f>
        <v>6.1151999999999997</v>
      </c>
      <c r="P704" s="17">
        <f>M704-O704+Q704</f>
        <v>71.324799999999996</v>
      </c>
      <c r="Q704" s="15">
        <v>1</v>
      </c>
      <c r="R704" s="18">
        <f t="shared" si="72"/>
        <v>72.324799999999996</v>
      </c>
      <c r="S704" s="12" t="str">
        <f t="shared" si="73"/>
        <v>High</v>
      </c>
      <c r="T704" s="12"/>
      <c r="U704" s="12" t="str">
        <f t="shared" si="74"/>
        <v>August 2015</v>
      </c>
      <c r="V704" s="12" t="str">
        <f t="shared" si="75"/>
        <v>Eleni</v>
      </c>
      <c r="W704" s="12" t="str">
        <f t="shared" si="76"/>
        <v>McCrary</v>
      </c>
    </row>
    <row r="705" spans="1:23" ht="15.5" x14ac:dyDescent="0.35">
      <c r="A705" s="12" t="s">
        <v>1449</v>
      </c>
      <c r="B705" s="13">
        <v>42240</v>
      </c>
      <c r="C705" s="14" t="s">
        <v>696</v>
      </c>
      <c r="D705" s="14" t="s">
        <v>27</v>
      </c>
      <c r="E705" s="14" t="s">
        <v>28</v>
      </c>
      <c r="F705" s="14" t="s">
        <v>299</v>
      </c>
      <c r="G705" s="14" t="s">
        <v>38</v>
      </c>
      <c r="H705" s="13">
        <v>42242</v>
      </c>
      <c r="I705" s="15">
        <v>16.8</v>
      </c>
      <c r="J705" s="15">
        <v>40.97</v>
      </c>
      <c r="K705" s="15">
        <f t="shared" si="70"/>
        <v>24.169999999999998</v>
      </c>
      <c r="L705" s="14">
        <v>28</v>
      </c>
      <c r="M705" s="15">
        <f t="shared" si="71"/>
        <v>1147.1599999999999</v>
      </c>
      <c r="N705" s="16">
        <v>0.04</v>
      </c>
      <c r="O705" s="17">
        <f>M705*N705</f>
        <v>45.886399999999995</v>
      </c>
      <c r="P705" s="17">
        <f>M705-O705+Q705</f>
        <v>1110.2635999999998</v>
      </c>
      <c r="Q705" s="15">
        <v>8.99</v>
      </c>
      <c r="R705" s="18">
        <f t="shared" si="72"/>
        <v>1119.2535999999998</v>
      </c>
      <c r="S705" s="12" t="str">
        <f t="shared" si="73"/>
        <v>High</v>
      </c>
      <c r="T705" s="12"/>
      <c r="U705" s="12" t="str">
        <f t="shared" si="74"/>
        <v>August 2015</v>
      </c>
      <c r="V705" s="12" t="str">
        <f t="shared" si="75"/>
        <v>Dan</v>
      </c>
      <c r="W705" s="12" t="str">
        <f t="shared" si="76"/>
        <v>Campbell</v>
      </c>
    </row>
    <row r="706" spans="1:23" ht="15.5" x14ac:dyDescent="0.35">
      <c r="A706" s="12" t="s">
        <v>1450</v>
      </c>
      <c r="B706" s="13">
        <v>42242</v>
      </c>
      <c r="C706" s="14" t="s">
        <v>392</v>
      </c>
      <c r="D706" s="14" t="s">
        <v>53</v>
      </c>
      <c r="E706" s="14" t="s">
        <v>54</v>
      </c>
      <c r="F706" s="14" t="s">
        <v>81</v>
      </c>
      <c r="G706" s="14" t="s">
        <v>38</v>
      </c>
      <c r="H706" s="13">
        <v>42244</v>
      </c>
      <c r="I706" s="15">
        <v>52.04</v>
      </c>
      <c r="J706" s="15">
        <v>83.93</v>
      </c>
      <c r="K706" s="15">
        <f t="shared" si="70"/>
        <v>31.890000000000008</v>
      </c>
      <c r="L706" s="14">
        <v>3</v>
      </c>
      <c r="M706" s="15">
        <f t="shared" si="71"/>
        <v>251.79000000000002</v>
      </c>
      <c r="N706" s="16">
        <v>0</v>
      </c>
      <c r="O706" s="17">
        <f>M706*N706</f>
        <v>0</v>
      </c>
      <c r="P706" s="17">
        <f>M706-O706+Q706</f>
        <v>271.78000000000003</v>
      </c>
      <c r="Q706" s="15">
        <v>19.989999999999998</v>
      </c>
      <c r="R706" s="18">
        <f t="shared" si="72"/>
        <v>291.77000000000004</v>
      </c>
      <c r="S706" s="12" t="str">
        <f t="shared" si="73"/>
        <v>Low</v>
      </c>
      <c r="T706" s="12"/>
      <c r="U706" s="12" t="str">
        <f t="shared" si="74"/>
        <v>August 2015</v>
      </c>
      <c r="V706" s="12" t="str">
        <f t="shared" si="75"/>
        <v>Kelly</v>
      </c>
      <c r="W706" s="12" t="str">
        <f t="shared" si="76"/>
        <v>Williams</v>
      </c>
    </row>
    <row r="707" spans="1:23" ht="15.5" x14ac:dyDescent="0.35">
      <c r="A707" s="12" t="s">
        <v>1451</v>
      </c>
      <c r="B707" s="13">
        <v>42242</v>
      </c>
      <c r="C707" s="14" t="s">
        <v>364</v>
      </c>
      <c r="D707" s="14" t="s">
        <v>27</v>
      </c>
      <c r="E707" s="14" t="s">
        <v>28</v>
      </c>
      <c r="F707" s="14" t="s">
        <v>126</v>
      </c>
      <c r="G707" s="14" t="s">
        <v>38</v>
      </c>
      <c r="H707" s="13">
        <v>42243</v>
      </c>
      <c r="I707" s="15">
        <v>2.29</v>
      </c>
      <c r="J707" s="15">
        <v>3.69</v>
      </c>
      <c r="K707" s="15">
        <f t="shared" si="70"/>
        <v>1.4</v>
      </c>
      <c r="L707" s="14">
        <v>39</v>
      </c>
      <c r="M707" s="15">
        <f t="shared" si="71"/>
        <v>143.91</v>
      </c>
      <c r="N707" s="16">
        <v>0.03</v>
      </c>
      <c r="O707" s="17">
        <f>M707*N707</f>
        <v>4.3172999999999995</v>
      </c>
      <c r="P707" s="17">
        <f>M707-O707+Q707</f>
        <v>140.09270000000001</v>
      </c>
      <c r="Q707" s="15">
        <v>0.5</v>
      </c>
      <c r="R707" s="18">
        <f t="shared" si="72"/>
        <v>140.59270000000001</v>
      </c>
      <c r="S707" s="12" t="str">
        <f t="shared" si="73"/>
        <v>High</v>
      </c>
      <c r="T707" s="12"/>
      <c r="U707" s="12" t="str">
        <f t="shared" si="74"/>
        <v>August 2015</v>
      </c>
      <c r="V707" s="12" t="str">
        <f t="shared" si="75"/>
        <v>Edward</v>
      </c>
      <c r="W707" s="12" t="str">
        <f t="shared" si="76"/>
        <v>Becker</v>
      </c>
    </row>
    <row r="708" spans="1:23" ht="15.5" x14ac:dyDescent="0.35">
      <c r="A708" s="12" t="s">
        <v>1452</v>
      </c>
      <c r="B708" s="13">
        <v>42243</v>
      </c>
      <c r="C708" s="14" t="s">
        <v>1423</v>
      </c>
      <c r="D708" s="14" t="s">
        <v>27</v>
      </c>
      <c r="E708" s="14" t="s">
        <v>28</v>
      </c>
      <c r="F708" s="14" t="s">
        <v>126</v>
      </c>
      <c r="G708" s="14" t="s">
        <v>38</v>
      </c>
      <c r="H708" s="13">
        <v>42244</v>
      </c>
      <c r="I708" s="15">
        <v>5.19</v>
      </c>
      <c r="J708" s="15">
        <v>12.98</v>
      </c>
      <c r="K708" s="15">
        <f t="shared" ref="K708:K771" si="77">J708-I708</f>
        <v>7.79</v>
      </c>
      <c r="L708" s="14">
        <v>42</v>
      </c>
      <c r="M708" s="15">
        <f t="shared" ref="M708:M771" si="78">J708*L708</f>
        <v>545.16</v>
      </c>
      <c r="N708" s="16">
        <v>0.05</v>
      </c>
      <c r="O708" s="17">
        <f>M708*N708</f>
        <v>27.257999999999999</v>
      </c>
      <c r="P708" s="17">
        <f>M708-O708+Q708</f>
        <v>521.04199999999992</v>
      </c>
      <c r="Q708" s="15">
        <v>3.14</v>
      </c>
      <c r="R708" s="18">
        <f t="shared" ref="R708:R771" si="79">P708+Q708</f>
        <v>524.1819999999999</v>
      </c>
      <c r="S708" s="12" t="str">
        <f t="shared" ref="S708:S771" si="80">IF(O708&gt;0.08, "High", IF(O708&gt;0.04, "Medium", "Low"))</f>
        <v>High</v>
      </c>
      <c r="T708" s="12"/>
      <c r="U708" s="12" t="str">
        <f t="shared" ref="U708:U771" si="81">TEXT(B708, "mmmm yyyy")</f>
        <v>August 2015</v>
      </c>
      <c r="V708" s="12" t="str">
        <f t="shared" ref="V708:V771" si="82">LEFT(C708,FIND(" ",C708)-1)</f>
        <v>Lycoris</v>
      </c>
      <c r="W708" s="12" t="str">
        <f t="shared" ref="W708:W771" si="83">RIGHT(C708,LEN(C708)-FIND(" ",C708))</f>
        <v>Saunders</v>
      </c>
    </row>
    <row r="709" spans="1:23" ht="15.5" x14ac:dyDescent="0.35">
      <c r="A709" s="12" t="s">
        <v>1453</v>
      </c>
      <c r="B709" s="13">
        <v>42244</v>
      </c>
      <c r="C709" s="14" t="s">
        <v>735</v>
      </c>
      <c r="D709" s="14" t="s">
        <v>27</v>
      </c>
      <c r="E709" s="14" t="s">
        <v>28</v>
      </c>
      <c r="F709" s="14" t="s">
        <v>290</v>
      </c>
      <c r="G709" s="14" t="s">
        <v>38</v>
      </c>
      <c r="H709" s="13">
        <v>42246</v>
      </c>
      <c r="I709" s="15">
        <v>1.94</v>
      </c>
      <c r="J709" s="15">
        <v>3.08</v>
      </c>
      <c r="K709" s="15">
        <f t="shared" si="77"/>
        <v>1.1400000000000001</v>
      </c>
      <c r="L709" s="14">
        <v>6</v>
      </c>
      <c r="M709" s="15">
        <f t="shared" si="78"/>
        <v>18.48</v>
      </c>
      <c r="N709" s="16">
        <v>0.02</v>
      </c>
      <c r="O709" s="17">
        <f>M709*N709</f>
        <v>0.36960000000000004</v>
      </c>
      <c r="P709" s="17">
        <f>M709-O709+Q709</f>
        <v>19.1004</v>
      </c>
      <c r="Q709" s="15">
        <v>0.99</v>
      </c>
      <c r="R709" s="18">
        <f t="shared" si="79"/>
        <v>20.090399999999999</v>
      </c>
      <c r="S709" s="12" t="str">
        <f t="shared" si="80"/>
        <v>High</v>
      </c>
      <c r="T709" s="12"/>
      <c r="U709" s="12" t="str">
        <f t="shared" si="81"/>
        <v>August 2015</v>
      </c>
      <c r="V709" s="12" t="str">
        <f t="shared" si="82"/>
        <v>Phillip</v>
      </c>
      <c r="W709" s="12" t="str">
        <f t="shared" si="83"/>
        <v>Flathmann</v>
      </c>
    </row>
    <row r="710" spans="1:23" ht="15.5" x14ac:dyDescent="0.35">
      <c r="A710" s="12" t="s">
        <v>1454</v>
      </c>
      <c r="B710" s="13">
        <v>42246</v>
      </c>
      <c r="C710" s="14" t="s">
        <v>1455</v>
      </c>
      <c r="D710" s="14" t="s">
        <v>27</v>
      </c>
      <c r="E710" s="14" t="s">
        <v>28</v>
      </c>
      <c r="F710" s="14" t="s">
        <v>299</v>
      </c>
      <c r="G710" s="14" t="s">
        <v>33</v>
      </c>
      <c r="H710" s="13">
        <v>42248</v>
      </c>
      <c r="I710" s="15">
        <v>41.28</v>
      </c>
      <c r="J710" s="15">
        <v>95.99</v>
      </c>
      <c r="K710" s="15">
        <f t="shared" si="77"/>
        <v>54.709999999999994</v>
      </c>
      <c r="L710" s="14">
        <v>26</v>
      </c>
      <c r="M710" s="15">
        <f t="shared" si="78"/>
        <v>2495.7399999999998</v>
      </c>
      <c r="N710" s="16">
        <v>0.02</v>
      </c>
      <c r="O710" s="17">
        <f>M710*N710</f>
        <v>49.9148</v>
      </c>
      <c r="P710" s="17">
        <f>M710-O710+Q710</f>
        <v>2454.8151999999995</v>
      </c>
      <c r="Q710" s="15">
        <v>8.99</v>
      </c>
      <c r="R710" s="18">
        <f t="shared" si="79"/>
        <v>2463.8051999999993</v>
      </c>
      <c r="S710" s="12" t="str">
        <f t="shared" si="80"/>
        <v>High</v>
      </c>
      <c r="T710" s="12"/>
      <c r="U710" s="12" t="str">
        <f t="shared" si="81"/>
        <v>August 2015</v>
      </c>
      <c r="V710" s="12" t="str">
        <f t="shared" si="82"/>
        <v>Maxwell</v>
      </c>
      <c r="W710" s="12" t="str">
        <f t="shared" si="83"/>
        <v>Schwartz</v>
      </c>
    </row>
    <row r="711" spans="1:23" ht="15.5" x14ac:dyDescent="0.35">
      <c r="A711" s="12" t="s">
        <v>1457</v>
      </c>
      <c r="B711" s="13">
        <v>42247</v>
      </c>
      <c r="C711" s="14" t="s">
        <v>251</v>
      </c>
      <c r="D711" s="14" t="s">
        <v>27</v>
      </c>
      <c r="E711" s="14" t="s">
        <v>28</v>
      </c>
      <c r="F711" s="14" t="s">
        <v>66</v>
      </c>
      <c r="G711" s="14" t="s">
        <v>38</v>
      </c>
      <c r="H711" s="13">
        <v>42247</v>
      </c>
      <c r="I711" s="15">
        <v>3.4</v>
      </c>
      <c r="J711" s="15">
        <v>5.4</v>
      </c>
      <c r="K711" s="15">
        <f t="shared" si="77"/>
        <v>2.0000000000000004</v>
      </c>
      <c r="L711" s="14">
        <v>14</v>
      </c>
      <c r="M711" s="15">
        <f t="shared" si="78"/>
        <v>75.600000000000009</v>
      </c>
      <c r="N711" s="16">
        <v>0.02</v>
      </c>
      <c r="O711" s="17">
        <f>M711*N711</f>
        <v>1.5120000000000002</v>
      </c>
      <c r="P711" s="17">
        <f>M711-O711+Q711</f>
        <v>81.868000000000009</v>
      </c>
      <c r="Q711" s="15">
        <v>7.78</v>
      </c>
      <c r="R711" s="18">
        <f t="shared" si="79"/>
        <v>89.64800000000001</v>
      </c>
      <c r="S711" s="12" t="str">
        <f t="shared" si="80"/>
        <v>High</v>
      </c>
      <c r="T711" s="12"/>
      <c r="U711" s="12" t="str">
        <f t="shared" si="81"/>
        <v>August 2015</v>
      </c>
      <c r="V711" s="12" t="str">
        <f t="shared" si="82"/>
        <v>Sally</v>
      </c>
      <c r="W711" s="12" t="str">
        <f t="shared" si="83"/>
        <v>Knutson</v>
      </c>
    </row>
    <row r="712" spans="1:23" ht="15.5" x14ac:dyDescent="0.35">
      <c r="A712" s="12" t="s">
        <v>1458</v>
      </c>
      <c r="B712" s="13">
        <v>42247</v>
      </c>
      <c r="C712" s="14" t="s">
        <v>1459</v>
      </c>
      <c r="D712" s="14" t="s">
        <v>53</v>
      </c>
      <c r="E712" s="14" t="s">
        <v>54</v>
      </c>
      <c r="F712" s="14" t="s">
        <v>81</v>
      </c>
      <c r="G712" s="14" t="s">
        <v>38</v>
      </c>
      <c r="H712" s="13">
        <v>42248</v>
      </c>
      <c r="I712" s="15">
        <v>4.46</v>
      </c>
      <c r="J712" s="15">
        <v>10.89</v>
      </c>
      <c r="K712" s="15">
        <f t="shared" si="77"/>
        <v>6.4300000000000006</v>
      </c>
      <c r="L712" s="14">
        <v>50</v>
      </c>
      <c r="M712" s="15">
        <f t="shared" si="78"/>
        <v>544.5</v>
      </c>
      <c r="N712" s="16">
        <v>0.09</v>
      </c>
      <c r="O712" s="17">
        <f>M712*N712</f>
        <v>49.004999999999995</v>
      </c>
      <c r="P712" s="17">
        <f>M712-O712+Q712</f>
        <v>499.995</v>
      </c>
      <c r="Q712" s="15">
        <v>4.5</v>
      </c>
      <c r="R712" s="18">
        <f t="shared" si="79"/>
        <v>504.495</v>
      </c>
      <c r="S712" s="12" t="str">
        <f t="shared" si="80"/>
        <v>High</v>
      </c>
      <c r="T712" s="12"/>
      <c r="U712" s="12" t="str">
        <f t="shared" si="81"/>
        <v>August 2015</v>
      </c>
      <c r="V712" s="12" t="str">
        <f t="shared" si="82"/>
        <v>Larry</v>
      </c>
      <c r="W712" s="12" t="str">
        <f t="shared" si="83"/>
        <v>Hughes</v>
      </c>
    </row>
    <row r="713" spans="1:23" ht="15.5" x14ac:dyDescent="0.35">
      <c r="A713" s="12" t="s">
        <v>1460</v>
      </c>
      <c r="B713" s="13">
        <v>42249</v>
      </c>
      <c r="C713" s="14" t="s">
        <v>1066</v>
      </c>
      <c r="D713" s="14" t="s">
        <v>27</v>
      </c>
      <c r="E713" s="14" t="s">
        <v>28</v>
      </c>
      <c r="F713" s="14" t="s">
        <v>30</v>
      </c>
      <c r="G713" s="14" t="s">
        <v>33</v>
      </c>
      <c r="H713" s="13">
        <v>42252</v>
      </c>
      <c r="I713" s="15">
        <v>60.59</v>
      </c>
      <c r="J713" s="15">
        <v>100.98</v>
      </c>
      <c r="K713" s="15">
        <f t="shared" si="77"/>
        <v>40.39</v>
      </c>
      <c r="L713" s="14">
        <v>9</v>
      </c>
      <c r="M713" s="15">
        <f t="shared" si="78"/>
        <v>908.82</v>
      </c>
      <c r="N713" s="16">
        <v>0.1</v>
      </c>
      <c r="O713" s="17">
        <f>M713*N713</f>
        <v>90.882000000000005</v>
      </c>
      <c r="P713" s="17">
        <f>M713-O713+Q713</f>
        <v>825.11800000000005</v>
      </c>
      <c r="Q713" s="15">
        <v>7.18</v>
      </c>
      <c r="R713" s="18">
        <f t="shared" si="79"/>
        <v>832.298</v>
      </c>
      <c r="S713" s="12" t="str">
        <f t="shared" si="80"/>
        <v>High</v>
      </c>
      <c r="T713" s="12"/>
      <c r="U713" s="12" t="str">
        <f t="shared" si="81"/>
        <v>September 2015</v>
      </c>
      <c r="V713" s="12" t="str">
        <f t="shared" si="82"/>
        <v>Giulietta</v>
      </c>
      <c r="W713" s="12" t="str">
        <f t="shared" si="83"/>
        <v>Baptist</v>
      </c>
    </row>
    <row r="714" spans="1:23" ht="15.5" x14ac:dyDescent="0.35">
      <c r="A714" s="12" t="s">
        <v>1461</v>
      </c>
      <c r="B714" s="13">
        <v>42249</v>
      </c>
      <c r="C714" s="14" t="s">
        <v>685</v>
      </c>
      <c r="D714" s="14" t="s">
        <v>27</v>
      </c>
      <c r="E714" s="14" t="s">
        <v>28</v>
      </c>
      <c r="F714" s="14" t="s">
        <v>299</v>
      </c>
      <c r="G714" s="14" t="s">
        <v>33</v>
      </c>
      <c r="H714" s="13">
        <v>42251</v>
      </c>
      <c r="I714" s="15">
        <v>156.5</v>
      </c>
      <c r="J714" s="15">
        <v>300.97000000000003</v>
      </c>
      <c r="K714" s="15">
        <f t="shared" si="77"/>
        <v>144.47000000000003</v>
      </c>
      <c r="L714" s="14">
        <v>20</v>
      </c>
      <c r="M714" s="15">
        <f t="shared" si="78"/>
        <v>6019.4000000000005</v>
      </c>
      <c r="N714" s="16">
        <v>0.05</v>
      </c>
      <c r="O714" s="17">
        <f>M714*N714</f>
        <v>300.97000000000003</v>
      </c>
      <c r="P714" s="17">
        <f>M714-O714+Q714</f>
        <v>5725.6100000000006</v>
      </c>
      <c r="Q714" s="15">
        <v>7.18</v>
      </c>
      <c r="R714" s="18">
        <f t="shared" si="79"/>
        <v>5732.7900000000009</v>
      </c>
      <c r="S714" s="12" t="str">
        <f t="shared" si="80"/>
        <v>High</v>
      </c>
      <c r="T714" s="12"/>
      <c r="U714" s="12" t="str">
        <f t="shared" si="81"/>
        <v>September 2015</v>
      </c>
      <c r="V714" s="12" t="str">
        <f t="shared" si="82"/>
        <v>Cindy</v>
      </c>
      <c r="W714" s="12" t="str">
        <f t="shared" si="83"/>
        <v>Stewart</v>
      </c>
    </row>
    <row r="715" spans="1:23" ht="15.5" x14ac:dyDescent="0.35">
      <c r="A715" s="12" t="s">
        <v>1462</v>
      </c>
      <c r="B715" s="13">
        <v>42250</v>
      </c>
      <c r="C715" s="14" t="s">
        <v>639</v>
      </c>
      <c r="D715" s="14" t="s">
        <v>27</v>
      </c>
      <c r="E715" s="14" t="s">
        <v>28</v>
      </c>
      <c r="F715" s="14" t="s">
        <v>139</v>
      </c>
      <c r="G715" s="14" t="s">
        <v>38</v>
      </c>
      <c r="H715" s="13">
        <v>42254</v>
      </c>
      <c r="I715" s="15">
        <v>4.46</v>
      </c>
      <c r="J715" s="15">
        <v>10.89</v>
      </c>
      <c r="K715" s="15">
        <f t="shared" si="77"/>
        <v>6.4300000000000006</v>
      </c>
      <c r="L715" s="14">
        <v>3</v>
      </c>
      <c r="M715" s="15">
        <f t="shared" si="78"/>
        <v>32.67</v>
      </c>
      <c r="N715" s="16">
        <v>0.08</v>
      </c>
      <c r="O715" s="17">
        <f>M715*N715</f>
        <v>2.6136000000000004</v>
      </c>
      <c r="P715" s="17">
        <f>M715-O715+Q715</f>
        <v>34.556399999999996</v>
      </c>
      <c r="Q715" s="15">
        <v>4.5</v>
      </c>
      <c r="R715" s="18">
        <f t="shared" si="79"/>
        <v>39.056399999999996</v>
      </c>
      <c r="S715" s="12" t="str">
        <f t="shared" si="80"/>
        <v>High</v>
      </c>
      <c r="T715" s="12"/>
      <c r="U715" s="12" t="str">
        <f t="shared" si="81"/>
        <v>September 2015</v>
      </c>
      <c r="V715" s="12" t="str">
        <f t="shared" si="82"/>
        <v>Grant</v>
      </c>
      <c r="W715" s="12" t="str">
        <f t="shared" si="83"/>
        <v>Thornton</v>
      </c>
    </row>
    <row r="716" spans="1:23" ht="15.5" x14ac:dyDescent="0.35">
      <c r="A716" s="12" t="s">
        <v>1463</v>
      </c>
      <c r="B716" s="13">
        <v>42251</v>
      </c>
      <c r="C716" s="14" t="s">
        <v>1464</v>
      </c>
      <c r="D716" s="14" t="s">
        <v>27</v>
      </c>
      <c r="E716" s="14" t="s">
        <v>28</v>
      </c>
      <c r="F716" s="14" t="s">
        <v>66</v>
      </c>
      <c r="G716" s="14" t="s">
        <v>38</v>
      </c>
      <c r="H716" s="13">
        <v>42254</v>
      </c>
      <c r="I716" s="15">
        <v>3.84</v>
      </c>
      <c r="J716" s="15">
        <v>6.3</v>
      </c>
      <c r="K716" s="15">
        <f t="shared" si="77"/>
        <v>2.46</v>
      </c>
      <c r="L716" s="14">
        <v>40</v>
      </c>
      <c r="M716" s="15">
        <f t="shared" si="78"/>
        <v>252</v>
      </c>
      <c r="N716" s="16">
        <v>0.04</v>
      </c>
      <c r="O716" s="17">
        <f>M716*N716</f>
        <v>10.08</v>
      </c>
      <c r="P716" s="17">
        <f>M716-O716+Q716</f>
        <v>242.42</v>
      </c>
      <c r="Q716" s="15">
        <v>0.5</v>
      </c>
      <c r="R716" s="18">
        <f t="shared" si="79"/>
        <v>242.92</v>
      </c>
      <c r="S716" s="12" t="str">
        <f t="shared" si="80"/>
        <v>High</v>
      </c>
      <c r="T716" s="12"/>
      <c r="U716" s="12" t="str">
        <f t="shared" si="81"/>
        <v>September 2015</v>
      </c>
      <c r="V716" s="12" t="str">
        <f t="shared" si="82"/>
        <v>Meg</v>
      </c>
      <c r="W716" s="12" t="str">
        <f t="shared" si="83"/>
        <v>Tillman</v>
      </c>
    </row>
    <row r="717" spans="1:23" ht="15.5" x14ac:dyDescent="0.35">
      <c r="A717" s="12" t="s">
        <v>1465</v>
      </c>
      <c r="B717" s="13">
        <v>42251</v>
      </c>
      <c r="C717" s="14" t="s">
        <v>1466</v>
      </c>
      <c r="D717" s="14" t="s">
        <v>53</v>
      </c>
      <c r="E717" s="14" t="s">
        <v>54</v>
      </c>
      <c r="F717" s="14" t="s">
        <v>55</v>
      </c>
      <c r="G717" s="14" t="s">
        <v>33</v>
      </c>
      <c r="H717" s="13">
        <v>42253</v>
      </c>
      <c r="I717" s="15">
        <v>75</v>
      </c>
      <c r="J717" s="15">
        <v>120.97</v>
      </c>
      <c r="K717" s="15">
        <f t="shared" si="77"/>
        <v>45.97</v>
      </c>
      <c r="L717" s="14">
        <v>46</v>
      </c>
      <c r="M717" s="15">
        <f t="shared" si="78"/>
        <v>5564.62</v>
      </c>
      <c r="N717" s="16">
        <v>7.0000000000000007E-2</v>
      </c>
      <c r="O717" s="17">
        <f>M717*N717</f>
        <v>389.52340000000004</v>
      </c>
      <c r="P717" s="17">
        <f>M717-O717+Q717</f>
        <v>5201.3966</v>
      </c>
      <c r="Q717" s="15">
        <v>26.3</v>
      </c>
      <c r="R717" s="18">
        <f t="shared" si="79"/>
        <v>5227.6966000000002</v>
      </c>
      <c r="S717" s="12" t="str">
        <f t="shared" si="80"/>
        <v>High</v>
      </c>
      <c r="T717" s="12"/>
      <c r="U717" s="12" t="str">
        <f t="shared" si="81"/>
        <v>September 2015</v>
      </c>
      <c r="V717" s="12" t="str">
        <f t="shared" si="82"/>
        <v>Victor</v>
      </c>
      <c r="W717" s="12" t="str">
        <f t="shared" si="83"/>
        <v>Price</v>
      </c>
    </row>
    <row r="718" spans="1:23" ht="15.5" x14ac:dyDescent="0.35">
      <c r="A718" s="12" t="s">
        <v>1467</v>
      </c>
      <c r="B718" s="13">
        <v>42253</v>
      </c>
      <c r="C718" s="14" t="s">
        <v>432</v>
      </c>
      <c r="D718" s="14" t="s">
        <v>27</v>
      </c>
      <c r="E718" s="14" t="s">
        <v>28</v>
      </c>
      <c r="F718" s="14" t="s">
        <v>139</v>
      </c>
      <c r="G718" s="14" t="s">
        <v>33</v>
      </c>
      <c r="H718" s="13">
        <v>42254</v>
      </c>
      <c r="I718" s="15">
        <v>60.59</v>
      </c>
      <c r="J718" s="15">
        <v>100.98</v>
      </c>
      <c r="K718" s="15">
        <f t="shared" si="77"/>
        <v>40.39</v>
      </c>
      <c r="L718" s="14">
        <v>44</v>
      </c>
      <c r="M718" s="15">
        <f t="shared" si="78"/>
        <v>4443.12</v>
      </c>
      <c r="N718" s="16">
        <v>0.09</v>
      </c>
      <c r="O718" s="17">
        <f>M718*N718</f>
        <v>399.88079999999997</v>
      </c>
      <c r="P718" s="17">
        <f>M718-O718+Q718</f>
        <v>4050.4191999999998</v>
      </c>
      <c r="Q718" s="15">
        <v>7.18</v>
      </c>
      <c r="R718" s="18">
        <f t="shared" si="79"/>
        <v>4057.5991999999997</v>
      </c>
      <c r="S718" s="12" t="str">
        <f t="shared" si="80"/>
        <v>High</v>
      </c>
      <c r="T718" s="12"/>
      <c r="U718" s="12" t="str">
        <f t="shared" si="81"/>
        <v>September 2015</v>
      </c>
      <c r="V718" s="12" t="str">
        <f t="shared" si="82"/>
        <v>Roy</v>
      </c>
      <c r="W718" s="12" t="str">
        <f t="shared" si="83"/>
        <v>Collins</v>
      </c>
    </row>
    <row r="719" spans="1:23" ht="15.5" x14ac:dyDescent="0.35">
      <c r="A719" s="12" t="s">
        <v>1468</v>
      </c>
      <c r="B719" s="13">
        <v>42254</v>
      </c>
      <c r="C719" s="14" t="s">
        <v>1469</v>
      </c>
      <c r="D719" s="14" t="s">
        <v>27</v>
      </c>
      <c r="E719" s="14" t="s">
        <v>28</v>
      </c>
      <c r="F719" s="14" t="s">
        <v>299</v>
      </c>
      <c r="G719" s="14" t="s">
        <v>38</v>
      </c>
      <c r="H719" s="13">
        <v>42256</v>
      </c>
      <c r="I719" s="15">
        <v>4.79</v>
      </c>
      <c r="J719" s="15">
        <v>11.97</v>
      </c>
      <c r="K719" s="15">
        <f t="shared" si="77"/>
        <v>7.1800000000000006</v>
      </c>
      <c r="L719" s="14">
        <v>48</v>
      </c>
      <c r="M719" s="15">
        <f t="shared" si="78"/>
        <v>574.56000000000006</v>
      </c>
      <c r="N719" s="16">
        <v>0.02</v>
      </c>
      <c r="O719" s="17">
        <f>M719*N719</f>
        <v>11.491200000000001</v>
      </c>
      <c r="P719" s="17">
        <f>M719-O719+Q719</f>
        <v>568.87879999999996</v>
      </c>
      <c r="Q719" s="15">
        <v>5.81</v>
      </c>
      <c r="R719" s="18">
        <f t="shared" si="79"/>
        <v>574.6887999999999</v>
      </c>
      <c r="S719" s="12" t="str">
        <f t="shared" si="80"/>
        <v>High</v>
      </c>
      <c r="T719" s="12"/>
      <c r="U719" s="12" t="str">
        <f t="shared" si="81"/>
        <v>September 2015</v>
      </c>
      <c r="V719" s="12" t="str">
        <f t="shared" si="82"/>
        <v>Naresj</v>
      </c>
      <c r="W719" s="12" t="str">
        <f t="shared" si="83"/>
        <v>Patel</v>
      </c>
    </row>
    <row r="720" spans="1:23" ht="15.5" x14ac:dyDescent="0.35">
      <c r="A720" s="12" t="s">
        <v>1470</v>
      </c>
      <c r="B720" s="13">
        <v>42255</v>
      </c>
      <c r="C720" s="14" t="s">
        <v>491</v>
      </c>
      <c r="D720" s="14" t="s">
        <v>27</v>
      </c>
      <c r="E720" s="14" t="s">
        <v>28</v>
      </c>
      <c r="F720" s="14" t="s">
        <v>66</v>
      </c>
      <c r="G720" s="14" t="s">
        <v>38</v>
      </c>
      <c r="H720" s="13">
        <v>42257</v>
      </c>
      <c r="I720" s="15">
        <v>3.32</v>
      </c>
      <c r="J720" s="15">
        <v>5.18</v>
      </c>
      <c r="K720" s="15">
        <f t="shared" si="77"/>
        <v>1.8599999999999999</v>
      </c>
      <c r="L720" s="14">
        <v>20</v>
      </c>
      <c r="M720" s="15">
        <f t="shared" si="78"/>
        <v>103.6</v>
      </c>
      <c r="N720" s="16">
        <v>0.06</v>
      </c>
      <c r="O720" s="17">
        <f>M720*N720</f>
        <v>6.2159999999999993</v>
      </c>
      <c r="P720" s="17">
        <f>M720-O720+Q720</f>
        <v>99.424000000000007</v>
      </c>
      <c r="Q720" s="15">
        <v>2.04</v>
      </c>
      <c r="R720" s="18">
        <f t="shared" si="79"/>
        <v>101.46400000000001</v>
      </c>
      <c r="S720" s="12" t="str">
        <f t="shared" si="80"/>
        <v>High</v>
      </c>
      <c r="T720" s="12"/>
      <c r="U720" s="12" t="str">
        <f t="shared" si="81"/>
        <v>September 2015</v>
      </c>
      <c r="V720" s="12" t="str">
        <f t="shared" si="82"/>
        <v>Beth</v>
      </c>
      <c r="W720" s="12" t="str">
        <f t="shared" si="83"/>
        <v>Thompson</v>
      </c>
    </row>
    <row r="721" spans="1:23" ht="15.5" x14ac:dyDescent="0.35">
      <c r="A721" s="12" t="s">
        <v>1471</v>
      </c>
      <c r="B721" s="13">
        <v>42255</v>
      </c>
      <c r="C721" s="14" t="s">
        <v>375</v>
      </c>
      <c r="D721" s="14" t="s">
        <v>53</v>
      </c>
      <c r="E721" s="14" t="s">
        <v>54</v>
      </c>
      <c r="F721" s="14" t="s">
        <v>55</v>
      </c>
      <c r="G721" s="14" t="s">
        <v>38</v>
      </c>
      <c r="H721" s="13">
        <v>42257</v>
      </c>
      <c r="I721" s="15">
        <v>0.24</v>
      </c>
      <c r="J721" s="15">
        <v>1.26</v>
      </c>
      <c r="K721" s="15">
        <f t="shared" si="77"/>
        <v>1.02</v>
      </c>
      <c r="L721" s="14">
        <v>31</v>
      </c>
      <c r="M721" s="15">
        <f t="shared" si="78"/>
        <v>39.06</v>
      </c>
      <c r="N721" s="16">
        <v>0.06</v>
      </c>
      <c r="O721" s="17">
        <f>M721*N721</f>
        <v>2.3435999999999999</v>
      </c>
      <c r="P721" s="17">
        <f>M721-O721+Q721</f>
        <v>37.416400000000003</v>
      </c>
      <c r="Q721" s="15">
        <v>0.7</v>
      </c>
      <c r="R721" s="18">
        <f t="shared" si="79"/>
        <v>38.116400000000006</v>
      </c>
      <c r="S721" s="12" t="str">
        <f t="shared" si="80"/>
        <v>High</v>
      </c>
      <c r="T721" s="12"/>
      <c r="U721" s="12" t="str">
        <f t="shared" si="81"/>
        <v>September 2015</v>
      </c>
      <c r="V721" s="12" t="str">
        <f t="shared" si="82"/>
        <v>Laura</v>
      </c>
      <c r="W721" s="12" t="str">
        <f t="shared" si="83"/>
        <v>Armstrong</v>
      </c>
    </row>
    <row r="722" spans="1:23" ht="15.5" x14ac:dyDescent="0.35">
      <c r="A722" s="12" t="s">
        <v>1472</v>
      </c>
      <c r="B722" s="13">
        <v>42257</v>
      </c>
      <c r="C722" s="14" t="s">
        <v>972</v>
      </c>
      <c r="D722" s="14" t="s">
        <v>27</v>
      </c>
      <c r="E722" s="14" t="s">
        <v>28</v>
      </c>
      <c r="F722" s="14" t="s">
        <v>390</v>
      </c>
      <c r="G722" s="14" t="s">
        <v>38</v>
      </c>
      <c r="H722" s="13">
        <v>42258</v>
      </c>
      <c r="I722" s="15">
        <v>2.25</v>
      </c>
      <c r="J722" s="15">
        <v>3.69</v>
      </c>
      <c r="K722" s="15">
        <f t="shared" si="77"/>
        <v>1.44</v>
      </c>
      <c r="L722" s="14">
        <v>23</v>
      </c>
      <c r="M722" s="15">
        <f t="shared" si="78"/>
        <v>84.87</v>
      </c>
      <c r="N722" s="16">
        <v>0.02</v>
      </c>
      <c r="O722" s="17">
        <f>M722*N722</f>
        <v>1.6974</v>
      </c>
      <c r="P722" s="17">
        <f>M722-O722+Q722</f>
        <v>85.672600000000003</v>
      </c>
      <c r="Q722" s="15">
        <v>2.5</v>
      </c>
      <c r="R722" s="18">
        <f t="shared" si="79"/>
        <v>88.172600000000003</v>
      </c>
      <c r="S722" s="12" t="str">
        <f t="shared" si="80"/>
        <v>High</v>
      </c>
      <c r="T722" s="12"/>
      <c r="U722" s="12" t="str">
        <f t="shared" si="81"/>
        <v>September 2015</v>
      </c>
      <c r="V722" s="12" t="str">
        <f t="shared" si="82"/>
        <v>Luke</v>
      </c>
      <c r="W722" s="12" t="str">
        <f t="shared" si="83"/>
        <v>Weiss</v>
      </c>
    </row>
    <row r="723" spans="1:23" ht="15.5" x14ac:dyDescent="0.35">
      <c r="A723" s="12" t="s">
        <v>1473</v>
      </c>
      <c r="B723" s="13">
        <v>42258</v>
      </c>
      <c r="C723" s="14" t="s">
        <v>1474</v>
      </c>
      <c r="D723" s="14" t="s">
        <v>27</v>
      </c>
      <c r="E723" s="14" t="s">
        <v>28</v>
      </c>
      <c r="F723" s="14" t="s">
        <v>290</v>
      </c>
      <c r="G723" s="14" t="s">
        <v>38</v>
      </c>
      <c r="H723" s="13">
        <v>42258</v>
      </c>
      <c r="I723" s="15">
        <v>1.76</v>
      </c>
      <c r="J723" s="15">
        <v>2.94</v>
      </c>
      <c r="K723" s="15">
        <f t="shared" si="77"/>
        <v>1.18</v>
      </c>
      <c r="L723" s="14">
        <v>47</v>
      </c>
      <c r="M723" s="15">
        <f t="shared" si="78"/>
        <v>138.18</v>
      </c>
      <c r="N723" s="16">
        <v>0.04</v>
      </c>
      <c r="O723" s="17">
        <f>M723*N723</f>
        <v>5.5272000000000006</v>
      </c>
      <c r="P723" s="17">
        <f>M723-O723+Q723</f>
        <v>133.46280000000002</v>
      </c>
      <c r="Q723" s="15">
        <v>0.81</v>
      </c>
      <c r="R723" s="18">
        <f t="shared" si="79"/>
        <v>134.27280000000002</v>
      </c>
      <c r="S723" s="12" t="str">
        <f t="shared" si="80"/>
        <v>High</v>
      </c>
      <c r="T723" s="12"/>
      <c r="U723" s="12" t="str">
        <f t="shared" si="81"/>
        <v>September 2015</v>
      </c>
      <c r="V723" s="12" t="str">
        <f t="shared" si="82"/>
        <v>Cyra</v>
      </c>
      <c r="W723" s="12" t="str">
        <f t="shared" si="83"/>
        <v>Reiten</v>
      </c>
    </row>
    <row r="724" spans="1:23" ht="15.5" x14ac:dyDescent="0.35">
      <c r="A724" s="12" t="s">
        <v>1475</v>
      </c>
      <c r="B724" s="13">
        <v>42259</v>
      </c>
      <c r="C724" s="14" t="s">
        <v>854</v>
      </c>
      <c r="D724" s="14" t="s">
        <v>53</v>
      </c>
      <c r="E724" s="14" t="s">
        <v>54</v>
      </c>
      <c r="F724" s="14" t="s">
        <v>55</v>
      </c>
      <c r="G724" s="14" t="s">
        <v>38</v>
      </c>
      <c r="H724" s="13">
        <v>42260</v>
      </c>
      <c r="I724" s="15">
        <v>0.87</v>
      </c>
      <c r="J724" s="15">
        <v>1.81</v>
      </c>
      <c r="K724" s="15">
        <f t="shared" si="77"/>
        <v>0.94000000000000006</v>
      </c>
      <c r="L724" s="14">
        <v>6</v>
      </c>
      <c r="M724" s="15">
        <f t="shared" si="78"/>
        <v>10.86</v>
      </c>
      <c r="N724" s="16">
        <v>7.0000000000000007E-2</v>
      </c>
      <c r="O724" s="17">
        <f>M724*N724</f>
        <v>0.76019999999999999</v>
      </c>
      <c r="P724" s="17">
        <f>M724-O724+Q724</f>
        <v>10.8498</v>
      </c>
      <c r="Q724" s="15">
        <v>0.75</v>
      </c>
      <c r="R724" s="18">
        <f t="shared" si="79"/>
        <v>11.5998</v>
      </c>
      <c r="S724" s="12" t="str">
        <f t="shared" si="80"/>
        <v>High</v>
      </c>
      <c r="T724" s="12"/>
      <c r="U724" s="12" t="str">
        <f t="shared" si="81"/>
        <v>September 2015</v>
      </c>
      <c r="V724" s="12" t="str">
        <f t="shared" si="82"/>
        <v>Bobby</v>
      </c>
      <c r="W724" s="12" t="str">
        <f t="shared" si="83"/>
        <v>Elias</v>
      </c>
    </row>
    <row r="725" spans="1:23" ht="15.5" x14ac:dyDescent="0.35">
      <c r="A725" s="12" t="s">
        <v>1476</v>
      </c>
      <c r="B725" s="13">
        <v>42262</v>
      </c>
      <c r="C725" s="14" t="s">
        <v>1477</v>
      </c>
      <c r="D725" s="14" t="s">
        <v>27</v>
      </c>
      <c r="E725" s="14" t="s">
        <v>28</v>
      </c>
      <c r="F725" s="14" t="s">
        <v>139</v>
      </c>
      <c r="G725" s="14" t="s">
        <v>38</v>
      </c>
      <c r="H725" s="13">
        <v>42264</v>
      </c>
      <c r="I725" s="15">
        <v>0.93</v>
      </c>
      <c r="J725" s="15">
        <v>1.48</v>
      </c>
      <c r="K725" s="15">
        <f t="shared" si="77"/>
        <v>0.54999999999999993</v>
      </c>
      <c r="L725" s="14">
        <v>1</v>
      </c>
      <c r="M725" s="15">
        <f t="shared" si="78"/>
        <v>1.48</v>
      </c>
      <c r="N725" s="16">
        <v>0.01</v>
      </c>
      <c r="O725" s="17">
        <f>M725*N725</f>
        <v>1.4800000000000001E-2</v>
      </c>
      <c r="P725" s="17">
        <f>M725-O725+Q725</f>
        <v>2.1652</v>
      </c>
      <c r="Q725" s="15">
        <v>0.7</v>
      </c>
      <c r="R725" s="18">
        <f t="shared" si="79"/>
        <v>2.8651999999999997</v>
      </c>
      <c r="S725" s="12" t="str">
        <f t="shared" si="80"/>
        <v>Low</v>
      </c>
      <c r="T725" s="12"/>
      <c r="U725" s="12" t="str">
        <f t="shared" si="81"/>
        <v>September 2015</v>
      </c>
      <c r="V725" s="12" t="str">
        <f t="shared" si="82"/>
        <v>Ricardo</v>
      </c>
      <c r="W725" s="12" t="str">
        <f t="shared" si="83"/>
        <v>Emerson</v>
      </c>
    </row>
    <row r="726" spans="1:23" ht="15.5" x14ac:dyDescent="0.35">
      <c r="A726" s="12" t="s">
        <v>1478</v>
      </c>
      <c r="B726" s="13">
        <v>42263</v>
      </c>
      <c r="C726" s="14" t="s">
        <v>532</v>
      </c>
      <c r="D726" s="14" t="s">
        <v>27</v>
      </c>
      <c r="E726" s="14" t="s">
        <v>28</v>
      </c>
      <c r="F726" s="14" t="s">
        <v>30</v>
      </c>
      <c r="G726" s="14" t="s">
        <v>38</v>
      </c>
      <c r="H726" s="13">
        <v>42268</v>
      </c>
      <c r="I726" s="15">
        <v>3.51</v>
      </c>
      <c r="J726" s="15">
        <v>8.57</v>
      </c>
      <c r="K726" s="15">
        <f t="shared" si="77"/>
        <v>5.0600000000000005</v>
      </c>
      <c r="L726" s="14">
        <v>49</v>
      </c>
      <c r="M726" s="15">
        <f t="shared" si="78"/>
        <v>419.93</v>
      </c>
      <c r="N726" s="16">
        <v>0.01</v>
      </c>
      <c r="O726" s="17">
        <f>M726*N726</f>
        <v>4.1993</v>
      </c>
      <c r="P726" s="17">
        <f>M726-O726+Q726</f>
        <v>421.8707</v>
      </c>
      <c r="Q726" s="15">
        <v>6.14</v>
      </c>
      <c r="R726" s="18">
        <f t="shared" si="79"/>
        <v>428.01069999999999</v>
      </c>
      <c r="S726" s="12" t="str">
        <f t="shared" si="80"/>
        <v>High</v>
      </c>
      <c r="T726" s="12"/>
      <c r="U726" s="12" t="str">
        <f t="shared" si="81"/>
        <v>September 2015</v>
      </c>
      <c r="V726" s="12" t="str">
        <f t="shared" si="82"/>
        <v>Mitch</v>
      </c>
      <c r="W726" s="12" t="str">
        <f t="shared" si="83"/>
        <v>Webber</v>
      </c>
    </row>
    <row r="727" spans="1:23" ht="15.5" x14ac:dyDescent="0.35">
      <c r="A727" s="12" t="s">
        <v>1479</v>
      </c>
      <c r="B727" s="13">
        <v>42264</v>
      </c>
      <c r="C727" s="14" t="s">
        <v>1469</v>
      </c>
      <c r="D727" s="14" t="s">
        <v>27</v>
      </c>
      <c r="E727" s="14" t="s">
        <v>28</v>
      </c>
      <c r="F727" s="14" t="s">
        <v>299</v>
      </c>
      <c r="G727" s="14" t="s">
        <v>38</v>
      </c>
      <c r="H727" s="13">
        <v>42264</v>
      </c>
      <c r="I727" s="15">
        <v>1.82</v>
      </c>
      <c r="J727" s="15">
        <v>2.98</v>
      </c>
      <c r="K727" s="15">
        <f t="shared" si="77"/>
        <v>1.1599999999999999</v>
      </c>
      <c r="L727" s="14">
        <v>3</v>
      </c>
      <c r="M727" s="15">
        <f t="shared" si="78"/>
        <v>8.94</v>
      </c>
      <c r="N727" s="16">
        <v>0.04</v>
      </c>
      <c r="O727" s="17">
        <f>M727*N727</f>
        <v>0.35759999999999997</v>
      </c>
      <c r="P727" s="17">
        <f>M727-O727+Q727</f>
        <v>10.1624</v>
      </c>
      <c r="Q727" s="15">
        <v>1.58</v>
      </c>
      <c r="R727" s="18">
        <f t="shared" si="79"/>
        <v>11.7424</v>
      </c>
      <c r="S727" s="12" t="str">
        <f t="shared" si="80"/>
        <v>High</v>
      </c>
      <c r="T727" s="12"/>
      <c r="U727" s="12" t="str">
        <f t="shared" si="81"/>
        <v>September 2015</v>
      </c>
      <c r="V727" s="12" t="str">
        <f t="shared" si="82"/>
        <v>Naresj</v>
      </c>
      <c r="W727" s="12" t="str">
        <f t="shared" si="83"/>
        <v>Patel</v>
      </c>
    </row>
    <row r="728" spans="1:23" ht="15.5" x14ac:dyDescent="0.35">
      <c r="A728" s="12" t="s">
        <v>1480</v>
      </c>
      <c r="B728" s="13">
        <v>42272</v>
      </c>
      <c r="C728" s="14" t="s">
        <v>529</v>
      </c>
      <c r="D728" s="14" t="s">
        <v>53</v>
      </c>
      <c r="E728" s="14" t="s">
        <v>54</v>
      </c>
      <c r="F728" s="14" t="s">
        <v>55</v>
      </c>
      <c r="G728" s="14" t="s">
        <v>38</v>
      </c>
      <c r="H728" s="13">
        <v>42273</v>
      </c>
      <c r="I728" s="15">
        <v>13.64</v>
      </c>
      <c r="J728" s="15">
        <v>20.98</v>
      </c>
      <c r="K728" s="15">
        <f t="shared" si="77"/>
        <v>7.34</v>
      </c>
      <c r="L728" s="14">
        <v>10</v>
      </c>
      <c r="M728" s="15">
        <f t="shared" si="78"/>
        <v>209.8</v>
      </c>
      <c r="N728" s="16">
        <v>0.06</v>
      </c>
      <c r="O728" s="17">
        <f>M728*N728</f>
        <v>12.588000000000001</v>
      </c>
      <c r="P728" s="17">
        <f>M728-O728+Q728</f>
        <v>198.70200000000003</v>
      </c>
      <c r="Q728" s="15">
        <v>1.49</v>
      </c>
      <c r="R728" s="18">
        <f t="shared" si="79"/>
        <v>200.19200000000004</v>
      </c>
      <c r="S728" s="12" t="str">
        <f t="shared" si="80"/>
        <v>High</v>
      </c>
      <c r="T728" s="12"/>
      <c r="U728" s="12" t="str">
        <f t="shared" si="81"/>
        <v>September 2015</v>
      </c>
      <c r="V728" s="12" t="str">
        <f t="shared" si="82"/>
        <v>Denise</v>
      </c>
      <c r="W728" s="12" t="str">
        <f t="shared" si="83"/>
        <v>Leinenbach</v>
      </c>
    </row>
    <row r="729" spans="1:23" ht="15.5" x14ac:dyDescent="0.35">
      <c r="A729" s="12" t="s">
        <v>1481</v>
      </c>
      <c r="B729" s="13">
        <v>42272</v>
      </c>
      <c r="C729" s="14" t="s">
        <v>1482</v>
      </c>
      <c r="D729" s="14" t="s">
        <v>53</v>
      </c>
      <c r="E729" s="14" t="s">
        <v>54</v>
      </c>
      <c r="F729" s="14" t="s">
        <v>55</v>
      </c>
      <c r="G729" s="14" t="s">
        <v>38</v>
      </c>
      <c r="H729" s="13">
        <v>42274</v>
      </c>
      <c r="I729" s="15">
        <v>2.1800000000000002</v>
      </c>
      <c r="J729" s="15">
        <v>3.52</v>
      </c>
      <c r="K729" s="15">
        <f t="shared" si="77"/>
        <v>1.3399999999999999</v>
      </c>
      <c r="L729" s="14">
        <v>13</v>
      </c>
      <c r="M729" s="15">
        <f t="shared" si="78"/>
        <v>45.76</v>
      </c>
      <c r="N729" s="16">
        <v>0.08</v>
      </c>
      <c r="O729" s="17">
        <f>M729*N729</f>
        <v>3.6608000000000001</v>
      </c>
      <c r="P729" s="17">
        <f>M729-O729+Q729</f>
        <v>48.929199999999994</v>
      </c>
      <c r="Q729" s="15">
        <v>6.83</v>
      </c>
      <c r="R729" s="18">
        <f t="shared" si="79"/>
        <v>55.759199999999993</v>
      </c>
      <c r="S729" s="12" t="str">
        <f t="shared" si="80"/>
        <v>High</v>
      </c>
      <c r="T729" s="12"/>
      <c r="U729" s="12" t="str">
        <f t="shared" si="81"/>
        <v>September 2015</v>
      </c>
      <c r="V729" s="12" t="str">
        <f t="shared" si="82"/>
        <v>Roy</v>
      </c>
      <c r="W729" s="12" t="str">
        <f t="shared" si="83"/>
        <v>Phan</v>
      </c>
    </row>
    <row r="730" spans="1:23" ht="15.5" x14ac:dyDescent="0.35">
      <c r="A730" s="12" t="s">
        <v>1483</v>
      </c>
      <c r="B730" s="13">
        <v>42273</v>
      </c>
      <c r="C730" s="14" t="s">
        <v>838</v>
      </c>
      <c r="D730" s="14" t="s">
        <v>27</v>
      </c>
      <c r="E730" s="14" t="s">
        <v>28</v>
      </c>
      <c r="F730" s="14" t="s">
        <v>30</v>
      </c>
      <c r="G730" s="14" t="s">
        <v>38</v>
      </c>
      <c r="H730" s="13">
        <v>42275</v>
      </c>
      <c r="I730" s="15">
        <v>3.4</v>
      </c>
      <c r="J730" s="15">
        <v>5.4</v>
      </c>
      <c r="K730" s="15">
        <f t="shared" si="77"/>
        <v>2.0000000000000004</v>
      </c>
      <c r="L730" s="14">
        <v>10</v>
      </c>
      <c r="M730" s="15">
        <f t="shared" si="78"/>
        <v>54</v>
      </c>
      <c r="N730" s="16">
        <v>0.04</v>
      </c>
      <c r="O730" s="17">
        <f>M730*N730</f>
        <v>2.16</v>
      </c>
      <c r="P730" s="17">
        <f>M730-O730+Q730</f>
        <v>59.620000000000005</v>
      </c>
      <c r="Q730" s="15">
        <v>7.78</v>
      </c>
      <c r="R730" s="18">
        <f t="shared" si="79"/>
        <v>67.400000000000006</v>
      </c>
      <c r="S730" s="12" t="str">
        <f t="shared" si="80"/>
        <v>High</v>
      </c>
      <c r="T730" s="12"/>
      <c r="U730" s="12" t="str">
        <f t="shared" si="81"/>
        <v>September 2015</v>
      </c>
      <c r="V730" s="12" t="str">
        <f t="shared" si="82"/>
        <v>Yana</v>
      </c>
      <c r="W730" s="12" t="str">
        <f t="shared" si="83"/>
        <v>Sorensen</v>
      </c>
    </row>
    <row r="731" spans="1:23" ht="15.5" x14ac:dyDescent="0.35">
      <c r="A731" s="12" t="s">
        <v>1484</v>
      </c>
      <c r="B731" s="13">
        <v>42274</v>
      </c>
      <c r="C731" s="14" t="s">
        <v>1485</v>
      </c>
      <c r="D731" s="14" t="s">
        <v>27</v>
      </c>
      <c r="E731" s="14" t="s">
        <v>28</v>
      </c>
      <c r="F731" s="14" t="s">
        <v>30</v>
      </c>
      <c r="G731" s="14" t="s">
        <v>38</v>
      </c>
      <c r="H731" s="13">
        <v>42276</v>
      </c>
      <c r="I731" s="15">
        <v>12.39</v>
      </c>
      <c r="J731" s="15">
        <v>19.98</v>
      </c>
      <c r="K731" s="15">
        <f t="shared" si="77"/>
        <v>7.59</v>
      </c>
      <c r="L731" s="14">
        <v>20</v>
      </c>
      <c r="M731" s="15">
        <f t="shared" si="78"/>
        <v>399.6</v>
      </c>
      <c r="N731" s="16">
        <v>0.05</v>
      </c>
      <c r="O731" s="17">
        <f>M731*N731</f>
        <v>19.980000000000004</v>
      </c>
      <c r="P731" s="17">
        <f>M731-O731+Q731</f>
        <v>385.39</v>
      </c>
      <c r="Q731" s="15">
        <v>5.77</v>
      </c>
      <c r="R731" s="18">
        <f t="shared" si="79"/>
        <v>391.15999999999997</v>
      </c>
      <c r="S731" s="12" t="str">
        <f t="shared" si="80"/>
        <v>High</v>
      </c>
      <c r="T731" s="12"/>
      <c r="U731" s="12" t="str">
        <f t="shared" si="81"/>
        <v>September 2015</v>
      </c>
      <c r="V731" s="12" t="str">
        <f t="shared" si="82"/>
        <v>Anthony</v>
      </c>
      <c r="W731" s="12" t="str">
        <f t="shared" si="83"/>
        <v>Johnson</v>
      </c>
    </row>
    <row r="732" spans="1:23" ht="15.5" x14ac:dyDescent="0.35">
      <c r="A732" s="12" t="s">
        <v>1486</v>
      </c>
      <c r="B732" s="13">
        <v>42274</v>
      </c>
      <c r="C732" s="14" t="s">
        <v>1274</v>
      </c>
      <c r="D732" s="14" t="s">
        <v>53</v>
      </c>
      <c r="E732" s="14" t="s">
        <v>54</v>
      </c>
      <c r="F732" s="14" t="s">
        <v>81</v>
      </c>
      <c r="G732" s="14" t="s">
        <v>38</v>
      </c>
      <c r="H732" s="13">
        <v>42274</v>
      </c>
      <c r="I732" s="15">
        <v>12.39</v>
      </c>
      <c r="J732" s="15">
        <v>19.98</v>
      </c>
      <c r="K732" s="15">
        <f t="shared" si="77"/>
        <v>7.59</v>
      </c>
      <c r="L732" s="14">
        <v>34</v>
      </c>
      <c r="M732" s="15">
        <f t="shared" si="78"/>
        <v>679.32</v>
      </c>
      <c r="N732" s="16">
        <v>0.06</v>
      </c>
      <c r="O732" s="17">
        <f>M732*N732</f>
        <v>40.7592</v>
      </c>
      <c r="P732" s="17">
        <f>M732-O732+Q732</f>
        <v>644.33080000000007</v>
      </c>
      <c r="Q732" s="15">
        <v>5.77</v>
      </c>
      <c r="R732" s="18">
        <f t="shared" si="79"/>
        <v>650.10080000000005</v>
      </c>
      <c r="S732" s="12" t="str">
        <f t="shared" si="80"/>
        <v>High</v>
      </c>
      <c r="T732" s="12"/>
      <c r="U732" s="12" t="str">
        <f t="shared" si="81"/>
        <v>September 2015</v>
      </c>
      <c r="V732" s="12" t="str">
        <f t="shared" si="82"/>
        <v>Brad</v>
      </c>
      <c r="W732" s="12" t="str">
        <f t="shared" si="83"/>
        <v>Norvell</v>
      </c>
    </row>
    <row r="733" spans="1:23" ht="15.5" x14ac:dyDescent="0.35">
      <c r="A733" s="12" t="s">
        <v>1487</v>
      </c>
      <c r="B733" s="13">
        <v>42275</v>
      </c>
      <c r="C733" s="14" t="s">
        <v>1488</v>
      </c>
      <c r="D733" s="14" t="s">
        <v>27</v>
      </c>
      <c r="E733" s="14" t="s">
        <v>28</v>
      </c>
      <c r="F733" s="14" t="s">
        <v>30</v>
      </c>
      <c r="G733" s="14" t="s">
        <v>38</v>
      </c>
      <c r="H733" s="13">
        <v>42277</v>
      </c>
      <c r="I733" s="15">
        <v>3.75</v>
      </c>
      <c r="J733" s="15">
        <v>7.08</v>
      </c>
      <c r="K733" s="15">
        <f t="shared" si="77"/>
        <v>3.33</v>
      </c>
      <c r="L733" s="14">
        <v>37</v>
      </c>
      <c r="M733" s="15">
        <f t="shared" si="78"/>
        <v>261.95999999999998</v>
      </c>
      <c r="N733" s="16">
        <v>0.08</v>
      </c>
      <c r="O733" s="17">
        <f>M733*N733</f>
        <v>20.956799999999998</v>
      </c>
      <c r="P733" s="17">
        <f>M733-O733+Q733</f>
        <v>243.35319999999999</v>
      </c>
      <c r="Q733" s="15">
        <v>2.35</v>
      </c>
      <c r="R733" s="18">
        <f t="shared" si="79"/>
        <v>245.70319999999998</v>
      </c>
      <c r="S733" s="12" t="str">
        <f t="shared" si="80"/>
        <v>High</v>
      </c>
      <c r="T733" s="12"/>
      <c r="U733" s="12" t="str">
        <f t="shared" si="81"/>
        <v>September 2015</v>
      </c>
      <c r="V733" s="12" t="str">
        <f t="shared" si="82"/>
        <v>Maria</v>
      </c>
      <c r="W733" s="12" t="str">
        <f t="shared" si="83"/>
        <v>Bertelson</v>
      </c>
    </row>
    <row r="734" spans="1:23" ht="15.5" x14ac:dyDescent="0.35">
      <c r="A734" s="12" t="s">
        <v>1489</v>
      </c>
      <c r="B734" s="13">
        <v>42276</v>
      </c>
      <c r="C734" s="14" t="s">
        <v>210</v>
      </c>
      <c r="D734" s="14" t="s">
        <v>53</v>
      </c>
      <c r="E734" s="14" t="s">
        <v>54</v>
      </c>
      <c r="F734" s="14" t="s">
        <v>55</v>
      </c>
      <c r="G734" s="14" t="s">
        <v>38</v>
      </c>
      <c r="H734" s="13">
        <v>42277</v>
      </c>
      <c r="I734" s="15">
        <v>3.5</v>
      </c>
      <c r="J734" s="15">
        <v>5.74</v>
      </c>
      <c r="K734" s="15">
        <f t="shared" si="77"/>
        <v>2.2400000000000002</v>
      </c>
      <c r="L734" s="14">
        <v>26</v>
      </c>
      <c r="M734" s="15">
        <f t="shared" si="78"/>
        <v>149.24</v>
      </c>
      <c r="N734" s="16">
        <v>0.03</v>
      </c>
      <c r="O734" s="17">
        <f>M734*N734</f>
        <v>4.4771999999999998</v>
      </c>
      <c r="P734" s="17">
        <f>M734-O734+Q734</f>
        <v>149.77279999999999</v>
      </c>
      <c r="Q734" s="15">
        <v>5.01</v>
      </c>
      <c r="R734" s="18">
        <f t="shared" si="79"/>
        <v>154.78279999999998</v>
      </c>
      <c r="S734" s="12" t="str">
        <f t="shared" si="80"/>
        <v>High</v>
      </c>
      <c r="T734" s="12"/>
      <c r="U734" s="12" t="str">
        <f t="shared" si="81"/>
        <v>September 2015</v>
      </c>
      <c r="V734" s="12" t="str">
        <f t="shared" si="82"/>
        <v>Michael</v>
      </c>
      <c r="W734" s="12" t="str">
        <f t="shared" si="83"/>
        <v>Oakman</v>
      </c>
    </row>
    <row r="735" spans="1:23" ht="15.5" x14ac:dyDescent="0.35">
      <c r="A735" s="12" t="s">
        <v>1490</v>
      </c>
      <c r="B735" s="13">
        <v>42278</v>
      </c>
      <c r="C735" s="14" t="s">
        <v>1491</v>
      </c>
      <c r="D735" s="14" t="s">
        <v>27</v>
      </c>
      <c r="E735" s="14" t="s">
        <v>28</v>
      </c>
      <c r="F735" s="14" t="s">
        <v>290</v>
      </c>
      <c r="G735" s="14" t="s">
        <v>38</v>
      </c>
      <c r="H735" s="13">
        <v>42287</v>
      </c>
      <c r="I735" s="15">
        <v>1.05</v>
      </c>
      <c r="J735" s="15">
        <v>1.95</v>
      </c>
      <c r="K735" s="15">
        <f t="shared" si="77"/>
        <v>0.89999999999999991</v>
      </c>
      <c r="L735" s="14">
        <v>4</v>
      </c>
      <c r="M735" s="15">
        <f t="shared" si="78"/>
        <v>7.8</v>
      </c>
      <c r="N735" s="16">
        <v>0.09</v>
      </c>
      <c r="O735" s="17">
        <f>M735*N735</f>
        <v>0.70199999999999996</v>
      </c>
      <c r="P735" s="17">
        <f>M735-O735+Q735</f>
        <v>8.7279999999999998</v>
      </c>
      <c r="Q735" s="15">
        <v>1.63</v>
      </c>
      <c r="R735" s="18">
        <f t="shared" si="79"/>
        <v>10.358000000000001</v>
      </c>
      <c r="S735" s="12" t="str">
        <f t="shared" si="80"/>
        <v>High</v>
      </c>
      <c r="T735" s="12"/>
      <c r="U735" s="12" t="str">
        <f t="shared" si="81"/>
        <v>October 2015</v>
      </c>
      <c r="V735" s="12" t="str">
        <f t="shared" si="82"/>
        <v>Damala</v>
      </c>
      <c r="W735" s="12" t="str">
        <f t="shared" si="83"/>
        <v>Kotsonis</v>
      </c>
    </row>
    <row r="736" spans="1:23" ht="15.5" x14ac:dyDescent="0.35">
      <c r="A736" s="12" t="s">
        <v>1492</v>
      </c>
      <c r="B736" s="13">
        <v>42286</v>
      </c>
      <c r="C736" s="14" t="s">
        <v>1493</v>
      </c>
      <c r="D736" s="14" t="s">
        <v>27</v>
      </c>
      <c r="E736" s="14" t="s">
        <v>28</v>
      </c>
      <c r="F736" s="14" t="s">
        <v>30</v>
      </c>
      <c r="G736" s="14" t="s">
        <v>33</v>
      </c>
      <c r="H736" s="13">
        <v>42288</v>
      </c>
      <c r="I736" s="15">
        <v>315.61</v>
      </c>
      <c r="J736" s="15">
        <v>500.97</v>
      </c>
      <c r="K736" s="15">
        <f t="shared" si="77"/>
        <v>185.36</v>
      </c>
      <c r="L736" s="14">
        <v>25</v>
      </c>
      <c r="M736" s="15">
        <f t="shared" si="78"/>
        <v>12524.25</v>
      </c>
      <c r="N736" s="16">
        <v>0.02</v>
      </c>
      <c r="O736" s="17">
        <f>M736*N736</f>
        <v>250.48500000000001</v>
      </c>
      <c r="P736" s="17">
        <f>M736-O736+Q736</f>
        <v>12343.064999999999</v>
      </c>
      <c r="Q736" s="15">
        <v>69.3</v>
      </c>
      <c r="R736" s="18">
        <f t="shared" si="79"/>
        <v>12412.364999999998</v>
      </c>
      <c r="S736" s="12" t="str">
        <f t="shared" si="80"/>
        <v>High</v>
      </c>
      <c r="T736" s="12"/>
      <c r="U736" s="12" t="str">
        <f t="shared" si="81"/>
        <v>October 2015</v>
      </c>
      <c r="V736" s="12" t="str">
        <f t="shared" si="82"/>
        <v>Janet</v>
      </c>
      <c r="W736" s="12" t="str">
        <f t="shared" si="83"/>
        <v>Lee</v>
      </c>
    </row>
    <row r="737" spans="1:23" ht="15.5" x14ac:dyDescent="0.35">
      <c r="A737" s="12" t="s">
        <v>1494</v>
      </c>
      <c r="B737" s="13">
        <v>42289</v>
      </c>
      <c r="C737" s="14" t="s">
        <v>225</v>
      </c>
      <c r="D737" s="14" t="s">
        <v>27</v>
      </c>
      <c r="E737" s="14" t="s">
        <v>28</v>
      </c>
      <c r="F737" s="14" t="s">
        <v>66</v>
      </c>
      <c r="G737" s="14" t="s">
        <v>38</v>
      </c>
      <c r="H737" s="13">
        <v>42291</v>
      </c>
      <c r="I737" s="15">
        <v>1.18</v>
      </c>
      <c r="J737" s="15">
        <v>1.88</v>
      </c>
      <c r="K737" s="15">
        <f t="shared" si="77"/>
        <v>0.7</v>
      </c>
      <c r="L737" s="14">
        <v>29</v>
      </c>
      <c r="M737" s="15">
        <f t="shared" si="78"/>
        <v>54.519999999999996</v>
      </c>
      <c r="N737" s="16">
        <v>0.1</v>
      </c>
      <c r="O737" s="17">
        <f>M737*N737</f>
        <v>5.452</v>
      </c>
      <c r="P737" s="17">
        <f>M737-O737+Q737</f>
        <v>50.558</v>
      </c>
      <c r="Q737" s="15">
        <v>1.49</v>
      </c>
      <c r="R737" s="18">
        <f t="shared" si="79"/>
        <v>52.048000000000002</v>
      </c>
      <c r="S737" s="12" t="str">
        <f t="shared" si="80"/>
        <v>High</v>
      </c>
      <c r="T737" s="12"/>
      <c r="U737" s="12" t="str">
        <f t="shared" si="81"/>
        <v>October 2015</v>
      </c>
      <c r="V737" s="12" t="str">
        <f t="shared" si="82"/>
        <v>Bobby</v>
      </c>
      <c r="W737" s="12" t="str">
        <f t="shared" si="83"/>
        <v>Trafton</v>
      </c>
    </row>
    <row r="738" spans="1:23" ht="15.5" x14ac:dyDescent="0.35">
      <c r="A738" s="12" t="s">
        <v>1495</v>
      </c>
      <c r="B738" s="13">
        <v>42290</v>
      </c>
      <c r="C738" s="14" t="s">
        <v>936</v>
      </c>
      <c r="D738" s="14" t="s">
        <v>27</v>
      </c>
      <c r="E738" s="14" t="s">
        <v>28</v>
      </c>
      <c r="F738" s="14" t="s">
        <v>74</v>
      </c>
      <c r="G738" s="14" t="s">
        <v>33</v>
      </c>
      <c r="H738" s="13">
        <v>42292</v>
      </c>
      <c r="I738" s="15">
        <v>278.99</v>
      </c>
      <c r="J738" s="15">
        <v>449.99</v>
      </c>
      <c r="K738" s="15">
        <f t="shared" si="77"/>
        <v>171</v>
      </c>
      <c r="L738" s="14">
        <v>47</v>
      </c>
      <c r="M738" s="15">
        <f t="shared" si="78"/>
        <v>21149.53</v>
      </c>
      <c r="N738" s="16">
        <v>0.02</v>
      </c>
      <c r="O738" s="17">
        <f>M738*N738</f>
        <v>422.99059999999997</v>
      </c>
      <c r="P738" s="17">
        <f>M738-O738+Q738</f>
        <v>20775.539399999998</v>
      </c>
      <c r="Q738" s="15">
        <v>49</v>
      </c>
      <c r="R738" s="18">
        <f t="shared" si="79"/>
        <v>20824.539399999998</v>
      </c>
      <c r="S738" s="12" t="str">
        <f t="shared" si="80"/>
        <v>High</v>
      </c>
      <c r="T738" s="12"/>
      <c r="U738" s="12" t="str">
        <f t="shared" si="81"/>
        <v>October 2015</v>
      </c>
      <c r="V738" s="12" t="str">
        <f t="shared" si="82"/>
        <v>Clytie</v>
      </c>
      <c r="W738" s="12" t="str">
        <f t="shared" si="83"/>
        <v>Kelty</v>
      </c>
    </row>
    <row r="739" spans="1:23" ht="15.5" x14ac:dyDescent="0.35">
      <c r="A739" s="12" t="s">
        <v>1496</v>
      </c>
      <c r="B739" s="13">
        <v>42292</v>
      </c>
      <c r="C739" s="14" t="s">
        <v>1497</v>
      </c>
      <c r="D739" s="14" t="s">
        <v>53</v>
      </c>
      <c r="E739" s="14" t="s">
        <v>54</v>
      </c>
      <c r="F739" s="14" t="s">
        <v>55</v>
      </c>
      <c r="G739" s="14" t="s">
        <v>38</v>
      </c>
      <c r="H739" s="13">
        <v>42293</v>
      </c>
      <c r="I739" s="15">
        <v>3.4</v>
      </c>
      <c r="J739" s="15">
        <v>5.4</v>
      </c>
      <c r="K739" s="15">
        <f t="shared" si="77"/>
        <v>2.0000000000000004</v>
      </c>
      <c r="L739" s="14">
        <v>8</v>
      </c>
      <c r="M739" s="15">
        <f t="shared" si="78"/>
        <v>43.2</v>
      </c>
      <c r="N739" s="16">
        <v>0</v>
      </c>
      <c r="O739" s="17">
        <f>M739*N739</f>
        <v>0</v>
      </c>
      <c r="P739" s="17">
        <f>M739-O739+Q739</f>
        <v>50.980000000000004</v>
      </c>
      <c r="Q739" s="15">
        <v>7.78</v>
      </c>
      <c r="R739" s="18">
        <f t="shared" si="79"/>
        <v>58.760000000000005</v>
      </c>
      <c r="S739" s="12" t="str">
        <f t="shared" si="80"/>
        <v>Low</v>
      </c>
      <c r="T739" s="12"/>
      <c r="U739" s="12" t="str">
        <f t="shared" si="81"/>
        <v>October 2015</v>
      </c>
      <c r="V739" s="12" t="str">
        <f t="shared" si="82"/>
        <v>Barbara</v>
      </c>
      <c r="W739" s="12" t="str">
        <f t="shared" si="83"/>
        <v>Fisher</v>
      </c>
    </row>
    <row r="740" spans="1:23" ht="15.5" x14ac:dyDescent="0.35">
      <c r="A740" s="12" t="s">
        <v>1498</v>
      </c>
      <c r="B740" s="13">
        <v>42297</v>
      </c>
      <c r="C740" s="14" t="s">
        <v>1499</v>
      </c>
      <c r="D740" s="14" t="s">
        <v>27</v>
      </c>
      <c r="E740" s="14" t="s">
        <v>28</v>
      </c>
      <c r="F740" s="14" t="s">
        <v>290</v>
      </c>
      <c r="G740" s="14" t="s">
        <v>38</v>
      </c>
      <c r="H740" s="13">
        <v>42301</v>
      </c>
      <c r="I740" s="15">
        <v>1.19</v>
      </c>
      <c r="J740" s="15">
        <v>1.98</v>
      </c>
      <c r="K740" s="15">
        <f t="shared" si="77"/>
        <v>0.79</v>
      </c>
      <c r="L740" s="14">
        <v>4</v>
      </c>
      <c r="M740" s="15">
        <f t="shared" si="78"/>
        <v>7.92</v>
      </c>
      <c r="N740" s="16">
        <v>0.08</v>
      </c>
      <c r="O740" s="17">
        <f>M740*N740</f>
        <v>0.63360000000000005</v>
      </c>
      <c r="P740" s="17">
        <f>M740-O740+Q740</f>
        <v>12.0564</v>
      </c>
      <c r="Q740" s="15">
        <v>4.7699999999999996</v>
      </c>
      <c r="R740" s="18">
        <f t="shared" si="79"/>
        <v>16.8264</v>
      </c>
      <c r="S740" s="12" t="str">
        <f t="shared" si="80"/>
        <v>High</v>
      </c>
      <c r="T740" s="12"/>
      <c r="U740" s="12" t="str">
        <f t="shared" si="81"/>
        <v>October 2015</v>
      </c>
      <c r="V740" s="12" t="str">
        <f t="shared" si="82"/>
        <v>Eva</v>
      </c>
      <c r="W740" s="12" t="str">
        <f t="shared" si="83"/>
        <v>Jacobs</v>
      </c>
    </row>
    <row r="741" spans="1:23" ht="15.5" x14ac:dyDescent="0.35">
      <c r="A741" s="12" t="s">
        <v>1500</v>
      </c>
      <c r="B741" s="13">
        <v>42298</v>
      </c>
      <c r="C741" s="14" t="s">
        <v>461</v>
      </c>
      <c r="D741" s="14" t="s">
        <v>27</v>
      </c>
      <c r="E741" s="14" t="s">
        <v>28</v>
      </c>
      <c r="F741" s="14" t="s">
        <v>107</v>
      </c>
      <c r="G741" s="14" t="s">
        <v>38</v>
      </c>
      <c r="H741" s="13">
        <v>42300</v>
      </c>
      <c r="I741" s="15">
        <v>2.13</v>
      </c>
      <c r="J741" s="15">
        <v>3.49</v>
      </c>
      <c r="K741" s="15">
        <f t="shared" si="77"/>
        <v>1.3600000000000003</v>
      </c>
      <c r="L741" s="14">
        <v>3</v>
      </c>
      <c r="M741" s="15">
        <f t="shared" si="78"/>
        <v>10.47</v>
      </c>
      <c r="N741" s="16">
        <v>0.01</v>
      </c>
      <c r="O741" s="17">
        <f>M741*N741</f>
        <v>0.10470000000000002</v>
      </c>
      <c r="P741" s="17">
        <f>M741-O741+Q741</f>
        <v>11.125300000000001</v>
      </c>
      <c r="Q741" s="15">
        <v>0.76</v>
      </c>
      <c r="R741" s="18">
        <f t="shared" si="79"/>
        <v>11.885300000000001</v>
      </c>
      <c r="S741" s="12" t="str">
        <f t="shared" si="80"/>
        <v>High</v>
      </c>
      <c r="T741" s="12"/>
      <c r="U741" s="12" t="str">
        <f t="shared" si="81"/>
        <v>October 2015</v>
      </c>
      <c r="V741" s="12" t="str">
        <f t="shared" si="82"/>
        <v>Kelly</v>
      </c>
      <c r="W741" s="12" t="str">
        <f t="shared" si="83"/>
        <v>Lampkin</v>
      </c>
    </row>
    <row r="742" spans="1:23" ht="15.5" x14ac:dyDescent="0.35">
      <c r="A742" s="12" t="s">
        <v>1501</v>
      </c>
      <c r="B742" s="13">
        <v>42298</v>
      </c>
      <c r="C742" s="14" t="s">
        <v>1502</v>
      </c>
      <c r="D742" s="14" t="s">
        <v>27</v>
      </c>
      <c r="E742" s="14" t="s">
        <v>28</v>
      </c>
      <c r="F742" s="14" t="s">
        <v>299</v>
      </c>
      <c r="G742" s="14" t="s">
        <v>38</v>
      </c>
      <c r="H742" s="13">
        <v>42300</v>
      </c>
      <c r="I742" s="15">
        <v>1.18</v>
      </c>
      <c r="J742" s="15">
        <v>1.88</v>
      </c>
      <c r="K742" s="15">
        <f t="shared" si="77"/>
        <v>0.7</v>
      </c>
      <c r="L742" s="14">
        <v>6</v>
      </c>
      <c r="M742" s="15">
        <f t="shared" si="78"/>
        <v>11.28</v>
      </c>
      <c r="N742" s="16">
        <v>7.0000000000000007E-2</v>
      </c>
      <c r="O742" s="17">
        <f>M742*N742</f>
        <v>0.78960000000000008</v>
      </c>
      <c r="P742" s="17">
        <f>M742-O742+Q742</f>
        <v>11.980399999999999</v>
      </c>
      <c r="Q742" s="15">
        <v>1.49</v>
      </c>
      <c r="R742" s="18">
        <f t="shared" si="79"/>
        <v>13.4704</v>
      </c>
      <c r="S742" s="12" t="str">
        <f t="shared" si="80"/>
        <v>High</v>
      </c>
      <c r="T742" s="12"/>
      <c r="U742" s="12" t="str">
        <f t="shared" si="81"/>
        <v>October 2015</v>
      </c>
      <c r="V742" s="12" t="str">
        <f t="shared" si="82"/>
        <v>Sung</v>
      </c>
      <c r="W742" s="12" t="str">
        <f t="shared" si="83"/>
        <v>Shariari</v>
      </c>
    </row>
    <row r="743" spans="1:23" ht="15.5" x14ac:dyDescent="0.35">
      <c r="A743" s="12" t="s">
        <v>1503</v>
      </c>
      <c r="B743" s="13">
        <v>42301</v>
      </c>
      <c r="C743" s="14" t="s">
        <v>204</v>
      </c>
      <c r="D743" s="14" t="s">
        <v>53</v>
      </c>
      <c r="E743" s="14" t="s">
        <v>54</v>
      </c>
      <c r="F743" s="14" t="s">
        <v>81</v>
      </c>
      <c r="G743" s="14" t="s">
        <v>38</v>
      </c>
      <c r="H743" s="13">
        <v>42303</v>
      </c>
      <c r="I743" s="15">
        <v>4.53</v>
      </c>
      <c r="J743" s="15">
        <v>7.3</v>
      </c>
      <c r="K743" s="15">
        <f t="shared" si="77"/>
        <v>2.7699999999999996</v>
      </c>
      <c r="L743" s="14">
        <v>34</v>
      </c>
      <c r="M743" s="15">
        <f t="shared" si="78"/>
        <v>248.2</v>
      </c>
      <c r="N743" s="16">
        <v>0.03</v>
      </c>
      <c r="O743" s="17">
        <f>M743*N743</f>
        <v>7.4459999999999997</v>
      </c>
      <c r="P743" s="17">
        <f>M743-O743+Q743</f>
        <v>248.47399999999999</v>
      </c>
      <c r="Q743" s="15">
        <v>7.72</v>
      </c>
      <c r="R743" s="18">
        <f t="shared" si="79"/>
        <v>256.19400000000002</v>
      </c>
      <c r="S743" s="12" t="str">
        <f t="shared" si="80"/>
        <v>High</v>
      </c>
      <c r="T743" s="12"/>
      <c r="U743" s="12" t="str">
        <f t="shared" si="81"/>
        <v>October 2015</v>
      </c>
      <c r="V743" s="12" t="str">
        <f t="shared" si="82"/>
        <v>Annie</v>
      </c>
      <c r="W743" s="12" t="str">
        <f t="shared" si="83"/>
        <v>Thurman</v>
      </c>
    </row>
    <row r="744" spans="1:23" ht="15.5" x14ac:dyDescent="0.35">
      <c r="A744" s="12" t="s">
        <v>1504</v>
      </c>
      <c r="B744" s="13">
        <v>42301</v>
      </c>
      <c r="C744" s="14" t="s">
        <v>1505</v>
      </c>
      <c r="D744" s="14" t="s">
        <v>27</v>
      </c>
      <c r="E744" s="14" t="s">
        <v>28</v>
      </c>
      <c r="F744" s="14" t="s">
        <v>139</v>
      </c>
      <c r="G744" s="14" t="s">
        <v>38</v>
      </c>
      <c r="H744" s="13">
        <v>42303</v>
      </c>
      <c r="I744" s="15">
        <v>2.25</v>
      </c>
      <c r="J744" s="15">
        <v>3.69</v>
      </c>
      <c r="K744" s="15">
        <f t="shared" si="77"/>
        <v>1.44</v>
      </c>
      <c r="L744" s="14">
        <v>47</v>
      </c>
      <c r="M744" s="15">
        <f t="shared" si="78"/>
        <v>173.43</v>
      </c>
      <c r="N744" s="16">
        <v>0</v>
      </c>
      <c r="O744" s="17">
        <f>M744*N744</f>
        <v>0</v>
      </c>
      <c r="P744" s="17">
        <f>M744-O744+Q744</f>
        <v>175.93</v>
      </c>
      <c r="Q744" s="15">
        <v>2.5</v>
      </c>
      <c r="R744" s="18">
        <f t="shared" si="79"/>
        <v>178.43</v>
      </c>
      <c r="S744" s="12" t="str">
        <f t="shared" si="80"/>
        <v>Low</v>
      </c>
      <c r="T744" s="12"/>
      <c r="U744" s="12" t="str">
        <f t="shared" si="81"/>
        <v>October 2015</v>
      </c>
      <c r="V744" s="12" t="str">
        <f t="shared" si="82"/>
        <v>Shahid</v>
      </c>
      <c r="W744" s="12" t="str">
        <f t="shared" si="83"/>
        <v>Hopkins</v>
      </c>
    </row>
    <row r="745" spans="1:23" ht="15.5" x14ac:dyDescent="0.35">
      <c r="A745" s="12" t="s">
        <v>1506</v>
      </c>
      <c r="B745" s="13">
        <v>42305</v>
      </c>
      <c r="C745" s="14" t="s">
        <v>399</v>
      </c>
      <c r="D745" s="14" t="s">
        <v>53</v>
      </c>
      <c r="E745" s="14" t="s">
        <v>54</v>
      </c>
      <c r="F745" s="14" t="s">
        <v>81</v>
      </c>
      <c r="G745" s="14" t="s">
        <v>33</v>
      </c>
      <c r="H745" s="13">
        <v>42307</v>
      </c>
      <c r="I745" s="15">
        <v>7.92</v>
      </c>
      <c r="J745" s="15">
        <v>12.99</v>
      </c>
      <c r="K745" s="15">
        <f t="shared" si="77"/>
        <v>5.07</v>
      </c>
      <c r="L745" s="14">
        <v>46</v>
      </c>
      <c r="M745" s="15">
        <f t="shared" si="78"/>
        <v>597.54</v>
      </c>
      <c r="N745" s="16">
        <v>0.01</v>
      </c>
      <c r="O745" s="17">
        <f>M745*N745</f>
        <v>5.9753999999999996</v>
      </c>
      <c r="P745" s="17">
        <f>M745-O745+Q745</f>
        <v>601.00459999999998</v>
      </c>
      <c r="Q745" s="15">
        <v>9.44</v>
      </c>
      <c r="R745" s="18">
        <f t="shared" si="79"/>
        <v>610.44460000000004</v>
      </c>
      <c r="S745" s="12" t="str">
        <f t="shared" si="80"/>
        <v>High</v>
      </c>
      <c r="T745" s="12"/>
      <c r="U745" s="12" t="str">
        <f t="shared" si="81"/>
        <v>October 2015</v>
      </c>
      <c r="V745" s="12" t="str">
        <f t="shared" si="82"/>
        <v>William</v>
      </c>
      <c r="W745" s="12" t="str">
        <f t="shared" si="83"/>
        <v>Brown</v>
      </c>
    </row>
    <row r="746" spans="1:23" ht="15.5" x14ac:dyDescent="0.35">
      <c r="A746" s="12" t="s">
        <v>1507</v>
      </c>
      <c r="B746" s="13">
        <v>42308</v>
      </c>
      <c r="C746" s="14" t="s">
        <v>1508</v>
      </c>
      <c r="D746" s="14" t="s">
        <v>27</v>
      </c>
      <c r="E746" s="14" t="s">
        <v>28</v>
      </c>
      <c r="F746" s="14" t="s">
        <v>66</v>
      </c>
      <c r="G746" s="14" t="s">
        <v>38</v>
      </c>
      <c r="H746" s="13">
        <v>42308</v>
      </c>
      <c r="I746" s="15">
        <v>178.83</v>
      </c>
      <c r="J746" s="15">
        <v>415.88</v>
      </c>
      <c r="K746" s="15">
        <f t="shared" si="77"/>
        <v>237.04999999999998</v>
      </c>
      <c r="L746" s="14">
        <v>21</v>
      </c>
      <c r="M746" s="15">
        <f t="shared" si="78"/>
        <v>8733.48</v>
      </c>
      <c r="N746" s="16">
        <v>0.09</v>
      </c>
      <c r="O746" s="17">
        <f>M746*N746</f>
        <v>786.01319999999998</v>
      </c>
      <c r="P746" s="17">
        <f>M746-O746+Q746</f>
        <v>7958.8367999999991</v>
      </c>
      <c r="Q746" s="15">
        <v>11.37</v>
      </c>
      <c r="R746" s="18">
        <f t="shared" si="79"/>
        <v>7970.206799999999</v>
      </c>
      <c r="S746" s="12" t="str">
        <f t="shared" si="80"/>
        <v>High</v>
      </c>
      <c r="T746" s="12"/>
      <c r="U746" s="12" t="str">
        <f t="shared" si="81"/>
        <v>October 2015</v>
      </c>
      <c r="V746" s="12" t="str">
        <f t="shared" si="82"/>
        <v>Gary</v>
      </c>
      <c r="W746" s="12" t="str">
        <f t="shared" si="83"/>
        <v>Zandusky</v>
      </c>
    </row>
    <row r="747" spans="1:23" ht="15.5" x14ac:dyDescent="0.35">
      <c r="A747" s="12" t="s">
        <v>1509</v>
      </c>
      <c r="B747" s="13">
        <v>42308</v>
      </c>
      <c r="C747" s="14" t="s">
        <v>1510</v>
      </c>
      <c r="D747" s="14" t="s">
        <v>27</v>
      </c>
      <c r="E747" s="14" t="s">
        <v>28</v>
      </c>
      <c r="F747" s="14" t="s">
        <v>390</v>
      </c>
      <c r="G747" s="14" t="s">
        <v>33</v>
      </c>
      <c r="H747" s="13">
        <v>42309</v>
      </c>
      <c r="I747" s="15">
        <v>156.5</v>
      </c>
      <c r="J747" s="15">
        <v>300.97000000000003</v>
      </c>
      <c r="K747" s="15">
        <f t="shared" si="77"/>
        <v>144.47000000000003</v>
      </c>
      <c r="L747" s="14">
        <v>23</v>
      </c>
      <c r="M747" s="15">
        <f t="shared" si="78"/>
        <v>6922.31</v>
      </c>
      <c r="N747" s="16">
        <v>0.06</v>
      </c>
      <c r="O747" s="17">
        <f>M747*N747</f>
        <v>415.33859999999999</v>
      </c>
      <c r="P747" s="17">
        <f>M747-O747+Q747</f>
        <v>6514.1514000000006</v>
      </c>
      <c r="Q747" s="15">
        <v>7.18</v>
      </c>
      <c r="R747" s="18">
        <f t="shared" si="79"/>
        <v>6521.3314000000009</v>
      </c>
      <c r="S747" s="12" t="str">
        <f t="shared" si="80"/>
        <v>High</v>
      </c>
      <c r="T747" s="12"/>
      <c r="U747" s="12" t="str">
        <f t="shared" si="81"/>
        <v>October 2015</v>
      </c>
      <c r="V747" s="12" t="str">
        <f t="shared" si="82"/>
        <v>Tamara</v>
      </c>
      <c r="W747" s="12" t="str">
        <f t="shared" si="83"/>
        <v>Manning</v>
      </c>
    </row>
    <row r="748" spans="1:23" ht="15.5" x14ac:dyDescent="0.35">
      <c r="A748" s="12" t="s">
        <v>1511</v>
      </c>
      <c r="B748" s="13">
        <v>42314</v>
      </c>
      <c r="C748" s="14" t="s">
        <v>259</v>
      </c>
      <c r="D748" s="14" t="s">
        <v>53</v>
      </c>
      <c r="E748" s="14" t="s">
        <v>54</v>
      </c>
      <c r="F748" s="14" t="s">
        <v>55</v>
      </c>
      <c r="G748" s="14" t="s">
        <v>33</v>
      </c>
      <c r="H748" s="13">
        <v>42314</v>
      </c>
      <c r="I748" s="15">
        <v>14.7</v>
      </c>
      <c r="J748" s="15">
        <v>29.99</v>
      </c>
      <c r="K748" s="15">
        <f t="shared" si="77"/>
        <v>15.29</v>
      </c>
      <c r="L748" s="14">
        <v>20</v>
      </c>
      <c r="M748" s="15">
        <f t="shared" si="78"/>
        <v>599.79999999999995</v>
      </c>
      <c r="N748" s="16">
        <v>0.04</v>
      </c>
      <c r="O748" s="17">
        <f>M748*N748</f>
        <v>23.991999999999997</v>
      </c>
      <c r="P748" s="17">
        <f>M748-O748+Q748</f>
        <v>581.30799999999999</v>
      </c>
      <c r="Q748" s="15">
        <v>5.5</v>
      </c>
      <c r="R748" s="18">
        <f t="shared" si="79"/>
        <v>586.80799999999999</v>
      </c>
      <c r="S748" s="12" t="str">
        <f t="shared" si="80"/>
        <v>High</v>
      </c>
      <c r="T748" s="12"/>
      <c r="U748" s="12" t="str">
        <f t="shared" si="81"/>
        <v>November 2015</v>
      </c>
      <c r="V748" s="12" t="str">
        <f t="shared" si="82"/>
        <v>Vivek</v>
      </c>
      <c r="W748" s="12" t="str">
        <f t="shared" si="83"/>
        <v>Grady</v>
      </c>
    </row>
    <row r="749" spans="1:23" ht="15.5" x14ac:dyDescent="0.35">
      <c r="A749" s="12" t="s">
        <v>1512</v>
      </c>
      <c r="B749" s="13">
        <v>42314</v>
      </c>
      <c r="C749" s="14" t="s">
        <v>525</v>
      </c>
      <c r="D749" s="14" t="s">
        <v>27</v>
      </c>
      <c r="E749" s="14" t="s">
        <v>28</v>
      </c>
      <c r="F749" s="14" t="s">
        <v>66</v>
      </c>
      <c r="G749" s="14" t="s">
        <v>38</v>
      </c>
      <c r="H749" s="13">
        <v>42321</v>
      </c>
      <c r="I749" s="15">
        <v>54.29</v>
      </c>
      <c r="J749" s="15">
        <v>90.48</v>
      </c>
      <c r="K749" s="15">
        <f t="shared" si="77"/>
        <v>36.190000000000005</v>
      </c>
      <c r="L749" s="14">
        <v>49</v>
      </c>
      <c r="M749" s="15">
        <f t="shared" si="78"/>
        <v>4433.5200000000004</v>
      </c>
      <c r="N749" s="16">
        <v>0.05</v>
      </c>
      <c r="O749" s="17">
        <f>M749*N749</f>
        <v>221.67600000000004</v>
      </c>
      <c r="P749" s="17">
        <f>M749-O749+Q749</f>
        <v>4231.8339999999998</v>
      </c>
      <c r="Q749" s="15">
        <v>19.989999999999998</v>
      </c>
      <c r="R749" s="18">
        <f t="shared" si="79"/>
        <v>4251.8239999999996</v>
      </c>
      <c r="S749" s="12" t="str">
        <f t="shared" si="80"/>
        <v>High</v>
      </c>
      <c r="T749" s="12"/>
      <c r="U749" s="12" t="str">
        <f t="shared" si="81"/>
        <v>November 2015</v>
      </c>
      <c r="V749" s="12" t="str">
        <f t="shared" si="82"/>
        <v>Mitch</v>
      </c>
      <c r="W749" s="12" t="str">
        <f t="shared" si="83"/>
        <v>Gastineau</v>
      </c>
    </row>
    <row r="750" spans="1:23" ht="15.5" x14ac:dyDescent="0.35">
      <c r="A750" s="12" t="s">
        <v>1513</v>
      </c>
      <c r="B750" s="13">
        <v>42315</v>
      </c>
      <c r="C750" s="14" t="s">
        <v>1310</v>
      </c>
      <c r="D750" s="14" t="s">
        <v>53</v>
      </c>
      <c r="E750" s="14" t="s">
        <v>54</v>
      </c>
      <c r="F750" s="14" t="s">
        <v>55</v>
      </c>
      <c r="G750" s="14" t="s">
        <v>38</v>
      </c>
      <c r="H750" s="13">
        <v>42316</v>
      </c>
      <c r="I750" s="15">
        <v>3.47</v>
      </c>
      <c r="J750" s="15">
        <v>6.68</v>
      </c>
      <c r="K750" s="15">
        <f t="shared" si="77"/>
        <v>3.2099999999999995</v>
      </c>
      <c r="L750" s="14">
        <v>12</v>
      </c>
      <c r="M750" s="15">
        <f t="shared" si="78"/>
        <v>80.16</v>
      </c>
      <c r="N750" s="16">
        <v>0.06</v>
      </c>
      <c r="O750" s="17">
        <f>M750*N750</f>
        <v>4.8095999999999997</v>
      </c>
      <c r="P750" s="17">
        <f>M750-O750+Q750</f>
        <v>76.850399999999993</v>
      </c>
      <c r="Q750" s="15">
        <v>1.5</v>
      </c>
      <c r="R750" s="18">
        <f t="shared" si="79"/>
        <v>78.350399999999993</v>
      </c>
      <c r="S750" s="12" t="str">
        <f t="shared" si="80"/>
        <v>High</v>
      </c>
      <c r="T750" s="12"/>
      <c r="U750" s="12" t="str">
        <f t="shared" si="81"/>
        <v>November 2015</v>
      </c>
      <c r="V750" s="12" t="str">
        <f t="shared" si="82"/>
        <v>Cindy</v>
      </c>
      <c r="W750" s="12" t="str">
        <f t="shared" si="83"/>
        <v>Schnelling</v>
      </c>
    </row>
    <row r="751" spans="1:23" ht="15.5" x14ac:dyDescent="0.35">
      <c r="A751" s="12" t="s">
        <v>1514</v>
      </c>
      <c r="B751" s="13">
        <v>42318</v>
      </c>
      <c r="C751" s="14" t="s">
        <v>726</v>
      </c>
      <c r="D751" s="14" t="s">
        <v>27</v>
      </c>
      <c r="E751" s="14" t="s">
        <v>28</v>
      </c>
      <c r="F751" s="14" t="s">
        <v>100</v>
      </c>
      <c r="G751" s="14" t="s">
        <v>38</v>
      </c>
      <c r="H751" s="13">
        <v>42322</v>
      </c>
      <c r="I751" s="15">
        <v>0.93</v>
      </c>
      <c r="J751" s="15">
        <v>1.48</v>
      </c>
      <c r="K751" s="15">
        <f t="shared" si="77"/>
        <v>0.54999999999999993</v>
      </c>
      <c r="L751" s="14">
        <v>19</v>
      </c>
      <c r="M751" s="15">
        <f t="shared" si="78"/>
        <v>28.12</v>
      </c>
      <c r="N751" s="16">
        <v>0</v>
      </c>
      <c r="O751" s="17">
        <f>M751*N751</f>
        <v>0</v>
      </c>
      <c r="P751" s="17">
        <f>M751-O751+Q751</f>
        <v>28.82</v>
      </c>
      <c r="Q751" s="15">
        <v>0.7</v>
      </c>
      <c r="R751" s="18">
        <f t="shared" si="79"/>
        <v>29.52</v>
      </c>
      <c r="S751" s="12" t="str">
        <f t="shared" si="80"/>
        <v>Low</v>
      </c>
      <c r="T751" s="12"/>
      <c r="U751" s="12" t="str">
        <f t="shared" si="81"/>
        <v>November 2015</v>
      </c>
      <c r="V751" s="12" t="str">
        <f t="shared" si="82"/>
        <v>Peter</v>
      </c>
      <c r="W751" s="12" t="str">
        <f t="shared" si="83"/>
        <v>Fuller</v>
      </c>
    </row>
    <row r="752" spans="1:23" ht="15.5" x14ac:dyDescent="0.35">
      <c r="A752" s="12" t="s">
        <v>1515</v>
      </c>
      <c r="B752" s="13">
        <v>42318</v>
      </c>
      <c r="C752" s="14" t="s">
        <v>1312</v>
      </c>
      <c r="D752" s="14" t="s">
        <v>27</v>
      </c>
      <c r="E752" s="14" t="s">
        <v>28</v>
      </c>
      <c r="F752" s="14" t="s">
        <v>30</v>
      </c>
      <c r="G752" s="14" t="s">
        <v>38</v>
      </c>
      <c r="H752" s="13">
        <v>42318</v>
      </c>
      <c r="I752" s="15">
        <v>4.03</v>
      </c>
      <c r="J752" s="15">
        <v>9.3800000000000008</v>
      </c>
      <c r="K752" s="15">
        <f t="shared" si="77"/>
        <v>5.3500000000000005</v>
      </c>
      <c r="L752" s="14">
        <v>24</v>
      </c>
      <c r="M752" s="15">
        <f t="shared" si="78"/>
        <v>225.12</v>
      </c>
      <c r="N752" s="16">
        <v>0.05</v>
      </c>
      <c r="O752" s="17">
        <f>M752*N752</f>
        <v>11.256</v>
      </c>
      <c r="P752" s="17">
        <f>M752-O752+Q752</f>
        <v>221.14400000000001</v>
      </c>
      <c r="Q752" s="15">
        <v>7.28</v>
      </c>
      <c r="R752" s="18">
        <f t="shared" si="79"/>
        <v>228.42400000000001</v>
      </c>
      <c r="S752" s="12" t="str">
        <f t="shared" si="80"/>
        <v>High</v>
      </c>
      <c r="T752" s="12"/>
      <c r="U752" s="12" t="str">
        <f t="shared" si="81"/>
        <v>November 2015</v>
      </c>
      <c r="V752" s="12" t="str">
        <f t="shared" si="82"/>
        <v>Chuck</v>
      </c>
      <c r="W752" s="12" t="str">
        <f t="shared" si="83"/>
        <v>Clark</v>
      </c>
    </row>
    <row r="753" spans="1:23" ht="15.5" x14ac:dyDescent="0.35">
      <c r="A753" s="12" t="s">
        <v>1516</v>
      </c>
      <c r="B753" s="13">
        <v>42319</v>
      </c>
      <c r="C753" s="14" t="s">
        <v>214</v>
      </c>
      <c r="D753" s="14" t="s">
        <v>27</v>
      </c>
      <c r="E753" s="14" t="s">
        <v>28</v>
      </c>
      <c r="F753" s="14" t="s">
        <v>100</v>
      </c>
      <c r="G753" s="14" t="s">
        <v>38</v>
      </c>
      <c r="H753" s="13">
        <v>42321</v>
      </c>
      <c r="I753" s="15">
        <v>1.59</v>
      </c>
      <c r="J753" s="15">
        <v>2.61</v>
      </c>
      <c r="K753" s="15">
        <f t="shared" si="77"/>
        <v>1.0199999999999998</v>
      </c>
      <c r="L753" s="14">
        <v>40</v>
      </c>
      <c r="M753" s="15">
        <f t="shared" si="78"/>
        <v>104.39999999999999</v>
      </c>
      <c r="N753" s="16">
        <v>0.03</v>
      </c>
      <c r="O753" s="17">
        <f>M753*N753</f>
        <v>3.1319999999999997</v>
      </c>
      <c r="P753" s="17">
        <f>M753-O753+Q753</f>
        <v>101.76799999999999</v>
      </c>
      <c r="Q753" s="15">
        <v>0.5</v>
      </c>
      <c r="R753" s="18">
        <f t="shared" si="79"/>
        <v>102.26799999999999</v>
      </c>
      <c r="S753" s="12" t="str">
        <f t="shared" si="80"/>
        <v>High</v>
      </c>
      <c r="T753" s="12"/>
      <c r="U753" s="12" t="str">
        <f t="shared" si="81"/>
        <v>November 2015</v>
      </c>
      <c r="V753" s="12" t="str">
        <f t="shared" si="82"/>
        <v>Nora</v>
      </c>
      <c r="W753" s="12" t="str">
        <f t="shared" si="83"/>
        <v>Price</v>
      </c>
    </row>
    <row r="754" spans="1:23" ht="15.5" x14ac:dyDescent="0.35">
      <c r="A754" s="12" t="s">
        <v>1517</v>
      </c>
      <c r="B754" s="13">
        <v>42320</v>
      </c>
      <c r="C754" s="14" t="s">
        <v>210</v>
      </c>
      <c r="D754" s="14" t="s">
        <v>53</v>
      </c>
      <c r="E754" s="14" t="s">
        <v>54</v>
      </c>
      <c r="F754" s="14" t="s">
        <v>55</v>
      </c>
      <c r="G754" s="14" t="s">
        <v>38</v>
      </c>
      <c r="H754" s="13">
        <v>42322</v>
      </c>
      <c r="I754" s="15">
        <v>4.1900000000000004</v>
      </c>
      <c r="J754" s="15">
        <v>10.23</v>
      </c>
      <c r="K754" s="15">
        <f t="shared" si="77"/>
        <v>6.04</v>
      </c>
      <c r="L754" s="14">
        <v>46</v>
      </c>
      <c r="M754" s="15">
        <f t="shared" si="78"/>
        <v>470.58000000000004</v>
      </c>
      <c r="N754" s="16">
        <v>0.08</v>
      </c>
      <c r="O754" s="17">
        <f>M754*N754</f>
        <v>37.646400000000007</v>
      </c>
      <c r="P754" s="17">
        <f>M754-O754+Q754</f>
        <v>437.61360000000002</v>
      </c>
      <c r="Q754" s="15">
        <v>4.68</v>
      </c>
      <c r="R754" s="18">
        <f t="shared" si="79"/>
        <v>442.29360000000003</v>
      </c>
      <c r="S754" s="12" t="str">
        <f t="shared" si="80"/>
        <v>High</v>
      </c>
      <c r="T754" s="12"/>
      <c r="U754" s="12" t="str">
        <f t="shared" si="81"/>
        <v>November 2015</v>
      </c>
      <c r="V754" s="12" t="str">
        <f t="shared" si="82"/>
        <v>Michael</v>
      </c>
      <c r="W754" s="12" t="str">
        <f t="shared" si="83"/>
        <v>Oakman</v>
      </c>
    </row>
    <row r="755" spans="1:23" ht="15.5" x14ac:dyDescent="0.35">
      <c r="A755" s="12" t="s">
        <v>1518</v>
      </c>
      <c r="B755" s="13">
        <v>42323</v>
      </c>
      <c r="C755" s="14" t="s">
        <v>1519</v>
      </c>
      <c r="D755" s="14" t="s">
        <v>53</v>
      </c>
      <c r="E755" s="14" t="s">
        <v>54</v>
      </c>
      <c r="F755" s="14" t="s">
        <v>81</v>
      </c>
      <c r="G755" s="14" t="s">
        <v>38</v>
      </c>
      <c r="H755" s="13">
        <v>42332</v>
      </c>
      <c r="I755" s="15">
        <v>3.95</v>
      </c>
      <c r="J755" s="15">
        <v>6.08</v>
      </c>
      <c r="K755" s="15">
        <f t="shared" si="77"/>
        <v>2.13</v>
      </c>
      <c r="L755" s="14">
        <v>41</v>
      </c>
      <c r="M755" s="15">
        <f t="shared" si="78"/>
        <v>249.28</v>
      </c>
      <c r="N755" s="16">
        <v>0.03</v>
      </c>
      <c r="O755" s="17">
        <f>M755*N755</f>
        <v>7.4783999999999997</v>
      </c>
      <c r="P755" s="17">
        <f>M755-O755+Q755</f>
        <v>243.6216</v>
      </c>
      <c r="Q755" s="15">
        <v>1.82</v>
      </c>
      <c r="R755" s="18">
        <f t="shared" si="79"/>
        <v>245.44159999999999</v>
      </c>
      <c r="S755" s="12" t="str">
        <f t="shared" si="80"/>
        <v>High</v>
      </c>
      <c r="T755" s="12"/>
      <c r="U755" s="12" t="str">
        <f t="shared" si="81"/>
        <v>November 2015</v>
      </c>
      <c r="V755" s="12" t="str">
        <f t="shared" si="82"/>
        <v>Alan</v>
      </c>
      <c r="W755" s="12" t="str">
        <f t="shared" si="83"/>
        <v>Hwang</v>
      </c>
    </row>
    <row r="756" spans="1:23" ht="15.5" x14ac:dyDescent="0.35">
      <c r="A756" s="12" t="s">
        <v>1522</v>
      </c>
      <c r="B756" s="13">
        <v>42324</v>
      </c>
      <c r="C756" s="14" t="s">
        <v>429</v>
      </c>
      <c r="D756" s="14" t="s">
        <v>27</v>
      </c>
      <c r="E756" s="14" t="s">
        <v>28</v>
      </c>
      <c r="F756" s="14" t="s">
        <v>30</v>
      </c>
      <c r="G756" s="14" t="s">
        <v>38</v>
      </c>
      <c r="H756" s="13">
        <v>42325</v>
      </c>
      <c r="I756" s="15">
        <v>3.88</v>
      </c>
      <c r="J756" s="15">
        <v>6.47</v>
      </c>
      <c r="K756" s="15">
        <f t="shared" si="77"/>
        <v>2.59</v>
      </c>
      <c r="L756" s="14">
        <v>22</v>
      </c>
      <c r="M756" s="15">
        <f t="shared" si="78"/>
        <v>142.34</v>
      </c>
      <c r="N756" s="16">
        <v>0.04</v>
      </c>
      <c r="O756" s="17">
        <f>M756*N756</f>
        <v>5.6936</v>
      </c>
      <c r="P756" s="17">
        <f>M756-O756+Q756</f>
        <v>137.8664</v>
      </c>
      <c r="Q756" s="15">
        <v>1.22</v>
      </c>
      <c r="R756" s="18">
        <f t="shared" si="79"/>
        <v>139.0864</v>
      </c>
      <c r="S756" s="12" t="str">
        <f t="shared" si="80"/>
        <v>High</v>
      </c>
      <c r="T756" s="12"/>
      <c r="U756" s="12" t="str">
        <f t="shared" si="81"/>
        <v>November 2015</v>
      </c>
      <c r="V756" s="12" t="str">
        <f t="shared" si="82"/>
        <v>Jenna</v>
      </c>
      <c r="W756" s="12" t="str">
        <f t="shared" si="83"/>
        <v>Caffey</v>
      </c>
    </row>
    <row r="757" spans="1:23" ht="15.5" x14ac:dyDescent="0.35">
      <c r="A757" s="12" t="s">
        <v>1523</v>
      </c>
      <c r="B757" s="13">
        <v>42325</v>
      </c>
      <c r="C757" s="14" t="s">
        <v>1524</v>
      </c>
      <c r="D757" s="14" t="s">
        <v>27</v>
      </c>
      <c r="E757" s="14" t="s">
        <v>28</v>
      </c>
      <c r="F757" s="14" t="s">
        <v>44</v>
      </c>
      <c r="G757" s="14" t="s">
        <v>38</v>
      </c>
      <c r="H757" s="13">
        <v>42327</v>
      </c>
      <c r="I757" s="15">
        <v>4.1900000000000004</v>
      </c>
      <c r="J757" s="15">
        <v>10.23</v>
      </c>
      <c r="K757" s="15">
        <f t="shared" si="77"/>
        <v>6.04</v>
      </c>
      <c r="L757" s="14">
        <v>16</v>
      </c>
      <c r="M757" s="15">
        <f t="shared" si="78"/>
        <v>163.68</v>
      </c>
      <c r="N757" s="16">
        <v>0.02</v>
      </c>
      <c r="O757" s="17">
        <f>M757*N757</f>
        <v>3.2736000000000001</v>
      </c>
      <c r="P757" s="17">
        <f>M757-O757+Q757</f>
        <v>165.08640000000003</v>
      </c>
      <c r="Q757" s="15">
        <v>4.68</v>
      </c>
      <c r="R757" s="18">
        <f t="shared" si="79"/>
        <v>169.76640000000003</v>
      </c>
      <c r="S757" s="12" t="str">
        <f t="shared" si="80"/>
        <v>High</v>
      </c>
      <c r="T757" s="12"/>
      <c r="U757" s="12" t="str">
        <f t="shared" si="81"/>
        <v>November 2015</v>
      </c>
      <c r="V757" s="12" t="str">
        <f t="shared" si="82"/>
        <v>Beth</v>
      </c>
      <c r="W757" s="12" t="str">
        <f t="shared" si="83"/>
        <v>Fritzler</v>
      </c>
    </row>
    <row r="758" spans="1:23" ht="15.5" x14ac:dyDescent="0.35">
      <c r="A758" s="12" t="s">
        <v>1525</v>
      </c>
      <c r="B758" s="13">
        <v>42325</v>
      </c>
      <c r="C758" s="14" t="s">
        <v>1505</v>
      </c>
      <c r="D758" s="14" t="s">
        <v>27</v>
      </c>
      <c r="E758" s="14" t="s">
        <v>28</v>
      </c>
      <c r="F758" s="14" t="s">
        <v>139</v>
      </c>
      <c r="G758" s="14" t="s">
        <v>38</v>
      </c>
      <c r="H758" s="13">
        <v>42332</v>
      </c>
      <c r="I758" s="15">
        <v>4.46</v>
      </c>
      <c r="J758" s="15">
        <v>10.89</v>
      </c>
      <c r="K758" s="15">
        <f t="shared" si="77"/>
        <v>6.4300000000000006</v>
      </c>
      <c r="L758" s="14">
        <v>10</v>
      </c>
      <c r="M758" s="15">
        <f t="shared" si="78"/>
        <v>108.9</v>
      </c>
      <c r="N758" s="16">
        <v>0.1</v>
      </c>
      <c r="O758" s="17">
        <f>M758*N758</f>
        <v>10.89</v>
      </c>
      <c r="P758" s="17">
        <f>M758-O758+Q758</f>
        <v>102.51</v>
      </c>
      <c r="Q758" s="15">
        <v>4.5</v>
      </c>
      <c r="R758" s="18">
        <f t="shared" si="79"/>
        <v>107.01</v>
      </c>
      <c r="S758" s="12" t="str">
        <f t="shared" si="80"/>
        <v>High</v>
      </c>
      <c r="T758" s="12"/>
      <c r="U758" s="12" t="str">
        <f t="shared" si="81"/>
        <v>November 2015</v>
      </c>
      <c r="V758" s="12" t="str">
        <f t="shared" si="82"/>
        <v>Shahid</v>
      </c>
      <c r="W758" s="12" t="str">
        <f t="shared" si="83"/>
        <v>Hopkins</v>
      </c>
    </row>
    <row r="759" spans="1:23" ht="15.5" x14ac:dyDescent="0.35">
      <c r="A759" s="12" t="s">
        <v>1526</v>
      </c>
      <c r="B759" s="13">
        <v>42328</v>
      </c>
      <c r="C759" s="14" t="s">
        <v>1423</v>
      </c>
      <c r="D759" s="14" t="s">
        <v>27</v>
      </c>
      <c r="E759" s="14" t="s">
        <v>28</v>
      </c>
      <c r="F759" s="14" t="s">
        <v>126</v>
      </c>
      <c r="G759" s="14" t="s">
        <v>38</v>
      </c>
      <c r="H759" s="13">
        <v>42330</v>
      </c>
      <c r="I759" s="15">
        <v>1.94</v>
      </c>
      <c r="J759" s="15">
        <v>3.08</v>
      </c>
      <c r="K759" s="15">
        <f t="shared" si="77"/>
        <v>1.1400000000000001</v>
      </c>
      <c r="L759" s="14">
        <v>11</v>
      </c>
      <c r="M759" s="15">
        <f t="shared" si="78"/>
        <v>33.880000000000003</v>
      </c>
      <c r="N759" s="16">
        <v>0.09</v>
      </c>
      <c r="O759" s="17">
        <f>M759*N759</f>
        <v>3.0491999999999999</v>
      </c>
      <c r="P759" s="17">
        <f>M759-O759+Q759</f>
        <v>31.820800000000002</v>
      </c>
      <c r="Q759" s="15">
        <v>0.99</v>
      </c>
      <c r="R759" s="18">
        <f t="shared" si="79"/>
        <v>32.8108</v>
      </c>
      <c r="S759" s="12" t="str">
        <f t="shared" si="80"/>
        <v>High</v>
      </c>
      <c r="T759" s="12"/>
      <c r="U759" s="12" t="str">
        <f t="shared" si="81"/>
        <v>November 2015</v>
      </c>
      <c r="V759" s="12" t="str">
        <f t="shared" si="82"/>
        <v>Lycoris</v>
      </c>
      <c r="W759" s="12" t="str">
        <f t="shared" si="83"/>
        <v>Saunders</v>
      </c>
    </row>
    <row r="760" spans="1:23" ht="15.5" x14ac:dyDescent="0.35">
      <c r="A760" s="12" t="s">
        <v>1527</v>
      </c>
      <c r="B760" s="13">
        <v>42330</v>
      </c>
      <c r="C760" s="14" t="s">
        <v>1174</v>
      </c>
      <c r="D760" s="14" t="s">
        <v>27</v>
      </c>
      <c r="E760" s="14" t="s">
        <v>28</v>
      </c>
      <c r="F760" s="14" t="s">
        <v>30</v>
      </c>
      <c r="G760" s="14" t="s">
        <v>38</v>
      </c>
      <c r="H760" s="13">
        <v>42331</v>
      </c>
      <c r="I760" s="15">
        <v>1.53</v>
      </c>
      <c r="J760" s="15">
        <v>2.78</v>
      </c>
      <c r="K760" s="15">
        <f t="shared" si="77"/>
        <v>1.2499999999999998</v>
      </c>
      <c r="L760" s="14">
        <v>21</v>
      </c>
      <c r="M760" s="15">
        <f t="shared" si="78"/>
        <v>58.379999999999995</v>
      </c>
      <c r="N760" s="16">
        <v>0.06</v>
      </c>
      <c r="O760" s="17">
        <f>M760*N760</f>
        <v>3.5027999999999997</v>
      </c>
      <c r="P760" s="17">
        <f>M760-O760+Q760</f>
        <v>56.217199999999998</v>
      </c>
      <c r="Q760" s="15">
        <v>1.34</v>
      </c>
      <c r="R760" s="18">
        <f t="shared" si="79"/>
        <v>57.557200000000002</v>
      </c>
      <c r="S760" s="12" t="str">
        <f t="shared" si="80"/>
        <v>High</v>
      </c>
      <c r="T760" s="12"/>
      <c r="U760" s="12" t="str">
        <f t="shared" si="81"/>
        <v>November 2015</v>
      </c>
      <c r="V760" s="12" t="str">
        <f t="shared" si="82"/>
        <v>Ellis</v>
      </c>
      <c r="W760" s="12" t="str">
        <f t="shared" si="83"/>
        <v>Ballard</v>
      </c>
    </row>
    <row r="761" spans="1:23" ht="15.5" x14ac:dyDescent="0.35">
      <c r="A761" s="12" t="s">
        <v>1528</v>
      </c>
      <c r="B761" s="13">
        <v>42332</v>
      </c>
      <c r="C761" s="14" t="s">
        <v>767</v>
      </c>
      <c r="D761" s="14" t="s">
        <v>53</v>
      </c>
      <c r="E761" s="14" t="s">
        <v>54</v>
      </c>
      <c r="F761" s="14" t="s">
        <v>81</v>
      </c>
      <c r="G761" s="14" t="s">
        <v>33</v>
      </c>
      <c r="H761" s="13">
        <v>42332</v>
      </c>
      <c r="I761" s="15">
        <v>39.64</v>
      </c>
      <c r="J761" s="15">
        <v>152.47999999999999</v>
      </c>
      <c r="K761" s="15">
        <f t="shared" si="77"/>
        <v>112.83999999999999</v>
      </c>
      <c r="L761" s="14">
        <v>17</v>
      </c>
      <c r="M761" s="15">
        <f t="shared" si="78"/>
        <v>2592.16</v>
      </c>
      <c r="N761" s="16">
        <v>0.04</v>
      </c>
      <c r="O761" s="17">
        <f>M761*N761</f>
        <v>103.68639999999999</v>
      </c>
      <c r="P761" s="17">
        <f>M761-O761+Q761</f>
        <v>2494.9735999999998</v>
      </c>
      <c r="Q761" s="15">
        <v>6.5</v>
      </c>
      <c r="R761" s="18">
        <f t="shared" si="79"/>
        <v>2501.4735999999998</v>
      </c>
      <c r="S761" s="12" t="str">
        <f t="shared" si="80"/>
        <v>High</v>
      </c>
      <c r="T761" s="12"/>
      <c r="U761" s="12" t="str">
        <f t="shared" si="81"/>
        <v>November 2015</v>
      </c>
      <c r="V761" s="12" t="str">
        <f t="shared" si="82"/>
        <v>Henry</v>
      </c>
      <c r="W761" s="12" t="str">
        <f t="shared" si="83"/>
        <v>Goldwyn</v>
      </c>
    </row>
    <row r="762" spans="1:23" ht="15.5" x14ac:dyDescent="0.35">
      <c r="A762" s="12" t="s">
        <v>1529</v>
      </c>
      <c r="B762" s="13">
        <v>42336</v>
      </c>
      <c r="C762" s="14" t="s">
        <v>1530</v>
      </c>
      <c r="D762" s="14" t="s">
        <v>27</v>
      </c>
      <c r="E762" s="14" t="s">
        <v>28</v>
      </c>
      <c r="F762" s="14" t="s">
        <v>299</v>
      </c>
      <c r="G762" s="14" t="s">
        <v>38</v>
      </c>
      <c r="H762" s="13">
        <v>42338</v>
      </c>
      <c r="I762" s="15">
        <v>3.88</v>
      </c>
      <c r="J762" s="15">
        <v>6.47</v>
      </c>
      <c r="K762" s="15">
        <f t="shared" si="77"/>
        <v>2.59</v>
      </c>
      <c r="L762" s="14">
        <v>16</v>
      </c>
      <c r="M762" s="15">
        <f t="shared" si="78"/>
        <v>103.52</v>
      </c>
      <c r="N762" s="16">
        <v>0.01</v>
      </c>
      <c r="O762" s="17">
        <f>M762*N762</f>
        <v>1.0351999999999999</v>
      </c>
      <c r="P762" s="17">
        <f>M762-O762+Q762</f>
        <v>103.70479999999999</v>
      </c>
      <c r="Q762" s="15">
        <v>1.22</v>
      </c>
      <c r="R762" s="18">
        <f t="shared" si="79"/>
        <v>104.92479999999999</v>
      </c>
      <c r="S762" s="12" t="str">
        <f t="shared" si="80"/>
        <v>High</v>
      </c>
      <c r="T762" s="12"/>
      <c r="U762" s="12" t="str">
        <f t="shared" si="81"/>
        <v>November 2015</v>
      </c>
      <c r="V762" s="12" t="str">
        <f t="shared" si="82"/>
        <v>Dennis</v>
      </c>
      <c r="W762" s="12" t="str">
        <f t="shared" si="83"/>
        <v>Bolton</v>
      </c>
    </row>
    <row r="763" spans="1:23" ht="15.5" x14ac:dyDescent="0.35">
      <c r="A763" s="12" t="s">
        <v>1531</v>
      </c>
      <c r="B763" s="13">
        <v>42336</v>
      </c>
      <c r="C763" s="14" t="s">
        <v>1232</v>
      </c>
      <c r="D763" s="14" t="s">
        <v>27</v>
      </c>
      <c r="E763" s="14" t="s">
        <v>28</v>
      </c>
      <c r="F763" s="14" t="s">
        <v>66</v>
      </c>
      <c r="G763" s="14" t="s">
        <v>38</v>
      </c>
      <c r="H763" s="13">
        <v>42339</v>
      </c>
      <c r="I763" s="15">
        <v>2.59</v>
      </c>
      <c r="J763" s="15">
        <v>3.98</v>
      </c>
      <c r="K763" s="15">
        <f t="shared" si="77"/>
        <v>1.3900000000000001</v>
      </c>
      <c r="L763" s="14">
        <v>11</v>
      </c>
      <c r="M763" s="15">
        <f t="shared" si="78"/>
        <v>43.78</v>
      </c>
      <c r="N763" s="16">
        <v>7.0000000000000007E-2</v>
      </c>
      <c r="O763" s="17">
        <f>M763*N763</f>
        <v>3.0646000000000004</v>
      </c>
      <c r="P763" s="17">
        <f>M763-O763+Q763</f>
        <v>43.685400000000001</v>
      </c>
      <c r="Q763" s="15">
        <v>2.97</v>
      </c>
      <c r="R763" s="18">
        <f t="shared" si="79"/>
        <v>46.6554</v>
      </c>
      <c r="S763" s="12" t="str">
        <f t="shared" si="80"/>
        <v>High</v>
      </c>
      <c r="T763" s="12"/>
      <c r="U763" s="12" t="str">
        <f t="shared" si="81"/>
        <v>November 2015</v>
      </c>
      <c r="V763" s="12" t="str">
        <f t="shared" si="82"/>
        <v>Jeremy</v>
      </c>
      <c r="W763" s="12" t="str">
        <f t="shared" si="83"/>
        <v>Pistek</v>
      </c>
    </row>
    <row r="764" spans="1:23" ht="15.5" x14ac:dyDescent="0.35">
      <c r="A764" s="12" t="s">
        <v>1532</v>
      </c>
      <c r="B764" s="13">
        <v>42338</v>
      </c>
      <c r="C764" s="14" t="s">
        <v>683</v>
      </c>
      <c r="D764" s="14" t="s">
        <v>53</v>
      </c>
      <c r="E764" s="14" t="s">
        <v>54</v>
      </c>
      <c r="F764" s="14" t="s">
        <v>81</v>
      </c>
      <c r="G764" s="14" t="s">
        <v>38</v>
      </c>
      <c r="H764" s="13">
        <v>42339</v>
      </c>
      <c r="I764" s="15">
        <v>36.020000000000003</v>
      </c>
      <c r="J764" s="15">
        <v>58.1</v>
      </c>
      <c r="K764" s="15">
        <f t="shared" si="77"/>
        <v>22.08</v>
      </c>
      <c r="L764" s="14">
        <v>27</v>
      </c>
      <c r="M764" s="15">
        <f t="shared" si="78"/>
        <v>1568.7</v>
      </c>
      <c r="N764" s="16">
        <v>7.0000000000000007E-2</v>
      </c>
      <c r="O764" s="17">
        <f>M764*N764</f>
        <v>109.80900000000001</v>
      </c>
      <c r="P764" s="17">
        <f>M764-O764+Q764</f>
        <v>1460.3810000000001</v>
      </c>
      <c r="Q764" s="15">
        <v>1.49</v>
      </c>
      <c r="R764" s="18">
        <f t="shared" si="79"/>
        <v>1461.8710000000001</v>
      </c>
      <c r="S764" s="12" t="str">
        <f t="shared" si="80"/>
        <v>High</v>
      </c>
      <c r="T764" s="12"/>
      <c r="U764" s="12" t="str">
        <f t="shared" si="81"/>
        <v>November 2015</v>
      </c>
      <c r="V764" s="12" t="str">
        <f t="shared" si="82"/>
        <v>Paul</v>
      </c>
      <c r="W764" s="12" t="str">
        <f t="shared" si="83"/>
        <v>MacIntyre</v>
      </c>
    </row>
    <row r="765" spans="1:23" ht="15.5" x14ac:dyDescent="0.35">
      <c r="A765" s="12" t="s">
        <v>1533</v>
      </c>
      <c r="B765" s="13">
        <v>42338</v>
      </c>
      <c r="C765" s="14" t="s">
        <v>1534</v>
      </c>
      <c r="D765" s="14" t="s">
        <v>27</v>
      </c>
      <c r="E765" s="14" t="s">
        <v>28</v>
      </c>
      <c r="F765" s="14" t="s">
        <v>66</v>
      </c>
      <c r="G765" s="14" t="s">
        <v>38</v>
      </c>
      <c r="H765" s="13">
        <v>42339</v>
      </c>
      <c r="I765" s="15">
        <v>4.37</v>
      </c>
      <c r="J765" s="15">
        <v>9.11</v>
      </c>
      <c r="K765" s="15">
        <f t="shared" si="77"/>
        <v>4.7399999999999993</v>
      </c>
      <c r="L765" s="14">
        <v>30</v>
      </c>
      <c r="M765" s="15">
        <f t="shared" si="78"/>
        <v>273.29999999999995</v>
      </c>
      <c r="N765" s="16">
        <v>0.03</v>
      </c>
      <c r="O765" s="17">
        <f>M765*N765</f>
        <v>8.1989999999999981</v>
      </c>
      <c r="P765" s="17">
        <f>M765-O765+Q765</f>
        <v>267.35099999999994</v>
      </c>
      <c r="Q765" s="15">
        <v>2.25</v>
      </c>
      <c r="R765" s="18">
        <f t="shared" si="79"/>
        <v>269.60099999999994</v>
      </c>
      <c r="S765" s="12" t="str">
        <f t="shared" si="80"/>
        <v>High</v>
      </c>
      <c r="T765" s="12"/>
      <c r="U765" s="12" t="str">
        <f t="shared" si="81"/>
        <v>November 2015</v>
      </c>
      <c r="V765" s="12" t="str">
        <f t="shared" si="82"/>
        <v>Julie</v>
      </c>
      <c r="W765" s="12" t="str">
        <f t="shared" si="83"/>
        <v>Creighton</v>
      </c>
    </row>
    <row r="766" spans="1:23" ht="15.5" x14ac:dyDescent="0.35">
      <c r="A766" s="12" t="s">
        <v>1535</v>
      </c>
      <c r="B766" s="13">
        <v>42342</v>
      </c>
      <c r="C766" s="14" t="s">
        <v>953</v>
      </c>
      <c r="D766" s="14" t="s">
        <v>27</v>
      </c>
      <c r="E766" s="14" t="s">
        <v>28</v>
      </c>
      <c r="F766" s="14" t="s">
        <v>44</v>
      </c>
      <c r="G766" s="14" t="s">
        <v>38</v>
      </c>
      <c r="H766" s="13">
        <v>42343</v>
      </c>
      <c r="I766" s="15">
        <v>1.84</v>
      </c>
      <c r="J766" s="15">
        <v>2.88</v>
      </c>
      <c r="K766" s="15">
        <f t="shared" si="77"/>
        <v>1.0399999999999998</v>
      </c>
      <c r="L766" s="14">
        <v>28</v>
      </c>
      <c r="M766" s="15">
        <f t="shared" si="78"/>
        <v>80.64</v>
      </c>
      <c r="N766" s="16">
        <v>0.1</v>
      </c>
      <c r="O766" s="17">
        <f>M766*N766</f>
        <v>8.0640000000000001</v>
      </c>
      <c r="P766" s="17">
        <f>M766-O766+Q766</f>
        <v>73.565999999999988</v>
      </c>
      <c r="Q766" s="15">
        <v>0.99</v>
      </c>
      <c r="R766" s="18">
        <f t="shared" si="79"/>
        <v>74.555999999999983</v>
      </c>
      <c r="S766" s="12" t="str">
        <f t="shared" si="80"/>
        <v>High</v>
      </c>
      <c r="T766" s="12"/>
      <c r="U766" s="12" t="str">
        <f t="shared" si="81"/>
        <v>December 2015</v>
      </c>
      <c r="V766" s="12" t="str">
        <f t="shared" si="82"/>
        <v>Lindsay</v>
      </c>
      <c r="W766" s="12" t="str">
        <f t="shared" si="83"/>
        <v>Castell</v>
      </c>
    </row>
    <row r="767" spans="1:23" ht="15.5" x14ac:dyDescent="0.35">
      <c r="A767" s="12" t="s">
        <v>1536</v>
      </c>
      <c r="B767" s="13">
        <v>42344</v>
      </c>
      <c r="C767" s="14" t="s">
        <v>1265</v>
      </c>
      <c r="D767" s="14" t="s">
        <v>27</v>
      </c>
      <c r="E767" s="14" t="s">
        <v>28</v>
      </c>
      <c r="F767" s="14" t="s">
        <v>107</v>
      </c>
      <c r="G767" s="14" t="s">
        <v>38</v>
      </c>
      <c r="H767" s="13">
        <v>42346</v>
      </c>
      <c r="I767" s="15">
        <v>1.17</v>
      </c>
      <c r="J767" s="15">
        <v>2.78</v>
      </c>
      <c r="K767" s="15">
        <f t="shared" si="77"/>
        <v>1.6099999999999999</v>
      </c>
      <c r="L767" s="14">
        <v>39</v>
      </c>
      <c r="M767" s="15">
        <f t="shared" si="78"/>
        <v>108.41999999999999</v>
      </c>
      <c r="N767" s="16">
        <v>0.05</v>
      </c>
      <c r="O767" s="17">
        <f>M767*N767</f>
        <v>5.4209999999999994</v>
      </c>
      <c r="P767" s="17">
        <f>M767-O767+Q767</f>
        <v>104.199</v>
      </c>
      <c r="Q767" s="15">
        <v>1.2</v>
      </c>
      <c r="R767" s="18">
        <f t="shared" si="79"/>
        <v>105.399</v>
      </c>
      <c r="S767" s="12" t="str">
        <f t="shared" si="80"/>
        <v>High</v>
      </c>
      <c r="T767" s="12"/>
      <c r="U767" s="12" t="str">
        <f t="shared" si="81"/>
        <v>December 2015</v>
      </c>
      <c r="V767" s="12" t="str">
        <f t="shared" si="82"/>
        <v>Erin</v>
      </c>
      <c r="W767" s="12" t="str">
        <f t="shared" si="83"/>
        <v>Creighton</v>
      </c>
    </row>
    <row r="768" spans="1:23" ht="15.5" x14ac:dyDescent="0.35">
      <c r="A768" s="12" t="s">
        <v>1537</v>
      </c>
      <c r="B768" s="13">
        <v>42344</v>
      </c>
      <c r="C768" s="14" t="s">
        <v>1538</v>
      </c>
      <c r="D768" s="14" t="s">
        <v>27</v>
      </c>
      <c r="E768" s="14" t="s">
        <v>28</v>
      </c>
      <c r="F768" s="14" t="s">
        <v>290</v>
      </c>
      <c r="G768" s="14" t="s">
        <v>38</v>
      </c>
      <c r="H768" s="13">
        <v>42345</v>
      </c>
      <c r="I768" s="15">
        <v>1.18</v>
      </c>
      <c r="J768" s="15">
        <v>1.88</v>
      </c>
      <c r="K768" s="15">
        <f t="shared" si="77"/>
        <v>0.7</v>
      </c>
      <c r="L768" s="14">
        <v>20</v>
      </c>
      <c r="M768" s="15">
        <f t="shared" si="78"/>
        <v>37.599999999999994</v>
      </c>
      <c r="N768" s="16">
        <v>7.0000000000000007E-2</v>
      </c>
      <c r="O768" s="17">
        <f>M768*N768</f>
        <v>2.6319999999999997</v>
      </c>
      <c r="P768" s="17">
        <f>M768-O768+Q768</f>
        <v>36.457999999999998</v>
      </c>
      <c r="Q768" s="15">
        <v>1.49</v>
      </c>
      <c r="R768" s="18">
        <f t="shared" si="79"/>
        <v>37.948</v>
      </c>
      <c r="S768" s="12" t="str">
        <f t="shared" si="80"/>
        <v>High</v>
      </c>
      <c r="T768" s="12"/>
      <c r="U768" s="12" t="str">
        <f t="shared" si="81"/>
        <v>December 2015</v>
      </c>
      <c r="V768" s="12" t="str">
        <f t="shared" si="82"/>
        <v>Dan</v>
      </c>
      <c r="W768" s="12" t="str">
        <f t="shared" si="83"/>
        <v>Lawera</v>
      </c>
    </row>
    <row r="769" spans="1:23" ht="15.5" x14ac:dyDescent="0.35">
      <c r="A769" s="12" t="s">
        <v>1539</v>
      </c>
      <c r="B769" s="13">
        <v>42346</v>
      </c>
      <c r="C769" s="14" t="s">
        <v>604</v>
      </c>
      <c r="D769" s="14" t="s">
        <v>27</v>
      </c>
      <c r="E769" s="14" t="s">
        <v>28</v>
      </c>
      <c r="F769" s="14" t="s">
        <v>30</v>
      </c>
      <c r="G769" s="14" t="s">
        <v>38</v>
      </c>
      <c r="H769" s="13">
        <v>42350</v>
      </c>
      <c r="I769" s="15">
        <v>1.6</v>
      </c>
      <c r="J769" s="15">
        <v>2.62</v>
      </c>
      <c r="K769" s="15">
        <f t="shared" si="77"/>
        <v>1.02</v>
      </c>
      <c r="L769" s="14">
        <v>26</v>
      </c>
      <c r="M769" s="15">
        <f t="shared" si="78"/>
        <v>68.12</v>
      </c>
      <c r="N769" s="16">
        <v>0.08</v>
      </c>
      <c r="O769" s="17">
        <f>M769*N769</f>
        <v>5.4496000000000002</v>
      </c>
      <c r="P769" s="17">
        <f>M769-O769+Q769</f>
        <v>63.470399999999998</v>
      </c>
      <c r="Q769" s="15">
        <v>0.8</v>
      </c>
      <c r="R769" s="18">
        <f t="shared" si="79"/>
        <v>64.270399999999995</v>
      </c>
      <c r="S769" s="12" t="str">
        <f t="shared" si="80"/>
        <v>High</v>
      </c>
      <c r="T769" s="12"/>
      <c r="U769" s="12" t="str">
        <f t="shared" si="81"/>
        <v>December 2015</v>
      </c>
      <c r="V769" s="12" t="str">
        <f t="shared" si="82"/>
        <v>Valerie</v>
      </c>
      <c r="W769" s="12" t="str">
        <f t="shared" si="83"/>
        <v>Dominguez</v>
      </c>
    </row>
    <row r="770" spans="1:23" ht="15.5" x14ac:dyDescent="0.35">
      <c r="A770" s="12" t="s">
        <v>1540</v>
      </c>
      <c r="B770" s="13">
        <v>42347</v>
      </c>
      <c r="C770" s="14" t="s">
        <v>373</v>
      </c>
      <c r="D770" s="14" t="s">
        <v>53</v>
      </c>
      <c r="E770" s="14" t="s">
        <v>54</v>
      </c>
      <c r="F770" s="14" t="s">
        <v>55</v>
      </c>
      <c r="G770" s="14" t="s">
        <v>38</v>
      </c>
      <c r="H770" s="13">
        <v>42347</v>
      </c>
      <c r="I770" s="15">
        <v>1.0900000000000001</v>
      </c>
      <c r="J770" s="15">
        <v>2.6</v>
      </c>
      <c r="K770" s="15">
        <f t="shared" si="77"/>
        <v>1.51</v>
      </c>
      <c r="L770" s="14">
        <v>14</v>
      </c>
      <c r="M770" s="15">
        <f t="shared" si="78"/>
        <v>36.4</v>
      </c>
      <c r="N770" s="16">
        <v>0.08</v>
      </c>
      <c r="O770" s="17">
        <f>M770*N770</f>
        <v>2.9119999999999999</v>
      </c>
      <c r="P770" s="17">
        <f>M770-O770+Q770</f>
        <v>35.887999999999998</v>
      </c>
      <c r="Q770" s="15">
        <v>2.4</v>
      </c>
      <c r="R770" s="18">
        <f t="shared" si="79"/>
        <v>38.287999999999997</v>
      </c>
      <c r="S770" s="12" t="str">
        <f t="shared" si="80"/>
        <v>High</v>
      </c>
      <c r="T770" s="12"/>
      <c r="U770" s="12" t="str">
        <f t="shared" si="81"/>
        <v>December 2015</v>
      </c>
      <c r="V770" s="12" t="str">
        <f t="shared" si="82"/>
        <v>Craig</v>
      </c>
      <c r="W770" s="12" t="str">
        <f t="shared" si="83"/>
        <v>Carroll</v>
      </c>
    </row>
    <row r="771" spans="1:23" ht="15.5" x14ac:dyDescent="0.35">
      <c r="A771" s="12" t="s">
        <v>1541</v>
      </c>
      <c r="B771" s="13">
        <v>42347</v>
      </c>
      <c r="C771" s="14" t="s">
        <v>259</v>
      </c>
      <c r="D771" s="14" t="s">
        <v>53</v>
      </c>
      <c r="E771" s="14" t="s">
        <v>54</v>
      </c>
      <c r="F771" s="14" t="s">
        <v>55</v>
      </c>
      <c r="G771" s="14" t="s">
        <v>38</v>
      </c>
      <c r="H771" s="13">
        <v>42348</v>
      </c>
      <c r="I771" s="15">
        <v>0.32</v>
      </c>
      <c r="J771" s="15">
        <v>1.68</v>
      </c>
      <c r="K771" s="15">
        <f t="shared" si="77"/>
        <v>1.3599999999999999</v>
      </c>
      <c r="L771" s="14">
        <v>6</v>
      </c>
      <c r="M771" s="15">
        <f t="shared" si="78"/>
        <v>10.08</v>
      </c>
      <c r="N771" s="16">
        <v>0.05</v>
      </c>
      <c r="O771" s="17">
        <f>M771*N771</f>
        <v>0.504</v>
      </c>
      <c r="P771" s="17">
        <f>M771-O771+Q771</f>
        <v>10.596</v>
      </c>
      <c r="Q771" s="15">
        <v>1.02</v>
      </c>
      <c r="R771" s="18">
        <f t="shared" si="79"/>
        <v>11.616</v>
      </c>
      <c r="S771" s="12" t="str">
        <f t="shared" si="80"/>
        <v>High</v>
      </c>
      <c r="T771" s="12"/>
      <c r="U771" s="12" t="str">
        <f t="shared" si="81"/>
        <v>December 2015</v>
      </c>
      <c r="V771" s="12" t="str">
        <f t="shared" si="82"/>
        <v>Vivek</v>
      </c>
      <c r="W771" s="12" t="str">
        <f t="shared" si="83"/>
        <v>Grady</v>
      </c>
    </row>
    <row r="772" spans="1:23" ht="15.5" x14ac:dyDescent="0.35">
      <c r="A772" s="12" t="s">
        <v>1543</v>
      </c>
      <c r="B772" s="13">
        <v>42348</v>
      </c>
      <c r="C772" s="14" t="s">
        <v>1211</v>
      </c>
      <c r="D772" s="14" t="s">
        <v>27</v>
      </c>
      <c r="E772" s="14" t="s">
        <v>28</v>
      </c>
      <c r="F772" s="14" t="s">
        <v>299</v>
      </c>
      <c r="G772" s="14" t="s">
        <v>33</v>
      </c>
      <c r="H772" s="13">
        <v>42350</v>
      </c>
      <c r="I772" s="15">
        <v>156.5</v>
      </c>
      <c r="J772" s="15">
        <v>300.97000000000003</v>
      </c>
      <c r="K772" s="15">
        <f t="shared" ref="K772:K835" si="84">J772-I772</f>
        <v>144.47000000000003</v>
      </c>
      <c r="L772" s="14">
        <v>8</v>
      </c>
      <c r="M772" s="15">
        <f t="shared" ref="M772:M835" si="85">J772*L772</f>
        <v>2407.7600000000002</v>
      </c>
      <c r="N772" s="16">
        <v>0.05</v>
      </c>
      <c r="O772" s="17">
        <f>M772*N772</f>
        <v>120.38800000000002</v>
      </c>
      <c r="P772" s="17">
        <f>M772-O772+Q772</f>
        <v>2294.5520000000001</v>
      </c>
      <c r="Q772" s="15">
        <v>7.18</v>
      </c>
      <c r="R772" s="18">
        <f t="shared" ref="R772:R835" si="86">P772+Q772</f>
        <v>2301.732</v>
      </c>
      <c r="S772" s="12" t="str">
        <f t="shared" ref="S772:S835" si="87">IF(O772&gt;0.08, "High", IF(O772&gt;0.04, "Medium", "Low"))</f>
        <v>High</v>
      </c>
      <c r="T772" s="12"/>
      <c r="U772" s="12" t="str">
        <f t="shared" ref="U772:U835" si="88">TEXT(B772, "mmmm yyyy")</f>
        <v>December 2015</v>
      </c>
      <c r="V772" s="12" t="str">
        <f t="shared" ref="V772:V835" si="89">LEFT(C772,FIND(" ",C772)-1)</f>
        <v>Paul</v>
      </c>
      <c r="W772" s="12" t="str">
        <f t="shared" ref="W772:W835" si="90">RIGHT(C772,LEN(C772)-FIND(" ",C772))</f>
        <v>Knutson</v>
      </c>
    </row>
    <row r="773" spans="1:23" ht="15.5" x14ac:dyDescent="0.35">
      <c r="A773" s="12" t="s">
        <v>1544</v>
      </c>
      <c r="B773" s="13">
        <v>42354</v>
      </c>
      <c r="C773" s="14" t="s">
        <v>1166</v>
      </c>
      <c r="D773" s="14" t="s">
        <v>27</v>
      </c>
      <c r="E773" s="14" t="s">
        <v>28</v>
      </c>
      <c r="F773" s="14" t="s">
        <v>44</v>
      </c>
      <c r="G773" s="14" t="s">
        <v>38</v>
      </c>
      <c r="H773" s="13">
        <v>42355</v>
      </c>
      <c r="I773" s="15">
        <v>99.39</v>
      </c>
      <c r="J773" s="15">
        <v>162.93</v>
      </c>
      <c r="K773" s="15">
        <f t="shared" si="84"/>
        <v>63.540000000000006</v>
      </c>
      <c r="L773" s="14">
        <v>41</v>
      </c>
      <c r="M773" s="15">
        <f t="shared" si="85"/>
        <v>6680.13</v>
      </c>
      <c r="N773" s="16">
        <v>0.01</v>
      </c>
      <c r="O773" s="17">
        <f>M773*N773</f>
        <v>66.801299999999998</v>
      </c>
      <c r="P773" s="17">
        <f>M773-O773+Q773</f>
        <v>6633.3186999999998</v>
      </c>
      <c r="Q773" s="15">
        <v>19.989999999999998</v>
      </c>
      <c r="R773" s="18">
        <f t="shared" si="86"/>
        <v>6653.3086999999996</v>
      </c>
      <c r="S773" s="12" t="str">
        <f t="shared" si="87"/>
        <v>High</v>
      </c>
      <c r="T773" s="12"/>
      <c r="U773" s="12" t="str">
        <f t="shared" si="88"/>
        <v>December 2015</v>
      </c>
      <c r="V773" s="12" t="str">
        <f t="shared" si="89"/>
        <v>Charles</v>
      </c>
      <c r="W773" s="12" t="str">
        <f t="shared" si="90"/>
        <v>Crestani</v>
      </c>
    </row>
    <row r="774" spans="1:23" ht="15.5" x14ac:dyDescent="0.35">
      <c r="A774" s="12" t="s">
        <v>1545</v>
      </c>
      <c r="B774" s="13">
        <v>42357</v>
      </c>
      <c r="C774" s="14" t="s">
        <v>312</v>
      </c>
      <c r="D774" s="14" t="s">
        <v>53</v>
      </c>
      <c r="E774" s="14" t="s">
        <v>54</v>
      </c>
      <c r="F774" s="14" t="s">
        <v>81</v>
      </c>
      <c r="G774" s="14" t="s">
        <v>38</v>
      </c>
      <c r="H774" s="13">
        <v>42359</v>
      </c>
      <c r="I774" s="15">
        <v>3.32</v>
      </c>
      <c r="J774" s="15">
        <v>5.18</v>
      </c>
      <c r="K774" s="15">
        <f t="shared" si="84"/>
        <v>1.8599999999999999</v>
      </c>
      <c r="L774" s="14">
        <v>25</v>
      </c>
      <c r="M774" s="15">
        <f t="shared" si="85"/>
        <v>129.5</v>
      </c>
      <c r="N774" s="16">
        <v>0.1</v>
      </c>
      <c r="O774" s="17">
        <f>M774*N774</f>
        <v>12.950000000000001</v>
      </c>
      <c r="P774" s="17">
        <f>M774-O774+Q774</f>
        <v>118.59</v>
      </c>
      <c r="Q774" s="15">
        <v>2.04</v>
      </c>
      <c r="R774" s="18">
        <f t="shared" si="86"/>
        <v>120.63000000000001</v>
      </c>
      <c r="S774" s="12" t="str">
        <f t="shared" si="87"/>
        <v>High</v>
      </c>
      <c r="T774" s="12"/>
      <c r="U774" s="12" t="str">
        <f t="shared" si="88"/>
        <v>December 2015</v>
      </c>
      <c r="V774" s="12" t="str">
        <f t="shared" si="89"/>
        <v>Olvera</v>
      </c>
      <c r="W774" s="12" t="str">
        <f t="shared" si="90"/>
        <v>Toch</v>
      </c>
    </row>
    <row r="775" spans="1:23" ht="15.5" x14ac:dyDescent="0.35">
      <c r="A775" s="12" t="s">
        <v>1546</v>
      </c>
      <c r="B775" s="13">
        <v>42357</v>
      </c>
      <c r="C775" s="14" t="s">
        <v>1139</v>
      </c>
      <c r="D775" s="14" t="s">
        <v>27</v>
      </c>
      <c r="E775" s="14" t="s">
        <v>28</v>
      </c>
      <c r="F775" s="14" t="s">
        <v>126</v>
      </c>
      <c r="G775" s="14" t="s">
        <v>38</v>
      </c>
      <c r="H775" s="13">
        <v>42359</v>
      </c>
      <c r="I775" s="15">
        <v>4.46</v>
      </c>
      <c r="J775" s="15">
        <v>10.89</v>
      </c>
      <c r="K775" s="15">
        <f t="shared" si="84"/>
        <v>6.4300000000000006</v>
      </c>
      <c r="L775" s="14">
        <v>30</v>
      </c>
      <c r="M775" s="15">
        <f t="shared" si="85"/>
        <v>326.70000000000005</v>
      </c>
      <c r="N775" s="16">
        <v>0.08</v>
      </c>
      <c r="O775" s="17">
        <f>M775*N775</f>
        <v>26.136000000000003</v>
      </c>
      <c r="P775" s="17">
        <f>M775-O775+Q775</f>
        <v>305.06400000000002</v>
      </c>
      <c r="Q775" s="15">
        <v>4.5</v>
      </c>
      <c r="R775" s="18">
        <f t="shared" si="86"/>
        <v>309.56400000000002</v>
      </c>
      <c r="S775" s="12" t="str">
        <f t="shared" si="87"/>
        <v>High</v>
      </c>
      <c r="T775" s="12"/>
      <c r="U775" s="12" t="str">
        <f t="shared" si="88"/>
        <v>December 2015</v>
      </c>
      <c r="V775" s="12" t="str">
        <f t="shared" si="89"/>
        <v>Lena</v>
      </c>
      <c r="W775" s="12" t="str">
        <f t="shared" si="90"/>
        <v>Creighton</v>
      </c>
    </row>
    <row r="776" spans="1:23" ht="15.5" x14ac:dyDescent="0.35">
      <c r="A776" s="12" t="s">
        <v>1547</v>
      </c>
      <c r="B776" s="13">
        <v>42360</v>
      </c>
      <c r="C776" s="14" t="s">
        <v>626</v>
      </c>
      <c r="D776" s="14" t="s">
        <v>27</v>
      </c>
      <c r="E776" s="14" t="s">
        <v>28</v>
      </c>
      <c r="F776" s="14" t="s">
        <v>74</v>
      </c>
      <c r="G776" s="14" t="s">
        <v>33</v>
      </c>
      <c r="H776" s="13">
        <v>42362</v>
      </c>
      <c r="I776" s="15">
        <v>19.78</v>
      </c>
      <c r="J776" s="15">
        <v>45.99</v>
      </c>
      <c r="K776" s="15">
        <f t="shared" si="84"/>
        <v>26.21</v>
      </c>
      <c r="L776" s="14">
        <v>11</v>
      </c>
      <c r="M776" s="15">
        <f t="shared" si="85"/>
        <v>505.89000000000004</v>
      </c>
      <c r="N776" s="16">
        <v>7.0000000000000007E-2</v>
      </c>
      <c r="O776" s="17">
        <f>M776*N776</f>
        <v>35.412300000000009</v>
      </c>
      <c r="P776" s="17">
        <f>M776-O776+Q776</f>
        <v>475.46770000000004</v>
      </c>
      <c r="Q776" s="15">
        <v>4.99</v>
      </c>
      <c r="R776" s="18">
        <f t="shared" si="86"/>
        <v>480.45770000000005</v>
      </c>
      <c r="S776" s="12" t="str">
        <f t="shared" si="87"/>
        <v>High</v>
      </c>
      <c r="T776" s="12"/>
      <c r="U776" s="12" t="str">
        <f t="shared" si="88"/>
        <v>December 2015</v>
      </c>
      <c r="V776" s="12" t="str">
        <f t="shared" si="89"/>
        <v>Carol</v>
      </c>
      <c r="W776" s="12" t="str">
        <f t="shared" si="90"/>
        <v>Triggs</v>
      </c>
    </row>
    <row r="777" spans="1:23" ht="15.5" x14ac:dyDescent="0.35">
      <c r="A777" s="12" t="s">
        <v>1548</v>
      </c>
      <c r="B777" s="13">
        <v>42362</v>
      </c>
      <c r="C777" s="14" t="s">
        <v>744</v>
      </c>
      <c r="D777" s="14" t="s">
        <v>27</v>
      </c>
      <c r="E777" s="14" t="s">
        <v>28</v>
      </c>
      <c r="F777" s="14" t="s">
        <v>44</v>
      </c>
      <c r="G777" s="14" t="s">
        <v>38</v>
      </c>
      <c r="H777" s="13">
        <v>42364</v>
      </c>
      <c r="I777" s="15">
        <v>1.18</v>
      </c>
      <c r="J777" s="15">
        <v>1.88</v>
      </c>
      <c r="K777" s="15">
        <f t="shared" si="84"/>
        <v>0.7</v>
      </c>
      <c r="L777" s="14">
        <v>39</v>
      </c>
      <c r="M777" s="15">
        <f t="shared" si="85"/>
        <v>73.319999999999993</v>
      </c>
      <c r="N777" s="16">
        <v>7.0000000000000007E-2</v>
      </c>
      <c r="O777" s="17">
        <f>M777*N777</f>
        <v>5.1323999999999996</v>
      </c>
      <c r="P777" s="17">
        <f>M777-O777+Q777</f>
        <v>69.677599999999984</v>
      </c>
      <c r="Q777" s="15">
        <v>1.49</v>
      </c>
      <c r="R777" s="18">
        <f t="shared" si="86"/>
        <v>71.167599999999979</v>
      </c>
      <c r="S777" s="12" t="str">
        <f t="shared" si="87"/>
        <v>High</v>
      </c>
      <c r="T777" s="12"/>
      <c r="U777" s="12" t="str">
        <f t="shared" si="88"/>
        <v>December 2015</v>
      </c>
      <c r="V777" s="12" t="str">
        <f t="shared" si="89"/>
        <v>Sarah</v>
      </c>
      <c r="W777" s="12" t="str">
        <f t="shared" si="90"/>
        <v>Foster</v>
      </c>
    </row>
    <row r="778" spans="1:23" ht="15.5" x14ac:dyDescent="0.35">
      <c r="A778" s="12" t="s">
        <v>1549</v>
      </c>
      <c r="B778" s="13">
        <v>42363</v>
      </c>
      <c r="C778" s="14" t="s">
        <v>1001</v>
      </c>
      <c r="D778" s="14" t="s">
        <v>27</v>
      </c>
      <c r="E778" s="14" t="s">
        <v>28</v>
      </c>
      <c r="F778" s="14" t="s">
        <v>299</v>
      </c>
      <c r="G778" s="14" t="s">
        <v>33</v>
      </c>
      <c r="H778" s="13">
        <v>42370</v>
      </c>
      <c r="I778" s="15">
        <v>377.99</v>
      </c>
      <c r="J778" s="15">
        <v>599.99</v>
      </c>
      <c r="K778" s="15">
        <f t="shared" si="84"/>
        <v>222</v>
      </c>
      <c r="L778" s="14">
        <v>17</v>
      </c>
      <c r="M778" s="15">
        <f t="shared" si="85"/>
        <v>10199.83</v>
      </c>
      <c r="N778" s="16">
        <v>0.08</v>
      </c>
      <c r="O778" s="17">
        <f>M778*N778</f>
        <v>815.9864</v>
      </c>
      <c r="P778" s="17">
        <f>M778-O778+Q778</f>
        <v>9408.3335999999999</v>
      </c>
      <c r="Q778" s="15">
        <v>24.49</v>
      </c>
      <c r="R778" s="18">
        <f t="shared" si="86"/>
        <v>9432.8235999999997</v>
      </c>
      <c r="S778" s="12" t="str">
        <f t="shared" si="87"/>
        <v>High</v>
      </c>
      <c r="T778" s="12"/>
      <c r="U778" s="12" t="str">
        <f t="shared" si="88"/>
        <v>December 2015</v>
      </c>
      <c r="V778" s="12" t="str">
        <f t="shared" si="89"/>
        <v>Art</v>
      </c>
      <c r="W778" s="12" t="str">
        <f t="shared" si="90"/>
        <v>Miller</v>
      </c>
    </row>
    <row r="779" spans="1:23" ht="15.5" x14ac:dyDescent="0.35">
      <c r="A779" s="12" t="s">
        <v>1550</v>
      </c>
      <c r="B779" s="13">
        <v>42363</v>
      </c>
      <c r="C779" s="14" t="s">
        <v>559</v>
      </c>
      <c r="D779" s="14" t="s">
        <v>27</v>
      </c>
      <c r="E779" s="14" t="s">
        <v>28</v>
      </c>
      <c r="F779" s="14" t="s">
        <v>30</v>
      </c>
      <c r="G779" s="14" t="s">
        <v>38</v>
      </c>
      <c r="H779" s="13">
        <v>42364</v>
      </c>
      <c r="I779" s="15">
        <v>1.0900000000000001</v>
      </c>
      <c r="J779" s="15">
        <v>1.68</v>
      </c>
      <c r="K779" s="15">
        <f t="shared" si="84"/>
        <v>0.58999999999999986</v>
      </c>
      <c r="L779" s="14">
        <v>24</v>
      </c>
      <c r="M779" s="15">
        <f t="shared" si="85"/>
        <v>40.32</v>
      </c>
      <c r="N779" s="16">
        <v>0.05</v>
      </c>
      <c r="O779" s="17">
        <f>M779*N779</f>
        <v>2.016</v>
      </c>
      <c r="P779" s="17">
        <f>M779-O779+Q779</f>
        <v>39.304000000000002</v>
      </c>
      <c r="Q779" s="15">
        <v>1</v>
      </c>
      <c r="R779" s="18">
        <f t="shared" si="86"/>
        <v>40.304000000000002</v>
      </c>
      <c r="S779" s="12" t="str">
        <f t="shared" si="87"/>
        <v>High</v>
      </c>
      <c r="T779" s="12"/>
      <c r="U779" s="12" t="str">
        <f t="shared" si="88"/>
        <v>December 2015</v>
      </c>
      <c r="V779" s="12" t="str">
        <f t="shared" si="89"/>
        <v>Karl</v>
      </c>
      <c r="W779" s="12" t="str">
        <f t="shared" si="90"/>
        <v>Brown</v>
      </c>
    </row>
    <row r="780" spans="1:23" ht="15.5" x14ac:dyDescent="0.35">
      <c r="A780" s="12" t="s">
        <v>1551</v>
      </c>
      <c r="B780" s="13">
        <v>42366</v>
      </c>
      <c r="C780" s="14" t="s">
        <v>1552</v>
      </c>
      <c r="D780" s="14" t="s">
        <v>53</v>
      </c>
      <c r="E780" s="14" t="s">
        <v>54</v>
      </c>
      <c r="F780" s="14" t="s">
        <v>81</v>
      </c>
      <c r="G780" s="14" t="s">
        <v>33</v>
      </c>
      <c r="H780" s="13">
        <v>42367</v>
      </c>
      <c r="I780" s="15">
        <v>8.82</v>
      </c>
      <c r="J780" s="15">
        <v>20.99</v>
      </c>
      <c r="K780" s="15">
        <f t="shared" si="84"/>
        <v>12.169999999999998</v>
      </c>
      <c r="L780" s="14">
        <v>30</v>
      </c>
      <c r="M780" s="15">
        <f t="shared" si="85"/>
        <v>629.69999999999993</v>
      </c>
      <c r="N780" s="16">
        <v>0.03</v>
      </c>
      <c r="O780" s="17">
        <f>M780*N780</f>
        <v>18.890999999999998</v>
      </c>
      <c r="P780" s="17">
        <f>M780-O780+Q780</f>
        <v>615.61899999999991</v>
      </c>
      <c r="Q780" s="15">
        <v>4.8099999999999996</v>
      </c>
      <c r="R780" s="18">
        <f t="shared" si="86"/>
        <v>620.42899999999986</v>
      </c>
      <c r="S780" s="12" t="str">
        <f t="shared" si="87"/>
        <v>High</v>
      </c>
      <c r="T780" s="12"/>
      <c r="U780" s="12" t="str">
        <f t="shared" si="88"/>
        <v>December 2015</v>
      </c>
      <c r="V780" s="12" t="str">
        <f t="shared" si="89"/>
        <v>Gary</v>
      </c>
      <c r="W780" s="12" t="str">
        <f t="shared" si="90"/>
        <v>McGarr</v>
      </c>
    </row>
    <row r="781" spans="1:23" ht="15.5" x14ac:dyDescent="0.35">
      <c r="A781" s="12" t="s">
        <v>1553</v>
      </c>
      <c r="B781" s="13">
        <v>42366</v>
      </c>
      <c r="C781" s="14" t="s">
        <v>939</v>
      </c>
      <c r="D781" s="14" t="s">
        <v>27</v>
      </c>
      <c r="E781" s="14" t="s">
        <v>28</v>
      </c>
      <c r="F781" s="14" t="s">
        <v>30</v>
      </c>
      <c r="G781" s="14" t="s">
        <v>38</v>
      </c>
      <c r="H781" s="13">
        <v>42368</v>
      </c>
      <c r="I781" s="15">
        <v>1.18</v>
      </c>
      <c r="J781" s="15">
        <v>1.88</v>
      </c>
      <c r="K781" s="15">
        <f t="shared" si="84"/>
        <v>0.7</v>
      </c>
      <c r="L781" s="14">
        <v>1</v>
      </c>
      <c r="M781" s="15">
        <f t="shared" si="85"/>
        <v>1.88</v>
      </c>
      <c r="N781" s="16">
        <v>0.09</v>
      </c>
      <c r="O781" s="17">
        <f>M781*N781</f>
        <v>0.16919999999999999</v>
      </c>
      <c r="P781" s="17">
        <f>M781-O781+Q781</f>
        <v>3.2008000000000001</v>
      </c>
      <c r="Q781" s="15">
        <v>1.49</v>
      </c>
      <c r="R781" s="18">
        <f t="shared" si="86"/>
        <v>4.6908000000000003</v>
      </c>
      <c r="S781" s="12" t="str">
        <f t="shared" si="87"/>
        <v>High</v>
      </c>
      <c r="T781" s="12"/>
      <c r="U781" s="12" t="str">
        <f t="shared" si="88"/>
        <v>December 2015</v>
      </c>
      <c r="V781" s="12" t="str">
        <f t="shared" si="89"/>
        <v>Ken</v>
      </c>
      <c r="W781" s="12" t="str">
        <f t="shared" si="90"/>
        <v>Dana</v>
      </c>
    </row>
    <row r="782" spans="1:23" ht="15.5" x14ac:dyDescent="0.35">
      <c r="A782" s="12" t="s">
        <v>1554</v>
      </c>
      <c r="B782" s="13">
        <v>42366</v>
      </c>
      <c r="C782" s="14" t="s">
        <v>251</v>
      </c>
      <c r="D782" s="14" t="s">
        <v>27</v>
      </c>
      <c r="E782" s="14" t="s">
        <v>28</v>
      </c>
      <c r="F782" s="14" t="s">
        <v>66</v>
      </c>
      <c r="G782" s="14" t="s">
        <v>38</v>
      </c>
      <c r="H782" s="13">
        <v>42373</v>
      </c>
      <c r="I782" s="15">
        <v>16.8</v>
      </c>
      <c r="J782" s="15">
        <v>40.97</v>
      </c>
      <c r="K782" s="15">
        <f t="shared" si="84"/>
        <v>24.169999999999998</v>
      </c>
      <c r="L782" s="14">
        <v>49</v>
      </c>
      <c r="M782" s="15">
        <f t="shared" si="85"/>
        <v>2007.53</v>
      </c>
      <c r="N782" s="16">
        <v>0.1</v>
      </c>
      <c r="O782" s="17">
        <f>M782*N782</f>
        <v>200.75300000000001</v>
      </c>
      <c r="P782" s="17">
        <f>M782-O782+Q782</f>
        <v>1815.7670000000001</v>
      </c>
      <c r="Q782" s="15">
        <v>8.99</v>
      </c>
      <c r="R782" s="18">
        <f t="shared" si="86"/>
        <v>1824.7570000000001</v>
      </c>
      <c r="S782" s="12" t="str">
        <f t="shared" si="87"/>
        <v>High</v>
      </c>
      <c r="T782" s="12"/>
      <c r="U782" s="12" t="str">
        <f t="shared" si="88"/>
        <v>December 2015</v>
      </c>
      <c r="V782" s="12" t="str">
        <f t="shared" si="89"/>
        <v>Sally</v>
      </c>
      <c r="W782" s="12" t="str">
        <f t="shared" si="90"/>
        <v>Knutson</v>
      </c>
    </row>
    <row r="783" spans="1:23" ht="15.5" x14ac:dyDescent="0.35">
      <c r="A783" s="12" t="s">
        <v>1555</v>
      </c>
      <c r="B783" s="13">
        <v>42371</v>
      </c>
      <c r="C783" s="14" t="s">
        <v>1556</v>
      </c>
      <c r="D783" s="14" t="s">
        <v>27</v>
      </c>
      <c r="E783" s="14" t="s">
        <v>28</v>
      </c>
      <c r="F783" s="14" t="s">
        <v>100</v>
      </c>
      <c r="G783" s="14" t="s">
        <v>33</v>
      </c>
      <c r="H783" s="13">
        <v>42372</v>
      </c>
      <c r="I783" s="15">
        <v>14.7</v>
      </c>
      <c r="J783" s="15">
        <v>29.99</v>
      </c>
      <c r="K783" s="15">
        <f t="shared" si="84"/>
        <v>15.29</v>
      </c>
      <c r="L783" s="14">
        <v>14</v>
      </c>
      <c r="M783" s="15">
        <f t="shared" si="85"/>
        <v>419.85999999999996</v>
      </c>
      <c r="N783" s="16">
        <v>0.04</v>
      </c>
      <c r="O783" s="17">
        <f>M783*N783</f>
        <v>16.7944</v>
      </c>
      <c r="P783" s="17">
        <f>M783-O783+Q783</f>
        <v>408.56559999999996</v>
      </c>
      <c r="Q783" s="15">
        <v>5.5</v>
      </c>
      <c r="R783" s="18">
        <f t="shared" si="86"/>
        <v>414.06559999999996</v>
      </c>
      <c r="S783" s="12" t="str">
        <f t="shared" si="87"/>
        <v>High</v>
      </c>
      <c r="T783" s="12"/>
      <c r="U783" s="12" t="str">
        <f t="shared" si="88"/>
        <v>January 2016</v>
      </c>
      <c r="V783" s="12" t="str">
        <f t="shared" si="89"/>
        <v>Bart</v>
      </c>
      <c r="W783" s="12" t="str">
        <f t="shared" si="90"/>
        <v>Folk</v>
      </c>
    </row>
    <row r="784" spans="1:23" ht="15.5" x14ac:dyDescent="0.35">
      <c r="A784" s="12" t="s">
        <v>1557</v>
      </c>
      <c r="B784" s="13">
        <v>42378</v>
      </c>
      <c r="C784" s="14" t="s">
        <v>1139</v>
      </c>
      <c r="D784" s="14" t="s">
        <v>27</v>
      </c>
      <c r="E784" s="14" t="s">
        <v>28</v>
      </c>
      <c r="F784" s="14" t="s">
        <v>126</v>
      </c>
      <c r="G784" s="14" t="s">
        <v>38</v>
      </c>
      <c r="H784" s="13">
        <v>42380</v>
      </c>
      <c r="I784" s="15">
        <v>3.47</v>
      </c>
      <c r="J784" s="15">
        <v>6.68</v>
      </c>
      <c r="K784" s="15">
        <f t="shared" si="84"/>
        <v>3.2099999999999995</v>
      </c>
      <c r="L784" s="14">
        <v>10</v>
      </c>
      <c r="M784" s="15">
        <f t="shared" si="85"/>
        <v>66.8</v>
      </c>
      <c r="N784" s="16">
        <v>0.08</v>
      </c>
      <c r="O784" s="17">
        <f>M784*N784</f>
        <v>5.3440000000000003</v>
      </c>
      <c r="P784" s="17">
        <f>M784-O784+Q784</f>
        <v>62.955999999999996</v>
      </c>
      <c r="Q784" s="15">
        <v>1.5</v>
      </c>
      <c r="R784" s="18">
        <f t="shared" si="86"/>
        <v>64.455999999999989</v>
      </c>
      <c r="S784" s="12" t="str">
        <f t="shared" si="87"/>
        <v>High</v>
      </c>
      <c r="T784" s="12"/>
      <c r="U784" s="12" t="str">
        <f t="shared" si="88"/>
        <v>January 2016</v>
      </c>
      <c r="V784" s="12" t="str">
        <f t="shared" si="89"/>
        <v>Lena</v>
      </c>
      <c r="W784" s="12" t="str">
        <f t="shared" si="90"/>
        <v>Creighton</v>
      </c>
    </row>
    <row r="785" spans="1:23" ht="15.5" x14ac:dyDescent="0.35">
      <c r="A785" s="12" t="s">
        <v>1558</v>
      </c>
      <c r="B785" s="13">
        <v>42381</v>
      </c>
      <c r="C785" s="14" t="s">
        <v>1176</v>
      </c>
      <c r="D785" s="14" t="s">
        <v>27</v>
      </c>
      <c r="E785" s="14" t="s">
        <v>28</v>
      </c>
      <c r="F785" s="14" t="s">
        <v>390</v>
      </c>
      <c r="G785" s="14" t="s">
        <v>38</v>
      </c>
      <c r="H785" s="13">
        <v>42383</v>
      </c>
      <c r="I785" s="15">
        <v>13.64</v>
      </c>
      <c r="J785" s="15">
        <v>20.98</v>
      </c>
      <c r="K785" s="15">
        <f t="shared" si="84"/>
        <v>7.34</v>
      </c>
      <c r="L785" s="14">
        <v>34</v>
      </c>
      <c r="M785" s="15">
        <f t="shared" si="85"/>
        <v>713.32</v>
      </c>
      <c r="N785" s="16">
        <v>7.0000000000000007E-2</v>
      </c>
      <c r="O785" s="17">
        <f>M785*N785</f>
        <v>49.932400000000008</v>
      </c>
      <c r="P785" s="17">
        <f>M785-O785+Q785</f>
        <v>664.87760000000003</v>
      </c>
      <c r="Q785" s="15">
        <v>1.49</v>
      </c>
      <c r="R785" s="18">
        <f t="shared" si="86"/>
        <v>666.36760000000004</v>
      </c>
      <c r="S785" s="12" t="str">
        <f t="shared" si="87"/>
        <v>High</v>
      </c>
      <c r="T785" s="12"/>
      <c r="U785" s="12" t="str">
        <f t="shared" si="88"/>
        <v>January 2016</v>
      </c>
      <c r="V785" s="12" t="str">
        <f t="shared" si="89"/>
        <v>Dave</v>
      </c>
      <c r="W785" s="12" t="str">
        <f t="shared" si="90"/>
        <v>Hallsten</v>
      </c>
    </row>
    <row r="786" spans="1:23" ht="15.5" x14ac:dyDescent="0.35">
      <c r="A786" s="12" t="s">
        <v>1559</v>
      </c>
      <c r="B786" s="13">
        <v>42386</v>
      </c>
      <c r="C786" s="14" t="s">
        <v>1474</v>
      </c>
      <c r="D786" s="14" t="s">
        <v>27</v>
      </c>
      <c r="E786" s="14" t="s">
        <v>28</v>
      </c>
      <c r="F786" s="14" t="s">
        <v>290</v>
      </c>
      <c r="G786" s="14" t="s">
        <v>33</v>
      </c>
      <c r="H786" s="13">
        <v>42386</v>
      </c>
      <c r="I786" s="15">
        <v>1.87</v>
      </c>
      <c r="J786" s="15">
        <v>8.1199999999999992</v>
      </c>
      <c r="K786" s="15">
        <f t="shared" si="84"/>
        <v>6.2499999999999991</v>
      </c>
      <c r="L786" s="14">
        <v>36</v>
      </c>
      <c r="M786" s="15">
        <f t="shared" si="85"/>
        <v>292.32</v>
      </c>
      <c r="N786" s="16">
        <v>0.1</v>
      </c>
      <c r="O786" s="17">
        <f>M786*N786</f>
        <v>29.231999999999999</v>
      </c>
      <c r="P786" s="17">
        <f>M786-O786+Q786</f>
        <v>265.91799999999995</v>
      </c>
      <c r="Q786" s="15">
        <v>2.83</v>
      </c>
      <c r="R786" s="18">
        <f t="shared" si="86"/>
        <v>268.74799999999993</v>
      </c>
      <c r="S786" s="12" t="str">
        <f t="shared" si="87"/>
        <v>High</v>
      </c>
      <c r="T786" s="12"/>
      <c r="U786" s="12" t="str">
        <f t="shared" si="88"/>
        <v>January 2016</v>
      </c>
      <c r="V786" s="12" t="str">
        <f t="shared" si="89"/>
        <v>Cyra</v>
      </c>
      <c r="W786" s="12" t="str">
        <f t="shared" si="90"/>
        <v>Reiten</v>
      </c>
    </row>
    <row r="787" spans="1:23" ht="15.5" x14ac:dyDescent="0.35">
      <c r="A787" s="12" t="s">
        <v>1560</v>
      </c>
      <c r="B787" s="13">
        <v>42386</v>
      </c>
      <c r="C787" s="14" t="s">
        <v>1488</v>
      </c>
      <c r="D787" s="14" t="s">
        <v>27</v>
      </c>
      <c r="E787" s="14" t="s">
        <v>28</v>
      </c>
      <c r="F787" s="14" t="s">
        <v>30</v>
      </c>
      <c r="G787" s="14" t="s">
        <v>38</v>
      </c>
      <c r="H787" s="13">
        <v>42388</v>
      </c>
      <c r="I787" s="15">
        <v>4.79</v>
      </c>
      <c r="J787" s="15">
        <v>11.97</v>
      </c>
      <c r="K787" s="15">
        <f t="shared" si="84"/>
        <v>7.1800000000000006</v>
      </c>
      <c r="L787" s="14">
        <v>28</v>
      </c>
      <c r="M787" s="15">
        <f t="shared" si="85"/>
        <v>335.16</v>
      </c>
      <c r="N787" s="16">
        <v>0.03</v>
      </c>
      <c r="O787" s="17">
        <f>M787*N787</f>
        <v>10.0548</v>
      </c>
      <c r="P787" s="17">
        <f>M787-O787+Q787</f>
        <v>330.91520000000003</v>
      </c>
      <c r="Q787" s="15">
        <v>5.81</v>
      </c>
      <c r="R787" s="18">
        <f t="shared" si="86"/>
        <v>336.72520000000003</v>
      </c>
      <c r="S787" s="12" t="str">
        <f t="shared" si="87"/>
        <v>High</v>
      </c>
      <c r="T787" s="12"/>
      <c r="U787" s="12" t="str">
        <f t="shared" si="88"/>
        <v>January 2016</v>
      </c>
      <c r="V787" s="12" t="str">
        <f t="shared" si="89"/>
        <v>Maria</v>
      </c>
      <c r="W787" s="12" t="str">
        <f t="shared" si="90"/>
        <v>Bertelson</v>
      </c>
    </row>
    <row r="788" spans="1:23" ht="15.5" x14ac:dyDescent="0.35">
      <c r="A788" s="12" t="s">
        <v>1561</v>
      </c>
      <c r="B788" s="13">
        <v>42387</v>
      </c>
      <c r="C788" s="14" t="s">
        <v>1248</v>
      </c>
      <c r="D788" s="14" t="s">
        <v>27</v>
      </c>
      <c r="E788" s="14" t="s">
        <v>28</v>
      </c>
      <c r="F788" s="14" t="s">
        <v>107</v>
      </c>
      <c r="G788" s="14" t="s">
        <v>33</v>
      </c>
      <c r="H788" s="13">
        <v>42389</v>
      </c>
      <c r="I788" s="15">
        <v>8.31</v>
      </c>
      <c r="J788" s="15">
        <v>15.98</v>
      </c>
      <c r="K788" s="15">
        <f t="shared" si="84"/>
        <v>7.67</v>
      </c>
      <c r="L788" s="14">
        <v>4</v>
      </c>
      <c r="M788" s="15">
        <f t="shared" si="85"/>
        <v>63.92</v>
      </c>
      <c r="N788" s="16">
        <v>0.09</v>
      </c>
      <c r="O788" s="17">
        <f>M788*N788</f>
        <v>5.7527999999999997</v>
      </c>
      <c r="P788" s="17">
        <f>M788-O788+Q788</f>
        <v>64.667200000000008</v>
      </c>
      <c r="Q788" s="15">
        <v>6.5</v>
      </c>
      <c r="R788" s="18">
        <f t="shared" si="86"/>
        <v>71.167200000000008</v>
      </c>
      <c r="S788" s="12" t="str">
        <f t="shared" si="87"/>
        <v>High</v>
      </c>
      <c r="T788" s="12"/>
      <c r="U788" s="12" t="str">
        <f t="shared" si="88"/>
        <v>January 2016</v>
      </c>
      <c r="V788" s="12" t="str">
        <f t="shared" si="89"/>
        <v>Nicole</v>
      </c>
      <c r="W788" s="12" t="str">
        <f t="shared" si="90"/>
        <v>Brennan</v>
      </c>
    </row>
    <row r="789" spans="1:23" ht="15.5" x14ac:dyDescent="0.35">
      <c r="A789" s="12" t="s">
        <v>1562</v>
      </c>
      <c r="B789" s="13">
        <v>42388</v>
      </c>
      <c r="C789" s="14" t="s">
        <v>688</v>
      </c>
      <c r="D789" s="14" t="s">
        <v>27</v>
      </c>
      <c r="E789" s="14" t="s">
        <v>28</v>
      </c>
      <c r="F789" s="14" t="s">
        <v>44</v>
      </c>
      <c r="G789" s="14" t="s">
        <v>38</v>
      </c>
      <c r="H789" s="13">
        <v>42388</v>
      </c>
      <c r="I789" s="15">
        <v>4.46</v>
      </c>
      <c r="J789" s="15">
        <v>10.89</v>
      </c>
      <c r="K789" s="15">
        <f t="shared" si="84"/>
        <v>6.4300000000000006</v>
      </c>
      <c r="L789" s="14">
        <v>25</v>
      </c>
      <c r="M789" s="15">
        <f t="shared" si="85"/>
        <v>272.25</v>
      </c>
      <c r="N789" s="16">
        <v>0.03</v>
      </c>
      <c r="O789" s="17">
        <f>M789*N789</f>
        <v>8.1675000000000004</v>
      </c>
      <c r="P789" s="17">
        <f>M789-O789+Q789</f>
        <v>268.58249999999998</v>
      </c>
      <c r="Q789" s="15">
        <v>4.5</v>
      </c>
      <c r="R789" s="18">
        <f t="shared" si="86"/>
        <v>273.08249999999998</v>
      </c>
      <c r="S789" s="12" t="str">
        <f t="shared" si="87"/>
        <v>High</v>
      </c>
      <c r="T789" s="12"/>
      <c r="U789" s="12" t="str">
        <f t="shared" si="88"/>
        <v>January 2016</v>
      </c>
      <c r="V789" s="12" t="str">
        <f t="shared" si="89"/>
        <v>Tamara</v>
      </c>
      <c r="W789" s="12" t="str">
        <f t="shared" si="90"/>
        <v>Willingham</v>
      </c>
    </row>
    <row r="790" spans="1:23" ht="15.5" x14ac:dyDescent="0.35">
      <c r="A790" s="12" t="s">
        <v>1563</v>
      </c>
      <c r="B790" s="13">
        <v>42388</v>
      </c>
      <c r="C790" s="14" t="s">
        <v>1564</v>
      </c>
      <c r="D790" s="14" t="s">
        <v>27</v>
      </c>
      <c r="E790" s="14" t="s">
        <v>28</v>
      </c>
      <c r="F790" s="14" t="s">
        <v>126</v>
      </c>
      <c r="G790" s="14" t="s">
        <v>38</v>
      </c>
      <c r="H790" s="13">
        <v>42388</v>
      </c>
      <c r="I790" s="15">
        <v>0.94</v>
      </c>
      <c r="J790" s="15">
        <v>2.08</v>
      </c>
      <c r="K790" s="15">
        <f t="shared" si="84"/>
        <v>1.1400000000000001</v>
      </c>
      <c r="L790" s="14">
        <v>33</v>
      </c>
      <c r="M790" s="15">
        <f t="shared" si="85"/>
        <v>68.64</v>
      </c>
      <c r="N790" s="16">
        <v>0.05</v>
      </c>
      <c r="O790" s="17">
        <f>M790*N790</f>
        <v>3.4320000000000004</v>
      </c>
      <c r="P790" s="17">
        <f>M790-O790+Q790</f>
        <v>67.768000000000001</v>
      </c>
      <c r="Q790" s="15">
        <v>2.56</v>
      </c>
      <c r="R790" s="18">
        <f t="shared" si="86"/>
        <v>70.328000000000003</v>
      </c>
      <c r="S790" s="12" t="str">
        <f t="shared" si="87"/>
        <v>High</v>
      </c>
      <c r="T790" s="12"/>
      <c r="U790" s="12" t="str">
        <f t="shared" si="88"/>
        <v>January 2016</v>
      </c>
      <c r="V790" s="12" t="str">
        <f t="shared" si="89"/>
        <v>Sue</v>
      </c>
      <c r="W790" s="12" t="str">
        <f t="shared" si="90"/>
        <v>Ann Reed</v>
      </c>
    </row>
    <row r="791" spans="1:23" ht="15.5" x14ac:dyDescent="0.35">
      <c r="A791" s="12" t="s">
        <v>1565</v>
      </c>
      <c r="B791" s="13">
        <v>42388</v>
      </c>
      <c r="C791" s="14" t="s">
        <v>1566</v>
      </c>
      <c r="D791" s="14" t="s">
        <v>27</v>
      </c>
      <c r="E791" s="14" t="s">
        <v>28</v>
      </c>
      <c r="F791" s="14" t="s">
        <v>30</v>
      </c>
      <c r="G791" s="14" t="s">
        <v>33</v>
      </c>
      <c r="H791" s="13">
        <v>42388</v>
      </c>
      <c r="I791" s="15">
        <v>156.5</v>
      </c>
      <c r="J791" s="15">
        <v>300.97000000000003</v>
      </c>
      <c r="K791" s="15">
        <f t="shared" si="84"/>
        <v>144.47000000000003</v>
      </c>
      <c r="L791" s="14">
        <v>43</v>
      </c>
      <c r="M791" s="15">
        <f t="shared" si="85"/>
        <v>12941.710000000001</v>
      </c>
      <c r="N791" s="16">
        <v>0.08</v>
      </c>
      <c r="O791" s="17">
        <f>M791*N791</f>
        <v>1035.3368</v>
      </c>
      <c r="P791" s="17">
        <f>M791-O791+Q791</f>
        <v>11913.553200000002</v>
      </c>
      <c r="Q791" s="15">
        <v>7.18</v>
      </c>
      <c r="R791" s="18">
        <f t="shared" si="86"/>
        <v>11920.733200000002</v>
      </c>
      <c r="S791" s="12" t="str">
        <f t="shared" si="87"/>
        <v>High</v>
      </c>
      <c r="T791" s="12"/>
      <c r="U791" s="12" t="str">
        <f t="shared" si="88"/>
        <v>January 2016</v>
      </c>
      <c r="V791" s="12" t="str">
        <f t="shared" si="89"/>
        <v>Justin</v>
      </c>
      <c r="W791" s="12" t="str">
        <f t="shared" si="90"/>
        <v>MacKendrick</v>
      </c>
    </row>
    <row r="792" spans="1:23" ht="15.5" x14ac:dyDescent="0.35">
      <c r="A792" s="12" t="s">
        <v>1567</v>
      </c>
      <c r="B792" s="13">
        <v>42393</v>
      </c>
      <c r="C792" s="14" t="s">
        <v>1568</v>
      </c>
      <c r="D792" s="14" t="s">
        <v>27</v>
      </c>
      <c r="E792" s="14" t="s">
        <v>28</v>
      </c>
      <c r="F792" s="14" t="s">
        <v>100</v>
      </c>
      <c r="G792" s="14" t="s">
        <v>38</v>
      </c>
      <c r="H792" s="13">
        <v>42394</v>
      </c>
      <c r="I792" s="15">
        <v>5.19</v>
      </c>
      <c r="J792" s="15">
        <v>12.98</v>
      </c>
      <c r="K792" s="15">
        <f t="shared" si="84"/>
        <v>7.79</v>
      </c>
      <c r="L792" s="14">
        <v>50</v>
      </c>
      <c r="M792" s="15">
        <f t="shared" si="85"/>
        <v>649</v>
      </c>
      <c r="N792" s="16">
        <v>0.08</v>
      </c>
      <c r="O792" s="17">
        <f>M792*N792</f>
        <v>51.92</v>
      </c>
      <c r="P792" s="17">
        <f>M792-O792+Q792</f>
        <v>600.22</v>
      </c>
      <c r="Q792" s="15">
        <v>3.14</v>
      </c>
      <c r="R792" s="18">
        <f t="shared" si="86"/>
        <v>603.36</v>
      </c>
      <c r="S792" s="12" t="str">
        <f t="shared" si="87"/>
        <v>High</v>
      </c>
      <c r="T792" s="12"/>
      <c r="U792" s="12" t="str">
        <f t="shared" si="88"/>
        <v>January 2016</v>
      </c>
      <c r="V792" s="12" t="str">
        <f t="shared" si="89"/>
        <v>Joy</v>
      </c>
      <c r="W792" s="12" t="str">
        <f t="shared" si="90"/>
        <v>Bell</v>
      </c>
    </row>
    <row r="793" spans="1:23" ht="15.5" x14ac:dyDescent="0.35">
      <c r="A793" s="12" t="s">
        <v>1569</v>
      </c>
      <c r="B793" s="13">
        <v>42395</v>
      </c>
      <c r="C793" s="14" t="s">
        <v>515</v>
      </c>
      <c r="D793" s="14" t="s">
        <v>27</v>
      </c>
      <c r="E793" s="14" t="s">
        <v>28</v>
      </c>
      <c r="F793" s="14" t="s">
        <v>30</v>
      </c>
      <c r="G793" s="14" t="s">
        <v>38</v>
      </c>
      <c r="H793" s="13">
        <v>42397</v>
      </c>
      <c r="I793" s="15">
        <v>2.41</v>
      </c>
      <c r="J793" s="15">
        <v>3.71</v>
      </c>
      <c r="K793" s="15">
        <f t="shared" si="84"/>
        <v>1.2999999999999998</v>
      </c>
      <c r="L793" s="14">
        <v>16</v>
      </c>
      <c r="M793" s="15">
        <f t="shared" si="85"/>
        <v>59.36</v>
      </c>
      <c r="N793" s="16">
        <v>0.1</v>
      </c>
      <c r="O793" s="17">
        <f>M793*N793</f>
        <v>5.9359999999999999</v>
      </c>
      <c r="P793" s="17">
        <f>M793-O793+Q793</f>
        <v>55.353999999999999</v>
      </c>
      <c r="Q793" s="15">
        <v>1.93</v>
      </c>
      <c r="R793" s="18">
        <f t="shared" si="86"/>
        <v>57.283999999999999</v>
      </c>
      <c r="S793" s="12" t="str">
        <f t="shared" si="87"/>
        <v>High</v>
      </c>
      <c r="T793" s="12"/>
      <c r="U793" s="12" t="str">
        <f t="shared" si="88"/>
        <v>January 2016</v>
      </c>
      <c r="V793" s="12" t="str">
        <f t="shared" si="89"/>
        <v>Aleksandra</v>
      </c>
      <c r="W793" s="12" t="str">
        <f t="shared" si="90"/>
        <v>Gannaway</v>
      </c>
    </row>
    <row r="794" spans="1:23" ht="15.5" x14ac:dyDescent="0.35">
      <c r="A794" s="12" t="s">
        <v>1570</v>
      </c>
      <c r="B794" s="13">
        <v>42397</v>
      </c>
      <c r="C794" s="14" t="s">
        <v>1571</v>
      </c>
      <c r="D794" s="14" t="s">
        <v>27</v>
      </c>
      <c r="E794" s="14" t="s">
        <v>28</v>
      </c>
      <c r="F794" s="14" t="s">
        <v>107</v>
      </c>
      <c r="G794" s="14" t="s">
        <v>33</v>
      </c>
      <c r="H794" s="13">
        <v>42398</v>
      </c>
      <c r="I794" s="15">
        <v>39.64</v>
      </c>
      <c r="J794" s="15">
        <v>152.47999999999999</v>
      </c>
      <c r="K794" s="15">
        <f t="shared" si="84"/>
        <v>112.83999999999999</v>
      </c>
      <c r="L794" s="14">
        <v>27</v>
      </c>
      <c r="M794" s="15">
        <f t="shared" si="85"/>
        <v>4116.96</v>
      </c>
      <c r="N794" s="16">
        <v>0.1</v>
      </c>
      <c r="O794" s="17">
        <f>M794*N794</f>
        <v>411.69600000000003</v>
      </c>
      <c r="P794" s="17">
        <f>M794-O794+Q794</f>
        <v>3711.7640000000001</v>
      </c>
      <c r="Q794" s="15">
        <v>6.5</v>
      </c>
      <c r="R794" s="18">
        <f t="shared" si="86"/>
        <v>3718.2640000000001</v>
      </c>
      <c r="S794" s="12" t="str">
        <f t="shared" si="87"/>
        <v>High</v>
      </c>
      <c r="T794" s="12"/>
      <c r="U794" s="12" t="str">
        <f t="shared" si="88"/>
        <v>January 2016</v>
      </c>
      <c r="V794" s="12" t="str">
        <f t="shared" si="89"/>
        <v>Patrick</v>
      </c>
      <c r="W794" s="12" t="str">
        <f t="shared" si="90"/>
        <v>ODonnell</v>
      </c>
    </row>
    <row r="795" spans="1:23" ht="15.5" x14ac:dyDescent="0.35">
      <c r="A795" s="12" t="s">
        <v>1572</v>
      </c>
      <c r="B795" s="13">
        <v>42397</v>
      </c>
      <c r="C795" s="14" t="s">
        <v>1573</v>
      </c>
      <c r="D795" s="14" t="s">
        <v>27</v>
      </c>
      <c r="E795" s="14" t="s">
        <v>28</v>
      </c>
      <c r="F795" s="14" t="s">
        <v>66</v>
      </c>
      <c r="G795" s="14" t="s">
        <v>38</v>
      </c>
      <c r="H795" s="13">
        <v>42399</v>
      </c>
      <c r="I795" s="15">
        <v>2.59</v>
      </c>
      <c r="J795" s="15">
        <v>3.98</v>
      </c>
      <c r="K795" s="15">
        <f t="shared" si="84"/>
        <v>1.3900000000000001</v>
      </c>
      <c r="L795" s="14">
        <v>41</v>
      </c>
      <c r="M795" s="15">
        <f t="shared" si="85"/>
        <v>163.18</v>
      </c>
      <c r="N795" s="16">
        <v>0.1</v>
      </c>
      <c r="O795" s="17">
        <f>M795*N795</f>
        <v>16.318000000000001</v>
      </c>
      <c r="P795" s="17">
        <f>M795-O795+Q795</f>
        <v>149.83199999999999</v>
      </c>
      <c r="Q795" s="15">
        <v>2.97</v>
      </c>
      <c r="R795" s="18">
        <f t="shared" si="86"/>
        <v>152.80199999999999</v>
      </c>
      <c r="S795" s="12" t="str">
        <f t="shared" si="87"/>
        <v>High</v>
      </c>
      <c r="T795" s="12"/>
      <c r="U795" s="12" t="str">
        <f t="shared" si="88"/>
        <v>January 2016</v>
      </c>
      <c r="V795" s="12" t="str">
        <f t="shared" si="89"/>
        <v>Noel</v>
      </c>
      <c r="W795" s="12" t="str">
        <f t="shared" si="90"/>
        <v>Staavos</v>
      </c>
    </row>
    <row r="796" spans="1:23" ht="15.5" x14ac:dyDescent="0.35">
      <c r="A796" s="12" t="s">
        <v>1574</v>
      </c>
      <c r="B796" s="13">
        <v>42398</v>
      </c>
      <c r="C796" s="14" t="s">
        <v>1396</v>
      </c>
      <c r="D796" s="14" t="s">
        <v>27</v>
      </c>
      <c r="E796" s="14" t="s">
        <v>28</v>
      </c>
      <c r="F796" s="14" t="s">
        <v>390</v>
      </c>
      <c r="G796" s="14" t="s">
        <v>38</v>
      </c>
      <c r="H796" s="13">
        <v>42400</v>
      </c>
      <c r="I796" s="15">
        <v>1.53</v>
      </c>
      <c r="J796" s="15">
        <v>2.78</v>
      </c>
      <c r="K796" s="15">
        <f t="shared" si="84"/>
        <v>1.2499999999999998</v>
      </c>
      <c r="L796" s="14">
        <v>38</v>
      </c>
      <c r="M796" s="15">
        <f t="shared" si="85"/>
        <v>105.63999999999999</v>
      </c>
      <c r="N796" s="16">
        <v>0</v>
      </c>
      <c r="O796" s="17">
        <f>M796*N796</f>
        <v>0</v>
      </c>
      <c r="P796" s="17">
        <f>M796-O796+Q796</f>
        <v>106.97999999999999</v>
      </c>
      <c r="Q796" s="15">
        <v>1.34</v>
      </c>
      <c r="R796" s="18">
        <f t="shared" si="86"/>
        <v>108.32</v>
      </c>
      <c r="S796" s="12" t="str">
        <f t="shared" si="87"/>
        <v>Low</v>
      </c>
      <c r="T796" s="12"/>
      <c r="U796" s="12" t="str">
        <f t="shared" si="88"/>
        <v>January 2016</v>
      </c>
      <c r="V796" s="12" t="str">
        <f t="shared" si="89"/>
        <v>Bryan</v>
      </c>
      <c r="W796" s="12" t="str">
        <f t="shared" si="90"/>
        <v>Spruell</v>
      </c>
    </row>
    <row r="797" spans="1:23" ht="15.5" x14ac:dyDescent="0.35">
      <c r="A797" s="12" t="s">
        <v>1575</v>
      </c>
      <c r="B797" s="13">
        <v>42401</v>
      </c>
      <c r="C797" s="14" t="s">
        <v>1576</v>
      </c>
      <c r="D797" s="14" t="s">
        <v>53</v>
      </c>
      <c r="E797" s="14" t="s">
        <v>54</v>
      </c>
      <c r="F797" s="14" t="s">
        <v>55</v>
      </c>
      <c r="G797" s="14" t="s">
        <v>38</v>
      </c>
      <c r="H797" s="13">
        <v>42402</v>
      </c>
      <c r="I797" s="15">
        <v>1.19</v>
      </c>
      <c r="J797" s="15">
        <v>1.98</v>
      </c>
      <c r="K797" s="15">
        <f t="shared" si="84"/>
        <v>0.79</v>
      </c>
      <c r="L797" s="14">
        <v>12</v>
      </c>
      <c r="M797" s="15">
        <f t="shared" si="85"/>
        <v>23.759999999999998</v>
      </c>
      <c r="N797" s="16">
        <v>7.0000000000000007E-2</v>
      </c>
      <c r="O797" s="17">
        <f>M797*N797</f>
        <v>1.6632</v>
      </c>
      <c r="P797" s="17">
        <f>M797-O797+Q797</f>
        <v>26.866799999999998</v>
      </c>
      <c r="Q797" s="15">
        <v>4.7699999999999996</v>
      </c>
      <c r="R797" s="18">
        <f t="shared" si="86"/>
        <v>31.636799999999997</v>
      </c>
      <c r="S797" s="12" t="str">
        <f t="shared" si="87"/>
        <v>High</v>
      </c>
      <c r="T797" s="12"/>
      <c r="U797" s="12" t="str">
        <f t="shared" si="88"/>
        <v>February 2016</v>
      </c>
      <c r="V797" s="12" t="str">
        <f t="shared" si="89"/>
        <v>Patrick</v>
      </c>
      <c r="W797" s="12" t="str">
        <f t="shared" si="90"/>
        <v>Gardner</v>
      </c>
    </row>
    <row r="798" spans="1:23" ht="15.5" x14ac:dyDescent="0.35">
      <c r="A798" s="12" t="s">
        <v>1577</v>
      </c>
      <c r="B798" s="13">
        <v>42403</v>
      </c>
      <c r="C798" s="14" t="s">
        <v>632</v>
      </c>
      <c r="D798" s="14" t="s">
        <v>53</v>
      </c>
      <c r="E798" s="14" t="s">
        <v>54</v>
      </c>
      <c r="F798" s="14" t="s">
        <v>81</v>
      </c>
      <c r="G798" s="14" t="s">
        <v>38</v>
      </c>
      <c r="H798" s="13">
        <v>42405</v>
      </c>
      <c r="I798" s="15">
        <v>3.95</v>
      </c>
      <c r="J798" s="15">
        <v>6.08</v>
      </c>
      <c r="K798" s="15">
        <f t="shared" si="84"/>
        <v>2.13</v>
      </c>
      <c r="L798" s="14">
        <v>42</v>
      </c>
      <c r="M798" s="15">
        <f t="shared" si="85"/>
        <v>255.36</v>
      </c>
      <c r="N798" s="16">
        <v>0.09</v>
      </c>
      <c r="O798" s="17">
        <f>M798*N798</f>
        <v>22.982400000000002</v>
      </c>
      <c r="P798" s="17">
        <f>M798-O798+Q798</f>
        <v>234.19759999999999</v>
      </c>
      <c r="Q798" s="15">
        <v>1.82</v>
      </c>
      <c r="R798" s="18">
        <f t="shared" si="86"/>
        <v>236.01759999999999</v>
      </c>
      <c r="S798" s="12" t="str">
        <f t="shared" si="87"/>
        <v>High</v>
      </c>
      <c r="T798" s="12"/>
      <c r="U798" s="12" t="str">
        <f t="shared" si="88"/>
        <v>February 2016</v>
      </c>
      <c r="V798" s="12" t="str">
        <f t="shared" si="89"/>
        <v>Darrin</v>
      </c>
      <c r="W798" s="12" t="str">
        <f t="shared" si="90"/>
        <v>Martin</v>
      </c>
    </row>
    <row r="799" spans="1:23" ht="15.5" x14ac:dyDescent="0.35">
      <c r="A799" s="12" t="s">
        <v>1578</v>
      </c>
      <c r="B799" s="13">
        <v>42404</v>
      </c>
      <c r="C799" s="14" t="s">
        <v>41</v>
      </c>
      <c r="D799" s="14" t="s">
        <v>27</v>
      </c>
      <c r="E799" s="14" t="s">
        <v>28</v>
      </c>
      <c r="F799" s="14" t="s">
        <v>44</v>
      </c>
      <c r="G799" s="14" t="s">
        <v>38</v>
      </c>
      <c r="H799" s="13">
        <v>42405</v>
      </c>
      <c r="I799" s="15">
        <v>16.8</v>
      </c>
      <c r="J799" s="15">
        <v>40.97</v>
      </c>
      <c r="K799" s="15">
        <f t="shared" si="84"/>
        <v>24.169999999999998</v>
      </c>
      <c r="L799" s="14">
        <v>49</v>
      </c>
      <c r="M799" s="15">
        <f t="shared" si="85"/>
        <v>2007.53</v>
      </c>
      <c r="N799" s="16">
        <v>0.04</v>
      </c>
      <c r="O799" s="17">
        <f>M799*N799</f>
        <v>80.301199999999994</v>
      </c>
      <c r="P799" s="17">
        <f>M799-O799+Q799</f>
        <v>1936.2187999999999</v>
      </c>
      <c r="Q799" s="15">
        <v>8.99</v>
      </c>
      <c r="R799" s="18">
        <f t="shared" si="86"/>
        <v>1945.2087999999999</v>
      </c>
      <c r="S799" s="12" t="str">
        <f t="shared" si="87"/>
        <v>High</v>
      </c>
      <c r="T799" s="12"/>
      <c r="U799" s="12" t="str">
        <f t="shared" si="88"/>
        <v>February 2016</v>
      </c>
      <c r="V799" s="12" t="str">
        <f t="shared" si="89"/>
        <v>Cyma</v>
      </c>
      <c r="W799" s="12" t="str">
        <f t="shared" si="90"/>
        <v>Kinney</v>
      </c>
    </row>
    <row r="800" spans="1:23" ht="15.5" x14ac:dyDescent="0.35">
      <c r="A800" s="12" t="s">
        <v>1579</v>
      </c>
      <c r="B800" s="13">
        <v>42408</v>
      </c>
      <c r="C800" s="14" t="s">
        <v>1143</v>
      </c>
      <c r="D800" s="14" t="s">
        <v>53</v>
      </c>
      <c r="E800" s="14" t="s">
        <v>54</v>
      </c>
      <c r="F800" s="14" t="s">
        <v>81</v>
      </c>
      <c r="G800" s="14" t="s">
        <v>38</v>
      </c>
      <c r="H800" s="13">
        <v>42409</v>
      </c>
      <c r="I800" s="15">
        <v>21.56</v>
      </c>
      <c r="J800" s="15">
        <v>36.549999999999997</v>
      </c>
      <c r="K800" s="15">
        <f t="shared" si="84"/>
        <v>14.989999999999998</v>
      </c>
      <c r="L800" s="14">
        <v>6</v>
      </c>
      <c r="M800" s="15">
        <f t="shared" si="85"/>
        <v>219.29999999999998</v>
      </c>
      <c r="N800" s="16">
        <v>0.01</v>
      </c>
      <c r="O800" s="17">
        <f>M800*N800</f>
        <v>2.1930000000000001</v>
      </c>
      <c r="P800" s="17">
        <f>M800-O800+Q800</f>
        <v>230.99699999999996</v>
      </c>
      <c r="Q800" s="15">
        <v>13.89</v>
      </c>
      <c r="R800" s="18">
        <f t="shared" si="86"/>
        <v>244.88699999999994</v>
      </c>
      <c r="S800" s="12" t="str">
        <f t="shared" si="87"/>
        <v>High</v>
      </c>
      <c r="T800" s="12"/>
      <c r="U800" s="12" t="str">
        <f t="shared" si="88"/>
        <v>February 2016</v>
      </c>
      <c r="V800" s="12" t="str">
        <f t="shared" si="89"/>
        <v>Ed</v>
      </c>
      <c r="W800" s="12" t="str">
        <f t="shared" si="90"/>
        <v>Braxton</v>
      </c>
    </row>
    <row r="801" spans="1:23" ht="15.5" x14ac:dyDescent="0.35">
      <c r="A801" s="12" t="s">
        <v>1580</v>
      </c>
      <c r="B801" s="13">
        <v>42409</v>
      </c>
      <c r="C801" s="14" t="s">
        <v>440</v>
      </c>
      <c r="D801" s="14" t="s">
        <v>27</v>
      </c>
      <c r="E801" s="14" t="s">
        <v>28</v>
      </c>
      <c r="F801" s="14" t="s">
        <v>126</v>
      </c>
      <c r="G801" s="14" t="s">
        <v>38</v>
      </c>
      <c r="H801" s="13">
        <v>42414</v>
      </c>
      <c r="I801" s="15">
        <v>2.59</v>
      </c>
      <c r="J801" s="15">
        <v>3.98</v>
      </c>
      <c r="K801" s="15">
        <f t="shared" si="84"/>
        <v>1.3900000000000001</v>
      </c>
      <c r="L801" s="14">
        <v>50</v>
      </c>
      <c r="M801" s="15">
        <f t="shared" si="85"/>
        <v>199</v>
      </c>
      <c r="N801" s="16">
        <v>0.08</v>
      </c>
      <c r="O801" s="17">
        <f>M801*N801</f>
        <v>15.92</v>
      </c>
      <c r="P801" s="17">
        <f>M801-O801+Q801</f>
        <v>186.05</v>
      </c>
      <c r="Q801" s="15">
        <v>2.97</v>
      </c>
      <c r="R801" s="18">
        <f t="shared" si="86"/>
        <v>189.02</v>
      </c>
      <c r="S801" s="12" t="str">
        <f t="shared" si="87"/>
        <v>High</v>
      </c>
      <c r="T801" s="12"/>
      <c r="U801" s="12" t="str">
        <f t="shared" si="88"/>
        <v>February 2016</v>
      </c>
      <c r="V801" s="12" t="str">
        <f t="shared" si="89"/>
        <v>Roy</v>
      </c>
      <c r="W801" s="12" t="str">
        <f t="shared" si="90"/>
        <v>Skaria</v>
      </c>
    </row>
    <row r="802" spans="1:23" ht="15.5" x14ac:dyDescent="0.35">
      <c r="A802" s="12" t="s">
        <v>1581</v>
      </c>
      <c r="B802" s="13">
        <v>42410</v>
      </c>
      <c r="C802" s="14" t="s">
        <v>440</v>
      </c>
      <c r="D802" s="14" t="s">
        <v>27</v>
      </c>
      <c r="E802" s="14" t="s">
        <v>28</v>
      </c>
      <c r="F802" s="14" t="s">
        <v>126</v>
      </c>
      <c r="G802" s="14" t="s">
        <v>38</v>
      </c>
      <c r="H802" s="13">
        <v>42411</v>
      </c>
      <c r="I802" s="15">
        <v>11.11</v>
      </c>
      <c r="J802" s="15">
        <v>19.84</v>
      </c>
      <c r="K802" s="15">
        <f t="shared" si="84"/>
        <v>8.73</v>
      </c>
      <c r="L802" s="14">
        <v>10</v>
      </c>
      <c r="M802" s="15">
        <f t="shared" si="85"/>
        <v>198.4</v>
      </c>
      <c r="N802" s="16">
        <v>0.05</v>
      </c>
      <c r="O802" s="17">
        <f>M802*N802</f>
        <v>9.9200000000000017</v>
      </c>
      <c r="P802" s="17">
        <f>M802-O802+Q802</f>
        <v>192.58</v>
      </c>
      <c r="Q802" s="15">
        <v>4.0999999999999996</v>
      </c>
      <c r="R802" s="18">
        <f t="shared" si="86"/>
        <v>196.68</v>
      </c>
      <c r="S802" s="12" t="str">
        <f t="shared" si="87"/>
        <v>High</v>
      </c>
      <c r="T802" s="12"/>
      <c r="U802" s="12" t="str">
        <f t="shared" si="88"/>
        <v>February 2016</v>
      </c>
      <c r="V802" s="12" t="str">
        <f t="shared" si="89"/>
        <v>Roy</v>
      </c>
      <c r="W802" s="12" t="str">
        <f t="shared" si="90"/>
        <v>Skaria</v>
      </c>
    </row>
    <row r="803" spans="1:23" ht="15.5" x14ac:dyDescent="0.35">
      <c r="A803" s="12" t="s">
        <v>1582</v>
      </c>
      <c r="B803" s="13">
        <v>42411</v>
      </c>
      <c r="C803" s="14" t="s">
        <v>881</v>
      </c>
      <c r="D803" s="14" t="s">
        <v>27</v>
      </c>
      <c r="E803" s="14" t="s">
        <v>28</v>
      </c>
      <c r="F803" s="14" t="s">
        <v>390</v>
      </c>
      <c r="G803" s="14" t="s">
        <v>33</v>
      </c>
      <c r="H803" s="13">
        <v>42413</v>
      </c>
      <c r="I803" s="15">
        <v>41.28</v>
      </c>
      <c r="J803" s="15">
        <v>95.99</v>
      </c>
      <c r="K803" s="15">
        <f t="shared" si="84"/>
        <v>54.709999999999994</v>
      </c>
      <c r="L803" s="14">
        <v>14</v>
      </c>
      <c r="M803" s="15">
        <f t="shared" si="85"/>
        <v>1343.86</v>
      </c>
      <c r="N803" s="16">
        <v>0.04</v>
      </c>
      <c r="O803" s="17">
        <f>M803*N803</f>
        <v>53.754399999999997</v>
      </c>
      <c r="P803" s="17">
        <f>M803-O803+Q803</f>
        <v>1299.0955999999999</v>
      </c>
      <c r="Q803" s="15">
        <v>8.99</v>
      </c>
      <c r="R803" s="18">
        <f t="shared" si="86"/>
        <v>1308.0855999999999</v>
      </c>
      <c r="S803" s="12" t="str">
        <f t="shared" si="87"/>
        <v>High</v>
      </c>
      <c r="T803" s="12"/>
      <c r="U803" s="12" t="str">
        <f t="shared" si="88"/>
        <v>February 2016</v>
      </c>
      <c r="V803" s="12" t="str">
        <f t="shared" si="89"/>
        <v>Ralph</v>
      </c>
      <c r="W803" s="12" t="str">
        <f t="shared" si="90"/>
        <v>Knight</v>
      </c>
    </row>
    <row r="804" spans="1:23" ht="15.5" x14ac:dyDescent="0.35">
      <c r="A804" s="12" t="s">
        <v>1583</v>
      </c>
      <c r="B804" s="13">
        <v>42411</v>
      </c>
      <c r="C804" s="14" t="s">
        <v>1499</v>
      </c>
      <c r="D804" s="14" t="s">
        <v>27</v>
      </c>
      <c r="E804" s="14" t="s">
        <v>28</v>
      </c>
      <c r="F804" s="14" t="s">
        <v>290</v>
      </c>
      <c r="G804" s="14" t="s">
        <v>38</v>
      </c>
      <c r="H804" s="13">
        <v>42420</v>
      </c>
      <c r="I804" s="15">
        <v>99.39</v>
      </c>
      <c r="J804" s="15">
        <v>162.93</v>
      </c>
      <c r="K804" s="15">
        <f t="shared" si="84"/>
        <v>63.540000000000006</v>
      </c>
      <c r="L804" s="14">
        <v>22</v>
      </c>
      <c r="M804" s="15">
        <f t="shared" si="85"/>
        <v>3584.46</v>
      </c>
      <c r="N804" s="16">
        <v>7.0000000000000007E-2</v>
      </c>
      <c r="O804" s="17">
        <f>M804*N804</f>
        <v>250.91220000000001</v>
      </c>
      <c r="P804" s="17">
        <f>M804-O804+Q804</f>
        <v>3353.5377999999996</v>
      </c>
      <c r="Q804" s="15">
        <v>19.989999999999998</v>
      </c>
      <c r="R804" s="18">
        <f t="shared" si="86"/>
        <v>3373.5277999999994</v>
      </c>
      <c r="S804" s="12" t="str">
        <f t="shared" si="87"/>
        <v>High</v>
      </c>
      <c r="T804" s="12"/>
      <c r="U804" s="12" t="str">
        <f t="shared" si="88"/>
        <v>February 2016</v>
      </c>
      <c r="V804" s="12" t="str">
        <f t="shared" si="89"/>
        <v>Eva</v>
      </c>
      <c r="W804" s="12" t="str">
        <f t="shared" si="90"/>
        <v>Jacobs</v>
      </c>
    </row>
    <row r="805" spans="1:23" ht="15.5" x14ac:dyDescent="0.35">
      <c r="A805" s="12" t="s">
        <v>1584</v>
      </c>
      <c r="B805" s="13">
        <v>42413</v>
      </c>
      <c r="C805" s="14" t="s">
        <v>1055</v>
      </c>
      <c r="D805" s="14" t="s">
        <v>27</v>
      </c>
      <c r="E805" s="14" t="s">
        <v>28</v>
      </c>
      <c r="F805" s="14" t="s">
        <v>299</v>
      </c>
      <c r="G805" s="14" t="s">
        <v>248</v>
      </c>
      <c r="H805" s="13">
        <v>42414</v>
      </c>
      <c r="I805" s="15">
        <v>5.5</v>
      </c>
      <c r="J805" s="15">
        <v>12.22</v>
      </c>
      <c r="K805" s="15">
        <f t="shared" si="84"/>
        <v>6.7200000000000006</v>
      </c>
      <c r="L805" s="14">
        <v>10</v>
      </c>
      <c r="M805" s="15">
        <f t="shared" si="85"/>
        <v>122.2</v>
      </c>
      <c r="N805" s="16">
        <v>0.1</v>
      </c>
      <c r="O805" s="17">
        <f>M805*N805</f>
        <v>12.22</v>
      </c>
      <c r="P805" s="17">
        <f>M805-O805+Q805</f>
        <v>112.83</v>
      </c>
      <c r="Q805" s="15">
        <v>2.85</v>
      </c>
      <c r="R805" s="18">
        <f t="shared" si="86"/>
        <v>115.67999999999999</v>
      </c>
      <c r="S805" s="12" t="str">
        <f t="shared" si="87"/>
        <v>High</v>
      </c>
      <c r="T805" s="12"/>
      <c r="U805" s="12" t="str">
        <f t="shared" si="88"/>
        <v>February 2016</v>
      </c>
      <c r="V805" s="12" t="str">
        <f t="shared" si="89"/>
        <v>Gary</v>
      </c>
      <c r="W805" s="12" t="str">
        <f t="shared" si="90"/>
        <v>Hansen</v>
      </c>
    </row>
    <row r="806" spans="1:23" ht="15.5" x14ac:dyDescent="0.35">
      <c r="A806" s="12" t="s">
        <v>1585</v>
      </c>
      <c r="B806" s="13">
        <v>42413</v>
      </c>
      <c r="C806" s="14" t="s">
        <v>1586</v>
      </c>
      <c r="D806" s="14" t="s">
        <v>27</v>
      </c>
      <c r="E806" s="14" t="s">
        <v>28</v>
      </c>
      <c r="F806" s="14" t="s">
        <v>290</v>
      </c>
      <c r="G806" s="14" t="s">
        <v>38</v>
      </c>
      <c r="H806" s="13">
        <v>42416</v>
      </c>
      <c r="I806" s="15">
        <v>4.1900000000000004</v>
      </c>
      <c r="J806" s="15">
        <v>10.23</v>
      </c>
      <c r="K806" s="15">
        <f t="shared" si="84"/>
        <v>6.04</v>
      </c>
      <c r="L806" s="14">
        <v>19</v>
      </c>
      <c r="M806" s="15">
        <f t="shared" si="85"/>
        <v>194.37</v>
      </c>
      <c r="N806" s="16">
        <v>0.08</v>
      </c>
      <c r="O806" s="17">
        <f>M806*N806</f>
        <v>15.5496</v>
      </c>
      <c r="P806" s="17">
        <f>M806-O806+Q806</f>
        <v>183.50040000000001</v>
      </c>
      <c r="Q806" s="15">
        <v>4.68</v>
      </c>
      <c r="R806" s="18">
        <f t="shared" si="86"/>
        <v>188.18040000000002</v>
      </c>
      <c r="S806" s="12" t="str">
        <f t="shared" si="87"/>
        <v>High</v>
      </c>
      <c r="T806" s="12"/>
      <c r="U806" s="12" t="str">
        <f t="shared" si="88"/>
        <v>February 2016</v>
      </c>
      <c r="V806" s="12" t="str">
        <f t="shared" si="89"/>
        <v>Scot</v>
      </c>
      <c r="W806" s="12" t="str">
        <f t="shared" si="90"/>
        <v>Coram</v>
      </c>
    </row>
    <row r="807" spans="1:23" ht="15.5" x14ac:dyDescent="0.35">
      <c r="A807" s="12" t="s">
        <v>1588</v>
      </c>
      <c r="B807" s="13">
        <v>42413</v>
      </c>
      <c r="C807" s="14" t="s">
        <v>1112</v>
      </c>
      <c r="D807" s="14" t="s">
        <v>53</v>
      </c>
      <c r="E807" s="14" t="s">
        <v>54</v>
      </c>
      <c r="F807" s="14" t="s">
        <v>55</v>
      </c>
      <c r="G807" s="14" t="s">
        <v>38</v>
      </c>
      <c r="H807" s="13">
        <v>42416</v>
      </c>
      <c r="I807" s="15">
        <v>2.9</v>
      </c>
      <c r="J807" s="15">
        <v>4.76</v>
      </c>
      <c r="K807" s="15">
        <f t="shared" si="84"/>
        <v>1.8599999999999999</v>
      </c>
      <c r="L807" s="14">
        <v>33</v>
      </c>
      <c r="M807" s="15">
        <f t="shared" si="85"/>
        <v>157.07999999999998</v>
      </c>
      <c r="N807" s="16">
        <v>0.06</v>
      </c>
      <c r="O807" s="17">
        <f>M807*N807</f>
        <v>9.4247999999999994</v>
      </c>
      <c r="P807" s="17">
        <f>M807-O807+Q807</f>
        <v>148.53519999999997</v>
      </c>
      <c r="Q807" s="15">
        <v>0.88</v>
      </c>
      <c r="R807" s="18">
        <f t="shared" si="86"/>
        <v>149.41519999999997</v>
      </c>
      <c r="S807" s="12" t="str">
        <f t="shared" si="87"/>
        <v>High</v>
      </c>
      <c r="T807" s="12"/>
      <c r="U807" s="12" t="str">
        <f t="shared" si="88"/>
        <v>February 2016</v>
      </c>
      <c r="V807" s="12" t="str">
        <f t="shared" si="89"/>
        <v>Pete</v>
      </c>
      <c r="W807" s="12" t="str">
        <f t="shared" si="90"/>
        <v>Armstrong</v>
      </c>
    </row>
    <row r="808" spans="1:23" ht="15.5" x14ac:dyDescent="0.35">
      <c r="A808" s="12" t="s">
        <v>1589</v>
      </c>
      <c r="B808" s="13">
        <v>42416</v>
      </c>
      <c r="C808" s="14" t="s">
        <v>787</v>
      </c>
      <c r="D808" s="14" t="s">
        <v>27</v>
      </c>
      <c r="E808" s="14" t="s">
        <v>28</v>
      </c>
      <c r="F808" s="14" t="s">
        <v>66</v>
      </c>
      <c r="G808" s="14" t="s">
        <v>38</v>
      </c>
      <c r="H808" s="13">
        <v>42417</v>
      </c>
      <c r="I808" s="15">
        <v>4.53</v>
      </c>
      <c r="J808" s="15">
        <v>7.3</v>
      </c>
      <c r="K808" s="15">
        <f t="shared" si="84"/>
        <v>2.7699999999999996</v>
      </c>
      <c r="L808" s="14">
        <v>36</v>
      </c>
      <c r="M808" s="15">
        <f t="shared" si="85"/>
        <v>262.8</v>
      </c>
      <c r="N808" s="16">
        <v>0.1</v>
      </c>
      <c r="O808" s="17">
        <f>M808*N808</f>
        <v>26.28</v>
      </c>
      <c r="P808" s="17">
        <f>M808-O808+Q808</f>
        <v>244.24</v>
      </c>
      <c r="Q808" s="15">
        <v>7.72</v>
      </c>
      <c r="R808" s="18">
        <f t="shared" si="86"/>
        <v>251.96</v>
      </c>
      <c r="S808" s="12" t="str">
        <f t="shared" si="87"/>
        <v>High</v>
      </c>
      <c r="T808" s="12"/>
      <c r="U808" s="12" t="str">
        <f t="shared" si="88"/>
        <v>February 2016</v>
      </c>
      <c r="V808" s="12" t="str">
        <f t="shared" si="89"/>
        <v>Dionis</v>
      </c>
      <c r="W808" s="12" t="str">
        <f t="shared" si="90"/>
        <v>Lloyd</v>
      </c>
    </row>
    <row r="809" spans="1:23" ht="15.5" x14ac:dyDescent="0.35">
      <c r="A809" s="12" t="s">
        <v>1590</v>
      </c>
      <c r="B809" s="13">
        <v>42416</v>
      </c>
      <c r="C809" s="14" t="s">
        <v>1591</v>
      </c>
      <c r="D809" s="14" t="s">
        <v>27</v>
      </c>
      <c r="E809" s="14" t="s">
        <v>28</v>
      </c>
      <c r="F809" s="14" t="s">
        <v>290</v>
      </c>
      <c r="G809" s="14" t="s">
        <v>38</v>
      </c>
      <c r="H809" s="13">
        <v>42421</v>
      </c>
      <c r="I809" s="15">
        <v>2.59</v>
      </c>
      <c r="J809" s="15">
        <v>3.98</v>
      </c>
      <c r="K809" s="15">
        <f t="shared" si="84"/>
        <v>1.3900000000000001</v>
      </c>
      <c r="L809" s="14">
        <v>11</v>
      </c>
      <c r="M809" s="15">
        <f t="shared" si="85"/>
        <v>43.78</v>
      </c>
      <c r="N809" s="16">
        <v>0.01</v>
      </c>
      <c r="O809" s="17">
        <f>M809*N809</f>
        <v>0.43780000000000002</v>
      </c>
      <c r="P809" s="17">
        <f>M809-O809+Q809</f>
        <v>46.312199999999997</v>
      </c>
      <c r="Q809" s="15">
        <v>2.97</v>
      </c>
      <c r="R809" s="18">
        <f t="shared" si="86"/>
        <v>49.282199999999996</v>
      </c>
      <c r="S809" s="12" t="str">
        <f t="shared" si="87"/>
        <v>High</v>
      </c>
      <c r="T809" s="12"/>
      <c r="U809" s="12" t="str">
        <f t="shared" si="88"/>
        <v>February 2016</v>
      </c>
      <c r="V809" s="12" t="str">
        <f t="shared" si="89"/>
        <v>Don</v>
      </c>
      <c r="W809" s="12" t="str">
        <f t="shared" si="90"/>
        <v>Jones</v>
      </c>
    </row>
    <row r="810" spans="1:23" ht="15.5" x14ac:dyDescent="0.35">
      <c r="A810" s="12" t="s">
        <v>1592</v>
      </c>
      <c r="B810" s="13">
        <v>42417</v>
      </c>
      <c r="C810" s="14" t="s">
        <v>590</v>
      </c>
      <c r="D810" s="14" t="s">
        <v>53</v>
      </c>
      <c r="E810" s="14" t="s">
        <v>54</v>
      </c>
      <c r="F810" s="14" t="s">
        <v>81</v>
      </c>
      <c r="G810" s="14" t="s">
        <v>38</v>
      </c>
      <c r="H810" s="13">
        <v>42418</v>
      </c>
      <c r="I810" s="15">
        <v>1.6</v>
      </c>
      <c r="J810" s="15">
        <v>2.62</v>
      </c>
      <c r="K810" s="15">
        <f t="shared" si="84"/>
        <v>1.02</v>
      </c>
      <c r="L810" s="14">
        <v>48</v>
      </c>
      <c r="M810" s="15">
        <f t="shared" si="85"/>
        <v>125.76</v>
      </c>
      <c r="N810" s="16">
        <v>0.1</v>
      </c>
      <c r="O810" s="17">
        <f>M810*N810</f>
        <v>12.576000000000001</v>
      </c>
      <c r="P810" s="17">
        <f>M810-O810+Q810</f>
        <v>113.98399999999999</v>
      </c>
      <c r="Q810" s="15">
        <v>0.8</v>
      </c>
      <c r="R810" s="18">
        <f t="shared" si="86"/>
        <v>114.78399999999999</v>
      </c>
      <c r="S810" s="12" t="str">
        <f t="shared" si="87"/>
        <v>High</v>
      </c>
      <c r="T810" s="12"/>
      <c r="U810" s="12" t="str">
        <f t="shared" si="88"/>
        <v>February 2016</v>
      </c>
      <c r="V810" s="12" t="str">
        <f t="shared" si="89"/>
        <v>Tony</v>
      </c>
      <c r="W810" s="12" t="str">
        <f t="shared" si="90"/>
        <v>Sayre</v>
      </c>
    </row>
    <row r="811" spans="1:23" ht="15.5" x14ac:dyDescent="0.35">
      <c r="A811" s="12" t="s">
        <v>1593</v>
      </c>
      <c r="B811" s="13">
        <v>42420</v>
      </c>
      <c r="C811" s="14" t="s">
        <v>447</v>
      </c>
      <c r="D811" s="14" t="s">
        <v>53</v>
      </c>
      <c r="E811" s="14" t="s">
        <v>54</v>
      </c>
      <c r="F811" s="14" t="s">
        <v>81</v>
      </c>
      <c r="G811" s="14" t="s">
        <v>33</v>
      </c>
      <c r="H811" s="13">
        <v>42422</v>
      </c>
      <c r="I811" s="15">
        <v>14.7</v>
      </c>
      <c r="J811" s="15">
        <v>29.99</v>
      </c>
      <c r="K811" s="15">
        <f t="shared" si="84"/>
        <v>15.29</v>
      </c>
      <c r="L811" s="14">
        <v>11</v>
      </c>
      <c r="M811" s="15">
        <f t="shared" si="85"/>
        <v>329.89</v>
      </c>
      <c r="N811" s="16">
        <v>0.08</v>
      </c>
      <c r="O811" s="17">
        <f>M811*N811</f>
        <v>26.391199999999998</v>
      </c>
      <c r="P811" s="17">
        <f>M811-O811+Q811</f>
        <v>308.99879999999996</v>
      </c>
      <c r="Q811" s="15">
        <v>5.5</v>
      </c>
      <c r="R811" s="18">
        <f t="shared" si="86"/>
        <v>314.49879999999996</v>
      </c>
      <c r="S811" s="12" t="str">
        <f t="shared" si="87"/>
        <v>High</v>
      </c>
      <c r="T811" s="12"/>
      <c r="U811" s="12" t="str">
        <f t="shared" si="88"/>
        <v>February 2016</v>
      </c>
      <c r="V811" s="12" t="str">
        <f t="shared" si="89"/>
        <v>Andy</v>
      </c>
      <c r="W811" s="12" t="str">
        <f t="shared" si="90"/>
        <v>Reiter</v>
      </c>
    </row>
    <row r="812" spans="1:23" ht="15.5" x14ac:dyDescent="0.35">
      <c r="A812" s="12" t="s">
        <v>1594</v>
      </c>
      <c r="B812" s="13">
        <v>42422</v>
      </c>
      <c r="C812" s="14" t="s">
        <v>1595</v>
      </c>
      <c r="D812" s="14" t="s">
        <v>27</v>
      </c>
      <c r="E812" s="14" t="s">
        <v>28</v>
      </c>
      <c r="F812" s="14" t="s">
        <v>290</v>
      </c>
      <c r="G812" s="14" t="s">
        <v>33</v>
      </c>
      <c r="H812" s="13">
        <v>42423</v>
      </c>
      <c r="I812" s="15">
        <v>278.99</v>
      </c>
      <c r="J812" s="15">
        <v>449.99</v>
      </c>
      <c r="K812" s="15">
        <f t="shared" si="84"/>
        <v>171</v>
      </c>
      <c r="L812" s="14">
        <v>38</v>
      </c>
      <c r="M812" s="15">
        <f t="shared" si="85"/>
        <v>17099.62</v>
      </c>
      <c r="N812" s="16">
        <v>0.01</v>
      </c>
      <c r="O812" s="17">
        <f>M812*N812</f>
        <v>170.99619999999999</v>
      </c>
      <c r="P812" s="17">
        <f>M812-O812+Q812</f>
        <v>16977.623799999998</v>
      </c>
      <c r="Q812" s="15">
        <v>49</v>
      </c>
      <c r="R812" s="18">
        <f t="shared" si="86"/>
        <v>17026.623799999998</v>
      </c>
      <c r="S812" s="12" t="str">
        <f t="shared" si="87"/>
        <v>High</v>
      </c>
      <c r="T812" s="12"/>
      <c r="U812" s="12" t="str">
        <f t="shared" si="88"/>
        <v>February 2016</v>
      </c>
      <c r="V812" s="12" t="str">
        <f t="shared" si="89"/>
        <v>Clay</v>
      </c>
      <c r="W812" s="12" t="str">
        <f t="shared" si="90"/>
        <v>Cheatham</v>
      </c>
    </row>
    <row r="813" spans="1:23" ht="15.5" x14ac:dyDescent="0.35">
      <c r="A813" s="12" t="s">
        <v>1596</v>
      </c>
      <c r="B813" s="13">
        <v>42423</v>
      </c>
      <c r="C813" s="14" t="s">
        <v>1597</v>
      </c>
      <c r="D813" s="14" t="s">
        <v>27</v>
      </c>
      <c r="E813" s="14" t="s">
        <v>28</v>
      </c>
      <c r="F813" s="14" t="s">
        <v>126</v>
      </c>
      <c r="G813" s="14" t="s">
        <v>38</v>
      </c>
      <c r="H813" s="13">
        <v>42424</v>
      </c>
      <c r="I813" s="15">
        <v>21.97</v>
      </c>
      <c r="J813" s="15">
        <v>35.44</v>
      </c>
      <c r="K813" s="15">
        <f t="shared" si="84"/>
        <v>13.469999999999999</v>
      </c>
      <c r="L813" s="14">
        <v>48</v>
      </c>
      <c r="M813" s="15">
        <f t="shared" si="85"/>
        <v>1701.12</v>
      </c>
      <c r="N813" s="16">
        <v>0.08</v>
      </c>
      <c r="O813" s="17">
        <f>M813*N813</f>
        <v>136.08959999999999</v>
      </c>
      <c r="P813" s="17">
        <f>M813-O813+Q813</f>
        <v>1569.9503999999999</v>
      </c>
      <c r="Q813" s="15">
        <v>4.92</v>
      </c>
      <c r="R813" s="18">
        <f t="shared" si="86"/>
        <v>1574.8704</v>
      </c>
      <c r="S813" s="12" t="str">
        <f t="shared" si="87"/>
        <v>High</v>
      </c>
      <c r="T813" s="12"/>
      <c r="U813" s="12" t="str">
        <f t="shared" si="88"/>
        <v>February 2016</v>
      </c>
      <c r="V813" s="12" t="str">
        <f t="shared" si="89"/>
        <v>Quincy</v>
      </c>
      <c r="W813" s="12" t="str">
        <f t="shared" si="90"/>
        <v>Jones</v>
      </c>
    </row>
    <row r="814" spans="1:23" ht="15.5" x14ac:dyDescent="0.35">
      <c r="A814" s="12" t="s">
        <v>1598</v>
      </c>
      <c r="B814" s="13">
        <v>42426</v>
      </c>
      <c r="C814" s="14" t="s">
        <v>1150</v>
      </c>
      <c r="D814" s="14" t="s">
        <v>27</v>
      </c>
      <c r="E814" s="14" t="s">
        <v>28</v>
      </c>
      <c r="F814" s="14" t="s">
        <v>44</v>
      </c>
      <c r="G814" s="14" t="s">
        <v>38</v>
      </c>
      <c r="H814" s="13">
        <v>42433</v>
      </c>
      <c r="I814" s="15">
        <v>2.98</v>
      </c>
      <c r="J814" s="15">
        <v>5.84</v>
      </c>
      <c r="K814" s="15">
        <f t="shared" si="84"/>
        <v>2.86</v>
      </c>
      <c r="L814" s="14">
        <v>19</v>
      </c>
      <c r="M814" s="15">
        <f t="shared" si="85"/>
        <v>110.96</v>
      </c>
      <c r="N814" s="16">
        <v>0.01</v>
      </c>
      <c r="O814" s="17">
        <f>M814*N814</f>
        <v>1.1095999999999999</v>
      </c>
      <c r="P814" s="17">
        <f>M814-O814+Q814</f>
        <v>110.68039999999999</v>
      </c>
      <c r="Q814" s="15">
        <v>0.83</v>
      </c>
      <c r="R814" s="18">
        <f t="shared" si="86"/>
        <v>111.51039999999999</v>
      </c>
      <c r="S814" s="12" t="str">
        <f t="shared" si="87"/>
        <v>High</v>
      </c>
      <c r="T814" s="12"/>
      <c r="U814" s="12" t="str">
        <f t="shared" si="88"/>
        <v>February 2016</v>
      </c>
      <c r="V814" s="12" t="str">
        <f t="shared" si="89"/>
        <v>Linda</v>
      </c>
      <c r="W814" s="12" t="str">
        <f t="shared" si="90"/>
        <v>Southworth</v>
      </c>
    </row>
    <row r="815" spans="1:23" ht="15.5" x14ac:dyDescent="0.35">
      <c r="A815" s="12" t="s">
        <v>1599</v>
      </c>
      <c r="B815" s="13">
        <v>42429</v>
      </c>
      <c r="C815" s="14" t="s">
        <v>176</v>
      </c>
      <c r="D815" s="14" t="s">
        <v>27</v>
      </c>
      <c r="E815" s="14" t="s">
        <v>28</v>
      </c>
      <c r="F815" s="14" t="s">
        <v>44</v>
      </c>
      <c r="G815" s="14" t="s">
        <v>38</v>
      </c>
      <c r="H815" s="13">
        <v>42429</v>
      </c>
      <c r="I815" s="15">
        <v>54.29</v>
      </c>
      <c r="J815" s="15">
        <v>90.48</v>
      </c>
      <c r="K815" s="15">
        <f t="shared" si="84"/>
        <v>36.190000000000005</v>
      </c>
      <c r="L815" s="14">
        <v>16</v>
      </c>
      <c r="M815" s="15">
        <f t="shared" si="85"/>
        <v>1447.68</v>
      </c>
      <c r="N815" s="16">
        <v>0</v>
      </c>
      <c r="O815" s="17">
        <f>M815*N815</f>
        <v>0</v>
      </c>
      <c r="P815" s="17">
        <f>M815-O815+Q815</f>
        <v>1467.67</v>
      </c>
      <c r="Q815" s="15">
        <v>19.989999999999998</v>
      </c>
      <c r="R815" s="18">
        <f t="shared" si="86"/>
        <v>1487.66</v>
      </c>
      <c r="S815" s="12" t="str">
        <f t="shared" si="87"/>
        <v>Low</v>
      </c>
      <c r="T815" s="12"/>
      <c r="U815" s="12" t="str">
        <f t="shared" si="88"/>
        <v>February 2016</v>
      </c>
      <c r="V815" s="12" t="str">
        <f t="shared" si="89"/>
        <v>Bill</v>
      </c>
      <c r="W815" s="12" t="str">
        <f t="shared" si="90"/>
        <v>Donatelli</v>
      </c>
    </row>
    <row r="816" spans="1:23" ht="15.5" x14ac:dyDescent="0.35">
      <c r="A816" s="12" t="s">
        <v>1600</v>
      </c>
      <c r="B816" s="13">
        <v>42434</v>
      </c>
      <c r="C816" s="14" t="s">
        <v>1601</v>
      </c>
      <c r="D816" s="14" t="s">
        <v>27</v>
      </c>
      <c r="E816" s="14" t="s">
        <v>28</v>
      </c>
      <c r="F816" s="14" t="s">
        <v>107</v>
      </c>
      <c r="G816" s="14" t="s">
        <v>38</v>
      </c>
      <c r="H816" s="13">
        <v>42438</v>
      </c>
      <c r="I816" s="15">
        <v>0.93</v>
      </c>
      <c r="J816" s="15">
        <v>1.6</v>
      </c>
      <c r="K816" s="15">
        <f t="shared" si="84"/>
        <v>0.67</v>
      </c>
      <c r="L816" s="14">
        <v>43</v>
      </c>
      <c r="M816" s="15">
        <f t="shared" si="85"/>
        <v>68.8</v>
      </c>
      <c r="N816" s="16">
        <v>0.01</v>
      </c>
      <c r="O816" s="17">
        <f>M816*N816</f>
        <v>0.68799999999999994</v>
      </c>
      <c r="P816" s="17">
        <f>M816-O816+Q816</f>
        <v>69.402000000000001</v>
      </c>
      <c r="Q816" s="15">
        <v>1.29</v>
      </c>
      <c r="R816" s="18">
        <f t="shared" si="86"/>
        <v>70.692000000000007</v>
      </c>
      <c r="S816" s="12" t="str">
        <f t="shared" si="87"/>
        <v>High</v>
      </c>
      <c r="T816" s="12"/>
      <c r="U816" s="12" t="str">
        <f t="shared" si="88"/>
        <v>March 2016</v>
      </c>
      <c r="V816" s="12" t="str">
        <f t="shared" si="89"/>
        <v>Steven</v>
      </c>
      <c r="W816" s="12" t="str">
        <f t="shared" si="90"/>
        <v>Cartwright</v>
      </c>
    </row>
    <row r="817" spans="1:23" ht="15.5" x14ac:dyDescent="0.35">
      <c r="A817" s="12" t="s">
        <v>1602</v>
      </c>
      <c r="B817" s="13">
        <v>42435</v>
      </c>
      <c r="C817" s="14" t="s">
        <v>367</v>
      </c>
      <c r="D817" s="14" t="s">
        <v>27</v>
      </c>
      <c r="E817" s="14" t="s">
        <v>28</v>
      </c>
      <c r="F817" s="14" t="s">
        <v>30</v>
      </c>
      <c r="G817" s="14" t="s">
        <v>33</v>
      </c>
      <c r="H817" s="13">
        <v>42440</v>
      </c>
      <c r="I817" s="15">
        <v>41.28</v>
      </c>
      <c r="J817" s="15">
        <v>95.99</v>
      </c>
      <c r="K817" s="15">
        <f t="shared" si="84"/>
        <v>54.709999999999994</v>
      </c>
      <c r="L817" s="14">
        <v>40</v>
      </c>
      <c r="M817" s="15">
        <f t="shared" si="85"/>
        <v>3839.6</v>
      </c>
      <c r="N817" s="16">
        <v>0.05</v>
      </c>
      <c r="O817" s="17">
        <f>M817*N817</f>
        <v>191.98000000000002</v>
      </c>
      <c r="P817" s="17">
        <f>M817-O817+Q817</f>
        <v>3656.6099999999997</v>
      </c>
      <c r="Q817" s="15">
        <v>8.99</v>
      </c>
      <c r="R817" s="18">
        <f t="shared" si="86"/>
        <v>3665.5999999999995</v>
      </c>
      <c r="S817" s="12" t="str">
        <f t="shared" si="87"/>
        <v>High</v>
      </c>
      <c r="T817" s="12"/>
      <c r="U817" s="12" t="str">
        <f t="shared" si="88"/>
        <v>March 2016</v>
      </c>
      <c r="V817" s="12" t="str">
        <f t="shared" si="89"/>
        <v>Erica</v>
      </c>
      <c r="W817" s="12" t="str">
        <f t="shared" si="90"/>
        <v>Smith</v>
      </c>
    </row>
    <row r="818" spans="1:23" ht="15.5" x14ac:dyDescent="0.35">
      <c r="A818" s="12" t="s">
        <v>1603</v>
      </c>
      <c r="B818" s="13">
        <v>42435</v>
      </c>
      <c r="C818" s="14" t="s">
        <v>1604</v>
      </c>
      <c r="D818" s="14" t="s">
        <v>27</v>
      </c>
      <c r="E818" s="14" t="s">
        <v>28</v>
      </c>
      <c r="F818" s="14" t="s">
        <v>100</v>
      </c>
      <c r="G818" s="14" t="s">
        <v>38</v>
      </c>
      <c r="H818" s="13">
        <v>42436</v>
      </c>
      <c r="I818" s="15">
        <v>3.99</v>
      </c>
      <c r="J818" s="15">
        <v>6.23</v>
      </c>
      <c r="K818" s="15">
        <f t="shared" si="84"/>
        <v>2.2400000000000002</v>
      </c>
      <c r="L818" s="14">
        <v>33</v>
      </c>
      <c r="M818" s="15">
        <f t="shared" si="85"/>
        <v>205.59</v>
      </c>
      <c r="N818" s="16">
        <v>0.08</v>
      </c>
      <c r="O818" s="17">
        <f>M818*N818</f>
        <v>16.447200000000002</v>
      </c>
      <c r="P818" s="17">
        <f>M818-O818+Q818</f>
        <v>196.11279999999999</v>
      </c>
      <c r="Q818" s="15">
        <v>6.97</v>
      </c>
      <c r="R818" s="18">
        <f t="shared" si="86"/>
        <v>203.08279999999999</v>
      </c>
      <c r="S818" s="12" t="str">
        <f t="shared" si="87"/>
        <v>High</v>
      </c>
      <c r="T818" s="12"/>
      <c r="U818" s="12" t="str">
        <f t="shared" si="88"/>
        <v>March 2016</v>
      </c>
      <c r="V818" s="12" t="str">
        <f t="shared" si="89"/>
        <v>Robert</v>
      </c>
      <c r="W818" s="12" t="str">
        <f t="shared" si="90"/>
        <v>Marley</v>
      </c>
    </row>
    <row r="819" spans="1:23" ht="15.5" x14ac:dyDescent="0.35">
      <c r="A819" s="12" t="s">
        <v>1605</v>
      </c>
      <c r="B819" s="13">
        <v>42436</v>
      </c>
      <c r="C819" s="14" t="s">
        <v>554</v>
      </c>
      <c r="D819" s="14" t="s">
        <v>27</v>
      </c>
      <c r="E819" s="14" t="s">
        <v>28</v>
      </c>
      <c r="F819" s="14" t="s">
        <v>290</v>
      </c>
      <c r="G819" s="14" t="s">
        <v>38</v>
      </c>
      <c r="H819" s="13">
        <v>42437</v>
      </c>
      <c r="I819" s="15">
        <v>16.8</v>
      </c>
      <c r="J819" s="15">
        <v>40.97</v>
      </c>
      <c r="K819" s="15">
        <f t="shared" si="84"/>
        <v>24.169999999999998</v>
      </c>
      <c r="L819" s="14">
        <v>14</v>
      </c>
      <c r="M819" s="15">
        <f t="shared" si="85"/>
        <v>573.57999999999993</v>
      </c>
      <c r="N819" s="16">
        <v>0</v>
      </c>
      <c r="O819" s="17">
        <f>M819*N819</f>
        <v>0</v>
      </c>
      <c r="P819" s="17">
        <f>M819-O819+Q819</f>
        <v>582.56999999999994</v>
      </c>
      <c r="Q819" s="15">
        <v>8.99</v>
      </c>
      <c r="R819" s="18">
        <f t="shared" si="86"/>
        <v>591.55999999999995</v>
      </c>
      <c r="S819" s="12" t="str">
        <f t="shared" si="87"/>
        <v>Low</v>
      </c>
      <c r="T819" s="12"/>
      <c r="U819" s="12" t="str">
        <f t="shared" si="88"/>
        <v>March 2016</v>
      </c>
      <c r="V819" s="12" t="str">
        <f t="shared" si="89"/>
        <v>Rick</v>
      </c>
      <c r="W819" s="12" t="str">
        <f t="shared" si="90"/>
        <v>Hansen</v>
      </c>
    </row>
    <row r="820" spans="1:23" ht="15.5" x14ac:dyDescent="0.35">
      <c r="A820" s="12" t="s">
        <v>1606</v>
      </c>
      <c r="B820" s="13">
        <v>42438</v>
      </c>
      <c r="C820" s="14" t="s">
        <v>1607</v>
      </c>
      <c r="D820" s="14" t="s">
        <v>53</v>
      </c>
      <c r="E820" s="14" t="s">
        <v>54</v>
      </c>
      <c r="F820" s="14" t="s">
        <v>81</v>
      </c>
      <c r="G820" s="14" t="s">
        <v>33</v>
      </c>
      <c r="H820" s="13">
        <v>42439</v>
      </c>
      <c r="I820" s="15">
        <v>6.39</v>
      </c>
      <c r="J820" s="15">
        <v>19.98</v>
      </c>
      <c r="K820" s="15">
        <f t="shared" si="84"/>
        <v>13.59</v>
      </c>
      <c r="L820" s="14">
        <v>39</v>
      </c>
      <c r="M820" s="15">
        <f t="shared" si="85"/>
        <v>779.22</v>
      </c>
      <c r="N820" s="16">
        <v>0.05</v>
      </c>
      <c r="O820" s="17">
        <f>M820*N820</f>
        <v>38.961000000000006</v>
      </c>
      <c r="P820" s="17">
        <f>M820-O820+Q820</f>
        <v>744.25900000000001</v>
      </c>
      <c r="Q820" s="15">
        <v>4</v>
      </c>
      <c r="R820" s="18">
        <f t="shared" si="86"/>
        <v>748.25900000000001</v>
      </c>
      <c r="S820" s="12" t="str">
        <f t="shared" si="87"/>
        <v>High</v>
      </c>
      <c r="T820" s="12"/>
      <c r="U820" s="12" t="str">
        <f t="shared" si="88"/>
        <v>March 2016</v>
      </c>
      <c r="V820" s="12" t="str">
        <f t="shared" si="89"/>
        <v>Shirley</v>
      </c>
      <c r="W820" s="12" t="str">
        <f t="shared" si="90"/>
        <v>Schmidt</v>
      </c>
    </row>
    <row r="821" spans="1:23" ht="15.5" x14ac:dyDescent="0.35">
      <c r="A821" s="12" t="s">
        <v>1608</v>
      </c>
      <c r="B821" s="13">
        <v>42440</v>
      </c>
      <c r="C821" s="14" t="s">
        <v>819</v>
      </c>
      <c r="D821" s="14" t="s">
        <v>27</v>
      </c>
      <c r="E821" s="14" t="s">
        <v>28</v>
      </c>
      <c r="F821" s="14" t="s">
        <v>107</v>
      </c>
      <c r="G821" s="14" t="s">
        <v>38</v>
      </c>
      <c r="H821" s="13">
        <v>42442</v>
      </c>
      <c r="I821" s="15">
        <v>14.95</v>
      </c>
      <c r="J821" s="15">
        <v>34.76</v>
      </c>
      <c r="K821" s="15">
        <f t="shared" si="84"/>
        <v>19.809999999999999</v>
      </c>
      <c r="L821" s="14">
        <v>27</v>
      </c>
      <c r="M821" s="15">
        <f t="shared" si="85"/>
        <v>938.52</v>
      </c>
      <c r="N821" s="16">
        <v>0.1</v>
      </c>
      <c r="O821" s="17">
        <f>M821*N821</f>
        <v>93.852000000000004</v>
      </c>
      <c r="P821" s="17">
        <f>M821-O821+Q821</f>
        <v>852.88800000000003</v>
      </c>
      <c r="Q821" s="15">
        <v>8.2200000000000006</v>
      </c>
      <c r="R821" s="18">
        <f t="shared" si="86"/>
        <v>861.10800000000006</v>
      </c>
      <c r="S821" s="12" t="str">
        <f t="shared" si="87"/>
        <v>High</v>
      </c>
      <c r="T821" s="12"/>
      <c r="U821" s="12" t="str">
        <f t="shared" si="88"/>
        <v>March 2016</v>
      </c>
      <c r="V821" s="12" t="str">
        <f t="shared" si="89"/>
        <v>Brooke</v>
      </c>
      <c r="W821" s="12" t="str">
        <f t="shared" si="90"/>
        <v>Gillingham</v>
      </c>
    </row>
    <row r="822" spans="1:23" ht="15.5" x14ac:dyDescent="0.35">
      <c r="A822" s="12" t="s">
        <v>1609</v>
      </c>
      <c r="B822" s="13">
        <v>42441</v>
      </c>
      <c r="C822" s="14" t="s">
        <v>1408</v>
      </c>
      <c r="D822" s="14" t="s">
        <v>27</v>
      </c>
      <c r="E822" s="14" t="s">
        <v>28</v>
      </c>
      <c r="F822" s="14" t="s">
        <v>30</v>
      </c>
      <c r="G822" s="14" t="s">
        <v>38</v>
      </c>
      <c r="H822" s="13">
        <v>42441</v>
      </c>
      <c r="I822" s="15">
        <v>0.94</v>
      </c>
      <c r="J822" s="15">
        <v>1.88</v>
      </c>
      <c r="K822" s="15">
        <f t="shared" si="84"/>
        <v>0.94</v>
      </c>
      <c r="L822" s="14">
        <v>36</v>
      </c>
      <c r="M822" s="15">
        <f t="shared" si="85"/>
        <v>67.679999999999993</v>
      </c>
      <c r="N822" s="16">
        <v>0.04</v>
      </c>
      <c r="O822" s="17">
        <f>M822*N822</f>
        <v>2.7071999999999998</v>
      </c>
      <c r="P822" s="17">
        <f>M822-O822+Q822</f>
        <v>65.762799999999999</v>
      </c>
      <c r="Q822" s="15">
        <v>0.79</v>
      </c>
      <c r="R822" s="18">
        <f t="shared" si="86"/>
        <v>66.552800000000005</v>
      </c>
      <c r="S822" s="12" t="str">
        <f t="shared" si="87"/>
        <v>High</v>
      </c>
      <c r="T822" s="12"/>
      <c r="U822" s="12" t="str">
        <f t="shared" si="88"/>
        <v>March 2016</v>
      </c>
      <c r="V822" s="12" t="str">
        <f t="shared" si="89"/>
        <v>Magdelene</v>
      </c>
      <c r="W822" s="12" t="str">
        <f t="shared" si="90"/>
        <v>Morse</v>
      </c>
    </row>
    <row r="823" spans="1:23" ht="15.5" x14ac:dyDescent="0.35">
      <c r="A823" s="12" t="s">
        <v>1610</v>
      </c>
      <c r="B823" s="13">
        <v>42441</v>
      </c>
      <c r="C823" s="14" t="s">
        <v>628</v>
      </c>
      <c r="D823" s="14" t="s">
        <v>27</v>
      </c>
      <c r="E823" s="14" t="s">
        <v>28</v>
      </c>
      <c r="F823" s="14" t="s">
        <v>44</v>
      </c>
      <c r="G823" s="14" t="s">
        <v>38</v>
      </c>
      <c r="H823" s="13">
        <v>42446</v>
      </c>
      <c r="I823" s="15">
        <v>0.93</v>
      </c>
      <c r="J823" s="15">
        <v>1.6</v>
      </c>
      <c r="K823" s="15">
        <f t="shared" si="84"/>
        <v>0.67</v>
      </c>
      <c r="L823" s="14">
        <v>40</v>
      </c>
      <c r="M823" s="15">
        <f t="shared" si="85"/>
        <v>64</v>
      </c>
      <c r="N823" s="16">
        <v>0.01</v>
      </c>
      <c r="O823" s="17">
        <f>M823*N823</f>
        <v>0.64</v>
      </c>
      <c r="P823" s="17">
        <f>M823-O823+Q823</f>
        <v>64.650000000000006</v>
      </c>
      <c r="Q823" s="15">
        <v>1.29</v>
      </c>
      <c r="R823" s="18">
        <f t="shared" si="86"/>
        <v>65.940000000000012</v>
      </c>
      <c r="S823" s="12" t="str">
        <f t="shared" si="87"/>
        <v>High</v>
      </c>
      <c r="T823" s="12"/>
      <c r="U823" s="12" t="str">
        <f t="shared" si="88"/>
        <v>March 2016</v>
      </c>
      <c r="V823" s="12" t="str">
        <f t="shared" si="89"/>
        <v>Andrew</v>
      </c>
      <c r="W823" s="12" t="str">
        <f t="shared" si="90"/>
        <v>Allen</v>
      </c>
    </row>
    <row r="824" spans="1:23" ht="15.5" x14ac:dyDescent="0.35">
      <c r="A824" s="12" t="s">
        <v>1611</v>
      </c>
      <c r="B824" s="13">
        <v>42443</v>
      </c>
      <c r="C824" s="14" t="s">
        <v>1612</v>
      </c>
      <c r="D824" s="14" t="s">
        <v>27</v>
      </c>
      <c r="E824" s="14" t="s">
        <v>28</v>
      </c>
      <c r="F824" s="14" t="s">
        <v>44</v>
      </c>
      <c r="G824" s="14" t="s">
        <v>38</v>
      </c>
      <c r="H824" s="13">
        <v>42447</v>
      </c>
      <c r="I824" s="15">
        <v>12.39</v>
      </c>
      <c r="J824" s="15">
        <v>19.98</v>
      </c>
      <c r="K824" s="15">
        <f t="shared" si="84"/>
        <v>7.59</v>
      </c>
      <c r="L824" s="14">
        <v>47</v>
      </c>
      <c r="M824" s="15">
        <f t="shared" si="85"/>
        <v>939.06000000000006</v>
      </c>
      <c r="N824" s="16">
        <v>0</v>
      </c>
      <c r="O824" s="17">
        <f>M824*N824</f>
        <v>0</v>
      </c>
      <c r="P824" s="17">
        <f>M824-O824+Q824</f>
        <v>944.83</v>
      </c>
      <c r="Q824" s="15">
        <v>5.77</v>
      </c>
      <c r="R824" s="18">
        <f t="shared" si="86"/>
        <v>950.6</v>
      </c>
      <c r="S824" s="12" t="str">
        <f t="shared" si="87"/>
        <v>Low</v>
      </c>
      <c r="T824" s="12"/>
      <c r="U824" s="12" t="str">
        <f t="shared" si="88"/>
        <v>March 2016</v>
      </c>
      <c r="V824" s="12" t="str">
        <f t="shared" si="89"/>
        <v>Sandra</v>
      </c>
      <c r="W824" s="12" t="str">
        <f t="shared" si="90"/>
        <v>Flanagan</v>
      </c>
    </row>
    <row r="825" spans="1:23" ht="15.5" x14ac:dyDescent="0.35">
      <c r="A825" s="12" t="s">
        <v>1613</v>
      </c>
      <c r="B825" s="13">
        <v>42446</v>
      </c>
      <c r="C825" s="14" t="s">
        <v>986</v>
      </c>
      <c r="D825" s="14" t="s">
        <v>27</v>
      </c>
      <c r="E825" s="14" t="s">
        <v>28</v>
      </c>
      <c r="F825" s="14" t="s">
        <v>390</v>
      </c>
      <c r="G825" s="14" t="s">
        <v>38</v>
      </c>
      <c r="H825" s="13">
        <v>42449</v>
      </c>
      <c r="I825" s="15">
        <v>0.24</v>
      </c>
      <c r="J825" s="15">
        <v>1.26</v>
      </c>
      <c r="K825" s="15">
        <f t="shared" si="84"/>
        <v>1.02</v>
      </c>
      <c r="L825" s="14">
        <v>47</v>
      </c>
      <c r="M825" s="15">
        <f t="shared" si="85"/>
        <v>59.22</v>
      </c>
      <c r="N825" s="16">
        <v>7.0000000000000007E-2</v>
      </c>
      <c r="O825" s="17">
        <f>M825*N825</f>
        <v>4.1454000000000004</v>
      </c>
      <c r="P825" s="17">
        <f>M825-O825+Q825</f>
        <v>55.7746</v>
      </c>
      <c r="Q825" s="15">
        <v>0.7</v>
      </c>
      <c r="R825" s="18">
        <f t="shared" si="86"/>
        <v>56.474600000000002</v>
      </c>
      <c r="S825" s="12" t="str">
        <f t="shared" si="87"/>
        <v>High</v>
      </c>
      <c r="T825" s="12"/>
      <c r="U825" s="12" t="str">
        <f t="shared" si="88"/>
        <v>March 2016</v>
      </c>
      <c r="V825" s="12" t="str">
        <f t="shared" si="89"/>
        <v>Monica</v>
      </c>
      <c r="W825" s="12" t="str">
        <f t="shared" si="90"/>
        <v>Federle</v>
      </c>
    </row>
    <row r="826" spans="1:23" ht="15.5" x14ac:dyDescent="0.35">
      <c r="A826" s="12" t="s">
        <v>1614</v>
      </c>
      <c r="B826" s="13">
        <v>42446</v>
      </c>
      <c r="C826" s="14" t="s">
        <v>1615</v>
      </c>
      <c r="D826" s="14" t="s">
        <v>53</v>
      </c>
      <c r="E826" s="14" t="s">
        <v>54</v>
      </c>
      <c r="F826" s="14" t="s">
        <v>81</v>
      </c>
      <c r="G826" s="14" t="s">
        <v>33</v>
      </c>
      <c r="H826" s="13">
        <v>42447</v>
      </c>
      <c r="I826" s="15">
        <v>1.87</v>
      </c>
      <c r="J826" s="15">
        <v>8.1199999999999992</v>
      </c>
      <c r="K826" s="15">
        <f t="shared" si="84"/>
        <v>6.2499999999999991</v>
      </c>
      <c r="L826" s="14">
        <v>37</v>
      </c>
      <c r="M826" s="15">
        <f t="shared" si="85"/>
        <v>300.44</v>
      </c>
      <c r="N826" s="16">
        <v>0.01</v>
      </c>
      <c r="O826" s="17">
        <f>M826*N826</f>
        <v>3.0044</v>
      </c>
      <c r="P826" s="17">
        <f>M826-O826+Q826</f>
        <v>300.26560000000001</v>
      </c>
      <c r="Q826" s="15">
        <v>2.83</v>
      </c>
      <c r="R826" s="18">
        <f t="shared" si="86"/>
        <v>303.09559999999999</v>
      </c>
      <c r="S826" s="12" t="str">
        <f t="shared" si="87"/>
        <v>High</v>
      </c>
      <c r="T826" s="12"/>
      <c r="U826" s="12" t="str">
        <f t="shared" si="88"/>
        <v>March 2016</v>
      </c>
      <c r="V826" s="12" t="str">
        <f t="shared" si="89"/>
        <v>Carol</v>
      </c>
      <c r="W826" s="12" t="str">
        <f t="shared" si="90"/>
        <v>Darley</v>
      </c>
    </row>
    <row r="827" spans="1:23" ht="15.5" x14ac:dyDescent="0.35">
      <c r="A827" s="12" t="s">
        <v>1616</v>
      </c>
      <c r="B827" s="13">
        <v>42447</v>
      </c>
      <c r="C827" s="14" t="s">
        <v>1604</v>
      </c>
      <c r="D827" s="14" t="s">
        <v>27</v>
      </c>
      <c r="E827" s="14" t="s">
        <v>28</v>
      </c>
      <c r="F827" s="14" t="s">
        <v>100</v>
      </c>
      <c r="G827" s="14" t="s">
        <v>38</v>
      </c>
      <c r="H827" s="13">
        <v>42452</v>
      </c>
      <c r="I827" s="15">
        <v>1.84</v>
      </c>
      <c r="J827" s="15">
        <v>2.88</v>
      </c>
      <c r="K827" s="15">
        <f t="shared" si="84"/>
        <v>1.0399999999999998</v>
      </c>
      <c r="L827" s="14">
        <v>18</v>
      </c>
      <c r="M827" s="15">
        <f t="shared" si="85"/>
        <v>51.839999999999996</v>
      </c>
      <c r="N827" s="16">
        <v>0.02</v>
      </c>
      <c r="O827" s="17">
        <f>M827*N827</f>
        <v>1.0367999999999999</v>
      </c>
      <c r="P827" s="17">
        <f>M827-O827+Q827</f>
        <v>56.133199999999995</v>
      </c>
      <c r="Q827" s="15">
        <v>5.33</v>
      </c>
      <c r="R827" s="18">
        <f t="shared" si="86"/>
        <v>61.463199999999993</v>
      </c>
      <c r="S827" s="12" t="str">
        <f t="shared" si="87"/>
        <v>High</v>
      </c>
      <c r="T827" s="12"/>
      <c r="U827" s="12" t="str">
        <f t="shared" si="88"/>
        <v>March 2016</v>
      </c>
      <c r="V827" s="12" t="str">
        <f t="shared" si="89"/>
        <v>Robert</v>
      </c>
      <c r="W827" s="12" t="str">
        <f t="shared" si="90"/>
        <v>Marley</v>
      </c>
    </row>
    <row r="828" spans="1:23" ht="15.5" x14ac:dyDescent="0.35">
      <c r="A828" s="12" t="s">
        <v>1617</v>
      </c>
      <c r="B828" s="13">
        <v>42447</v>
      </c>
      <c r="C828" s="14" t="s">
        <v>1618</v>
      </c>
      <c r="D828" s="14" t="s">
        <v>53</v>
      </c>
      <c r="E828" s="14" t="s">
        <v>54</v>
      </c>
      <c r="F828" s="14" t="s">
        <v>81</v>
      </c>
      <c r="G828" s="14" t="s">
        <v>38</v>
      </c>
      <c r="H828" s="13">
        <v>42447</v>
      </c>
      <c r="I828" s="15">
        <v>3.75</v>
      </c>
      <c r="J828" s="15">
        <v>7.08</v>
      </c>
      <c r="K828" s="15">
        <f t="shared" si="84"/>
        <v>3.33</v>
      </c>
      <c r="L828" s="14">
        <v>16</v>
      </c>
      <c r="M828" s="15">
        <f t="shared" si="85"/>
        <v>113.28</v>
      </c>
      <c r="N828" s="16">
        <v>0.02</v>
      </c>
      <c r="O828" s="17">
        <f>M828*N828</f>
        <v>2.2656000000000001</v>
      </c>
      <c r="P828" s="17">
        <f>M828-O828+Q828</f>
        <v>113.36439999999999</v>
      </c>
      <c r="Q828" s="15">
        <v>2.35</v>
      </c>
      <c r="R828" s="18">
        <f t="shared" si="86"/>
        <v>115.71439999999998</v>
      </c>
      <c r="S828" s="12" t="str">
        <f t="shared" si="87"/>
        <v>High</v>
      </c>
      <c r="T828" s="12"/>
      <c r="U828" s="12" t="str">
        <f t="shared" si="88"/>
        <v>March 2016</v>
      </c>
      <c r="V828" s="12" t="str">
        <f t="shared" si="89"/>
        <v>MaryBeth</v>
      </c>
      <c r="W828" s="12" t="str">
        <f t="shared" si="90"/>
        <v>Skach</v>
      </c>
    </row>
    <row r="829" spans="1:23" ht="15.5" x14ac:dyDescent="0.35">
      <c r="A829" s="12" t="s">
        <v>1619</v>
      </c>
      <c r="B829" s="13">
        <v>42449</v>
      </c>
      <c r="C829" s="14" t="s">
        <v>1620</v>
      </c>
      <c r="D829" s="14" t="s">
        <v>27</v>
      </c>
      <c r="E829" s="14" t="s">
        <v>28</v>
      </c>
      <c r="F829" s="14" t="s">
        <v>299</v>
      </c>
      <c r="G829" s="14" t="s">
        <v>38</v>
      </c>
      <c r="H829" s="13">
        <v>42451</v>
      </c>
      <c r="I829" s="15">
        <v>2.9</v>
      </c>
      <c r="J829" s="15">
        <v>4.76</v>
      </c>
      <c r="K829" s="15">
        <f t="shared" si="84"/>
        <v>1.8599999999999999</v>
      </c>
      <c r="L829" s="14">
        <v>23</v>
      </c>
      <c r="M829" s="15">
        <f t="shared" si="85"/>
        <v>109.47999999999999</v>
      </c>
      <c r="N829" s="16">
        <v>0.05</v>
      </c>
      <c r="O829" s="17">
        <f>M829*N829</f>
        <v>5.4740000000000002</v>
      </c>
      <c r="P829" s="17">
        <f>M829-O829+Q829</f>
        <v>104.88599999999998</v>
      </c>
      <c r="Q829" s="15">
        <v>0.88</v>
      </c>
      <c r="R829" s="18">
        <f t="shared" si="86"/>
        <v>105.76599999999998</v>
      </c>
      <c r="S829" s="12" t="str">
        <f t="shared" si="87"/>
        <v>High</v>
      </c>
      <c r="T829" s="12"/>
      <c r="U829" s="12" t="str">
        <f t="shared" si="88"/>
        <v>March 2016</v>
      </c>
      <c r="V829" s="12" t="str">
        <f t="shared" si="89"/>
        <v>Michael</v>
      </c>
      <c r="W829" s="12" t="str">
        <f t="shared" si="90"/>
        <v>Kennedy</v>
      </c>
    </row>
    <row r="830" spans="1:23" ht="15.5" x14ac:dyDescent="0.35">
      <c r="A830" s="12" t="s">
        <v>1621</v>
      </c>
      <c r="B830" s="13">
        <v>42450</v>
      </c>
      <c r="C830" s="14" t="s">
        <v>1622</v>
      </c>
      <c r="D830" s="14" t="s">
        <v>53</v>
      </c>
      <c r="E830" s="14" t="s">
        <v>54</v>
      </c>
      <c r="F830" s="14" t="s">
        <v>55</v>
      </c>
      <c r="G830" s="14" t="s">
        <v>33</v>
      </c>
      <c r="H830" s="13">
        <v>42451</v>
      </c>
      <c r="I830" s="15">
        <v>8.82</v>
      </c>
      <c r="J830" s="15">
        <v>20.99</v>
      </c>
      <c r="K830" s="15">
        <f t="shared" si="84"/>
        <v>12.169999999999998</v>
      </c>
      <c r="L830" s="14">
        <v>2</v>
      </c>
      <c r="M830" s="15">
        <f t="shared" si="85"/>
        <v>41.98</v>
      </c>
      <c r="N830" s="16">
        <v>7.0000000000000007E-2</v>
      </c>
      <c r="O830" s="17">
        <f>M830*N830</f>
        <v>2.9386000000000001</v>
      </c>
      <c r="P830" s="17">
        <f>M830-O830+Q830</f>
        <v>43.851399999999998</v>
      </c>
      <c r="Q830" s="15">
        <v>4.8099999999999996</v>
      </c>
      <c r="R830" s="18">
        <f t="shared" si="86"/>
        <v>48.6614</v>
      </c>
      <c r="S830" s="12" t="str">
        <f t="shared" si="87"/>
        <v>High</v>
      </c>
      <c r="T830" s="12"/>
      <c r="U830" s="12" t="str">
        <f t="shared" si="88"/>
        <v>March 2016</v>
      </c>
      <c r="V830" s="12" t="str">
        <f t="shared" si="89"/>
        <v>Deanra</v>
      </c>
      <c r="W830" s="12" t="str">
        <f t="shared" si="90"/>
        <v>Eno</v>
      </c>
    </row>
    <row r="831" spans="1:23" ht="15.5" x14ac:dyDescent="0.35">
      <c r="A831" s="12" t="s">
        <v>1623</v>
      </c>
      <c r="B831" s="13">
        <v>42454</v>
      </c>
      <c r="C831" s="14" t="s">
        <v>701</v>
      </c>
      <c r="D831" s="14" t="s">
        <v>53</v>
      </c>
      <c r="E831" s="14" t="s">
        <v>54</v>
      </c>
      <c r="F831" s="14" t="s">
        <v>55</v>
      </c>
      <c r="G831" s="14" t="s">
        <v>38</v>
      </c>
      <c r="H831" s="13">
        <v>42454</v>
      </c>
      <c r="I831" s="15">
        <v>2.31</v>
      </c>
      <c r="J831" s="15">
        <v>3.78</v>
      </c>
      <c r="K831" s="15">
        <f t="shared" si="84"/>
        <v>1.4699999999999998</v>
      </c>
      <c r="L831" s="14">
        <v>28</v>
      </c>
      <c r="M831" s="15">
        <f t="shared" si="85"/>
        <v>105.83999999999999</v>
      </c>
      <c r="N831" s="16">
        <v>0</v>
      </c>
      <c r="O831" s="17">
        <f>M831*N831</f>
        <v>0</v>
      </c>
      <c r="P831" s="17">
        <f>M831-O831+Q831</f>
        <v>106.54999999999998</v>
      </c>
      <c r="Q831" s="15">
        <v>0.71</v>
      </c>
      <c r="R831" s="18">
        <f t="shared" si="86"/>
        <v>107.25999999999998</v>
      </c>
      <c r="S831" s="12" t="str">
        <f t="shared" si="87"/>
        <v>Low</v>
      </c>
      <c r="T831" s="12"/>
      <c r="U831" s="12" t="str">
        <f t="shared" si="88"/>
        <v>March 2016</v>
      </c>
      <c r="V831" s="12" t="str">
        <f t="shared" si="89"/>
        <v>Toby</v>
      </c>
      <c r="W831" s="12" t="str">
        <f t="shared" si="90"/>
        <v>Knight</v>
      </c>
    </row>
    <row r="832" spans="1:23" ht="15.5" x14ac:dyDescent="0.35">
      <c r="A832" s="12" t="s">
        <v>1624</v>
      </c>
      <c r="B832" s="13">
        <v>42455</v>
      </c>
      <c r="C832" s="14" t="s">
        <v>1625</v>
      </c>
      <c r="D832" s="14" t="s">
        <v>27</v>
      </c>
      <c r="E832" s="14" t="s">
        <v>28</v>
      </c>
      <c r="F832" s="14" t="s">
        <v>44</v>
      </c>
      <c r="G832" s="14" t="s">
        <v>38</v>
      </c>
      <c r="H832" s="13">
        <v>42457</v>
      </c>
      <c r="I832" s="15">
        <v>2.5</v>
      </c>
      <c r="J832" s="15">
        <v>5.68</v>
      </c>
      <c r="K832" s="15">
        <f t="shared" si="84"/>
        <v>3.1799999999999997</v>
      </c>
      <c r="L832" s="14">
        <v>45</v>
      </c>
      <c r="M832" s="15">
        <f t="shared" si="85"/>
        <v>255.6</v>
      </c>
      <c r="N832" s="16">
        <v>0.01</v>
      </c>
      <c r="O832" s="17">
        <f>M832*N832</f>
        <v>2.556</v>
      </c>
      <c r="P832" s="17">
        <f>M832-O832+Q832</f>
        <v>256.64400000000001</v>
      </c>
      <c r="Q832" s="15">
        <v>3.6</v>
      </c>
      <c r="R832" s="18">
        <f t="shared" si="86"/>
        <v>260.24400000000003</v>
      </c>
      <c r="S832" s="12" t="str">
        <f t="shared" si="87"/>
        <v>High</v>
      </c>
      <c r="T832" s="12"/>
      <c r="U832" s="12" t="str">
        <f t="shared" si="88"/>
        <v>March 2016</v>
      </c>
      <c r="V832" s="12" t="str">
        <f t="shared" si="89"/>
        <v>Nick</v>
      </c>
      <c r="W832" s="12" t="str">
        <f t="shared" si="90"/>
        <v>Crebassa</v>
      </c>
    </row>
    <row r="833" spans="1:23" ht="15.5" x14ac:dyDescent="0.35">
      <c r="A833" s="12" t="s">
        <v>1626</v>
      </c>
      <c r="B833" s="13">
        <v>42455</v>
      </c>
      <c r="C833" s="14" t="s">
        <v>41</v>
      </c>
      <c r="D833" s="14" t="s">
        <v>27</v>
      </c>
      <c r="E833" s="14" t="s">
        <v>28</v>
      </c>
      <c r="F833" s="14" t="s">
        <v>44</v>
      </c>
      <c r="G833" s="14" t="s">
        <v>38</v>
      </c>
      <c r="H833" s="13">
        <v>42457</v>
      </c>
      <c r="I833" s="15">
        <v>1.59</v>
      </c>
      <c r="J833" s="15">
        <v>2.61</v>
      </c>
      <c r="K833" s="15">
        <f t="shared" si="84"/>
        <v>1.0199999999999998</v>
      </c>
      <c r="L833" s="14">
        <v>8</v>
      </c>
      <c r="M833" s="15">
        <f t="shared" si="85"/>
        <v>20.88</v>
      </c>
      <c r="N833" s="16">
        <v>0.02</v>
      </c>
      <c r="O833" s="17">
        <f>M833*N833</f>
        <v>0.41759999999999997</v>
      </c>
      <c r="P833" s="17">
        <f>M833-O833+Q833</f>
        <v>20.962399999999999</v>
      </c>
      <c r="Q833" s="15">
        <v>0.5</v>
      </c>
      <c r="R833" s="18">
        <f t="shared" si="86"/>
        <v>21.462399999999999</v>
      </c>
      <c r="S833" s="12" t="str">
        <f t="shared" si="87"/>
        <v>High</v>
      </c>
      <c r="T833" s="12"/>
      <c r="U833" s="12" t="str">
        <f t="shared" si="88"/>
        <v>March 2016</v>
      </c>
      <c r="V833" s="12" t="str">
        <f t="shared" si="89"/>
        <v>Cyma</v>
      </c>
      <c r="W833" s="12" t="str">
        <f t="shared" si="90"/>
        <v>Kinney</v>
      </c>
    </row>
    <row r="834" spans="1:23" ht="15.5" x14ac:dyDescent="0.35">
      <c r="A834" s="12" t="s">
        <v>1627</v>
      </c>
      <c r="B834" s="13">
        <v>42456</v>
      </c>
      <c r="C834" s="14" t="s">
        <v>974</v>
      </c>
      <c r="D834" s="14" t="s">
        <v>53</v>
      </c>
      <c r="E834" s="14" t="s">
        <v>54</v>
      </c>
      <c r="F834" s="14" t="s">
        <v>390</v>
      </c>
      <c r="G834" s="14" t="s">
        <v>33</v>
      </c>
      <c r="H834" s="13">
        <v>42457</v>
      </c>
      <c r="I834" s="15">
        <v>216</v>
      </c>
      <c r="J834" s="15">
        <v>449.99</v>
      </c>
      <c r="K834" s="15">
        <f t="shared" si="84"/>
        <v>233.99</v>
      </c>
      <c r="L834" s="14">
        <v>49</v>
      </c>
      <c r="M834" s="15">
        <f t="shared" si="85"/>
        <v>22049.510000000002</v>
      </c>
      <c r="N834" s="16">
        <v>0.06</v>
      </c>
      <c r="O834" s="17">
        <f>M834*N834</f>
        <v>1322.9706000000001</v>
      </c>
      <c r="P834" s="17">
        <f>M834-O834+Q834</f>
        <v>20751.029400000003</v>
      </c>
      <c r="Q834" s="15">
        <v>24.49</v>
      </c>
      <c r="R834" s="18">
        <f t="shared" si="86"/>
        <v>20775.519400000005</v>
      </c>
      <c r="S834" s="12" t="str">
        <f t="shared" si="87"/>
        <v>High</v>
      </c>
      <c r="T834" s="12"/>
      <c r="U834" s="12" t="str">
        <f t="shared" si="88"/>
        <v>March 2016</v>
      </c>
      <c r="V834" s="12" t="str">
        <f t="shared" si="89"/>
        <v>Craig</v>
      </c>
      <c r="W834" s="12" t="str">
        <f t="shared" si="90"/>
        <v>Leslie</v>
      </c>
    </row>
    <row r="835" spans="1:23" ht="15.5" x14ac:dyDescent="0.35">
      <c r="A835" s="12" t="s">
        <v>1628</v>
      </c>
      <c r="B835" s="13">
        <v>42456</v>
      </c>
      <c r="C835" s="14" t="s">
        <v>1629</v>
      </c>
      <c r="D835" s="14" t="s">
        <v>27</v>
      </c>
      <c r="E835" s="14" t="s">
        <v>28</v>
      </c>
      <c r="F835" s="14" t="s">
        <v>139</v>
      </c>
      <c r="G835" s="14" t="s">
        <v>33</v>
      </c>
      <c r="H835" s="13">
        <v>42463</v>
      </c>
      <c r="I835" s="15">
        <v>75</v>
      </c>
      <c r="J835" s="15">
        <v>120.97</v>
      </c>
      <c r="K835" s="15">
        <f t="shared" si="84"/>
        <v>45.97</v>
      </c>
      <c r="L835" s="14">
        <v>42</v>
      </c>
      <c r="M835" s="15">
        <f t="shared" si="85"/>
        <v>5080.74</v>
      </c>
      <c r="N835" s="16">
        <v>0</v>
      </c>
      <c r="O835" s="17">
        <f>M835*N835</f>
        <v>0</v>
      </c>
      <c r="P835" s="17">
        <f>M835-O835+Q835</f>
        <v>5107.04</v>
      </c>
      <c r="Q835" s="15">
        <v>26.3</v>
      </c>
      <c r="R835" s="18">
        <f t="shared" si="86"/>
        <v>5133.34</v>
      </c>
      <c r="S835" s="12" t="str">
        <f t="shared" si="87"/>
        <v>Low</v>
      </c>
      <c r="T835" s="12"/>
      <c r="U835" s="12" t="str">
        <f t="shared" si="88"/>
        <v>March 2016</v>
      </c>
      <c r="V835" s="12" t="str">
        <f t="shared" si="89"/>
        <v>Deirdre</v>
      </c>
      <c r="W835" s="12" t="str">
        <f t="shared" si="90"/>
        <v>Greer</v>
      </c>
    </row>
    <row r="836" spans="1:23" ht="15.5" x14ac:dyDescent="0.35">
      <c r="A836" s="12" t="s">
        <v>1630</v>
      </c>
      <c r="B836" s="13">
        <v>42458</v>
      </c>
      <c r="C836" s="14" t="s">
        <v>1502</v>
      </c>
      <c r="D836" s="14" t="s">
        <v>27</v>
      </c>
      <c r="E836" s="14" t="s">
        <v>28</v>
      </c>
      <c r="F836" s="14" t="s">
        <v>299</v>
      </c>
      <c r="G836" s="14" t="s">
        <v>38</v>
      </c>
      <c r="H836" s="13">
        <v>42459</v>
      </c>
      <c r="I836" s="15">
        <v>5.19</v>
      </c>
      <c r="J836" s="15">
        <v>12.98</v>
      </c>
      <c r="K836" s="15">
        <f t="shared" ref="K836:K899" si="91">J836-I836</f>
        <v>7.79</v>
      </c>
      <c r="L836" s="14">
        <v>45</v>
      </c>
      <c r="M836" s="15">
        <f t="shared" ref="M836:M899" si="92">J836*L836</f>
        <v>584.1</v>
      </c>
      <c r="N836" s="16">
        <v>0.05</v>
      </c>
      <c r="O836" s="17">
        <f>M836*N836</f>
        <v>29.205000000000002</v>
      </c>
      <c r="P836" s="17">
        <f>M836-O836+Q836</f>
        <v>558.03499999999997</v>
      </c>
      <c r="Q836" s="15">
        <v>3.14</v>
      </c>
      <c r="R836" s="18">
        <f t="shared" ref="R836:R899" si="93">P836+Q836</f>
        <v>561.17499999999995</v>
      </c>
      <c r="S836" s="12" t="str">
        <f t="shared" ref="S836:S899" si="94">IF(O836&gt;0.08, "High", IF(O836&gt;0.04, "Medium", "Low"))</f>
        <v>High</v>
      </c>
      <c r="T836" s="12"/>
      <c r="U836" s="12" t="str">
        <f t="shared" ref="U836:U899" si="95">TEXT(B836, "mmmm yyyy")</f>
        <v>March 2016</v>
      </c>
      <c r="V836" s="12" t="str">
        <f t="shared" ref="V836:V899" si="96">LEFT(C836,FIND(" ",C836)-1)</f>
        <v>Sung</v>
      </c>
      <c r="W836" s="12" t="str">
        <f t="shared" ref="W836:W899" si="97">RIGHT(C836,LEN(C836)-FIND(" ",C836))</f>
        <v>Shariari</v>
      </c>
    </row>
    <row r="837" spans="1:23" ht="15.5" x14ac:dyDescent="0.35">
      <c r="A837" s="12" t="s">
        <v>1631</v>
      </c>
      <c r="B837" s="13">
        <v>42458</v>
      </c>
      <c r="C837" s="14" t="s">
        <v>1632</v>
      </c>
      <c r="D837" s="14" t="s">
        <v>53</v>
      </c>
      <c r="E837" s="14" t="s">
        <v>54</v>
      </c>
      <c r="F837" s="14" t="s">
        <v>81</v>
      </c>
      <c r="G837" s="14" t="s">
        <v>38</v>
      </c>
      <c r="H837" s="13">
        <v>42460</v>
      </c>
      <c r="I837" s="15">
        <v>1.94</v>
      </c>
      <c r="J837" s="15">
        <v>3.08</v>
      </c>
      <c r="K837" s="15">
        <f t="shared" si="91"/>
        <v>1.1400000000000001</v>
      </c>
      <c r="L837" s="14">
        <v>42</v>
      </c>
      <c r="M837" s="15">
        <f t="shared" si="92"/>
        <v>129.36000000000001</v>
      </c>
      <c r="N837" s="16">
        <v>0.09</v>
      </c>
      <c r="O837" s="17">
        <f>M837*N837</f>
        <v>11.6424</v>
      </c>
      <c r="P837" s="17">
        <f>M837-O837+Q837</f>
        <v>118.70760000000001</v>
      </c>
      <c r="Q837" s="15">
        <v>0.99</v>
      </c>
      <c r="R837" s="18">
        <f t="shared" si="93"/>
        <v>119.69760000000001</v>
      </c>
      <c r="S837" s="12" t="str">
        <f t="shared" si="94"/>
        <v>High</v>
      </c>
      <c r="T837" s="12"/>
      <c r="U837" s="12" t="str">
        <f t="shared" si="95"/>
        <v>March 2016</v>
      </c>
      <c r="V837" s="12" t="str">
        <f t="shared" si="96"/>
        <v>Alan</v>
      </c>
      <c r="W837" s="12" t="str">
        <f t="shared" si="97"/>
        <v>Dominguez</v>
      </c>
    </row>
    <row r="838" spans="1:23" ht="15.5" x14ac:dyDescent="0.35">
      <c r="A838" s="12" t="s">
        <v>1633</v>
      </c>
      <c r="B838" s="13">
        <v>42459</v>
      </c>
      <c r="C838" s="14" t="s">
        <v>1634</v>
      </c>
      <c r="D838" s="14" t="s">
        <v>27</v>
      </c>
      <c r="E838" s="14" t="s">
        <v>28</v>
      </c>
      <c r="F838" s="14" t="s">
        <v>30</v>
      </c>
      <c r="G838" s="14" t="s">
        <v>38</v>
      </c>
      <c r="H838" s="13">
        <v>42460</v>
      </c>
      <c r="I838" s="15">
        <v>0.94</v>
      </c>
      <c r="J838" s="15">
        <v>2.08</v>
      </c>
      <c r="K838" s="15">
        <f t="shared" si="91"/>
        <v>1.1400000000000001</v>
      </c>
      <c r="L838" s="14">
        <v>2</v>
      </c>
      <c r="M838" s="15">
        <f t="shared" si="92"/>
        <v>4.16</v>
      </c>
      <c r="N838" s="16">
        <v>0.01</v>
      </c>
      <c r="O838" s="17">
        <f>M838*N838</f>
        <v>4.1600000000000005E-2</v>
      </c>
      <c r="P838" s="17">
        <f>M838-O838+Q838</f>
        <v>6.6783999999999999</v>
      </c>
      <c r="Q838" s="15">
        <v>2.56</v>
      </c>
      <c r="R838" s="18">
        <f t="shared" si="93"/>
        <v>9.2384000000000004</v>
      </c>
      <c r="S838" s="12" t="str">
        <f>IF(O838&gt;0.08, "High", IF(O838&gt;0.04, "Medium", "Low"))</f>
        <v>Medium</v>
      </c>
      <c r="T838" s="12"/>
      <c r="U838" s="12" t="str">
        <f t="shared" si="95"/>
        <v>March 2016</v>
      </c>
      <c r="V838" s="12" t="str">
        <f t="shared" si="96"/>
        <v>Ruben</v>
      </c>
      <c r="W838" s="12" t="str">
        <f t="shared" si="97"/>
        <v>Dartt</v>
      </c>
    </row>
    <row r="839" spans="1:23" ht="15.5" x14ac:dyDescent="0.35">
      <c r="A839" s="12" t="s">
        <v>1635</v>
      </c>
      <c r="B839" s="13">
        <v>42462</v>
      </c>
      <c r="C839" s="14" t="s">
        <v>1636</v>
      </c>
      <c r="D839" s="14" t="s">
        <v>27</v>
      </c>
      <c r="E839" s="14" t="s">
        <v>28</v>
      </c>
      <c r="F839" s="14" t="s">
        <v>30</v>
      </c>
      <c r="G839" s="14" t="s">
        <v>38</v>
      </c>
      <c r="H839" s="13">
        <v>42470</v>
      </c>
      <c r="I839" s="15">
        <v>13.88</v>
      </c>
      <c r="J839" s="15">
        <v>22.38</v>
      </c>
      <c r="K839" s="15">
        <f t="shared" si="91"/>
        <v>8.4999999999999982</v>
      </c>
      <c r="L839" s="14">
        <v>16</v>
      </c>
      <c r="M839" s="15">
        <f t="shared" si="92"/>
        <v>358.08</v>
      </c>
      <c r="N839" s="16">
        <v>0.09</v>
      </c>
      <c r="O839" s="17">
        <f>M839*N839</f>
        <v>32.227199999999996</v>
      </c>
      <c r="P839" s="17">
        <f>M839-O839+Q839</f>
        <v>340.95280000000002</v>
      </c>
      <c r="Q839" s="15">
        <v>15.1</v>
      </c>
      <c r="R839" s="18">
        <f t="shared" si="93"/>
        <v>356.05280000000005</v>
      </c>
      <c r="S839" s="12" t="str">
        <f t="shared" si="94"/>
        <v>High</v>
      </c>
      <c r="T839" s="12"/>
      <c r="U839" s="12" t="str">
        <f t="shared" si="95"/>
        <v>April 2016</v>
      </c>
      <c r="V839" s="12" t="str">
        <f t="shared" si="96"/>
        <v>Hunter</v>
      </c>
      <c r="W839" s="12" t="str">
        <f t="shared" si="97"/>
        <v>Glantz</v>
      </c>
    </row>
    <row r="840" spans="1:23" ht="15.5" x14ac:dyDescent="0.35">
      <c r="A840" s="12" t="s">
        <v>1637</v>
      </c>
      <c r="B840" s="13">
        <v>42463</v>
      </c>
      <c r="C840" s="14" t="s">
        <v>352</v>
      </c>
      <c r="D840" s="14" t="s">
        <v>27</v>
      </c>
      <c r="E840" s="14" t="s">
        <v>28</v>
      </c>
      <c r="F840" s="14" t="s">
        <v>30</v>
      </c>
      <c r="G840" s="14" t="s">
        <v>38</v>
      </c>
      <c r="H840" s="13">
        <v>42463</v>
      </c>
      <c r="I840" s="15">
        <v>0.24</v>
      </c>
      <c r="J840" s="15">
        <v>1.26</v>
      </c>
      <c r="K840" s="15">
        <f t="shared" si="91"/>
        <v>1.02</v>
      </c>
      <c r="L840" s="14">
        <v>40</v>
      </c>
      <c r="M840" s="15">
        <f t="shared" si="92"/>
        <v>50.4</v>
      </c>
      <c r="N840" s="16">
        <v>0.04</v>
      </c>
      <c r="O840" s="17">
        <f>M840*N840</f>
        <v>2.016</v>
      </c>
      <c r="P840" s="17">
        <f>M840-O840+Q840</f>
        <v>49.084000000000003</v>
      </c>
      <c r="Q840" s="15">
        <v>0.7</v>
      </c>
      <c r="R840" s="18">
        <f t="shared" si="93"/>
        <v>49.784000000000006</v>
      </c>
      <c r="S840" s="12" t="str">
        <f t="shared" si="94"/>
        <v>High</v>
      </c>
      <c r="T840" s="12"/>
      <c r="U840" s="12" t="str">
        <f t="shared" si="95"/>
        <v>April 2016</v>
      </c>
      <c r="V840" s="12" t="str">
        <f t="shared" si="96"/>
        <v>Christina</v>
      </c>
      <c r="W840" s="12" t="str">
        <f t="shared" si="97"/>
        <v>Vanderzanden</v>
      </c>
    </row>
    <row r="841" spans="1:23" ht="15.5" x14ac:dyDescent="0.35">
      <c r="A841" s="12" t="s">
        <v>1638</v>
      </c>
      <c r="B841" s="13">
        <v>42465</v>
      </c>
      <c r="C841" s="14" t="s">
        <v>1639</v>
      </c>
      <c r="D841" s="14" t="s">
        <v>27</v>
      </c>
      <c r="E841" s="14" t="s">
        <v>28</v>
      </c>
      <c r="F841" s="14" t="s">
        <v>44</v>
      </c>
      <c r="G841" s="14" t="s">
        <v>38</v>
      </c>
      <c r="H841" s="13">
        <v>42471</v>
      </c>
      <c r="I841" s="15">
        <v>4.0999999999999996</v>
      </c>
      <c r="J841" s="15">
        <v>9.31</v>
      </c>
      <c r="K841" s="15">
        <f t="shared" si="91"/>
        <v>5.2100000000000009</v>
      </c>
      <c r="L841" s="14">
        <v>35</v>
      </c>
      <c r="M841" s="15">
        <f t="shared" si="92"/>
        <v>325.85000000000002</v>
      </c>
      <c r="N841" s="16">
        <v>0.05</v>
      </c>
      <c r="O841" s="17">
        <f>M841*N841</f>
        <v>16.2925</v>
      </c>
      <c r="P841" s="17">
        <f>M841-O841+Q841</f>
        <v>313.53750000000002</v>
      </c>
      <c r="Q841" s="15">
        <v>3.98</v>
      </c>
      <c r="R841" s="18">
        <f t="shared" si="93"/>
        <v>317.51750000000004</v>
      </c>
      <c r="S841" s="12" t="str">
        <f t="shared" si="94"/>
        <v>High</v>
      </c>
      <c r="T841" s="12"/>
      <c r="U841" s="12" t="str">
        <f t="shared" si="95"/>
        <v>April 2016</v>
      </c>
      <c r="V841" s="12" t="str">
        <f t="shared" si="96"/>
        <v>Adrian</v>
      </c>
      <c r="W841" s="12" t="str">
        <f t="shared" si="97"/>
        <v>Shami</v>
      </c>
    </row>
    <row r="842" spans="1:23" ht="15.5" x14ac:dyDescent="0.35">
      <c r="A842" s="12" t="s">
        <v>1640</v>
      </c>
      <c r="B842" s="13">
        <v>42466</v>
      </c>
      <c r="C842" s="14" t="s">
        <v>1641</v>
      </c>
      <c r="D842" s="14" t="s">
        <v>27</v>
      </c>
      <c r="E842" s="14" t="s">
        <v>28</v>
      </c>
      <c r="F842" s="14" t="s">
        <v>44</v>
      </c>
      <c r="G842" s="14" t="s">
        <v>38</v>
      </c>
      <c r="H842" s="13">
        <v>42468</v>
      </c>
      <c r="I842" s="15">
        <v>1.53</v>
      </c>
      <c r="J842" s="15">
        <v>2.78</v>
      </c>
      <c r="K842" s="15">
        <f t="shared" si="91"/>
        <v>1.2499999999999998</v>
      </c>
      <c r="L842" s="14">
        <v>10</v>
      </c>
      <c r="M842" s="15">
        <f t="shared" si="92"/>
        <v>27.799999999999997</v>
      </c>
      <c r="N842" s="16">
        <v>0.01</v>
      </c>
      <c r="O842" s="17">
        <f>M842*N842</f>
        <v>0.27799999999999997</v>
      </c>
      <c r="P842" s="17">
        <f>M842-O842+Q842</f>
        <v>28.861999999999998</v>
      </c>
      <c r="Q842" s="15">
        <v>1.34</v>
      </c>
      <c r="R842" s="18">
        <f t="shared" si="93"/>
        <v>30.201999999999998</v>
      </c>
      <c r="S842" s="12" t="str">
        <f t="shared" si="94"/>
        <v>High</v>
      </c>
      <c r="T842" s="12"/>
      <c r="U842" s="12" t="str">
        <f t="shared" si="95"/>
        <v>April 2016</v>
      </c>
      <c r="V842" s="12" t="str">
        <f t="shared" si="96"/>
        <v>Emily</v>
      </c>
      <c r="W842" s="12" t="str">
        <f t="shared" si="97"/>
        <v>Grady</v>
      </c>
    </row>
    <row r="843" spans="1:23" ht="15.5" x14ac:dyDescent="0.35">
      <c r="A843" s="12" t="s">
        <v>1642</v>
      </c>
      <c r="B843" s="13">
        <v>42471</v>
      </c>
      <c r="C843" s="14" t="s">
        <v>388</v>
      </c>
      <c r="D843" s="14" t="s">
        <v>27</v>
      </c>
      <c r="E843" s="14" t="s">
        <v>28</v>
      </c>
      <c r="F843" s="14" t="s">
        <v>390</v>
      </c>
      <c r="G843" s="14" t="s">
        <v>38</v>
      </c>
      <c r="H843" s="13">
        <v>42473</v>
      </c>
      <c r="I843" s="15">
        <v>3.99</v>
      </c>
      <c r="J843" s="15">
        <v>6.23</v>
      </c>
      <c r="K843" s="15">
        <f t="shared" si="91"/>
        <v>2.2400000000000002</v>
      </c>
      <c r="L843" s="14">
        <v>21</v>
      </c>
      <c r="M843" s="15">
        <f t="shared" si="92"/>
        <v>130.83000000000001</v>
      </c>
      <c r="N843" s="16">
        <v>0.05</v>
      </c>
      <c r="O843" s="17">
        <f>M843*N843</f>
        <v>6.541500000000001</v>
      </c>
      <c r="P843" s="17">
        <f>M843-O843+Q843</f>
        <v>131.25850000000003</v>
      </c>
      <c r="Q843" s="15">
        <v>6.97</v>
      </c>
      <c r="R843" s="18">
        <f t="shared" si="93"/>
        <v>138.22850000000003</v>
      </c>
      <c r="S843" s="12" t="str">
        <f t="shared" si="94"/>
        <v>High</v>
      </c>
      <c r="T843" s="12"/>
      <c r="U843" s="12" t="str">
        <f t="shared" si="95"/>
        <v>April 2016</v>
      </c>
      <c r="V843" s="12" t="str">
        <f t="shared" si="96"/>
        <v>Barry</v>
      </c>
      <c r="W843" s="12" t="str">
        <f t="shared" si="97"/>
        <v>Weirich</v>
      </c>
    </row>
    <row r="844" spans="1:23" ht="15.5" x14ac:dyDescent="0.35">
      <c r="A844" s="12" t="s">
        <v>1643</v>
      </c>
      <c r="B844" s="13">
        <v>42471</v>
      </c>
      <c r="C844" s="14" t="s">
        <v>51</v>
      </c>
      <c r="D844" s="14" t="s">
        <v>53</v>
      </c>
      <c r="E844" s="14" t="s">
        <v>54</v>
      </c>
      <c r="F844" s="14" t="s">
        <v>55</v>
      </c>
      <c r="G844" s="14" t="s">
        <v>38</v>
      </c>
      <c r="H844" s="13">
        <v>42471</v>
      </c>
      <c r="I844" s="15">
        <v>0.92</v>
      </c>
      <c r="J844" s="15">
        <v>1.81</v>
      </c>
      <c r="K844" s="15">
        <f t="shared" si="91"/>
        <v>0.89</v>
      </c>
      <c r="L844" s="14">
        <v>22</v>
      </c>
      <c r="M844" s="15">
        <f t="shared" si="92"/>
        <v>39.82</v>
      </c>
      <c r="N844" s="16">
        <v>0.09</v>
      </c>
      <c r="O844" s="17">
        <f>M844*N844</f>
        <v>3.5838000000000001</v>
      </c>
      <c r="P844" s="17">
        <f>M844-O844+Q844</f>
        <v>37.796199999999999</v>
      </c>
      <c r="Q844" s="15">
        <v>1.56</v>
      </c>
      <c r="R844" s="18">
        <f t="shared" si="93"/>
        <v>39.356200000000001</v>
      </c>
      <c r="S844" s="12" t="str">
        <f t="shared" si="94"/>
        <v>High</v>
      </c>
      <c r="T844" s="12"/>
      <c r="U844" s="12" t="str">
        <f t="shared" si="95"/>
        <v>April 2016</v>
      </c>
      <c r="V844" s="12" t="str">
        <f t="shared" si="96"/>
        <v>Berenike</v>
      </c>
      <c r="W844" s="12" t="str">
        <f t="shared" si="97"/>
        <v>Kampe</v>
      </c>
    </row>
    <row r="845" spans="1:23" ht="15.5" x14ac:dyDescent="0.35">
      <c r="A845" s="12" t="s">
        <v>1644</v>
      </c>
      <c r="B845" s="13">
        <v>42471</v>
      </c>
      <c r="C845" s="14" t="s">
        <v>1645</v>
      </c>
      <c r="D845" s="14" t="s">
        <v>27</v>
      </c>
      <c r="E845" s="14" t="s">
        <v>28</v>
      </c>
      <c r="F845" s="14" t="s">
        <v>290</v>
      </c>
      <c r="G845" s="14" t="s">
        <v>38</v>
      </c>
      <c r="H845" s="13">
        <v>42472</v>
      </c>
      <c r="I845" s="15">
        <v>2.39</v>
      </c>
      <c r="J845" s="15">
        <v>4.26</v>
      </c>
      <c r="K845" s="15">
        <f t="shared" si="91"/>
        <v>1.8699999999999997</v>
      </c>
      <c r="L845" s="14">
        <v>34</v>
      </c>
      <c r="M845" s="15">
        <f t="shared" si="92"/>
        <v>144.84</v>
      </c>
      <c r="N845" s="16">
        <v>0.03</v>
      </c>
      <c r="O845" s="17">
        <f>M845*N845</f>
        <v>4.3452000000000002</v>
      </c>
      <c r="P845" s="17">
        <f>M845-O845+Q845</f>
        <v>141.69479999999999</v>
      </c>
      <c r="Q845" s="15">
        <v>1.2</v>
      </c>
      <c r="R845" s="18">
        <f t="shared" si="93"/>
        <v>142.89479999999998</v>
      </c>
      <c r="S845" s="12" t="str">
        <f t="shared" si="94"/>
        <v>High</v>
      </c>
      <c r="T845" s="12"/>
      <c r="U845" s="12" t="str">
        <f t="shared" si="95"/>
        <v>April 2016</v>
      </c>
      <c r="V845" s="12" t="str">
        <f t="shared" si="96"/>
        <v>Corey</v>
      </c>
      <c r="W845" s="12" t="str">
        <f t="shared" si="97"/>
        <v>Lock</v>
      </c>
    </row>
    <row r="846" spans="1:23" ht="15.5" x14ac:dyDescent="0.35">
      <c r="A846" s="12" t="s">
        <v>1646</v>
      </c>
      <c r="B846" s="13">
        <v>42473</v>
      </c>
      <c r="C846" s="14" t="s">
        <v>1016</v>
      </c>
      <c r="D846" s="14" t="s">
        <v>53</v>
      </c>
      <c r="E846" s="14" t="s">
        <v>54</v>
      </c>
      <c r="F846" s="14" t="s">
        <v>55</v>
      </c>
      <c r="G846" s="14" t="s">
        <v>33</v>
      </c>
      <c r="H846" s="13">
        <v>42475</v>
      </c>
      <c r="I846" s="15">
        <v>278.99</v>
      </c>
      <c r="J846" s="15">
        <v>449.99</v>
      </c>
      <c r="K846" s="15">
        <f t="shared" si="91"/>
        <v>171</v>
      </c>
      <c r="L846" s="14">
        <v>43</v>
      </c>
      <c r="M846" s="15">
        <f t="shared" si="92"/>
        <v>19349.57</v>
      </c>
      <c r="N846" s="16">
        <v>0.06</v>
      </c>
      <c r="O846" s="17">
        <f>M846*N846</f>
        <v>1160.9741999999999</v>
      </c>
      <c r="P846" s="17">
        <f>M846-O846+Q846</f>
        <v>18237.595799999999</v>
      </c>
      <c r="Q846" s="15">
        <v>49</v>
      </c>
      <c r="R846" s="18">
        <f t="shared" si="93"/>
        <v>18286.595799999999</v>
      </c>
      <c r="S846" s="12" t="str">
        <f t="shared" si="94"/>
        <v>High</v>
      </c>
      <c r="T846" s="12"/>
      <c r="U846" s="12" t="str">
        <f t="shared" si="95"/>
        <v>April 2016</v>
      </c>
      <c r="V846" s="12" t="str">
        <f t="shared" si="96"/>
        <v>Denny</v>
      </c>
      <c r="W846" s="12" t="str">
        <f t="shared" si="97"/>
        <v>Joy</v>
      </c>
    </row>
    <row r="847" spans="1:23" ht="15.5" x14ac:dyDescent="0.35">
      <c r="A847" s="12" t="s">
        <v>1647</v>
      </c>
      <c r="B847" s="13">
        <v>42477</v>
      </c>
      <c r="C847" s="14" t="s">
        <v>690</v>
      </c>
      <c r="D847" s="14" t="s">
        <v>27</v>
      </c>
      <c r="E847" s="14" t="s">
        <v>28</v>
      </c>
      <c r="F847" s="14" t="s">
        <v>44</v>
      </c>
      <c r="G847" s="14" t="s">
        <v>38</v>
      </c>
      <c r="H847" s="13">
        <v>42479</v>
      </c>
      <c r="I847" s="15">
        <v>1.05</v>
      </c>
      <c r="J847" s="15">
        <v>1.95</v>
      </c>
      <c r="K847" s="15">
        <f t="shared" si="91"/>
        <v>0.89999999999999991</v>
      </c>
      <c r="L847" s="14">
        <v>23</v>
      </c>
      <c r="M847" s="15">
        <f t="shared" si="92"/>
        <v>44.85</v>
      </c>
      <c r="N847" s="16">
        <v>0.09</v>
      </c>
      <c r="O847" s="17">
        <f>M847*N847</f>
        <v>4.0365000000000002</v>
      </c>
      <c r="P847" s="17">
        <f>M847-O847+Q847</f>
        <v>42.443500000000007</v>
      </c>
      <c r="Q847" s="15">
        <v>1.63</v>
      </c>
      <c r="R847" s="18">
        <f t="shared" si="93"/>
        <v>44.07350000000001</v>
      </c>
      <c r="S847" s="12" t="str">
        <f t="shared" si="94"/>
        <v>High</v>
      </c>
      <c r="T847" s="12"/>
      <c r="U847" s="12" t="str">
        <f t="shared" si="95"/>
        <v>April 2016</v>
      </c>
      <c r="V847" s="12" t="str">
        <f t="shared" si="96"/>
        <v>Darrin</v>
      </c>
      <c r="W847" s="12" t="str">
        <f t="shared" si="97"/>
        <v>Sayre</v>
      </c>
    </row>
    <row r="848" spans="1:23" ht="15.5" x14ac:dyDescent="0.35">
      <c r="A848" s="12" t="s">
        <v>1648</v>
      </c>
      <c r="B848" s="13">
        <v>42483</v>
      </c>
      <c r="C848" s="14" t="s">
        <v>1062</v>
      </c>
      <c r="D848" s="14" t="s">
        <v>27</v>
      </c>
      <c r="E848" s="14" t="s">
        <v>28</v>
      </c>
      <c r="F848" s="14" t="s">
        <v>30</v>
      </c>
      <c r="G848" s="14" t="s">
        <v>38</v>
      </c>
      <c r="H848" s="13">
        <v>42484</v>
      </c>
      <c r="I848" s="15">
        <v>0.24</v>
      </c>
      <c r="J848" s="15">
        <v>1.26</v>
      </c>
      <c r="K848" s="15">
        <f t="shared" si="91"/>
        <v>1.02</v>
      </c>
      <c r="L848" s="14">
        <v>11</v>
      </c>
      <c r="M848" s="15">
        <f t="shared" si="92"/>
        <v>13.86</v>
      </c>
      <c r="N848" s="16">
        <v>0</v>
      </c>
      <c r="O848" s="17">
        <f>M848*N848</f>
        <v>0</v>
      </c>
      <c r="P848" s="17">
        <f>M848-O848+Q848</f>
        <v>14.559999999999999</v>
      </c>
      <c r="Q848" s="15">
        <v>0.7</v>
      </c>
      <c r="R848" s="18">
        <f t="shared" si="93"/>
        <v>15.259999999999998</v>
      </c>
      <c r="S848" s="12" t="str">
        <f t="shared" si="94"/>
        <v>Low</v>
      </c>
      <c r="T848" s="12"/>
      <c r="U848" s="12" t="str">
        <f t="shared" si="95"/>
        <v>April 2016</v>
      </c>
      <c r="V848" s="12" t="str">
        <f t="shared" si="96"/>
        <v>Cindy</v>
      </c>
      <c r="W848" s="12" t="str">
        <f t="shared" si="97"/>
        <v>Chapman</v>
      </c>
    </row>
    <row r="849" spans="1:23" ht="15.5" x14ac:dyDescent="0.35">
      <c r="A849" s="12" t="s">
        <v>1649</v>
      </c>
      <c r="B849" s="13">
        <v>42483</v>
      </c>
      <c r="C849" s="14" t="s">
        <v>1650</v>
      </c>
      <c r="D849" s="14" t="s">
        <v>53</v>
      </c>
      <c r="E849" s="14" t="s">
        <v>54</v>
      </c>
      <c r="F849" s="14" t="s">
        <v>81</v>
      </c>
      <c r="G849" s="14" t="s">
        <v>38</v>
      </c>
      <c r="H849" s="13">
        <v>42485</v>
      </c>
      <c r="I849" s="15">
        <v>21.56</v>
      </c>
      <c r="J849" s="15">
        <v>36.549999999999997</v>
      </c>
      <c r="K849" s="15">
        <f t="shared" si="91"/>
        <v>14.989999999999998</v>
      </c>
      <c r="L849" s="14">
        <v>17</v>
      </c>
      <c r="M849" s="15">
        <f t="shared" si="92"/>
        <v>621.34999999999991</v>
      </c>
      <c r="N849" s="16">
        <v>0.09</v>
      </c>
      <c r="O849" s="17">
        <f>M849*N849</f>
        <v>55.921499999999988</v>
      </c>
      <c r="P849" s="17">
        <f>M849-O849+Q849</f>
        <v>579.31849999999986</v>
      </c>
      <c r="Q849" s="15">
        <v>13.89</v>
      </c>
      <c r="R849" s="18">
        <f t="shared" si="93"/>
        <v>593.20849999999984</v>
      </c>
      <c r="S849" s="12" t="str">
        <f t="shared" si="94"/>
        <v>High</v>
      </c>
      <c r="T849" s="12"/>
      <c r="U849" s="12" t="str">
        <f t="shared" si="95"/>
        <v>April 2016</v>
      </c>
      <c r="V849" s="12" t="str">
        <f t="shared" si="96"/>
        <v>Heather</v>
      </c>
      <c r="W849" s="12" t="str">
        <f t="shared" si="97"/>
        <v>Kirkland</v>
      </c>
    </row>
    <row r="850" spans="1:23" ht="15.5" x14ac:dyDescent="0.35">
      <c r="A850" s="12" t="s">
        <v>1651</v>
      </c>
      <c r="B850" s="13">
        <v>42483</v>
      </c>
      <c r="C850" s="14" t="s">
        <v>1246</v>
      </c>
      <c r="D850" s="14" t="s">
        <v>53</v>
      </c>
      <c r="E850" s="14" t="s">
        <v>54</v>
      </c>
      <c r="F850" s="14" t="s">
        <v>81</v>
      </c>
      <c r="G850" s="14" t="s">
        <v>38</v>
      </c>
      <c r="H850" s="13">
        <v>42484</v>
      </c>
      <c r="I850" s="15">
        <v>1.82</v>
      </c>
      <c r="J850" s="15">
        <v>2.98</v>
      </c>
      <c r="K850" s="15">
        <f t="shared" si="91"/>
        <v>1.1599999999999999</v>
      </c>
      <c r="L850" s="14">
        <v>32</v>
      </c>
      <c r="M850" s="15">
        <f t="shared" si="92"/>
        <v>95.36</v>
      </c>
      <c r="N850" s="16">
        <v>0.01</v>
      </c>
      <c r="O850" s="17">
        <f>M850*N850</f>
        <v>0.9536</v>
      </c>
      <c r="P850" s="17">
        <f>M850-O850+Q850</f>
        <v>95.986400000000003</v>
      </c>
      <c r="Q850" s="15">
        <v>1.58</v>
      </c>
      <c r="R850" s="18">
        <f t="shared" si="93"/>
        <v>97.566400000000002</v>
      </c>
      <c r="S850" s="12" t="str">
        <f t="shared" si="94"/>
        <v>High</v>
      </c>
      <c r="T850" s="12"/>
      <c r="U850" s="12" t="str">
        <f t="shared" si="95"/>
        <v>April 2016</v>
      </c>
      <c r="V850" s="12" t="str">
        <f t="shared" si="96"/>
        <v>Thomas</v>
      </c>
      <c r="W850" s="12" t="str">
        <f t="shared" si="97"/>
        <v>Thornton</v>
      </c>
    </row>
    <row r="851" spans="1:23" ht="15.5" x14ac:dyDescent="0.35">
      <c r="A851" s="12" t="s">
        <v>1652</v>
      </c>
      <c r="B851" s="13">
        <v>42484</v>
      </c>
      <c r="C851" s="14" t="s">
        <v>1653</v>
      </c>
      <c r="D851" s="14" t="s">
        <v>27</v>
      </c>
      <c r="E851" s="14" t="s">
        <v>28</v>
      </c>
      <c r="F851" s="14" t="s">
        <v>44</v>
      </c>
      <c r="G851" s="14" t="s">
        <v>38</v>
      </c>
      <c r="H851" s="13">
        <v>42486</v>
      </c>
      <c r="I851" s="15">
        <v>2.1800000000000002</v>
      </c>
      <c r="J851" s="15">
        <v>3.52</v>
      </c>
      <c r="K851" s="15">
        <f t="shared" si="91"/>
        <v>1.3399999999999999</v>
      </c>
      <c r="L851" s="14">
        <v>32</v>
      </c>
      <c r="M851" s="15">
        <f t="shared" si="92"/>
        <v>112.64</v>
      </c>
      <c r="N851" s="16">
        <v>7.0000000000000007E-2</v>
      </c>
      <c r="O851" s="17">
        <f>M851*N851</f>
        <v>7.8848000000000011</v>
      </c>
      <c r="P851" s="17">
        <f>M851-O851+Q851</f>
        <v>111.5852</v>
      </c>
      <c r="Q851" s="15">
        <v>6.83</v>
      </c>
      <c r="R851" s="18">
        <f t="shared" si="93"/>
        <v>118.4152</v>
      </c>
      <c r="S851" s="12" t="str">
        <f t="shared" si="94"/>
        <v>High</v>
      </c>
      <c r="T851" s="12"/>
      <c r="U851" s="12" t="str">
        <f t="shared" si="95"/>
        <v>April 2016</v>
      </c>
      <c r="V851" s="12" t="str">
        <f t="shared" si="96"/>
        <v>Shahid</v>
      </c>
      <c r="W851" s="12" t="str">
        <f t="shared" si="97"/>
        <v>Collister</v>
      </c>
    </row>
    <row r="852" spans="1:23" ht="15.5" x14ac:dyDescent="0.35">
      <c r="A852" s="12" t="s">
        <v>1654</v>
      </c>
      <c r="B852" s="13">
        <v>42485</v>
      </c>
      <c r="C852" s="14" t="s">
        <v>1118</v>
      </c>
      <c r="D852" s="14" t="s">
        <v>27</v>
      </c>
      <c r="E852" s="14" t="s">
        <v>28</v>
      </c>
      <c r="F852" s="14" t="s">
        <v>299</v>
      </c>
      <c r="G852" s="14" t="s">
        <v>33</v>
      </c>
      <c r="H852" s="13">
        <v>42486</v>
      </c>
      <c r="I852" s="15">
        <v>8.31</v>
      </c>
      <c r="J852" s="15">
        <v>15.98</v>
      </c>
      <c r="K852" s="15">
        <f t="shared" si="91"/>
        <v>7.67</v>
      </c>
      <c r="L852" s="14">
        <v>18</v>
      </c>
      <c r="M852" s="15">
        <f t="shared" si="92"/>
        <v>287.64</v>
      </c>
      <c r="N852" s="16">
        <v>0.1</v>
      </c>
      <c r="O852" s="17">
        <f>M852*N852</f>
        <v>28.763999999999999</v>
      </c>
      <c r="P852" s="17">
        <f>M852-O852+Q852</f>
        <v>265.37599999999998</v>
      </c>
      <c r="Q852" s="15">
        <v>6.5</v>
      </c>
      <c r="R852" s="18">
        <f t="shared" si="93"/>
        <v>271.87599999999998</v>
      </c>
      <c r="S852" s="12" t="str">
        <f t="shared" si="94"/>
        <v>High</v>
      </c>
      <c r="T852" s="12"/>
      <c r="U852" s="12" t="str">
        <f t="shared" si="95"/>
        <v>April 2016</v>
      </c>
      <c r="V852" s="12" t="str">
        <f t="shared" si="96"/>
        <v>Toby</v>
      </c>
      <c r="W852" s="12" t="str">
        <f t="shared" si="97"/>
        <v>Carlisle</v>
      </c>
    </row>
    <row r="853" spans="1:23" ht="15.5" x14ac:dyDescent="0.35">
      <c r="A853" s="12" t="s">
        <v>1655</v>
      </c>
      <c r="B853" s="13">
        <v>42485</v>
      </c>
      <c r="C853" s="14" t="s">
        <v>1656</v>
      </c>
      <c r="D853" s="14" t="s">
        <v>27</v>
      </c>
      <c r="E853" s="14" t="s">
        <v>28</v>
      </c>
      <c r="F853" s="14" t="s">
        <v>139</v>
      </c>
      <c r="G853" s="14" t="s">
        <v>38</v>
      </c>
      <c r="H853" s="13">
        <v>42487</v>
      </c>
      <c r="I853" s="15">
        <v>3.48</v>
      </c>
      <c r="J853" s="15">
        <v>5.43</v>
      </c>
      <c r="K853" s="15">
        <f t="shared" si="91"/>
        <v>1.9499999999999997</v>
      </c>
      <c r="L853" s="14">
        <v>37</v>
      </c>
      <c r="M853" s="15">
        <f t="shared" si="92"/>
        <v>200.91</v>
      </c>
      <c r="N853" s="16">
        <v>0.09</v>
      </c>
      <c r="O853" s="17">
        <f>M853*N853</f>
        <v>18.081899999999997</v>
      </c>
      <c r="P853" s="17">
        <f>M853-O853+Q853</f>
        <v>183.77809999999999</v>
      </c>
      <c r="Q853" s="15">
        <v>0.95</v>
      </c>
      <c r="R853" s="18">
        <f t="shared" si="93"/>
        <v>184.72809999999998</v>
      </c>
      <c r="S853" s="12" t="str">
        <f t="shared" si="94"/>
        <v>High</v>
      </c>
      <c r="T853" s="12"/>
      <c r="U853" s="12" t="str">
        <f t="shared" si="95"/>
        <v>April 2016</v>
      </c>
      <c r="V853" s="12" t="str">
        <f t="shared" si="96"/>
        <v>Stuart</v>
      </c>
      <c r="W853" s="12" t="str">
        <f t="shared" si="97"/>
        <v>Van</v>
      </c>
    </row>
    <row r="854" spans="1:23" ht="15.5" x14ac:dyDescent="0.35">
      <c r="A854" s="12" t="s">
        <v>1657</v>
      </c>
      <c r="B854" s="13">
        <v>42487</v>
      </c>
      <c r="C854" s="14" t="s">
        <v>1658</v>
      </c>
      <c r="D854" s="14" t="s">
        <v>53</v>
      </c>
      <c r="E854" s="14" t="s">
        <v>54</v>
      </c>
      <c r="F854" s="14" t="s">
        <v>81</v>
      </c>
      <c r="G854" s="14" t="s">
        <v>38</v>
      </c>
      <c r="H854" s="13">
        <v>42488</v>
      </c>
      <c r="I854" s="15">
        <v>2.25</v>
      </c>
      <c r="J854" s="15">
        <v>3.69</v>
      </c>
      <c r="K854" s="15">
        <f t="shared" si="91"/>
        <v>1.44</v>
      </c>
      <c r="L854" s="14">
        <v>46</v>
      </c>
      <c r="M854" s="15">
        <f t="shared" si="92"/>
        <v>169.74</v>
      </c>
      <c r="N854" s="16">
        <v>0.04</v>
      </c>
      <c r="O854" s="17">
        <f>M854*N854</f>
        <v>6.7896000000000001</v>
      </c>
      <c r="P854" s="17">
        <f>M854-O854+Q854</f>
        <v>165.4504</v>
      </c>
      <c r="Q854" s="15">
        <v>2.5</v>
      </c>
      <c r="R854" s="18">
        <f t="shared" si="93"/>
        <v>167.9504</v>
      </c>
      <c r="S854" s="12" t="str">
        <f t="shared" si="94"/>
        <v>High</v>
      </c>
      <c r="T854" s="12"/>
      <c r="U854" s="12" t="str">
        <f t="shared" si="95"/>
        <v>April 2016</v>
      </c>
      <c r="V854" s="12" t="str">
        <f t="shared" si="96"/>
        <v>Valerie</v>
      </c>
      <c r="W854" s="12" t="str">
        <f t="shared" si="97"/>
        <v>Takahito</v>
      </c>
    </row>
    <row r="855" spans="1:23" ht="15.5" x14ac:dyDescent="0.35">
      <c r="A855" s="12" t="s">
        <v>1659</v>
      </c>
      <c r="B855" s="13">
        <v>42492</v>
      </c>
      <c r="C855" s="14" t="s">
        <v>502</v>
      </c>
      <c r="D855" s="14" t="s">
        <v>53</v>
      </c>
      <c r="E855" s="14" t="s">
        <v>54</v>
      </c>
      <c r="F855" s="14" t="s">
        <v>55</v>
      </c>
      <c r="G855" s="14" t="s">
        <v>38</v>
      </c>
      <c r="H855" s="13">
        <v>42493</v>
      </c>
      <c r="I855" s="15">
        <v>2.5</v>
      </c>
      <c r="J855" s="15">
        <v>5.68</v>
      </c>
      <c r="K855" s="15">
        <f t="shared" si="91"/>
        <v>3.1799999999999997</v>
      </c>
      <c r="L855" s="14">
        <v>25</v>
      </c>
      <c r="M855" s="15">
        <f t="shared" si="92"/>
        <v>142</v>
      </c>
      <c r="N855" s="16">
        <v>0.1</v>
      </c>
      <c r="O855" s="17">
        <f>M855*N855</f>
        <v>14.200000000000001</v>
      </c>
      <c r="P855" s="17">
        <f>M855-O855+Q855</f>
        <v>131.4</v>
      </c>
      <c r="Q855" s="15">
        <v>3.6</v>
      </c>
      <c r="R855" s="18">
        <f t="shared" si="93"/>
        <v>135</v>
      </c>
      <c r="S855" s="12" t="str">
        <f t="shared" si="94"/>
        <v>High</v>
      </c>
      <c r="T855" s="12"/>
      <c r="U855" s="12" t="str">
        <f t="shared" si="95"/>
        <v>May 2016</v>
      </c>
      <c r="V855" s="12" t="str">
        <f t="shared" si="96"/>
        <v>Scott</v>
      </c>
      <c r="W855" s="12" t="str">
        <f t="shared" si="97"/>
        <v>Cohen</v>
      </c>
    </row>
    <row r="856" spans="1:23" ht="15.5" x14ac:dyDescent="0.35">
      <c r="A856" s="12" t="s">
        <v>1660</v>
      </c>
      <c r="B856" s="13">
        <v>42495</v>
      </c>
      <c r="C856" s="14" t="s">
        <v>1661</v>
      </c>
      <c r="D856" s="14" t="s">
        <v>27</v>
      </c>
      <c r="E856" s="14" t="s">
        <v>28</v>
      </c>
      <c r="F856" s="14" t="s">
        <v>107</v>
      </c>
      <c r="G856" s="14" t="s">
        <v>38</v>
      </c>
      <c r="H856" s="13">
        <v>42497</v>
      </c>
      <c r="I856" s="15">
        <v>3.52</v>
      </c>
      <c r="J856" s="15">
        <v>5.58</v>
      </c>
      <c r="K856" s="15">
        <f t="shared" si="91"/>
        <v>2.06</v>
      </c>
      <c r="L856" s="14">
        <v>13</v>
      </c>
      <c r="M856" s="15">
        <f t="shared" si="92"/>
        <v>72.540000000000006</v>
      </c>
      <c r="N856" s="16">
        <v>0.06</v>
      </c>
      <c r="O856" s="17">
        <f>M856*N856</f>
        <v>4.3524000000000003</v>
      </c>
      <c r="P856" s="17">
        <f>M856-O856+Q856</f>
        <v>71.177599999999998</v>
      </c>
      <c r="Q856" s="15">
        <v>2.99</v>
      </c>
      <c r="R856" s="18">
        <f t="shared" si="93"/>
        <v>74.167599999999993</v>
      </c>
      <c r="S856" s="12" t="str">
        <f t="shared" si="94"/>
        <v>High</v>
      </c>
      <c r="T856" s="12"/>
      <c r="U856" s="12" t="str">
        <f t="shared" si="95"/>
        <v>May 2016</v>
      </c>
      <c r="V856" s="12" t="str">
        <f t="shared" si="96"/>
        <v>Shaun</v>
      </c>
      <c r="W856" s="12" t="str">
        <f t="shared" si="97"/>
        <v>Weien</v>
      </c>
    </row>
    <row r="857" spans="1:23" ht="15.5" x14ac:dyDescent="0.35">
      <c r="A857" s="12" t="s">
        <v>1662</v>
      </c>
      <c r="B857" s="13">
        <v>42498</v>
      </c>
      <c r="C857" s="14" t="s">
        <v>924</v>
      </c>
      <c r="D857" s="14" t="s">
        <v>27</v>
      </c>
      <c r="E857" s="14" t="s">
        <v>28</v>
      </c>
      <c r="F857" s="14" t="s">
        <v>107</v>
      </c>
      <c r="G857" s="14" t="s">
        <v>38</v>
      </c>
      <c r="H857" s="13">
        <v>42502</v>
      </c>
      <c r="I857" s="15">
        <v>1.95</v>
      </c>
      <c r="J857" s="15">
        <v>3.98</v>
      </c>
      <c r="K857" s="15">
        <f t="shared" si="91"/>
        <v>2.0300000000000002</v>
      </c>
      <c r="L857" s="14">
        <v>27</v>
      </c>
      <c r="M857" s="15">
        <f t="shared" si="92"/>
        <v>107.46</v>
      </c>
      <c r="N857" s="16">
        <v>0.06</v>
      </c>
      <c r="O857" s="17">
        <f>M857*N857</f>
        <v>6.4475999999999996</v>
      </c>
      <c r="P857" s="17">
        <f>M857-O857+Q857</f>
        <v>101.8424</v>
      </c>
      <c r="Q857" s="15">
        <v>0.83</v>
      </c>
      <c r="R857" s="18">
        <f t="shared" si="93"/>
        <v>102.6724</v>
      </c>
      <c r="S857" s="12" t="str">
        <f t="shared" si="94"/>
        <v>High</v>
      </c>
      <c r="T857" s="12"/>
      <c r="U857" s="12" t="str">
        <f t="shared" si="95"/>
        <v>May 2016</v>
      </c>
      <c r="V857" s="12" t="str">
        <f t="shared" si="96"/>
        <v>Michelle</v>
      </c>
      <c r="W857" s="12" t="str">
        <f t="shared" si="97"/>
        <v>Moray</v>
      </c>
    </row>
    <row r="858" spans="1:23" ht="15.5" x14ac:dyDescent="0.35">
      <c r="A858" s="12" t="s">
        <v>1663</v>
      </c>
      <c r="B858" s="13">
        <v>42498</v>
      </c>
      <c r="C858" s="14" t="s">
        <v>1597</v>
      </c>
      <c r="D858" s="14" t="s">
        <v>27</v>
      </c>
      <c r="E858" s="14" t="s">
        <v>28</v>
      </c>
      <c r="F858" s="14" t="s">
        <v>126</v>
      </c>
      <c r="G858" s="14" t="s">
        <v>38</v>
      </c>
      <c r="H858" s="13">
        <v>42498</v>
      </c>
      <c r="I858" s="15">
        <v>0.71</v>
      </c>
      <c r="J858" s="15">
        <v>1.1399999999999999</v>
      </c>
      <c r="K858" s="15">
        <f t="shared" si="91"/>
        <v>0.42999999999999994</v>
      </c>
      <c r="L858" s="14">
        <v>20</v>
      </c>
      <c r="M858" s="15">
        <f t="shared" si="92"/>
        <v>22.799999999999997</v>
      </c>
      <c r="N858" s="16">
        <v>0.09</v>
      </c>
      <c r="O858" s="17">
        <f>M858*N858</f>
        <v>2.0519999999999996</v>
      </c>
      <c r="P858" s="17">
        <f>M858-O858+Q858</f>
        <v>21.447999999999997</v>
      </c>
      <c r="Q858" s="15">
        <v>0.7</v>
      </c>
      <c r="R858" s="18">
        <f t="shared" si="93"/>
        <v>22.147999999999996</v>
      </c>
      <c r="S858" s="12" t="str">
        <f t="shared" si="94"/>
        <v>High</v>
      </c>
      <c r="T858" s="12"/>
      <c r="U858" s="12" t="str">
        <f t="shared" si="95"/>
        <v>May 2016</v>
      </c>
      <c r="V858" s="12" t="str">
        <f t="shared" si="96"/>
        <v>Quincy</v>
      </c>
      <c r="W858" s="12" t="str">
        <f t="shared" si="97"/>
        <v>Jones</v>
      </c>
    </row>
    <row r="859" spans="1:23" ht="15.5" x14ac:dyDescent="0.35">
      <c r="A859" s="12" t="s">
        <v>1664</v>
      </c>
      <c r="B859" s="13">
        <v>42499</v>
      </c>
      <c r="C859" s="14" t="s">
        <v>685</v>
      </c>
      <c r="D859" s="14" t="s">
        <v>27</v>
      </c>
      <c r="E859" s="14" t="s">
        <v>28</v>
      </c>
      <c r="F859" s="14" t="s">
        <v>299</v>
      </c>
      <c r="G859" s="14" t="s">
        <v>38</v>
      </c>
      <c r="H859" s="13">
        <v>42501</v>
      </c>
      <c r="I859" s="15">
        <v>84.22</v>
      </c>
      <c r="J859" s="15">
        <v>210.55</v>
      </c>
      <c r="K859" s="15">
        <f t="shared" si="91"/>
        <v>126.33000000000001</v>
      </c>
      <c r="L859" s="14">
        <v>4</v>
      </c>
      <c r="M859" s="15">
        <f t="shared" si="92"/>
        <v>842.2</v>
      </c>
      <c r="N859" s="16">
        <v>0.05</v>
      </c>
      <c r="O859" s="17">
        <f>M859*N859</f>
        <v>42.110000000000007</v>
      </c>
      <c r="P859" s="17">
        <f>M859-O859+Q859</f>
        <v>810.08</v>
      </c>
      <c r="Q859" s="15">
        <v>9.99</v>
      </c>
      <c r="R859" s="18">
        <f t="shared" si="93"/>
        <v>820.07</v>
      </c>
      <c r="S859" s="12" t="str">
        <f t="shared" si="94"/>
        <v>High</v>
      </c>
      <c r="T859" s="12"/>
      <c r="U859" s="12" t="str">
        <f t="shared" si="95"/>
        <v>May 2016</v>
      </c>
      <c r="V859" s="12" t="str">
        <f t="shared" si="96"/>
        <v>Cindy</v>
      </c>
      <c r="W859" s="12" t="str">
        <f t="shared" si="97"/>
        <v>Stewart</v>
      </c>
    </row>
    <row r="860" spans="1:23" ht="15.5" x14ac:dyDescent="0.35">
      <c r="A860" s="12" t="s">
        <v>1665</v>
      </c>
      <c r="B860" s="13">
        <v>42500</v>
      </c>
      <c r="C860" s="14" t="s">
        <v>432</v>
      </c>
      <c r="D860" s="14" t="s">
        <v>27</v>
      </c>
      <c r="E860" s="14" t="s">
        <v>28</v>
      </c>
      <c r="F860" s="14" t="s">
        <v>139</v>
      </c>
      <c r="G860" s="14" t="s">
        <v>38</v>
      </c>
      <c r="H860" s="13">
        <v>42502</v>
      </c>
      <c r="I860" s="15">
        <v>3.52</v>
      </c>
      <c r="J860" s="15">
        <v>5.68</v>
      </c>
      <c r="K860" s="15">
        <f t="shared" si="91"/>
        <v>2.1599999999999997</v>
      </c>
      <c r="L860" s="14">
        <v>34</v>
      </c>
      <c r="M860" s="15">
        <f t="shared" si="92"/>
        <v>193.12</v>
      </c>
      <c r="N860" s="16">
        <v>0.06</v>
      </c>
      <c r="O860" s="17">
        <f>M860*N860</f>
        <v>11.587199999999999</v>
      </c>
      <c r="P860" s="17">
        <f>M860-O860+Q860</f>
        <v>182.9228</v>
      </c>
      <c r="Q860" s="15">
        <v>1.39</v>
      </c>
      <c r="R860" s="18">
        <f t="shared" si="93"/>
        <v>184.31279999999998</v>
      </c>
      <c r="S860" s="12" t="str">
        <f t="shared" si="94"/>
        <v>High</v>
      </c>
      <c r="T860" s="12"/>
      <c r="U860" s="12" t="str">
        <f t="shared" si="95"/>
        <v>May 2016</v>
      </c>
      <c r="V860" s="12" t="str">
        <f t="shared" si="96"/>
        <v>Roy</v>
      </c>
      <c r="W860" s="12" t="str">
        <f t="shared" si="97"/>
        <v>Collins</v>
      </c>
    </row>
    <row r="861" spans="1:23" ht="15.5" x14ac:dyDescent="0.35">
      <c r="A861" s="12" t="s">
        <v>1666</v>
      </c>
      <c r="B861" s="13">
        <v>42502</v>
      </c>
      <c r="C861" s="14" t="s">
        <v>958</v>
      </c>
      <c r="D861" s="14" t="s">
        <v>53</v>
      </c>
      <c r="E861" s="14" t="s">
        <v>54</v>
      </c>
      <c r="F861" s="14" t="s">
        <v>55</v>
      </c>
      <c r="G861" s="14" t="s">
        <v>38</v>
      </c>
      <c r="H861" s="13">
        <v>42504</v>
      </c>
      <c r="I861" s="15">
        <v>2.1800000000000002</v>
      </c>
      <c r="J861" s="15">
        <v>3.52</v>
      </c>
      <c r="K861" s="15">
        <f t="shared" si="91"/>
        <v>1.3399999999999999</v>
      </c>
      <c r="L861" s="14">
        <v>42</v>
      </c>
      <c r="M861" s="15">
        <f t="shared" si="92"/>
        <v>147.84</v>
      </c>
      <c r="N861" s="16">
        <v>0.04</v>
      </c>
      <c r="O861" s="17">
        <f>M861*N861</f>
        <v>5.9136000000000006</v>
      </c>
      <c r="P861" s="17">
        <f>M861-O861+Q861</f>
        <v>148.75640000000001</v>
      </c>
      <c r="Q861" s="15">
        <v>6.83</v>
      </c>
      <c r="R861" s="18">
        <f t="shared" si="93"/>
        <v>155.58640000000003</v>
      </c>
      <c r="S861" s="12" t="str">
        <f t="shared" si="94"/>
        <v>High</v>
      </c>
      <c r="T861" s="12"/>
      <c r="U861" s="12" t="str">
        <f t="shared" si="95"/>
        <v>May 2016</v>
      </c>
      <c r="V861" s="12" t="str">
        <f t="shared" si="96"/>
        <v>John</v>
      </c>
      <c r="W861" s="12" t="str">
        <f t="shared" si="97"/>
        <v>Lee</v>
      </c>
    </row>
    <row r="862" spans="1:23" ht="15.5" x14ac:dyDescent="0.35">
      <c r="A862" s="12" t="s">
        <v>1667</v>
      </c>
      <c r="B862" s="13">
        <v>42504</v>
      </c>
      <c r="C862" s="14" t="s">
        <v>1005</v>
      </c>
      <c r="D862" s="14" t="s">
        <v>27</v>
      </c>
      <c r="E862" s="14" t="s">
        <v>28</v>
      </c>
      <c r="F862" s="14" t="s">
        <v>100</v>
      </c>
      <c r="G862" s="14" t="s">
        <v>38</v>
      </c>
      <c r="H862" s="13">
        <v>42506</v>
      </c>
      <c r="I862" s="15">
        <v>2.29</v>
      </c>
      <c r="J862" s="15">
        <v>3.69</v>
      </c>
      <c r="K862" s="15">
        <f t="shared" si="91"/>
        <v>1.4</v>
      </c>
      <c r="L862" s="14">
        <v>47</v>
      </c>
      <c r="M862" s="15">
        <f t="shared" si="92"/>
        <v>173.43</v>
      </c>
      <c r="N862" s="16">
        <v>0.05</v>
      </c>
      <c r="O862" s="17">
        <f>M862*N862</f>
        <v>8.6715</v>
      </c>
      <c r="P862" s="17">
        <f>M862-O862+Q862</f>
        <v>165.2585</v>
      </c>
      <c r="Q862" s="15">
        <v>0.5</v>
      </c>
      <c r="R862" s="18">
        <f t="shared" si="93"/>
        <v>165.7585</v>
      </c>
      <c r="S862" s="12" t="str">
        <f t="shared" si="94"/>
        <v>High</v>
      </c>
      <c r="T862" s="12"/>
      <c r="U862" s="12" t="str">
        <f t="shared" si="95"/>
        <v>May 2016</v>
      </c>
      <c r="V862" s="12" t="str">
        <f t="shared" si="96"/>
        <v>Sonia</v>
      </c>
      <c r="W862" s="12" t="str">
        <f t="shared" si="97"/>
        <v>Sunley</v>
      </c>
    </row>
    <row r="863" spans="1:23" ht="15.5" x14ac:dyDescent="0.35">
      <c r="A863" s="12" t="s">
        <v>1668</v>
      </c>
      <c r="B863" s="13">
        <v>42504</v>
      </c>
      <c r="C863" s="14" t="s">
        <v>157</v>
      </c>
      <c r="D863" s="14" t="s">
        <v>53</v>
      </c>
      <c r="E863" s="14" t="s">
        <v>54</v>
      </c>
      <c r="F863" s="14" t="s">
        <v>55</v>
      </c>
      <c r="G863" s="14" t="s">
        <v>38</v>
      </c>
      <c r="H863" s="13">
        <v>42506</v>
      </c>
      <c r="I863" s="15">
        <v>1.33</v>
      </c>
      <c r="J863" s="15">
        <v>2.08</v>
      </c>
      <c r="K863" s="15">
        <f t="shared" si="91"/>
        <v>0.75</v>
      </c>
      <c r="L863" s="14">
        <v>43</v>
      </c>
      <c r="M863" s="15">
        <f t="shared" si="92"/>
        <v>89.44</v>
      </c>
      <c r="N863" s="16">
        <v>0.05</v>
      </c>
      <c r="O863" s="17">
        <f>M863*N863</f>
        <v>4.4720000000000004</v>
      </c>
      <c r="P863" s="17">
        <f>M863-O863+Q863</f>
        <v>86.457999999999998</v>
      </c>
      <c r="Q863" s="15">
        <v>1.49</v>
      </c>
      <c r="R863" s="18">
        <f t="shared" si="93"/>
        <v>87.947999999999993</v>
      </c>
      <c r="S863" s="12" t="str">
        <f t="shared" si="94"/>
        <v>High</v>
      </c>
      <c r="T863" s="12"/>
      <c r="U863" s="12" t="str">
        <f t="shared" si="95"/>
        <v>May 2016</v>
      </c>
      <c r="V863" s="12" t="str">
        <f t="shared" si="96"/>
        <v>George</v>
      </c>
      <c r="W863" s="12" t="str">
        <f t="shared" si="97"/>
        <v>Ashbrook</v>
      </c>
    </row>
    <row r="864" spans="1:23" ht="15.5" x14ac:dyDescent="0.35">
      <c r="A864" s="12" t="s">
        <v>1669</v>
      </c>
      <c r="B864" s="13">
        <v>42508</v>
      </c>
      <c r="C864" s="14" t="s">
        <v>1670</v>
      </c>
      <c r="D864" s="14" t="s">
        <v>53</v>
      </c>
      <c r="E864" s="14" t="s">
        <v>54</v>
      </c>
      <c r="F864" s="14" t="s">
        <v>55</v>
      </c>
      <c r="G864" s="14" t="s">
        <v>38</v>
      </c>
      <c r="H864" s="13">
        <v>42510</v>
      </c>
      <c r="I864" s="15">
        <v>14.95</v>
      </c>
      <c r="J864" s="15">
        <v>34.76</v>
      </c>
      <c r="K864" s="15">
        <f t="shared" si="91"/>
        <v>19.809999999999999</v>
      </c>
      <c r="L864" s="14">
        <v>8</v>
      </c>
      <c r="M864" s="15">
        <f t="shared" si="92"/>
        <v>278.08</v>
      </c>
      <c r="N864" s="16">
        <v>0</v>
      </c>
      <c r="O864" s="17">
        <f>M864*N864</f>
        <v>0</v>
      </c>
      <c r="P864" s="17">
        <f>M864-O864+Q864</f>
        <v>286.3</v>
      </c>
      <c r="Q864" s="15">
        <v>8.2200000000000006</v>
      </c>
      <c r="R864" s="18">
        <f t="shared" si="93"/>
        <v>294.52000000000004</v>
      </c>
      <c r="S864" s="12" t="str">
        <f t="shared" si="94"/>
        <v>Low</v>
      </c>
      <c r="T864" s="12"/>
      <c r="U864" s="12" t="str">
        <f t="shared" si="95"/>
        <v>May 2016</v>
      </c>
      <c r="V864" s="12" t="str">
        <f t="shared" si="96"/>
        <v>Frank</v>
      </c>
      <c r="W864" s="12" t="str">
        <f t="shared" si="97"/>
        <v>Price</v>
      </c>
    </row>
    <row r="865" spans="1:23" ht="15.5" x14ac:dyDescent="0.35">
      <c r="A865" s="12" t="s">
        <v>1671</v>
      </c>
      <c r="B865" s="13">
        <v>42509</v>
      </c>
      <c r="C865" s="14" t="s">
        <v>1672</v>
      </c>
      <c r="D865" s="14" t="s">
        <v>27</v>
      </c>
      <c r="E865" s="14" t="s">
        <v>28</v>
      </c>
      <c r="F865" s="14" t="s">
        <v>344</v>
      </c>
      <c r="G865" s="14" t="s">
        <v>38</v>
      </c>
      <c r="H865" s="13">
        <v>42510</v>
      </c>
      <c r="I865" s="15">
        <v>1.76</v>
      </c>
      <c r="J865" s="15">
        <v>2.94</v>
      </c>
      <c r="K865" s="15">
        <f t="shared" si="91"/>
        <v>1.18</v>
      </c>
      <c r="L865" s="14">
        <v>31</v>
      </c>
      <c r="M865" s="15">
        <f t="shared" si="92"/>
        <v>91.14</v>
      </c>
      <c r="N865" s="16">
        <v>0.04</v>
      </c>
      <c r="O865" s="17">
        <f>M865*N865</f>
        <v>3.6456</v>
      </c>
      <c r="P865" s="17">
        <f>M865-O865+Q865</f>
        <v>88.304400000000001</v>
      </c>
      <c r="Q865" s="15">
        <v>0.81</v>
      </c>
      <c r="R865" s="18">
        <f t="shared" si="93"/>
        <v>89.114400000000003</v>
      </c>
      <c r="S865" s="12" t="str">
        <f t="shared" si="94"/>
        <v>High</v>
      </c>
      <c r="T865" s="12"/>
      <c r="U865" s="12" t="str">
        <f t="shared" si="95"/>
        <v>May 2016</v>
      </c>
      <c r="V865" s="12" t="str">
        <f t="shared" si="96"/>
        <v>Rose</v>
      </c>
      <c r="W865" s="12" t="str">
        <f t="shared" si="97"/>
        <v>OBrian</v>
      </c>
    </row>
    <row r="866" spans="1:23" ht="15.5" x14ac:dyDescent="0.35">
      <c r="A866" s="12" t="s">
        <v>1673</v>
      </c>
      <c r="B866" s="13">
        <v>42511</v>
      </c>
      <c r="C866" s="14" t="s">
        <v>1674</v>
      </c>
      <c r="D866" s="14" t="s">
        <v>27</v>
      </c>
      <c r="E866" s="14" t="s">
        <v>28</v>
      </c>
      <c r="F866" s="14" t="s">
        <v>30</v>
      </c>
      <c r="G866" s="14" t="s">
        <v>248</v>
      </c>
      <c r="H866" s="13">
        <v>42512</v>
      </c>
      <c r="I866" s="15">
        <v>5.5</v>
      </c>
      <c r="J866" s="15">
        <v>12.22</v>
      </c>
      <c r="K866" s="15">
        <f t="shared" si="91"/>
        <v>6.7200000000000006</v>
      </c>
      <c r="L866" s="14">
        <v>10</v>
      </c>
      <c r="M866" s="15">
        <f t="shared" si="92"/>
        <v>122.2</v>
      </c>
      <c r="N866" s="16">
        <v>0.01</v>
      </c>
      <c r="O866" s="17">
        <f>M866*N866</f>
        <v>1.222</v>
      </c>
      <c r="P866" s="17">
        <f>M866-O866+Q866</f>
        <v>123.828</v>
      </c>
      <c r="Q866" s="15">
        <v>2.85</v>
      </c>
      <c r="R866" s="18">
        <f t="shared" si="93"/>
        <v>126.678</v>
      </c>
      <c r="S866" s="12" t="str">
        <f t="shared" si="94"/>
        <v>High</v>
      </c>
      <c r="T866" s="12"/>
      <c r="U866" s="12" t="str">
        <f t="shared" si="95"/>
        <v>May 2016</v>
      </c>
      <c r="V866" s="12" t="str">
        <f t="shared" si="96"/>
        <v>Dana</v>
      </c>
      <c r="W866" s="12" t="str">
        <f t="shared" si="97"/>
        <v>Kaydos</v>
      </c>
    </row>
    <row r="867" spans="1:23" ht="15.5" x14ac:dyDescent="0.35">
      <c r="A867" s="12" t="s">
        <v>1675</v>
      </c>
      <c r="B867" s="13">
        <v>42511</v>
      </c>
      <c r="C867" s="14" t="s">
        <v>561</v>
      </c>
      <c r="D867" s="14" t="s">
        <v>27</v>
      </c>
      <c r="E867" s="14" t="s">
        <v>28</v>
      </c>
      <c r="F867" s="14" t="s">
        <v>44</v>
      </c>
      <c r="G867" s="14" t="s">
        <v>38</v>
      </c>
      <c r="H867" s="13">
        <v>42511</v>
      </c>
      <c r="I867" s="15">
        <v>52.07</v>
      </c>
      <c r="J867" s="15">
        <v>83.98</v>
      </c>
      <c r="K867" s="15">
        <f t="shared" si="91"/>
        <v>31.910000000000004</v>
      </c>
      <c r="L867" s="14">
        <v>46</v>
      </c>
      <c r="M867" s="15">
        <f t="shared" si="92"/>
        <v>3863.0800000000004</v>
      </c>
      <c r="N867" s="16">
        <v>0.06</v>
      </c>
      <c r="O867" s="17">
        <f>M867*N867</f>
        <v>231.78480000000002</v>
      </c>
      <c r="P867" s="17">
        <f>M867-O867+Q867</f>
        <v>3636.3052000000007</v>
      </c>
      <c r="Q867" s="15">
        <v>5.01</v>
      </c>
      <c r="R867" s="18">
        <f t="shared" si="93"/>
        <v>3641.3152000000009</v>
      </c>
      <c r="S867" s="12" t="str">
        <f t="shared" si="94"/>
        <v>High</v>
      </c>
      <c r="T867" s="12"/>
      <c r="U867" s="12" t="str">
        <f t="shared" si="95"/>
        <v>May 2016</v>
      </c>
      <c r="V867" s="12" t="str">
        <f t="shared" si="96"/>
        <v>Eric</v>
      </c>
      <c r="W867" s="12" t="str">
        <f t="shared" si="97"/>
        <v>Barreto</v>
      </c>
    </row>
    <row r="868" spans="1:23" ht="15.5" x14ac:dyDescent="0.35">
      <c r="A868" s="12" t="s">
        <v>1676</v>
      </c>
      <c r="B868" s="13">
        <v>42511</v>
      </c>
      <c r="C868" s="14" t="s">
        <v>1025</v>
      </c>
      <c r="D868" s="14" t="s">
        <v>27</v>
      </c>
      <c r="E868" s="14" t="s">
        <v>28</v>
      </c>
      <c r="F868" s="14" t="s">
        <v>30</v>
      </c>
      <c r="G868" s="14" t="s">
        <v>38</v>
      </c>
      <c r="H868" s="13">
        <v>42512</v>
      </c>
      <c r="I868" s="15">
        <v>14.95</v>
      </c>
      <c r="J868" s="15">
        <v>34.76</v>
      </c>
      <c r="K868" s="15">
        <f t="shared" si="91"/>
        <v>19.809999999999999</v>
      </c>
      <c r="L868" s="14">
        <v>47</v>
      </c>
      <c r="M868" s="15">
        <f t="shared" si="92"/>
        <v>1633.7199999999998</v>
      </c>
      <c r="N868" s="16">
        <v>0.09</v>
      </c>
      <c r="O868" s="17">
        <f>M868*N868</f>
        <v>147.03479999999999</v>
      </c>
      <c r="P868" s="17">
        <f>M868-O868+Q868</f>
        <v>1494.9051999999999</v>
      </c>
      <c r="Q868" s="15">
        <v>8.2200000000000006</v>
      </c>
      <c r="R868" s="18">
        <f t="shared" si="93"/>
        <v>1503.1251999999999</v>
      </c>
      <c r="S868" s="12" t="str">
        <f t="shared" si="94"/>
        <v>High</v>
      </c>
      <c r="T868" s="12"/>
      <c r="U868" s="12" t="str">
        <f t="shared" si="95"/>
        <v>May 2016</v>
      </c>
      <c r="V868" s="12" t="str">
        <f t="shared" si="96"/>
        <v>John</v>
      </c>
      <c r="W868" s="12" t="str">
        <f t="shared" si="97"/>
        <v>Lucas</v>
      </c>
    </row>
    <row r="869" spans="1:23" ht="15.5" x14ac:dyDescent="0.35">
      <c r="A869" s="12" t="s">
        <v>1677</v>
      </c>
      <c r="B869" s="13">
        <v>42512</v>
      </c>
      <c r="C869" s="14" t="s">
        <v>354</v>
      </c>
      <c r="D869" s="14" t="s">
        <v>27</v>
      </c>
      <c r="E869" s="14" t="s">
        <v>28</v>
      </c>
      <c r="F869" s="14" t="s">
        <v>30</v>
      </c>
      <c r="G869" s="14" t="s">
        <v>38</v>
      </c>
      <c r="H869" s="13">
        <v>42514</v>
      </c>
      <c r="I869" s="15">
        <v>4.46</v>
      </c>
      <c r="J869" s="15">
        <v>10.89</v>
      </c>
      <c r="K869" s="15">
        <f t="shared" si="91"/>
        <v>6.4300000000000006</v>
      </c>
      <c r="L869" s="14">
        <v>1</v>
      </c>
      <c r="M869" s="15">
        <f t="shared" si="92"/>
        <v>10.89</v>
      </c>
      <c r="N869" s="16">
        <v>0</v>
      </c>
      <c r="O869" s="17">
        <f>M869*N869</f>
        <v>0</v>
      </c>
      <c r="P869" s="17">
        <f>M869-O869+Q869</f>
        <v>15.39</v>
      </c>
      <c r="Q869" s="15">
        <v>4.5</v>
      </c>
      <c r="R869" s="18">
        <f t="shared" si="93"/>
        <v>19.89</v>
      </c>
      <c r="S869" s="12" t="str">
        <f t="shared" si="94"/>
        <v>Low</v>
      </c>
      <c r="T869" s="12"/>
      <c r="U869" s="12" t="str">
        <f t="shared" si="95"/>
        <v>May 2016</v>
      </c>
      <c r="V869" s="12" t="str">
        <f t="shared" si="96"/>
        <v>Thais</v>
      </c>
      <c r="W869" s="12" t="str">
        <f t="shared" si="97"/>
        <v>Sissman</v>
      </c>
    </row>
    <row r="870" spans="1:23" ht="15.5" x14ac:dyDescent="0.35">
      <c r="A870" s="12" t="s">
        <v>1678</v>
      </c>
      <c r="B870" s="13">
        <v>42512</v>
      </c>
      <c r="C870" s="14" t="s">
        <v>1499</v>
      </c>
      <c r="D870" s="14" t="s">
        <v>27</v>
      </c>
      <c r="E870" s="14" t="s">
        <v>28</v>
      </c>
      <c r="F870" s="14" t="s">
        <v>290</v>
      </c>
      <c r="G870" s="14" t="s">
        <v>38</v>
      </c>
      <c r="H870" s="13">
        <v>42513</v>
      </c>
      <c r="I870" s="15">
        <v>1.18</v>
      </c>
      <c r="J870" s="15">
        <v>1.88</v>
      </c>
      <c r="K870" s="15">
        <f t="shared" si="91"/>
        <v>0.7</v>
      </c>
      <c r="L870" s="14">
        <v>22</v>
      </c>
      <c r="M870" s="15">
        <f t="shared" si="92"/>
        <v>41.36</v>
      </c>
      <c r="N870" s="16">
        <v>0.09</v>
      </c>
      <c r="O870" s="17">
        <f>M870*N870</f>
        <v>3.7223999999999999</v>
      </c>
      <c r="P870" s="17">
        <f>M870-O870+Q870</f>
        <v>39.127600000000001</v>
      </c>
      <c r="Q870" s="15">
        <v>1.49</v>
      </c>
      <c r="R870" s="18">
        <f t="shared" si="93"/>
        <v>40.617600000000003</v>
      </c>
      <c r="S870" s="12" t="str">
        <f t="shared" si="94"/>
        <v>High</v>
      </c>
      <c r="T870" s="12"/>
      <c r="U870" s="12" t="str">
        <f t="shared" si="95"/>
        <v>May 2016</v>
      </c>
      <c r="V870" s="12" t="str">
        <f t="shared" si="96"/>
        <v>Eva</v>
      </c>
      <c r="W870" s="12" t="str">
        <f t="shared" si="97"/>
        <v>Jacobs</v>
      </c>
    </row>
    <row r="871" spans="1:23" ht="15.5" x14ac:dyDescent="0.35">
      <c r="A871" s="12" t="s">
        <v>1679</v>
      </c>
      <c r="B871" s="13">
        <v>42513</v>
      </c>
      <c r="C871" s="14" t="s">
        <v>1680</v>
      </c>
      <c r="D871" s="14" t="s">
        <v>27</v>
      </c>
      <c r="E871" s="14" t="s">
        <v>28</v>
      </c>
      <c r="F871" s="14" t="s">
        <v>66</v>
      </c>
      <c r="G871" s="14" t="s">
        <v>38</v>
      </c>
      <c r="H871" s="13">
        <v>42514</v>
      </c>
      <c r="I871" s="15">
        <v>2.39</v>
      </c>
      <c r="J871" s="15">
        <v>4.26</v>
      </c>
      <c r="K871" s="15">
        <f t="shared" si="91"/>
        <v>1.8699999999999997</v>
      </c>
      <c r="L871" s="14">
        <v>5</v>
      </c>
      <c r="M871" s="15">
        <f t="shared" si="92"/>
        <v>21.299999999999997</v>
      </c>
      <c r="N871" s="16">
        <v>0.01</v>
      </c>
      <c r="O871" s="17">
        <f>M871*N871</f>
        <v>0.21299999999999997</v>
      </c>
      <c r="P871" s="17">
        <f>M871-O871+Q871</f>
        <v>22.286999999999995</v>
      </c>
      <c r="Q871" s="15">
        <v>1.2</v>
      </c>
      <c r="R871" s="18">
        <f t="shared" si="93"/>
        <v>23.486999999999995</v>
      </c>
      <c r="S871" s="12" t="str">
        <f t="shared" si="94"/>
        <v>High</v>
      </c>
      <c r="T871" s="12"/>
      <c r="U871" s="12" t="str">
        <f t="shared" si="95"/>
        <v>May 2016</v>
      </c>
      <c r="V871" s="12" t="str">
        <f t="shared" si="96"/>
        <v>Daniel</v>
      </c>
      <c r="W871" s="12" t="str">
        <f t="shared" si="97"/>
        <v>Lacy</v>
      </c>
    </row>
    <row r="872" spans="1:23" ht="15.5" x14ac:dyDescent="0.35">
      <c r="A872" s="12" t="s">
        <v>1681</v>
      </c>
      <c r="B872" s="13">
        <v>42516</v>
      </c>
      <c r="C872" s="14" t="s">
        <v>1682</v>
      </c>
      <c r="D872" s="14" t="s">
        <v>27</v>
      </c>
      <c r="E872" s="14" t="s">
        <v>28</v>
      </c>
      <c r="F872" s="14" t="s">
        <v>107</v>
      </c>
      <c r="G872" s="14" t="s">
        <v>38</v>
      </c>
      <c r="H872" s="13">
        <v>42517</v>
      </c>
      <c r="I872" s="15">
        <v>52.04</v>
      </c>
      <c r="J872" s="15">
        <v>83.93</v>
      </c>
      <c r="K872" s="15">
        <f t="shared" si="91"/>
        <v>31.890000000000008</v>
      </c>
      <c r="L872" s="14">
        <v>5</v>
      </c>
      <c r="M872" s="15">
        <f t="shared" si="92"/>
        <v>419.65000000000003</v>
      </c>
      <c r="N872" s="16">
        <v>0.04</v>
      </c>
      <c r="O872" s="17">
        <f>M872*N872</f>
        <v>16.786000000000001</v>
      </c>
      <c r="P872" s="17">
        <f>M872-O872+Q872</f>
        <v>422.85400000000004</v>
      </c>
      <c r="Q872" s="15">
        <v>19.989999999999998</v>
      </c>
      <c r="R872" s="18">
        <f t="shared" si="93"/>
        <v>442.84400000000005</v>
      </c>
      <c r="S872" s="12" t="str">
        <f t="shared" si="94"/>
        <v>High</v>
      </c>
      <c r="T872" s="12"/>
      <c r="U872" s="12" t="str">
        <f t="shared" si="95"/>
        <v>May 2016</v>
      </c>
      <c r="V872" s="12" t="str">
        <f t="shared" si="96"/>
        <v>Jim</v>
      </c>
      <c r="W872" s="12" t="str">
        <f t="shared" si="97"/>
        <v>Karlsson</v>
      </c>
    </row>
    <row r="873" spans="1:23" ht="15.5" x14ac:dyDescent="0.35">
      <c r="A873" s="12" t="s">
        <v>1683</v>
      </c>
      <c r="B873" s="13">
        <v>42517</v>
      </c>
      <c r="C873" s="14" t="s">
        <v>1684</v>
      </c>
      <c r="D873" s="14" t="s">
        <v>27</v>
      </c>
      <c r="E873" s="14" t="s">
        <v>28</v>
      </c>
      <c r="F873" s="14" t="s">
        <v>107</v>
      </c>
      <c r="G873" s="14" t="s">
        <v>38</v>
      </c>
      <c r="H873" s="13">
        <v>42517</v>
      </c>
      <c r="I873" s="15">
        <v>5.33</v>
      </c>
      <c r="J873" s="15">
        <v>8.6</v>
      </c>
      <c r="K873" s="15">
        <f t="shared" si="91"/>
        <v>3.2699999999999996</v>
      </c>
      <c r="L873" s="14">
        <v>1</v>
      </c>
      <c r="M873" s="15">
        <f t="shared" si="92"/>
        <v>8.6</v>
      </c>
      <c r="N873" s="16">
        <v>0.06</v>
      </c>
      <c r="O873" s="17">
        <f>M873*N873</f>
        <v>0.51600000000000001</v>
      </c>
      <c r="P873" s="17">
        <f>M873-O873+Q873</f>
        <v>14.274000000000001</v>
      </c>
      <c r="Q873" s="15">
        <v>6.19</v>
      </c>
      <c r="R873" s="18">
        <f t="shared" si="93"/>
        <v>20.464000000000002</v>
      </c>
      <c r="S873" s="12" t="str">
        <f t="shared" si="94"/>
        <v>High</v>
      </c>
      <c r="T873" s="12"/>
      <c r="U873" s="12" t="str">
        <f t="shared" si="95"/>
        <v>May 2016</v>
      </c>
      <c r="V873" s="12" t="str">
        <f t="shared" si="96"/>
        <v>Lela</v>
      </c>
      <c r="W873" s="12" t="str">
        <f t="shared" si="97"/>
        <v>Donovan</v>
      </c>
    </row>
    <row r="874" spans="1:23" ht="15.5" x14ac:dyDescent="0.35">
      <c r="A874" s="12" t="s">
        <v>1686</v>
      </c>
      <c r="B874" s="13">
        <v>42519</v>
      </c>
      <c r="C874" s="14" t="s">
        <v>1687</v>
      </c>
      <c r="D874" s="14" t="s">
        <v>27</v>
      </c>
      <c r="E874" s="14" t="s">
        <v>28</v>
      </c>
      <c r="F874" s="14" t="s">
        <v>290</v>
      </c>
      <c r="G874" s="14" t="s">
        <v>38</v>
      </c>
      <c r="H874" s="13">
        <v>42520</v>
      </c>
      <c r="I874" s="15">
        <v>14.95</v>
      </c>
      <c r="J874" s="15">
        <v>34.76</v>
      </c>
      <c r="K874" s="15">
        <f t="shared" si="91"/>
        <v>19.809999999999999</v>
      </c>
      <c r="L874" s="14">
        <v>32</v>
      </c>
      <c r="M874" s="15">
        <f t="shared" si="92"/>
        <v>1112.32</v>
      </c>
      <c r="N874" s="16">
        <v>0.02</v>
      </c>
      <c r="O874" s="17">
        <f>M874*N874</f>
        <v>22.246399999999998</v>
      </c>
      <c r="P874" s="17">
        <f>M874-O874+Q874</f>
        <v>1098.2936</v>
      </c>
      <c r="Q874" s="15">
        <v>8.2200000000000006</v>
      </c>
      <c r="R874" s="18">
        <f t="shared" si="93"/>
        <v>1106.5136</v>
      </c>
      <c r="S874" s="12" t="str">
        <f t="shared" si="94"/>
        <v>High</v>
      </c>
      <c r="T874" s="12"/>
      <c r="U874" s="12" t="str">
        <f t="shared" si="95"/>
        <v>May 2016</v>
      </c>
      <c r="V874" s="12" t="str">
        <f t="shared" si="96"/>
        <v>Peter</v>
      </c>
      <c r="W874" s="12" t="str">
        <f t="shared" si="97"/>
        <v>Buhler</v>
      </c>
    </row>
    <row r="875" spans="1:23" ht="15.5" x14ac:dyDescent="0.35">
      <c r="A875" s="12" t="s">
        <v>1688</v>
      </c>
      <c r="B875" s="13">
        <v>42520</v>
      </c>
      <c r="C875" s="14" t="s">
        <v>1641</v>
      </c>
      <c r="D875" s="14" t="s">
        <v>27</v>
      </c>
      <c r="E875" s="14" t="s">
        <v>28</v>
      </c>
      <c r="F875" s="14" t="s">
        <v>44</v>
      </c>
      <c r="G875" s="14" t="s">
        <v>33</v>
      </c>
      <c r="H875" s="13">
        <v>42520</v>
      </c>
      <c r="I875" s="15">
        <v>6.2</v>
      </c>
      <c r="J875" s="15">
        <v>30.98</v>
      </c>
      <c r="K875" s="15">
        <f t="shared" si="91"/>
        <v>24.78</v>
      </c>
      <c r="L875" s="14">
        <v>24</v>
      </c>
      <c r="M875" s="15">
        <f t="shared" si="92"/>
        <v>743.52</v>
      </c>
      <c r="N875" s="16">
        <v>0.08</v>
      </c>
      <c r="O875" s="17">
        <f>M875*N875</f>
        <v>59.4816</v>
      </c>
      <c r="P875" s="17">
        <f>M875-O875+Q875</f>
        <v>688.03840000000002</v>
      </c>
      <c r="Q875" s="15">
        <v>4</v>
      </c>
      <c r="R875" s="18">
        <f t="shared" si="93"/>
        <v>692.03840000000002</v>
      </c>
      <c r="S875" s="12" t="str">
        <f t="shared" si="94"/>
        <v>High</v>
      </c>
      <c r="T875" s="12"/>
      <c r="U875" s="12" t="str">
        <f t="shared" si="95"/>
        <v>May 2016</v>
      </c>
      <c r="V875" s="12" t="str">
        <f t="shared" si="96"/>
        <v>Emily</v>
      </c>
      <c r="W875" s="12" t="str">
        <f t="shared" si="97"/>
        <v>Grady</v>
      </c>
    </row>
    <row r="876" spans="1:23" ht="15.5" x14ac:dyDescent="0.35">
      <c r="A876" s="12" t="s">
        <v>1689</v>
      </c>
      <c r="B876" s="13">
        <v>42521</v>
      </c>
      <c r="C876" s="14" t="s">
        <v>63</v>
      </c>
      <c r="D876" s="14" t="s">
        <v>27</v>
      </c>
      <c r="E876" s="14" t="s">
        <v>28</v>
      </c>
      <c r="F876" s="14" t="s">
        <v>66</v>
      </c>
      <c r="G876" s="14" t="s">
        <v>38</v>
      </c>
      <c r="H876" s="13">
        <v>42523</v>
      </c>
      <c r="I876" s="15">
        <v>0.94</v>
      </c>
      <c r="J876" s="15">
        <v>2.08</v>
      </c>
      <c r="K876" s="15">
        <f t="shared" si="91"/>
        <v>1.1400000000000001</v>
      </c>
      <c r="L876" s="14">
        <v>49</v>
      </c>
      <c r="M876" s="15">
        <f t="shared" si="92"/>
        <v>101.92</v>
      </c>
      <c r="N876" s="16">
        <v>0.08</v>
      </c>
      <c r="O876" s="17">
        <f>M876*N876</f>
        <v>8.1536000000000008</v>
      </c>
      <c r="P876" s="17">
        <f>M876-O876+Q876</f>
        <v>96.326400000000007</v>
      </c>
      <c r="Q876" s="15">
        <v>2.56</v>
      </c>
      <c r="R876" s="18">
        <f t="shared" si="93"/>
        <v>98.886400000000009</v>
      </c>
      <c r="S876" s="12" t="str">
        <f t="shared" si="94"/>
        <v>High</v>
      </c>
      <c r="T876" s="12"/>
      <c r="U876" s="12" t="str">
        <f t="shared" si="95"/>
        <v>May 2016</v>
      </c>
      <c r="V876" s="12" t="str">
        <f t="shared" si="96"/>
        <v>Christy</v>
      </c>
      <c r="W876" s="12" t="str">
        <f t="shared" si="97"/>
        <v>Brittain</v>
      </c>
    </row>
    <row r="877" spans="1:23" ht="15.5" x14ac:dyDescent="0.35">
      <c r="A877" s="12" t="s">
        <v>1690</v>
      </c>
      <c r="B877" s="13">
        <v>42521</v>
      </c>
      <c r="C877" s="14" t="s">
        <v>176</v>
      </c>
      <c r="D877" s="14" t="s">
        <v>27</v>
      </c>
      <c r="E877" s="14" t="s">
        <v>28</v>
      </c>
      <c r="F877" s="14" t="s">
        <v>44</v>
      </c>
      <c r="G877" s="14" t="s">
        <v>33</v>
      </c>
      <c r="H877" s="13">
        <v>42524</v>
      </c>
      <c r="I877" s="15">
        <v>14.7</v>
      </c>
      <c r="J877" s="15">
        <v>29.99</v>
      </c>
      <c r="K877" s="15">
        <f t="shared" si="91"/>
        <v>15.29</v>
      </c>
      <c r="L877" s="14">
        <v>1</v>
      </c>
      <c r="M877" s="15">
        <f t="shared" si="92"/>
        <v>29.99</v>
      </c>
      <c r="N877" s="16">
        <v>0.04</v>
      </c>
      <c r="O877" s="17">
        <f>M877*N877</f>
        <v>1.1996</v>
      </c>
      <c r="P877" s="17">
        <f>M877-O877+Q877</f>
        <v>34.290399999999998</v>
      </c>
      <c r="Q877" s="15">
        <v>5.5</v>
      </c>
      <c r="R877" s="18">
        <f t="shared" si="93"/>
        <v>39.790399999999998</v>
      </c>
      <c r="S877" s="12" t="str">
        <f t="shared" si="94"/>
        <v>High</v>
      </c>
      <c r="T877" s="12"/>
      <c r="U877" s="12" t="str">
        <f t="shared" si="95"/>
        <v>May 2016</v>
      </c>
      <c r="V877" s="12" t="str">
        <f t="shared" si="96"/>
        <v>Bill</v>
      </c>
      <c r="W877" s="12" t="str">
        <f t="shared" si="97"/>
        <v>Donatelli</v>
      </c>
    </row>
    <row r="878" spans="1:23" ht="15.5" x14ac:dyDescent="0.35">
      <c r="A878" s="12" t="s">
        <v>1691</v>
      </c>
      <c r="B878" s="13">
        <v>42523</v>
      </c>
      <c r="C878" s="14" t="s">
        <v>497</v>
      </c>
      <c r="D878" s="14" t="s">
        <v>27</v>
      </c>
      <c r="E878" s="14" t="s">
        <v>28</v>
      </c>
      <c r="F878" s="14" t="s">
        <v>66</v>
      </c>
      <c r="G878" s="14" t="s">
        <v>38</v>
      </c>
      <c r="H878" s="13">
        <v>42525</v>
      </c>
      <c r="I878" s="15">
        <v>3.95</v>
      </c>
      <c r="J878" s="15">
        <v>6.08</v>
      </c>
      <c r="K878" s="15">
        <f t="shared" si="91"/>
        <v>2.13</v>
      </c>
      <c r="L878" s="14">
        <v>50</v>
      </c>
      <c r="M878" s="15">
        <f t="shared" si="92"/>
        <v>304</v>
      </c>
      <c r="N878" s="16">
        <v>0.09</v>
      </c>
      <c r="O878" s="17">
        <f>M878*N878</f>
        <v>27.36</v>
      </c>
      <c r="P878" s="17">
        <f>M878-O878+Q878</f>
        <v>278.45999999999998</v>
      </c>
      <c r="Q878" s="15">
        <v>1.82</v>
      </c>
      <c r="R878" s="18">
        <f t="shared" si="93"/>
        <v>280.27999999999997</v>
      </c>
      <c r="S878" s="12" t="str">
        <f t="shared" si="94"/>
        <v>High</v>
      </c>
      <c r="T878" s="12"/>
      <c r="U878" s="12" t="str">
        <f t="shared" si="95"/>
        <v>June 2016</v>
      </c>
      <c r="V878" s="12" t="str">
        <f t="shared" si="96"/>
        <v>Jim</v>
      </c>
      <c r="W878" s="12" t="str">
        <f t="shared" si="97"/>
        <v>Kriz</v>
      </c>
    </row>
    <row r="879" spans="1:23" ht="15.5" x14ac:dyDescent="0.35">
      <c r="A879" s="12" t="s">
        <v>1692</v>
      </c>
      <c r="B879" s="13">
        <v>42524</v>
      </c>
      <c r="C879" s="14" t="s">
        <v>442</v>
      </c>
      <c r="D879" s="14" t="s">
        <v>27</v>
      </c>
      <c r="E879" s="14" t="s">
        <v>28</v>
      </c>
      <c r="F879" s="14" t="s">
        <v>290</v>
      </c>
      <c r="G879" s="14" t="s">
        <v>38</v>
      </c>
      <c r="H879" s="13">
        <v>42525</v>
      </c>
      <c r="I879" s="15">
        <v>1.94</v>
      </c>
      <c r="J879" s="15">
        <v>3.08</v>
      </c>
      <c r="K879" s="15">
        <f t="shared" si="91"/>
        <v>1.1400000000000001</v>
      </c>
      <c r="L879" s="14">
        <v>11</v>
      </c>
      <c r="M879" s="15">
        <f t="shared" si="92"/>
        <v>33.880000000000003</v>
      </c>
      <c r="N879" s="16">
        <v>0.03</v>
      </c>
      <c r="O879" s="17">
        <f>M879*N879</f>
        <v>1.0164</v>
      </c>
      <c r="P879" s="17">
        <f>M879-O879+Q879</f>
        <v>33.853600000000007</v>
      </c>
      <c r="Q879" s="15">
        <v>0.99</v>
      </c>
      <c r="R879" s="18">
        <f t="shared" si="93"/>
        <v>34.843600000000009</v>
      </c>
      <c r="S879" s="12" t="str">
        <f t="shared" si="94"/>
        <v>High</v>
      </c>
      <c r="T879" s="12"/>
      <c r="U879" s="12" t="str">
        <f t="shared" si="95"/>
        <v>June 2016</v>
      </c>
      <c r="V879" s="12" t="str">
        <f t="shared" si="96"/>
        <v>Brad</v>
      </c>
      <c r="W879" s="12" t="str">
        <f t="shared" si="97"/>
        <v>Eason</v>
      </c>
    </row>
    <row r="880" spans="1:23" ht="15.5" x14ac:dyDescent="0.35">
      <c r="A880" s="12" t="s">
        <v>1693</v>
      </c>
      <c r="B880" s="13">
        <v>42524</v>
      </c>
      <c r="C880" s="14" t="s">
        <v>1694</v>
      </c>
      <c r="D880" s="14" t="s">
        <v>27</v>
      </c>
      <c r="E880" s="14" t="s">
        <v>28</v>
      </c>
      <c r="F880" s="14" t="s">
        <v>74</v>
      </c>
      <c r="G880" s="14" t="s">
        <v>38</v>
      </c>
      <c r="H880" s="13">
        <v>42526</v>
      </c>
      <c r="I880" s="15">
        <v>0.71</v>
      </c>
      <c r="J880" s="15">
        <v>1.1399999999999999</v>
      </c>
      <c r="K880" s="15">
        <f t="shared" si="91"/>
        <v>0.42999999999999994</v>
      </c>
      <c r="L880" s="14">
        <v>3</v>
      </c>
      <c r="M880" s="15">
        <f t="shared" si="92"/>
        <v>3.42</v>
      </c>
      <c r="N880" s="16">
        <v>0.1</v>
      </c>
      <c r="O880" s="17">
        <f>M880*N880</f>
        <v>0.34200000000000003</v>
      </c>
      <c r="P880" s="17">
        <f>M880-O880+Q880</f>
        <v>3.7779999999999996</v>
      </c>
      <c r="Q880" s="15">
        <v>0.7</v>
      </c>
      <c r="R880" s="18">
        <f t="shared" si="93"/>
        <v>4.4779999999999998</v>
      </c>
      <c r="S880" s="12" t="str">
        <f t="shared" si="94"/>
        <v>High</v>
      </c>
      <c r="T880" s="12"/>
      <c r="U880" s="12" t="str">
        <f t="shared" si="95"/>
        <v>June 2016</v>
      </c>
      <c r="V880" s="12" t="str">
        <f t="shared" si="96"/>
        <v>Jeremy</v>
      </c>
      <c r="W880" s="12" t="str">
        <f t="shared" si="97"/>
        <v>Farry</v>
      </c>
    </row>
    <row r="881" spans="1:23" ht="15.5" x14ac:dyDescent="0.35">
      <c r="A881" s="12" t="s">
        <v>1695</v>
      </c>
      <c r="B881" s="13">
        <v>42532</v>
      </c>
      <c r="C881" s="14" t="s">
        <v>1312</v>
      </c>
      <c r="D881" s="14" t="s">
        <v>27</v>
      </c>
      <c r="E881" s="14" t="s">
        <v>28</v>
      </c>
      <c r="F881" s="14" t="s">
        <v>30</v>
      </c>
      <c r="G881" s="14" t="s">
        <v>38</v>
      </c>
      <c r="H881" s="13">
        <v>42533</v>
      </c>
      <c r="I881" s="15">
        <v>1.31</v>
      </c>
      <c r="J881" s="15">
        <v>2.84</v>
      </c>
      <c r="K881" s="15">
        <f t="shared" si="91"/>
        <v>1.5299999999999998</v>
      </c>
      <c r="L881" s="14">
        <v>9</v>
      </c>
      <c r="M881" s="15">
        <f t="shared" si="92"/>
        <v>25.56</v>
      </c>
      <c r="N881" s="16">
        <v>0.08</v>
      </c>
      <c r="O881" s="17">
        <f>M881*N881</f>
        <v>2.0448</v>
      </c>
      <c r="P881" s="17">
        <f>M881-O881+Q881</f>
        <v>24.4452</v>
      </c>
      <c r="Q881" s="15">
        <v>0.93</v>
      </c>
      <c r="R881" s="18">
        <f t="shared" si="93"/>
        <v>25.3752</v>
      </c>
      <c r="S881" s="12" t="str">
        <f t="shared" si="94"/>
        <v>High</v>
      </c>
      <c r="T881" s="12"/>
      <c r="U881" s="12" t="str">
        <f t="shared" si="95"/>
        <v>June 2016</v>
      </c>
      <c r="V881" s="12" t="str">
        <f t="shared" si="96"/>
        <v>Chuck</v>
      </c>
      <c r="W881" s="12" t="str">
        <f t="shared" si="97"/>
        <v>Clark</v>
      </c>
    </row>
    <row r="882" spans="1:23" ht="15.5" x14ac:dyDescent="0.35">
      <c r="A882" s="12" t="s">
        <v>1696</v>
      </c>
      <c r="B882" s="13">
        <v>42534</v>
      </c>
      <c r="C882" s="14" t="s">
        <v>1086</v>
      </c>
      <c r="D882" s="14" t="s">
        <v>27</v>
      </c>
      <c r="E882" s="14" t="s">
        <v>28</v>
      </c>
      <c r="F882" s="14" t="s">
        <v>126</v>
      </c>
      <c r="G882" s="14" t="s">
        <v>33</v>
      </c>
      <c r="H882" s="13">
        <v>42536</v>
      </c>
      <c r="I882" s="15">
        <v>32.020000000000003</v>
      </c>
      <c r="J882" s="15">
        <v>152.47999999999999</v>
      </c>
      <c r="K882" s="15">
        <f t="shared" si="91"/>
        <v>120.45999999999998</v>
      </c>
      <c r="L882" s="14">
        <v>12</v>
      </c>
      <c r="M882" s="15">
        <f t="shared" si="92"/>
        <v>1829.7599999999998</v>
      </c>
      <c r="N882" s="16">
        <v>0.1</v>
      </c>
      <c r="O882" s="17">
        <f>M882*N882</f>
        <v>182.976</v>
      </c>
      <c r="P882" s="17">
        <f>M882-O882+Q882</f>
        <v>1650.7839999999997</v>
      </c>
      <c r="Q882" s="15">
        <v>4</v>
      </c>
      <c r="R882" s="18">
        <f t="shared" si="93"/>
        <v>1654.7839999999997</v>
      </c>
      <c r="S882" s="12" t="str">
        <f t="shared" si="94"/>
        <v>High</v>
      </c>
      <c r="T882" s="12"/>
      <c r="U882" s="12" t="str">
        <f t="shared" si="95"/>
        <v>June 2016</v>
      </c>
      <c r="V882" s="12" t="str">
        <f t="shared" si="96"/>
        <v>Vicky</v>
      </c>
      <c r="W882" s="12" t="str">
        <f t="shared" si="97"/>
        <v>Freymann</v>
      </c>
    </row>
    <row r="883" spans="1:23" ht="15.5" x14ac:dyDescent="0.35">
      <c r="A883" s="12" t="s">
        <v>1697</v>
      </c>
      <c r="B883" s="13">
        <v>42535</v>
      </c>
      <c r="C883" s="14" t="s">
        <v>1698</v>
      </c>
      <c r="D883" s="14" t="s">
        <v>27</v>
      </c>
      <c r="E883" s="14" t="s">
        <v>28</v>
      </c>
      <c r="F883" s="14" t="s">
        <v>139</v>
      </c>
      <c r="G883" s="14" t="s">
        <v>38</v>
      </c>
      <c r="H883" s="13">
        <v>42536</v>
      </c>
      <c r="I883" s="15">
        <v>99.39</v>
      </c>
      <c r="J883" s="15">
        <v>162.93</v>
      </c>
      <c r="K883" s="15">
        <f t="shared" si="91"/>
        <v>63.540000000000006</v>
      </c>
      <c r="L883" s="14">
        <v>36</v>
      </c>
      <c r="M883" s="15">
        <f t="shared" si="92"/>
        <v>5865.4800000000005</v>
      </c>
      <c r="N883" s="16">
        <v>0.05</v>
      </c>
      <c r="O883" s="17">
        <f>M883*N883</f>
        <v>293.27400000000006</v>
      </c>
      <c r="P883" s="17">
        <f>M883-O883+Q883</f>
        <v>5592.1959999999999</v>
      </c>
      <c r="Q883" s="15">
        <v>19.989999999999998</v>
      </c>
      <c r="R883" s="18">
        <f t="shared" si="93"/>
        <v>5612.1859999999997</v>
      </c>
      <c r="S883" s="12" t="str">
        <f t="shared" si="94"/>
        <v>High</v>
      </c>
      <c r="T883" s="12"/>
      <c r="U883" s="12" t="str">
        <f t="shared" si="95"/>
        <v>June 2016</v>
      </c>
      <c r="V883" s="12" t="str">
        <f t="shared" si="96"/>
        <v>Christina</v>
      </c>
      <c r="W883" s="12" t="str">
        <f t="shared" si="97"/>
        <v>Anderson</v>
      </c>
    </row>
    <row r="884" spans="1:23" ht="15.5" x14ac:dyDescent="0.35">
      <c r="A884" s="12" t="s">
        <v>1699</v>
      </c>
      <c r="B884" s="13">
        <v>42536</v>
      </c>
      <c r="C884" s="14" t="s">
        <v>1084</v>
      </c>
      <c r="D884" s="14" t="s">
        <v>27</v>
      </c>
      <c r="E884" s="14" t="s">
        <v>28</v>
      </c>
      <c r="F884" s="14" t="s">
        <v>44</v>
      </c>
      <c r="G884" s="14" t="s">
        <v>38</v>
      </c>
      <c r="H884" s="13">
        <v>42538</v>
      </c>
      <c r="I884" s="15">
        <v>13.88</v>
      </c>
      <c r="J884" s="15">
        <v>22.38</v>
      </c>
      <c r="K884" s="15">
        <f t="shared" si="91"/>
        <v>8.4999999999999982</v>
      </c>
      <c r="L884" s="14">
        <v>11</v>
      </c>
      <c r="M884" s="15">
        <f t="shared" si="92"/>
        <v>246.17999999999998</v>
      </c>
      <c r="N884" s="16">
        <v>0.01</v>
      </c>
      <c r="O884" s="17">
        <f>M884*N884</f>
        <v>2.4617999999999998</v>
      </c>
      <c r="P884" s="17">
        <f>M884-O884+Q884</f>
        <v>258.81819999999999</v>
      </c>
      <c r="Q884" s="15">
        <v>15.1</v>
      </c>
      <c r="R884" s="18">
        <f t="shared" si="93"/>
        <v>273.91820000000001</v>
      </c>
      <c r="S884" s="12" t="str">
        <f t="shared" si="94"/>
        <v>High</v>
      </c>
      <c r="T884" s="12"/>
      <c r="U884" s="12" t="str">
        <f t="shared" si="95"/>
        <v>June 2016</v>
      </c>
      <c r="V884" s="12" t="str">
        <f t="shared" si="96"/>
        <v>Arthur</v>
      </c>
      <c r="W884" s="12" t="str">
        <f t="shared" si="97"/>
        <v>Prichep</v>
      </c>
    </row>
    <row r="885" spans="1:23" ht="15.5" x14ac:dyDescent="0.35">
      <c r="A885" s="12" t="s">
        <v>1700</v>
      </c>
      <c r="B885" s="13">
        <v>42536</v>
      </c>
      <c r="C885" s="14" t="s">
        <v>484</v>
      </c>
      <c r="D885" s="14" t="s">
        <v>27</v>
      </c>
      <c r="E885" s="14" t="s">
        <v>28</v>
      </c>
      <c r="F885" s="14" t="s">
        <v>30</v>
      </c>
      <c r="G885" s="14" t="s">
        <v>38</v>
      </c>
      <c r="H885" s="13">
        <v>42538</v>
      </c>
      <c r="I885" s="15">
        <v>0.9</v>
      </c>
      <c r="J885" s="15">
        <v>2.1</v>
      </c>
      <c r="K885" s="15">
        <f t="shared" si="91"/>
        <v>1.2000000000000002</v>
      </c>
      <c r="L885" s="14">
        <v>31</v>
      </c>
      <c r="M885" s="15">
        <f t="shared" si="92"/>
        <v>65.100000000000009</v>
      </c>
      <c r="N885" s="16">
        <v>0.08</v>
      </c>
      <c r="O885" s="17">
        <f>M885*N885</f>
        <v>5.2080000000000011</v>
      </c>
      <c r="P885" s="17">
        <f>M885-O885+Q885</f>
        <v>60.592000000000013</v>
      </c>
      <c r="Q885" s="15">
        <v>0.7</v>
      </c>
      <c r="R885" s="18">
        <f t="shared" si="93"/>
        <v>61.292000000000016</v>
      </c>
      <c r="S885" s="12" t="str">
        <f t="shared" si="94"/>
        <v>High</v>
      </c>
      <c r="T885" s="12"/>
      <c r="U885" s="12" t="str">
        <f t="shared" si="95"/>
        <v>June 2016</v>
      </c>
      <c r="V885" s="12" t="str">
        <f t="shared" si="96"/>
        <v>Neil</v>
      </c>
      <c r="W885" s="12" t="str">
        <f t="shared" si="97"/>
        <v>Knudson</v>
      </c>
    </row>
    <row r="886" spans="1:23" ht="15.5" x14ac:dyDescent="0.35">
      <c r="A886" s="12" t="s">
        <v>1701</v>
      </c>
      <c r="B886" s="13">
        <v>42539</v>
      </c>
      <c r="C886" s="14" t="s">
        <v>1661</v>
      </c>
      <c r="D886" s="14" t="s">
        <v>27</v>
      </c>
      <c r="E886" s="14" t="s">
        <v>28</v>
      </c>
      <c r="F886" s="14" t="s">
        <v>107</v>
      </c>
      <c r="G886" s="14" t="s">
        <v>33</v>
      </c>
      <c r="H886" s="13">
        <v>42541</v>
      </c>
      <c r="I886" s="15">
        <v>81.59</v>
      </c>
      <c r="J886" s="15">
        <v>159.99</v>
      </c>
      <c r="K886" s="15">
        <f t="shared" si="91"/>
        <v>78.400000000000006</v>
      </c>
      <c r="L886" s="14">
        <v>31</v>
      </c>
      <c r="M886" s="15">
        <f t="shared" si="92"/>
        <v>4959.6900000000005</v>
      </c>
      <c r="N886" s="16">
        <v>0.01</v>
      </c>
      <c r="O886" s="17">
        <f>M886*N886</f>
        <v>49.596900000000005</v>
      </c>
      <c r="P886" s="17">
        <f>M886-O886+Q886</f>
        <v>4915.5931</v>
      </c>
      <c r="Q886" s="15">
        <v>5.5</v>
      </c>
      <c r="R886" s="18">
        <f t="shared" si="93"/>
        <v>4921.0931</v>
      </c>
      <c r="S886" s="12" t="str">
        <f t="shared" si="94"/>
        <v>High</v>
      </c>
      <c r="T886" s="12"/>
      <c r="U886" s="12" t="str">
        <f t="shared" si="95"/>
        <v>June 2016</v>
      </c>
      <c r="V886" s="12" t="str">
        <f t="shared" si="96"/>
        <v>Shaun</v>
      </c>
      <c r="W886" s="12" t="str">
        <f t="shared" si="97"/>
        <v>Weien</v>
      </c>
    </row>
    <row r="887" spans="1:23" ht="15.5" x14ac:dyDescent="0.35">
      <c r="A887" s="12" t="s">
        <v>1702</v>
      </c>
      <c r="B887" s="13">
        <v>42540</v>
      </c>
      <c r="C887" s="14" t="s">
        <v>1703</v>
      </c>
      <c r="D887" s="14" t="s">
        <v>27</v>
      </c>
      <c r="E887" s="14" t="s">
        <v>28</v>
      </c>
      <c r="F887" s="14" t="s">
        <v>126</v>
      </c>
      <c r="G887" s="14" t="s">
        <v>38</v>
      </c>
      <c r="H887" s="13">
        <v>42541</v>
      </c>
      <c r="I887" s="15">
        <v>2.5</v>
      </c>
      <c r="J887" s="15">
        <v>5.68</v>
      </c>
      <c r="K887" s="15">
        <f t="shared" si="91"/>
        <v>3.1799999999999997</v>
      </c>
      <c r="L887" s="14">
        <v>27</v>
      </c>
      <c r="M887" s="15">
        <f t="shared" si="92"/>
        <v>153.35999999999999</v>
      </c>
      <c r="N887" s="16">
        <v>0.03</v>
      </c>
      <c r="O887" s="17">
        <f>M887*N887</f>
        <v>4.6007999999999996</v>
      </c>
      <c r="P887" s="17">
        <f>M887-O887+Q887</f>
        <v>152.35919999999999</v>
      </c>
      <c r="Q887" s="15">
        <v>3.6</v>
      </c>
      <c r="R887" s="18">
        <f t="shared" si="93"/>
        <v>155.95919999999998</v>
      </c>
      <c r="S887" s="12" t="str">
        <f t="shared" si="94"/>
        <v>High</v>
      </c>
      <c r="T887" s="12"/>
      <c r="U887" s="12" t="str">
        <f t="shared" si="95"/>
        <v>June 2016</v>
      </c>
      <c r="V887" s="12" t="str">
        <f t="shared" si="96"/>
        <v>John</v>
      </c>
      <c r="W887" s="12" t="str">
        <f t="shared" si="97"/>
        <v>Huston</v>
      </c>
    </row>
    <row r="888" spans="1:23" ht="15.5" x14ac:dyDescent="0.35">
      <c r="A888" s="12" t="s">
        <v>1704</v>
      </c>
      <c r="B888" s="13">
        <v>42541</v>
      </c>
      <c r="C888" s="14" t="s">
        <v>1705</v>
      </c>
      <c r="D888" s="14" t="s">
        <v>27</v>
      </c>
      <c r="E888" s="14" t="s">
        <v>28</v>
      </c>
      <c r="F888" s="14" t="s">
        <v>100</v>
      </c>
      <c r="G888" s="14" t="s">
        <v>38</v>
      </c>
      <c r="H888" s="13">
        <v>42542</v>
      </c>
      <c r="I888" s="15">
        <v>21.56</v>
      </c>
      <c r="J888" s="15">
        <v>36.549999999999997</v>
      </c>
      <c r="K888" s="15">
        <f t="shared" si="91"/>
        <v>14.989999999999998</v>
      </c>
      <c r="L888" s="14">
        <v>34</v>
      </c>
      <c r="M888" s="15">
        <f t="shared" si="92"/>
        <v>1242.6999999999998</v>
      </c>
      <c r="N888" s="16">
        <v>0.1</v>
      </c>
      <c r="O888" s="17">
        <f>M888*N888</f>
        <v>124.26999999999998</v>
      </c>
      <c r="P888" s="17">
        <f>M888-O888+Q888</f>
        <v>1132.32</v>
      </c>
      <c r="Q888" s="15">
        <v>13.89</v>
      </c>
      <c r="R888" s="18">
        <f t="shared" si="93"/>
        <v>1146.21</v>
      </c>
      <c r="S888" s="12" t="str">
        <f t="shared" si="94"/>
        <v>High</v>
      </c>
      <c r="T888" s="12"/>
      <c r="U888" s="12" t="str">
        <f t="shared" si="95"/>
        <v>June 2016</v>
      </c>
      <c r="V888" s="12" t="str">
        <f t="shared" si="96"/>
        <v>Clay</v>
      </c>
      <c r="W888" s="12" t="str">
        <f t="shared" si="97"/>
        <v>Ludtke</v>
      </c>
    </row>
    <row r="889" spans="1:23" ht="15.5" x14ac:dyDescent="0.35">
      <c r="A889" s="12" t="s">
        <v>1706</v>
      </c>
      <c r="B889" s="13">
        <v>42546</v>
      </c>
      <c r="C889" s="14" t="s">
        <v>1062</v>
      </c>
      <c r="D889" s="14" t="s">
        <v>27</v>
      </c>
      <c r="E889" s="14" t="s">
        <v>28</v>
      </c>
      <c r="F889" s="14" t="s">
        <v>30</v>
      </c>
      <c r="G889" s="14" t="s">
        <v>38</v>
      </c>
      <c r="H889" s="13">
        <v>42548</v>
      </c>
      <c r="I889" s="15">
        <v>2.9</v>
      </c>
      <c r="J889" s="15">
        <v>4.76</v>
      </c>
      <c r="K889" s="15">
        <f t="shared" si="91"/>
        <v>1.8599999999999999</v>
      </c>
      <c r="L889" s="14">
        <v>5</v>
      </c>
      <c r="M889" s="15">
        <f t="shared" si="92"/>
        <v>23.799999999999997</v>
      </c>
      <c r="N889" s="16">
        <v>0.09</v>
      </c>
      <c r="O889" s="17">
        <f>M889*N889</f>
        <v>2.1419999999999995</v>
      </c>
      <c r="P889" s="17">
        <f>M889-O889+Q889</f>
        <v>22.537999999999997</v>
      </c>
      <c r="Q889" s="15">
        <v>0.88</v>
      </c>
      <c r="R889" s="18">
        <f t="shared" si="93"/>
        <v>23.417999999999996</v>
      </c>
      <c r="S889" s="12" t="str">
        <f t="shared" si="94"/>
        <v>High</v>
      </c>
      <c r="T889" s="12"/>
      <c r="U889" s="12" t="str">
        <f t="shared" si="95"/>
        <v>June 2016</v>
      </c>
      <c r="V889" s="12" t="str">
        <f t="shared" si="96"/>
        <v>Cindy</v>
      </c>
      <c r="W889" s="12" t="str">
        <f t="shared" si="97"/>
        <v>Chapman</v>
      </c>
    </row>
    <row r="890" spans="1:23" ht="15.5" x14ac:dyDescent="0.35">
      <c r="A890" s="12" t="s">
        <v>1707</v>
      </c>
      <c r="B890" s="13">
        <v>42550</v>
      </c>
      <c r="C890" s="14" t="s">
        <v>1335</v>
      </c>
      <c r="D890" s="14" t="s">
        <v>27</v>
      </c>
      <c r="E890" s="14" t="s">
        <v>28</v>
      </c>
      <c r="F890" s="14" t="s">
        <v>107</v>
      </c>
      <c r="G890" s="14" t="s">
        <v>38</v>
      </c>
      <c r="H890" s="13">
        <v>42552</v>
      </c>
      <c r="I890" s="15">
        <v>3.14</v>
      </c>
      <c r="J890" s="15">
        <v>4.91</v>
      </c>
      <c r="K890" s="15">
        <f t="shared" si="91"/>
        <v>1.77</v>
      </c>
      <c r="L890" s="14">
        <v>28</v>
      </c>
      <c r="M890" s="15">
        <f t="shared" si="92"/>
        <v>137.48000000000002</v>
      </c>
      <c r="N890" s="16">
        <v>0.08</v>
      </c>
      <c r="O890" s="17">
        <f>M890*N890</f>
        <v>10.998400000000002</v>
      </c>
      <c r="P890" s="17">
        <f>M890-O890+Q890</f>
        <v>126.98160000000001</v>
      </c>
      <c r="Q890" s="15">
        <v>0.5</v>
      </c>
      <c r="R890" s="18">
        <f t="shared" si="93"/>
        <v>127.48160000000001</v>
      </c>
      <c r="S890" s="12" t="str">
        <f t="shared" si="94"/>
        <v>High</v>
      </c>
      <c r="T890" s="12"/>
      <c r="U890" s="12" t="str">
        <f t="shared" si="95"/>
        <v>June 2016</v>
      </c>
      <c r="V890" s="12" t="str">
        <f t="shared" si="96"/>
        <v>Brian</v>
      </c>
      <c r="W890" s="12" t="str">
        <f t="shared" si="97"/>
        <v>DeCherney</v>
      </c>
    </row>
    <row r="891" spans="1:23" ht="15.5" x14ac:dyDescent="0.35">
      <c r="A891" s="12" t="s">
        <v>1708</v>
      </c>
      <c r="B891" s="13">
        <v>42551</v>
      </c>
      <c r="C891" s="14" t="s">
        <v>1709</v>
      </c>
      <c r="D891" s="14" t="s">
        <v>27</v>
      </c>
      <c r="E891" s="14" t="s">
        <v>28</v>
      </c>
      <c r="F891" s="14" t="s">
        <v>290</v>
      </c>
      <c r="G891" s="14" t="s">
        <v>38</v>
      </c>
      <c r="H891" s="13">
        <v>42553</v>
      </c>
      <c r="I891" s="15">
        <v>13.88</v>
      </c>
      <c r="J891" s="15">
        <v>22.38</v>
      </c>
      <c r="K891" s="15">
        <f t="shared" si="91"/>
        <v>8.4999999999999982</v>
      </c>
      <c r="L891" s="14">
        <v>9</v>
      </c>
      <c r="M891" s="15">
        <f t="shared" si="92"/>
        <v>201.42</v>
      </c>
      <c r="N891" s="16">
        <v>0.03</v>
      </c>
      <c r="O891" s="17">
        <f>M891*N891</f>
        <v>6.0425999999999993</v>
      </c>
      <c r="P891" s="17">
        <f>M891-O891+Q891</f>
        <v>210.47739999999999</v>
      </c>
      <c r="Q891" s="15">
        <v>15.1</v>
      </c>
      <c r="R891" s="18">
        <f t="shared" si="93"/>
        <v>225.57739999999998</v>
      </c>
      <c r="S891" s="12" t="str">
        <f t="shared" si="94"/>
        <v>High</v>
      </c>
      <c r="T891" s="12"/>
      <c r="U891" s="12" t="str">
        <f t="shared" si="95"/>
        <v>June 2016</v>
      </c>
      <c r="V891" s="12" t="str">
        <f t="shared" si="96"/>
        <v>Matthew</v>
      </c>
      <c r="W891" s="12" t="str">
        <f t="shared" si="97"/>
        <v>Clasen</v>
      </c>
    </row>
    <row r="892" spans="1:23" ht="15.5" x14ac:dyDescent="0.35">
      <c r="A892" s="12" t="s">
        <v>1710</v>
      </c>
      <c r="B892" s="13">
        <v>42551</v>
      </c>
      <c r="C892" s="14" t="s">
        <v>953</v>
      </c>
      <c r="D892" s="14" t="s">
        <v>27</v>
      </c>
      <c r="E892" s="14" t="s">
        <v>28</v>
      </c>
      <c r="F892" s="14" t="s">
        <v>44</v>
      </c>
      <c r="G892" s="14" t="s">
        <v>38</v>
      </c>
      <c r="H892" s="13">
        <v>42552</v>
      </c>
      <c r="I892" s="15">
        <v>0.24</v>
      </c>
      <c r="J892" s="15">
        <v>1.26</v>
      </c>
      <c r="K892" s="15">
        <f t="shared" si="91"/>
        <v>1.02</v>
      </c>
      <c r="L892" s="14">
        <v>47</v>
      </c>
      <c r="M892" s="15">
        <f t="shared" si="92"/>
        <v>59.22</v>
      </c>
      <c r="N892" s="16">
        <v>0</v>
      </c>
      <c r="O892" s="17">
        <f>M892*N892</f>
        <v>0</v>
      </c>
      <c r="P892" s="17">
        <f>M892-O892+Q892</f>
        <v>59.92</v>
      </c>
      <c r="Q892" s="15">
        <v>0.7</v>
      </c>
      <c r="R892" s="18">
        <f t="shared" si="93"/>
        <v>60.620000000000005</v>
      </c>
      <c r="S892" s="12" t="str">
        <f t="shared" si="94"/>
        <v>Low</v>
      </c>
      <c r="T892" s="12"/>
      <c r="U892" s="12" t="str">
        <f t="shared" si="95"/>
        <v>June 2016</v>
      </c>
      <c r="V892" s="12" t="str">
        <f t="shared" si="96"/>
        <v>Lindsay</v>
      </c>
      <c r="W892" s="12" t="str">
        <f t="shared" si="97"/>
        <v>Castell</v>
      </c>
    </row>
    <row r="893" spans="1:23" ht="15.5" x14ac:dyDescent="0.35">
      <c r="A893" s="12" t="s">
        <v>1711</v>
      </c>
      <c r="B893" s="13">
        <v>42553</v>
      </c>
      <c r="C893" s="14" t="s">
        <v>1255</v>
      </c>
      <c r="D893" s="14" t="s">
        <v>27</v>
      </c>
      <c r="E893" s="14" t="s">
        <v>28</v>
      </c>
      <c r="F893" s="14" t="s">
        <v>44</v>
      </c>
      <c r="G893" s="14" t="s">
        <v>38</v>
      </c>
      <c r="H893" s="13">
        <v>42555</v>
      </c>
      <c r="I893" s="15">
        <v>1.84</v>
      </c>
      <c r="J893" s="15">
        <v>2.88</v>
      </c>
      <c r="K893" s="15">
        <f t="shared" si="91"/>
        <v>1.0399999999999998</v>
      </c>
      <c r="L893" s="14">
        <v>18</v>
      </c>
      <c r="M893" s="15">
        <f t="shared" si="92"/>
        <v>51.839999999999996</v>
      </c>
      <c r="N893" s="16">
        <v>0.03</v>
      </c>
      <c r="O893" s="17">
        <f>M893*N893</f>
        <v>1.5551999999999999</v>
      </c>
      <c r="P893" s="17">
        <f>M893-O893+Q893</f>
        <v>51.274799999999999</v>
      </c>
      <c r="Q893" s="15">
        <v>0.99</v>
      </c>
      <c r="R893" s="18">
        <f t="shared" si="93"/>
        <v>52.264800000000001</v>
      </c>
      <c r="S893" s="12" t="str">
        <f t="shared" si="94"/>
        <v>High</v>
      </c>
      <c r="T893" s="12"/>
      <c r="U893" s="12" t="str">
        <f t="shared" si="95"/>
        <v>July 2016</v>
      </c>
      <c r="V893" s="12" t="str">
        <f t="shared" si="96"/>
        <v>Susan</v>
      </c>
      <c r="W893" s="12" t="str">
        <f t="shared" si="97"/>
        <v>Pistek</v>
      </c>
    </row>
    <row r="894" spans="1:23" ht="15.5" x14ac:dyDescent="0.35">
      <c r="A894" s="12" t="s">
        <v>1712</v>
      </c>
      <c r="B894" s="13">
        <v>42553</v>
      </c>
      <c r="C894" s="14" t="s">
        <v>1272</v>
      </c>
      <c r="D894" s="14" t="s">
        <v>27</v>
      </c>
      <c r="E894" s="14" t="s">
        <v>28</v>
      </c>
      <c r="F894" s="14" t="s">
        <v>299</v>
      </c>
      <c r="G894" s="14" t="s">
        <v>38</v>
      </c>
      <c r="H894" s="13">
        <v>42555</v>
      </c>
      <c r="I894" s="15">
        <v>1.6</v>
      </c>
      <c r="J894" s="15">
        <v>2.62</v>
      </c>
      <c r="K894" s="15">
        <f t="shared" si="91"/>
        <v>1.02</v>
      </c>
      <c r="L894" s="14">
        <v>16</v>
      </c>
      <c r="M894" s="15">
        <f t="shared" si="92"/>
        <v>41.92</v>
      </c>
      <c r="N894" s="16">
        <v>0.09</v>
      </c>
      <c r="O894" s="17">
        <f>M894*N894</f>
        <v>3.7728000000000002</v>
      </c>
      <c r="P894" s="17">
        <f>M894-O894+Q894</f>
        <v>38.947199999999995</v>
      </c>
      <c r="Q894" s="15">
        <v>0.8</v>
      </c>
      <c r="R894" s="18">
        <f t="shared" si="93"/>
        <v>39.747199999999992</v>
      </c>
      <c r="S894" s="12" t="str">
        <f t="shared" si="94"/>
        <v>High</v>
      </c>
      <c r="T894" s="12"/>
      <c r="U894" s="12" t="str">
        <f t="shared" si="95"/>
        <v>July 2016</v>
      </c>
      <c r="V894" s="12" t="str">
        <f t="shared" si="96"/>
        <v>Astrea</v>
      </c>
      <c r="W894" s="12" t="str">
        <f t="shared" si="97"/>
        <v>Jones</v>
      </c>
    </row>
    <row r="895" spans="1:23" ht="15.5" x14ac:dyDescent="0.35">
      <c r="A895" s="12" t="s">
        <v>1713</v>
      </c>
      <c r="B895" s="13">
        <v>42554</v>
      </c>
      <c r="C895" s="14" t="s">
        <v>783</v>
      </c>
      <c r="D895" s="14" t="s">
        <v>27</v>
      </c>
      <c r="E895" s="14" t="s">
        <v>28</v>
      </c>
      <c r="F895" s="14" t="s">
        <v>30</v>
      </c>
      <c r="G895" s="14" t="s">
        <v>38</v>
      </c>
      <c r="H895" s="13">
        <v>42556</v>
      </c>
      <c r="I895" s="15">
        <v>0.87</v>
      </c>
      <c r="J895" s="15">
        <v>1.81</v>
      </c>
      <c r="K895" s="15">
        <f t="shared" si="91"/>
        <v>0.94000000000000006</v>
      </c>
      <c r="L895" s="14">
        <v>50</v>
      </c>
      <c r="M895" s="15">
        <f t="shared" si="92"/>
        <v>90.5</v>
      </c>
      <c r="N895" s="16">
        <v>0.08</v>
      </c>
      <c r="O895" s="17">
        <f>M895*N895</f>
        <v>7.24</v>
      </c>
      <c r="P895" s="17">
        <f>M895-O895+Q895</f>
        <v>84.01</v>
      </c>
      <c r="Q895" s="15">
        <v>0.75</v>
      </c>
      <c r="R895" s="18">
        <f t="shared" si="93"/>
        <v>84.76</v>
      </c>
      <c r="S895" s="12" t="str">
        <f t="shared" si="94"/>
        <v>High</v>
      </c>
      <c r="T895" s="12"/>
      <c r="U895" s="12" t="str">
        <f t="shared" si="95"/>
        <v>July 2016</v>
      </c>
      <c r="V895" s="12" t="str">
        <f t="shared" si="96"/>
        <v>Philip</v>
      </c>
      <c r="W895" s="12" t="str">
        <f t="shared" si="97"/>
        <v>Fox</v>
      </c>
    </row>
    <row r="896" spans="1:23" ht="15.5" x14ac:dyDescent="0.35">
      <c r="A896" s="12" t="s">
        <v>1714</v>
      </c>
      <c r="B896" s="13">
        <v>42556</v>
      </c>
      <c r="C896" s="14" t="s">
        <v>198</v>
      </c>
      <c r="D896" s="14" t="s">
        <v>27</v>
      </c>
      <c r="E896" s="14" t="s">
        <v>28</v>
      </c>
      <c r="F896" s="14" t="s">
        <v>126</v>
      </c>
      <c r="G896" s="14" t="s">
        <v>38</v>
      </c>
      <c r="H896" s="13">
        <v>42558</v>
      </c>
      <c r="I896" s="15">
        <v>2.2599999999999998</v>
      </c>
      <c r="J896" s="15">
        <v>3.58</v>
      </c>
      <c r="K896" s="15">
        <f t="shared" si="91"/>
        <v>1.3200000000000003</v>
      </c>
      <c r="L896" s="14">
        <v>36</v>
      </c>
      <c r="M896" s="15">
        <f t="shared" si="92"/>
        <v>128.88</v>
      </c>
      <c r="N896" s="16">
        <v>0.04</v>
      </c>
      <c r="O896" s="17">
        <f>M896*N896</f>
        <v>5.1551999999999998</v>
      </c>
      <c r="P896" s="17">
        <f>M896-O896+Q896</f>
        <v>129.19480000000001</v>
      </c>
      <c r="Q896" s="15">
        <v>5.47</v>
      </c>
      <c r="R896" s="18">
        <f t="shared" si="93"/>
        <v>134.66480000000001</v>
      </c>
      <c r="S896" s="12" t="str">
        <f t="shared" si="94"/>
        <v>High</v>
      </c>
      <c r="T896" s="12"/>
      <c r="U896" s="12" t="str">
        <f t="shared" si="95"/>
        <v>July 2016</v>
      </c>
      <c r="V896" s="12" t="str">
        <f t="shared" si="96"/>
        <v>Denise</v>
      </c>
      <c r="W896" s="12" t="str">
        <f t="shared" si="97"/>
        <v>Monton</v>
      </c>
    </row>
    <row r="897" spans="1:23" ht="15.5" x14ac:dyDescent="0.35">
      <c r="A897" s="12" t="s">
        <v>1715</v>
      </c>
      <c r="B897" s="13">
        <v>42558</v>
      </c>
      <c r="C897" s="14" t="s">
        <v>1716</v>
      </c>
      <c r="D897" s="14" t="s">
        <v>53</v>
      </c>
      <c r="E897" s="14" t="s">
        <v>54</v>
      </c>
      <c r="F897" s="14" t="s">
        <v>55</v>
      </c>
      <c r="G897" s="14" t="s">
        <v>38</v>
      </c>
      <c r="H897" s="13">
        <v>42559</v>
      </c>
      <c r="I897" s="15">
        <v>1.0900000000000001</v>
      </c>
      <c r="J897" s="15">
        <v>1.68</v>
      </c>
      <c r="K897" s="15">
        <f t="shared" si="91"/>
        <v>0.58999999999999986</v>
      </c>
      <c r="L897" s="14">
        <v>50</v>
      </c>
      <c r="M897" s="15">
        <f t="shared" si="92"/>
        <v>84</v>
      </c>
      <c r="N897" s="16">
        <v>0.09</v>
      </c>
      <c r="O897" s="17">
        <f>M897*N897</f>
        <v>7.56</v>
      </c>
      <c r="P897" s="17">
        <f>M897-O897+Q897</f>
        <v>77.44</v>
      </c>
      <c r="Q897" s="15">
        <v>1</v>
      </c>
      <c r="R897" s="18">
        <f t="shared" si="93"/>
        <v>78.44</v>
      </c>
      <c r="S897" s="12" t="str">
        <f t="shared" si="94"/>
        <v>High</v>
      </c>
      <c r="T897" s="12"/>
      <c r="U897" s="12" t="str">
        <f t="shared" si="95"/>
        <v>July 2016</v>
      </c>
      <c r="V897" s="12" t="str">
        <f t="shared" si="96"/>
        <v>Thea</v>
      </c>
      <c r="W897" s="12" t="str">
        <f t="shared" si="97"/>
        <v>Hendricks</v>
      </c>
    </row>
    <row r="898" spans="1:23" ht="15.5" x14ac:dyDescent="0.35">
      <c r="A898" s="12" t="s">
        <v>1717</v>
      </c>
      <c r="B898" s="13">
        <v>42562</v>
      </c>
      <c r="C898" s="14" t="s">
        <v>1718</v>
      </c>
      <c r="D898" s="14" t="s">
        <v>27</v>
      </c>
      <c r="E898" s="14" t="s">
        <v>28</v>
      </c>
      <c r="F898" s="14" t="s">
        <v>290</v>
      </c>
      <c r="G898" s="14" t="s">
        <v>38</v>
      </c>
      <c r="H898" s="13">
        <v>42563</v>
      </c>
      <c r="I898" s="15">
        <v>3.48</v>
      </c>
      <c r="J898" s="15">
        <v>5.43</v>
      </c>
      <c r="K898" s="15">
        <f t="shared" si="91"/>
        <v>1.9499999999999997</v>
      </c>
      <c r="L898" s="14">
        <v>2</v>
      </c>
      <c r="M898" s="15">
        <f t="shared" si="92"/>
        <v>10.86</v>
      </c>
      <c r="N898" s="16">
        <v>0.03</v>
      </c>
      <c r="O898" s="17">
        <f>M898*N898</f>
        <v>0.32579999999999998</v>
      </c>
      <c r="P898" s="17">
        <f>M898-O898+Q898</f>
        <v>11.4842</v>
      </c>
      <c r="Q898" s="15">
        <v>0.95</v>
      </c>
      <c r="R898" s="18">
        <f t="shared" si="93"/>
        <v>12.434199999999999</v>
      </c>
      <c r="S898" s="12" t="str">
        <f t="shared" si="94"/>
        <v>High</v>
      </c>
      <c r="T898" s="12"/>
      <c r="U898" s="12" t="str">
        <f t="shared" si="95"/>
        <v>July 2016</v>
      </c>
      <c r="V898" s="12" t="str">
        <f t="shared" si="96"/>
        <v>Katherine</v>
      </c>
      <c r="W898" s="12" t="str">
        <f t="shared" si="97"/>
        <v>Murray</v>
      </c>
    </row>
    <row r="899" spans="1:23" ht="15.5" x14ac:dyDescent="0.35">
      <c r="A899" s="12" t="s">
        <v>1719</v>
      </c>
      <c r="B899" s="13">
        <v>42563</v>
      </c>
      <c r="C899" s="14" t="s">
        <v>1720</v>
      </c>
      <c r="D899" s="14" t="s">
        <v>53</v>
      </c>
      <c r="E899" s="14" t="s">
        <v>54</v>
      </c>
      <c r="F899" s="14" t="s">
        <v>55</v>
      </c>
      <c r="G899" s="14" t="s">
        <v>38</v>
      </c>
      <c r="H899" s="13">
        <v>42564</v>
      </c>
      <c r="I899" s="15">
        <v>3.65</v>
      </c>
      <c r="J899" s="15">
        <v>5.98</v>
      </c>
      <c r="K899" s="15">
        <f t="shared" si="91"/>
        <v>2.3300000000000005</v>
      </c>
      <c r="L899" s="14">
        <v>22</v>
      </c>
      <c r="M899" s="15">
        <f t="shared" si="92"/>
        <v>131.56</v>
      </c>
      <c r="N899" s="16">
        <v>7.0000000000000007E-2</v>
      </c>
      <c r="O899" s="17">
        <f>M899*N899</f>
        <v>9.2092000000000009</v>
      </c>
      <c r="P899" s="17">
        <f>M899-O899+Q899</f>
        <v>123.8408</v>
      </c>
      <c r="Q899" s="15">
        <v>1.49</v>
      </c>
      <c r="R899" s="18">
        <f t="shared" si="93"/>
        <v>125.3308</v>
      </c>
      <c r="S899" s="12" t="str">
        <f t="shared" si="94"/>
        <v>High</v>
      </c>
      <c r="T899" s="12"/>
      <c r="U899" s="12" t="str">
        <f t="shared" si="95"/>
        <v>July 2016</v>
      </c>
      <c r="V899" s="12" t="str">
        <f t="shared" si="96"/>
        <v>Debra</v>
      </c>
      <c r="W899" s="12" t="str">
        <f t="shared" si="97"/>
        <v>Catini</v>
      </c>
    </row>
    <row r="900" spans="1:23" ht="15.5" x14ac:dyDescent="0.35">
      <c r="A900" s="12" t="s">
        <v>1721</v>
      </c>
      <c r="B900" s="13">
        <v>42567</v>
      </c>
      <c r="C900" s="14" t="s">
        <v>663</v>
      </c>
      <c r="D900" s="14" t="s">
        <v>53</v>
      </c>
      <c r="E900" s="14" t="s">
        <v>54</v>
      </c>
      <c r="F900" s="14" t="s">
        <v>55</v>
      </c>
      <c r="G900" s="14" t="s">
        <v>33</v>
      </c>
      <c r="H900" s="13">
        <v>42569</v>
      </c>
      <c r="I900" s="15">
        <v>32.020000000000003</v>
      </c>
      <c r="J900" s="15">
        <v>152.47999999999999</v>
      </c>
      <c r="K900" s="15">
        <f t="shared" ref="K900:K963" si="98">J900-I900</f>
        <v>120.45999999999998</v>
      </c>
      <c r="L900" s="14">
        <v>2</v>
      </c>
      <c r="M900" s="15">
        <f t="shared" ref="M900:M963" si="99">J900*L900</f>
        <v>304.95999999999998</v>
      </c>
      <c r="N900" s="16">
        <v>0.03</v>
      </c>
      <c r="O900" s="17">
        <f>M900*N900</f>
        <v>9.1487999999999996</v>
      </c>
      <c r="P900" s="17">
        <f>M900-O900+Q900</f>
        <v>299.81119999999999</v>
      </c>
      <c r="Q900" s="15">
        <v>4</v>
      </c>
      <c r="R900" s="18">
        <f t="shared" ref="R900:R963" si="100">P900+Q900</f>
        <v>303.81119999999999</v>
      </c>
      <c r="S900" s="12" t="str">
        <f t="shared" ref="S900:S963" si="101">IF(O900&gt;0.08, "High", IF(O900&gt;0.04, "Medium", "Low"))</f>
        <v>High</v>
      </c>
      <c r="T900" s="12"/>
      <c r="U900" s="12" t="str">
        <f t="shared" ref="U900:U963" si="102">TEXT(B900, "mmmm yyyy")</f>
        <v>July 2016</v>
      </c>
      <c r="V900" s="12" t="str">
        <f t="shared" ref="V900:V963" si="103">LEFT(C900,FIND(" ",C900)-1)</f>
        <v>Maribeth</v>
      </c>
      <c r="W900" s="12" t="str">
        <f t="shared" ref="W900:W963" si="104">RIGHT(C900,LEN(C900)-FIND(" ",C900))</f>
        <v>Dona</v>
      </c>
    </row>
    <row r="901" spans="1:23" ht="15.5" x14ac:dyDescent="0.35">
      <c r="A901" s="12" t="s">
        <v>1722</v>
      </c>
      <c r="B901" s="13">
        <v>42568</v>
      </c>
      <c r="C901" s="14" t="s">
        <v>1048</v>
      </c>
      <c r="D901" s="14" t="s">
        <v>27</v>
      </c>
      <c r="E901" s="14" t="s">
        <v>28</v>
      </c>
      <c r="F901" s="14" t="s">
        <v>139</v>
      </c>
      <c r="G901" s="14" t="s">
        <v>38</v>
      </c>
      <c r="H901" s="13">
        <v>42569</v>
      </c>
      <c r="I901" s="15">
        <v>0.93</v>
      </c>
      <c r="J901" s="15">
        <v>1.6</v>
      </c>
      <c r="K901" s="15">
        <f t="shared" si="98"/>
        <v>0.67</v>
      </c>
      <c r="L901" s="14">
        <v>39</v>
      </c>
      <c r="M901" s="15">
        <f t="shared" si="99"/>
        <v>62.400000000000006</v>
      </c>
      <c r="N901" s="16">
        <v>0.1</v>
      </c>
      <c r="O901" s="17">
        <f>M901*N901</f>
        <v>6.2400000000000011</v>
      </c>
      <c r="P901" s="17">
        <f>M901-O901+Q901</f>
        <v>57.45</v>
      </c>
      <c r="Q901" s="15">
        <v>1.29</v>
      </c>
      <c r="R901" s="18">
        <f t="shared" si="100"/>
        <v>58.74</v>
      </c>
      <c r="S901" s="12" t="str">
        <f t="shared" si="101"/>
        <v>High</v>
      </c>
      <c r="T901" s="12"/>
      <c r="U901" s="12" t="str">
        <f t="shared" si="102"/>
        <v>July 2016</v>
      </c>
      <c r="V901" s="12" t="str">
        <f t="shared" si="103"/>
        <v>Kean</v>
      </c>
      <c r="W901" s="12" t="str">
        <f t="shared" si="104"/>
        <v>Thornton</v>
      </c>
    </row>
    <row r="902" spans="1:23" ht="15.5" x14ac:dyDescent="0.35">
      <c r="A902" s="12" t="s">
        <v>1723</v>
      </c>
      <c r="B902" s="13">
        <v>42578</v>
      </c>
      <c r="C902" s="14" t="s">
        <v>1384</v>
      </c>
      <c r="D902" s="14" t="s">
        <v>27</v>
      </c>
      <c r="E902" s="14" t="s">
        <v>28</v>
      </c>
      <c r="F902" s="14" t="s">
        <v>126</v>
      </c>
      <c r="G902" s="14" t="s">
        <v>33</v>
      </c>
      <c r="H902" s="13">
        <v>42580</v>
      </c>
      <c r="I902" s="15">
        <v>269.99</v>
      </c>
      <c r="J902" s="15">
        <v>449.99</v>
      </c>
      <c r="K902" s="15">
        <f t="shared" si="98"/>
        <v>180</v>
      </c>
      <c r="L902" s="14">
        <v>3</v>
      </c>
      <c r="M902" s="15">
        <f t="shared" si="99"/>
        <v>1349.97</v>
      </c>
      <c r="N902" s="16">
        <v>0.06</v>
      </c>
      <c r="O902" s="17">
        <f>M902*N902</f>
        <v>80.998199999999997</v>
      </c>
      <c r="P902" s="17">
        <f>M902-O902+Q902</f>
        <v>1293.4618</v>
      </c>
      <c r="Q902" s="15">
        <v>24.49</v>
      </c>
      <c r="R902" s="18">
        <f t="shared" si="100"/>
        <v>1317.9518</v>
      </c>
      <c r="S902" s="12" t="str">
        <f t="shared" si="101"/>
        <v>High</v>
      </c>
      <c r="T902" s="12"/>
      <c r="U902" s="12" t="str">
        <f t="shared" si="102"/>
        <v>July 2016</v>
      </c>
      <c r="V902" s="12" t="str">
        <f t="shared" si="103"/>
        <v>Michelle</v>
      </c>
      <c r="W902" s="12" t="str">
        <f t="shared" si="104"/>
        <v>Huthwaite</v>
      </c>
    </row>
    <row r="903" spans="1:23" ht="15.5" x14ac:dyDescent="0.35">
      <c r="A903" s="12" t="s">
        <v>1725</v>
      </c>
      <c r="B903" s="13">
        <v>42579</v>
      </c>
      <c r="C903" s="14" t="s">
        <v>1248</v>
      </c>
      <c r="D903" s="14" t="s">
        <v>27</v>
      </c>
      <c r="E903" s="14" t="s">
        <v>28</v>
      </c>
      <c r="F903" s="14" t="s">
        <v>107</v>
      </c>
      <c r="G903" s="14" t="s">
        <v>38</v>
      </c>
      <c r="H903" s="13">
        <v>42581</v>
      </c>
      <c r="I903" s="15">
        <v>13.88</v>
      </c>
      <c r="J903" s="15">
        <v>22.38</v>
      </c>
      <c r="K903" s="15">
        <f t="shared" si="98"/>
        <v>8.4999999999999982</v>
      </c>
      <c r="L903" s="14">
        <v>18</v>
      </c>
      <c r="M903" s="15">
        <f t="shared" si="99"/>
        <v>402.84</v>
      </c>
      <c r="N903" s="16">
        <v>0.05</v>
      </c>
      <c r="O903" s="17">
        <f>M903*N903</f>
        <v>20.141999999999999</v>
      </c>
      <c r="P903" s="17">
        <f>M903-O903+Q903</f>
        <v>397.798</v>
      </c>
      <c r="Q903" s="15">
        <v>15.1</v>
      </c>
      <c r="R903" s="18">
        <f t="shared" si="100"/>
        <v>412.89800000000002</v>
      </c>
      <c r="S903" s="12" t="str">
        <f t="shared" si="101"/>
        <v>High</v>
      </c>
      <c r="T903" s="12"/>
      <c r="U903" s="12" t="str">
        <f t="shared" si="102"/>
        <v>July 2016</v>
      </c>
      <c r="V903" s="12" t="str">
        <f t="shared" si="103"/>
        <v>Nicole</v>
      </c>
      <c r="W903" s="12" t="str">
        <f t="shared" si="104"/>
        <v>Brennan</v>
      </c>
    </row>
    <row r="904" spans="1:23" ht="15.5" x14ac:dyDescent="0.35">
      <c r="A904" s="12" t="s">
        <v>1726</v>
      </c>
      <c r="B904" s="13">
        <v>42584</v>
      </c>
      <c r="C904" s="14" t="s">
        <v>908</v>
      </c>
      <c r="D904" s="14" t="s">
        <v>53</v>
      </c>
      <c r="E904" s="14" t="s">
        <v>54</v>
      </c>
      <c r="F904" s="14" t="s">
        <v>81</v>
      </c>
      <c r="G904" s="14" t="s">
        <v>38</v>
      </c>
      <c r="H904" s="13">
        <v>42586</v>
      </c>
      <c r="I904" s="15">
        <v>178.83</v>
      </c>
      <c r="J904" s="15">
        <v>415.88</v>
      </c>
      <c r="K904" s="15">
        <f t="shared" si="98"/>
        <v>237.04999999999998</v>
      </c>
      <c r="L904" s="14">
        <v>4</v>
      </c>
      <c r="M904" s="15">
        <f t="shared" si="99"/>
        <v>1663.52</v>
      </c>
      <c r="N904" s="16">
        <v>0.04</v>
      </c>
      <c r="O904" s="17">
        <f>M904*N904</f>
        <v>66.540800000000004</v>
      </c>
      <c r="P904" s="17">
        <f>M904-O904+Q904</f>
        <v>1608.3491999999999</v>
      </c>
      <c r="Q904" s="15">
        <v>11.37</v>
      </c>
      <c r="R904" s="18">
        <f t="shared" si="100"/>
        <v>1619.7191999999998</v>
      </c>
      <c r="S904" s="12" t="str">
        <f t="shared" si="101"/>
        <v>High</v>
      </c>
      <c r="T904" s="12"/>
      <c r="U904" s="12" t="str">
        <f t="shared" si="102"/>
        <v>August 2016</v>
      </c>
      <c r="V904" s="12" t="str">
        <f t="shared" si="103"/>
        <v>Dean</v>
      </c>
      <c r="W904" s="12" t="str">
        <f t="shared" si="104"/>
        <v>Percer</v>
      </c>
    </row>
    <row r="905" spans="1:23" ht="15.5" x14ac:dyDescent="0.35">
      <c r="A905" s="12" t="s">
        <v>1727</v>
      </c>
      <c r="B905" s="13">
        <v>42585</v>
      </c>
      <c r="C905" s="14" t="s">
        <v>1728</v>
      </c>
      <c r="D905" s="14" t="s">
        <v>27</v>
      </c>
      <c r="E905" s="14" t="s">
        <v>28</v>
      </c>
      <c r="F905" s="14" t="s">
        <v>107</v>
      </c>
      <c r="G905" s="14" t="s">
        <v>38</v>
      </c>
      <c r="H905" s="13">
        <v>42586</v>
      </c>
      <c r="I905" s="15">
        <v>4.79</v>
      </c>
      <c r="J905" s="15">
        <v>11.97</v>
      </c>
      <c r="K905" s="15">
        <f t="shared" si="98"/>
        <v>7.1800000000000006</v>
      </c>
      <c r="L905" s="14">
        <v>49</v>
      </c>
      <c r="M905" s="15">
        <f t="shared" si="99"/>
        <v>586.53000000000009</v>
      </c>
      <c r="N905" s="16">
        <v>0.09</v>
      </c>
      <c r="O905" s="17">
        <f>M905*N905</f>
        <v>52.787700000000008</v>
      </c>
      <c r="P905" s="17">
        <f>M905-O905+Q905</f>
        <v>539.55230000000006</v>
      </c>
      <c r="Q905" s="15">
        <v>5.81</v>
      </c>
      <c r="R905" s="18">
        <f t="shared" si="100"/>
        <v>545.3623</v>
      </c>
      <c r="S905" s="12" t="str">
        <f t="shared" si="101"/>
        <v>High</v>
      </c>
      <c r="T905" s="12"/>
      <c r="U905" s="12" t="str">
        <f t="shared" si="102"/>
        <v>August 2016</v>
      </c>
      <c r="V905" s="12" t="str">
        <f t="shared" si="103"/>
        <v>Michael</v>
      </c>
      <c r="W905" s="12" t="str">
        <f t="shared" si="104"/>
        <v>Stewart</v>
      </c>
    </row>
    <row r="906" spans="1:23" ht="15.5" x14ac:dyDescent="0.35">
      <c r="A906" s="12" t="s">
        <v>1729</v>
      </c>
      <c r="B906" s="13">
        <v>42586</v>
      </c>
      <c r="C906" s="14" t="s">
        <v>1730</v>
      </c>
      <c r="D906" s="14" t="s">
        <v>27</v>
      </c>
      <c r="E906" s="14" t="s">
        <v>28</v>
      </c>
      <c r="F906" s="14" t="s">
        <v>139</v>
      </c>
      <c r="G906" s="14" t="s">
        <v>33</v>
      </c>
      <c r="H906" s="13">
        <v>42588</v>
      </c>
      <c r="I906" s="15">
        <v>54.52</v>
      </c>
      <c r="J906" s="15">
        <v>100.97</v>
      </c>
      <c r="K906" s="15">
        <f t="shared" si="98"/>
        <v>46.449999999999996</v>
      </c>
      <c r="L906" s="14">
        <v>41</v>
      </c>
      <c r="M906" s="15">
        <f t="shared" si="99"/>
        <v>4139.7699999999995</v>
      </c>
      <c r="N906" s="16">
        <v>0.03</v>
      </c>
      <c r="O906" s="17">
        <f>M906*N906</f>
        <v>124.19309999999999</v>
      </c>
      <c r="P906" s="17">
        <f>M906-O906+Q906</f>
        <v>4022.7568999999994</v>
      </c>
      <c r="Q906" s="15">
        <v>7.18</v>
      </c>
      <c r="R906" s="18">
        <f t="shared" si="100"/>
        <v>4029.9368999999992</v>
      </c>
      <c r="S906" s="12" t="str">
        <f t="shared" si="101"/>
        <v>High</v>
      </c>
      <c r="T906" s="12"/>
      <c r="U906" s="12" t="str">
        <f t="shared" si="102"/>
        <v>August 2016</v>
      </c>
      <c r="V906" s="12" t="str">
        <f t="shared" si="103"/>
        <v>Bruce</v>
      </c>
      <c r="W906" s="12" t="str">
        <f t="shared" si="104"/>
        <v>Stewart</v>
      </c>
    </row>
    <row r="907" spans="1:23" ht="15.5" x14ac:dyDescent="0.35">
      <c r="A907" s="12" t="s">
        <v>1731</v>
      </c>
      <c r="B907" s="13">
        <v>42587</v>
      </c>
      <c r="C907" s="14" t="s">
        <v>491</v>
      </c>
      <c r="D907" s="14" t="s">
        <v>27</v>
      </c>
      <c r="E907" s="14" t="s">
        <v>28</v>
      </c>
      <c r="F907" s="14" t="s">
        <v>66</v>
      </c>
      <c r="G907" s="14" t="s">
        <v>38</v>
      </c>
      <c r="H907" s="13">
        <v>42588</v>
      </c>
      <c r="I907" s="15">
        <v>1.17</v>
      </c>
      <c r="J907" s="15">
        <v>2.78</v>
      </c>
      <c r="K907" s="15">
        <f t="shared" si="98"/>
        <v>1.6099999999999999</v>
      </c>
      <c r="L907" s="14">
        <v>6</v>
      </c>
      <c r="M907" s="15">
        <f t="shared" si="99"/>
        <v>16.68</v>
      </c>
      <c r="N907" s="16">
        <v>0.01</v>
      </c>
      <c r="O907" s="17">
        <f>M907*N907</f>
        <v>0.1668</v>
      </c>
      <c r="P907" s="17">
        <f>M907-O907+Q907</f>
        <v>17.713200000000001</v>
      </c>
      <c r="Q907" s="15">
        <v>1.2</v>
      </c>
      <c r="R907" s="18">
        <f t="shared" si="100"/>
        <v>18.9132</v>
      </c>
      <c r="S907" s="12" t="str">
        <f t="shared" si="101"/>
        <v>High</v>
      </c>
      <c r="T907" s="12"/>
      <c r="U907" s="12" t="str">
        <f t="shared" si="102"/>
        <v>August 2016</v>
      </c>
      <c r="V907" s="12" t="str">
        <f t="shared" si="103"/>
        <v>Beth</v>
      </c>
      <c r="W907" s="12" t="str">
        <f t="shared" si="104"/>
        <v>Thompson</v>
      </c>
    </row>
    <row r="908" spans="1:23" ht="15.5" x14ac:dyDescent="0.35">
      <c r="A908" s="12" t="s">
        <v>1732</v>
      </c>
      <c r="B908" s="13">
        <v>42589</v>
      </c>
      <c r="C908" s="14" t="s">
        <v>1733</v>
      </c>
      <c r="D908" s="14" t="s">
        <v>27</v>
      </c>
      <c r="E908" s="14" t="s">
        <v>28</v>
      </c>
      <c r="F908" s="14" t="s">
        <v>107</v>
      </c>
      <c r="G908" s="14" t="s">
        <v>38</v>
      </c>
      <c r="H908" s="13">
        <v>42590</v>
      </c>
      <c r="I908" s="15">
        <v>52.04</v>
      </c>
      <c r="J908" s="15">
        <v>83.93</v>
      </c>
      <c r="K908" s="15">
        <f t="shared" si="98"/>
        <v>31.890000000000008</v>
      </c>
      <c r="L908" s="14">
        <v>37</v>
      </c>
      <c r="M908" s="15">
        <f t="shared" si="99"/>
        <v>3105.4100000000003</v>
      </c>
      <c r="N908" s="16">
        <v>0.03</v>
      </c>
      <c r="O908" s="17">
        <f>M908*N908</f>
        <v>93.162300000000002</v>
      </c>
      <c r="P908" s="17">
        <f>M908-O908+Q908</f>
        <v>3032.2377000000001</v>
      </c>
      <c r="Q908" s="15">
        <v>19.989999999999998</v>
      </c>
      <c r="R908" s="18">
        <f t="shared" si="100"/>
        <v>3052.2276999999999</v>
      </c>
      <c r="S908" s="12" t="str">
        <f t="shared" si="101"/>
        <v>High</v>
      </c>
      <c r="T908" s="12"/>
      <c r="U908" s="12" t="str">
        <f t="shared" si="102"/>
        <v>August 2016</v>
      </c>
      <c r="V908" s="12" t="str">
        <f t="shared" si="103"/>
        <v>Maureen</v>
      </c>
      <c r="W908" s="12" t="str">
        <f t="shared" si="104"/>
        <v>Gastineau</v>
      </c>
    </row>
    <row r="909" spans="1:23" ht="15.5" x14ac:dyDescent="0.35">
      <c r="A909" s="12" t="s">
        <v>1734</v>
      </c>
      <c r="B909" s="13">
        <v>42590</v>
      </c>
      <c r="C909" s="14" t="s">
        <v>1735</v>
      </c>
      <c r="D909" s="14" t="s">
        <v>27</v>
      </c>
      <c r="E909" s="14" t="s">
        <v>28</v>
      </c>
      <c r="F909" s="14" t="s">
        <v>107</v>
      </c>
      <c r="G909" s="14" t="s">
        <v>38</v>
      </c>
      <c r="H909" s="13">
        <v>42591</v>
      </c>
      <c r="I909" s="15">
        <v>2.4500000000000002</v>
      </c>
      <c r="J909" s="15">
        <v>3.89</v>
      </c>
      <c r="K909" s="15">
        <f t="shared" si="98"/>
        <v>1.44</v>
      </c>
      <c r="L909" s="14">
        <v>18</v>
      </c>
      <c r="M909" s="15">
        <f t="shared" si="99"/>
        <v>70.02</v>
      </c>
      <c r="N909" s="16">
        <v>0.04</v>
      </c>
      <c r="O909" s="17">
        <f>M909*N909</f>
        <v>2.8007999999999997</v>
      </c>
      <c r="P909" s="17">
        <f>M909-O909+Q909</f>
        <v>74.229200000000006</v>
      </c>
      <c r="Q909" s="15">
        <v>7.01</v>
      </c>
      <c r="R909" s="18">
        <f t="shared" si="100"/>
        <v>81.239200000000011</v>
      </c>
      <c r="S909" s="12" t="str">
        <f t="shared" si="101"/>
        <v>High</v>
      </c>
      <c r="T909" s="12"/>
      <c r="U909" s="12" t="str">
        <f t="shared" si="102"/>
        <v>August 2016</v>
      </c>
      <c r="V909" s="12" t="str">
        <f t="shared" si="103"/>
        <v>Michelle</v>
      </c>
      <c r="W909" s="12" t="str">
        <f t="shared" si="104"/>
        <v>Arnett</v>
      </c>
    </row>
    <row r="910" spans="1:23" ht="15.5" x14ac:dyDescent="0.35">
      <c r="A910" s="12" t="s">
        <v>1736</v>
      </c>
      <c r="B910" s="13">
        <v>42593</v>
      </c>
      <c r="C910" s="14" t="s">
        <v>1530</v>
      </c>
      <c r="D910" s="14" t="s">
        <v>27</v>
      </c>
      <c r="E910" s="14" t="s">
        <v>28</v>
      </c>
      <c r="F910" s="14" t="s">
        <v>299</v>
      </c>
      <c r="G910" s="14" t="s">
        <v>38</v>
      </c>
      <c r="H910" s="13">
        <v>42595</v>
      </c>
      <c r="I910" s="15">
        <v>2.29</v>
      </c>
      <c r="J910" s="15">
        <v>3.69</v>
      </c>
      <c r="K910" s="15">
        <f t="shared" si="98"/>
        <v>1.4</v>
      </c>
      <c r="L910" s="14">
        <v>13</v>
      </c>
      <c r="M910" s="15">
        <f t="shared" si="99"/>
        <v>47.97</v>
      </c>
      <c r="N910" s="16">
        <v>0.04</v>
      </c>
      <c r="O910" s="17">
        <f>M910*N910</f>
        <v>1.9188000000000001</v>
      </c>
      <c r="P910" s="17">
        <f>M910-O910+Q910</f>
        <v>46.551200000000001</v>
      </c>
      <c r="Q910" s="15">
        <v>0.5</v>
      </c>
      <c r="R910" s="18">
        <f t="shared" si="100"/>
        <v>47.051200000000001</v>
      </c>
      <c r="S910" s="12" t="str">
        <f t="shared" si="101"/>
        <v>High</v>
      </c>
      <c r="T910" s="12"/>
      <c r="U910" s="12" t="str">
        <f t="shared" si="102"/>
        <v>August 2016</v>
      </c>
      <c r="V910" s="12" t="str">
        <f t="shared" si="103"/>
        <v>Dennis</v>
      </c>
      <c r="W910" s="12" t="str">
        <f t="shared" si="104"/>
        <v>Bolton</v>
      </c>
    </row>
    <row r="911" spans="1:23" ht="15.5" x14ac:dyDescent="0.35">
      <c r="A911" s="12" t="s">
        <v>1737</v>
      </c>
      <c r="B911" s="13">
        <v>42593</v>
      </c>
      <c r="C911" s="14" t="s">
        <v>1502</v>
      </c>
      <c r="D911" s="14" t="s">
        <v>27</v>
      </c>
      <c r="E911" s="14" t="s">
        <v>28</v>
      </c>
      <c r="F911" s="14" t="s">
        <v>299</v>
      </c>
      <c r="G911" s="14" t="s">
        <v>38</v>
      </c>
      <c r="H911" s="13">
        <v>42595</v>
      </c>
      <c r="I911" s="15">
        <v>0.24</v>
      </c>
      <c r="J911" s="15">
        <v>1.26</v>
      </c>
      <c r="K911" s="15">
        <f t="shared" si="98"/>
        <v>1.02</v>
      </c>
      <c r="L911" s="14">
        <v>34</v>
      </c>
      <c r="M911" s="15">
        <f t="shared" si="99"/>
        <v>42.84</v>
      </c>
      <c r="N911" s="16">
        <v>0</v>
      </c>
      <c r="O911" s="17">
        <f>M911*N911</f>
        <v>0</v>
      </c>
      <c r="P911" s="17">
        <f>M911-O911+Q911</f>
        <v>43.540000000000006</v>
      </c>
      <c r="Q911" s="15">
        <v>0.7</v>
      </c>
      <c r="R911" s="18">
        <f t="shared" si="100"/>
        <v>44.240000000000009</v>
      </c>
      <c r="S911" s="12" t="str">
        <f t="shared" si="101"/>
        <v>Low</v>
      </c>
      <c r="T911" s="12"/>
      <c r="U911" s="12" t="str">
        <f t="shared" si="102"/>
        <v>August 2016</v>
      </c>
      <c r="V911" s="12" t="str">
        <f t="shared" si="103"/>
        <v>Sung</v>
      </c>
      <c r="W911" s="12" t="str">
        <f t="shared" si="104"/>
        <v>Shariari</v>
      </c>
    </row>
    <row r="912" spans="1:23" ht="15.5" x14ac:dyDescent="0.35">
      <c r="A912" s="12" t="s">
        <v>1738</v>
      </c>
      <c r="B912" s="13">
        <v>42597</v>
      </c>
      <c r="C912" s="14" t="s">
        <v>1176</v>
      </c>
      <c r="D912" s="14" t="s">
        <v>27</v>
      </c>
      <c r="E912" s="14" t="s">
        <v>28</v>
      </c>
      <c r="F912" s="14" t="s">
        <v>390</v>
      </c>
      <c r="G912" s="14" t="s">
        <v>38</v>
      </c>
      <c r="H912" s="13">
        <v>42602</v>
      </c>
      <c r="I912" s="15">
        <v>2.4500000000000002</v>
      </c>
      <c r="J912" s="15">
        <v>3.89</v>
      </c>
      <c r="K912" s="15">
        <f t="shared" si="98"/>
        <v>1.44</v>
      </c>
      <c r="L912" s="14">
        <v>30</v>
      </c>
      <c r="M912" s="15">
        <f t="shared" si="99"/>
        <v>116.7</v>
      </c>
      <c r="N912" s="16">
        <v>0.09</v>
      </c>
      <c r="O912" s="17">
        <f>M912*N912</f>
        <v>10.503</v>
      </c>
      <c r="P912" s="17">
        <f>M912-O912+Q912</f>
        <v>113.20700000000001</v>
      </c>
      <c r="Q912" s="15">
        <v>7.01</v>
      </c>
      <c r="R912" s="18">
        <f t="shared" si="100"/>
        <v>120.21700000000001</v>
      </c>
      <c r="S912" s="12" t="str">
        <f t="shared" si="101"/>
        <v>High</v>
      </c>
      <c r="T912" s="12"/>
      <c r="U912" s="12" t="str">
        <f t="shared" si="102"/>
        <v>August 2016</v>
      </c>
      <c r="V912" s="12" t="str">
        <f t="shared" si="103"/>
        <v>Dave</v>
      </c>
      <c r="W912" s="12" t="str">
        <f t="shared" si="104"/>
        <v>Hallsten</v>
      </c>
    </row>
    <row r="913" spans="1:23" ht="15.5" x14ac:dyDescent="0.35">
      <c r="A913" s="12" t="s">
        <v>1739</v>
      </c>
      <c r="B913" s="13">
        <v>42599</v>
      </c>
      <c r="C913" s="14" t="s">
        <v>1112</v>
      </c>
      <c r="D913" s="14" t="s">
        <v>53</v>
      </c>
      <c r="E913" s="14" t="s">
        <v>54</v>
      </c>
      <c r="F913" s="14" t="s">
        <v>55</v>
      </c>
      <c r="G913" s="14" t="s">
        <v>38</v>
      </c>
      <c r="H913" s="13">
        <v>42600</v>
      </c>
      <c r="I913" s="15">
        <v>2.9</v>
      </c>
      <c r="J913" s="15">
        <v>4.76</v>
      </c>
      <c r="K913" s="15">
        <f t="shared" si="98"/>
        <v>1.8599999999999999</v>
      </c>
      <c r="L913" s="14">
        <v>1</v>
      </c>
      <c r="M913" s="15">
        <f t="shared" si="99"/>
        <v>4.76</v>
      </c>
      <c r="N913" s="16">
        <v>0.02</v>
      </c>
      <c r="O913" s="17">
        <f>M913*N913</f>
        <v>9.5199999999999993E-2</v>
      </c>
      <c r="P913" s="17">
        <f>M913-O913+Q913</f>
        <v>5.5447999999999995</v>
      </c>
      <c r="Q913" s="15">
        <v>0.88</v>
      </c>
      <c r="R913" s="18">
        <f t="shared" si="100"/>
        <v>6.4247999999999994</v>
      </c>
      <c r="S913" s="12" t="str">
        <f t="shared" si="101"/>
        <v>High</v>
      </c>
      <c r="T913" s="12"/>
      <c r="U913" s="12" t="str">
        <f t="shared" si="102"/>
        <v>August 2016</v>
      </c>
      <c r="V913" s="12" t="str">
        <f t="shared" si="103"/>
        <v>Pete</v>
      </c>
      <c r="W913" s="12" t="str">
        <f t="shared" si="104"/>
        <v>Armstrong</v>
      </c>
    </row>
    <row r="914" spans="1:23" ht="15.5" x14ac:dyDescent="0.35">
      <c r="A914" s="12" t="s">
        <v>1740</v>
      </c>
      <c r="B914" s="13">
        <v>42600</v>
      </c>
      <c r="C914" s="14" t="s">
        <v>1641</v>
      </c>
      <c r="D914" s="14" t="s">
        <v>27</v>
      </c>
      <c r="E914" s="14" t="s">
        <v>28</v>
      </c>
      <c r="F914" s="14" t="s">
        <v>44</v>
      </c>
      <c r="G914" s="14" t="s">
        <v>38</v>
      </c>
      <c r="H914" s="13">
        <v>42602</v>
      </c>
      <c r="I914" s="15">
        <v>4.53</v>
      </c>
      <c r="J914" s="15">
        <v>7.3</v>
      </c>
      <c r="K914" s="15">
        <f t="shared" si="98"/>
        <v>2.7699999999999996</v>
      </c>
      <c r="L914" s="14">
        <v>41</v>
      </c>
      <c r="M914" s="15">
        <f t="shared" si="99"/>
        <v>299.3</v>
      </c>
      <c r="N914" s="16">
        <v>0.05</v>
      </c>
      <c r="O914" s="17">
        <f>M914*N914</f>
        <v>14.965000000000002</v>
      </c>
      <c r="P914" s="17">
        <f>M914-O914+Q914</f>
        <v>292.05500000000006</v>
      </c>
      <c r="Q914" s="15">
        <v>7.72</v>
      </c>
      <c r="R914" s="18">
        <f t="shared" si="100"/>
        <v>299.77500000000009</v>
      </c>
      <c r="S914" s="12" t="str">
        <f t="shared" si="101"/>
        <v>High</v>
      </c>
      <c r="T914" s="12"/>
      <c r="U914" s="12" t="str">
        <f t="shared" si="102"/>
        <v>August 2016</v>
      </c>
      <c r="V914" s="12" t="str">
        <f t="shared" si="103"/>
        <v>Emily</v>
      </c>
      <c r="W914" s="12" t="str">
        <f t="shared" si="104"/>
        <v>Grady</v>
      </c>
    </row>
    <row r="915" spans="1:23" ht="15.5" x14ac:dyDescent="0.35">
      <c r="A915" s="12" t="s">
        <v>1741</v>
      </c>
      <c r="B915" s="13">
        <v>42600</v>
      </c>
      <c r="C915" s="14" t="s">
        <v>259</v>
      </c>
      <c r="D915" s="14" t="s">
        <v>53</v>
      </c>
      <c r="E915" s="14" t="s">
        <v>54</v>
      </c>
      <c r="F915" s="14" t="s">
        <v>55</v>
      </c>
      <c r="G915" s="14" t="s">
        <v>38</v>
      </c>
      <c r="H915" s="13">
        <v>42604</v>
      </c>
      <c r="I915" s="15">
        <v>2.25</v>
      </c>
      <c r="J915" s="15">
        <v>3.69</v>
      </c>
      <c r="K915" s="15">
        <f t="shared" si="98"/>
        <v>1.44</v>
      </c>
      <c r="L915" s="14">
        <v>16</v>
      </c>
      <c r="M915" s="15">
        <f t="shared" si="99"/>
        <v>59.04</v>
      </c>
      <c r="N915" s="16">
        <v>0.02</v>
      </c>
      <c r="O915" s="17">
        <f>M915*N915</f>
        <v>1.1808000000000001</v>
      </c>
      <c r="P915" s="17">
        <f>M915-O915+Q915</f>
        <v>60.359200000000001</v>
      </c>
      <c r="Q915" s="15">
        <v>2.5</v>
      </c>
      <c r="R915" s="18">
        <f t="shared" si="100"/>
        <v>62.859200000000001</v>
      </c>
      <c r="S915" s="12" t="str">
        <f t="shared" si="101"/>
        <v>High</v>
      </c>
      <c r="T915" s="12"/>
      <c r="U915" s="12" t="str">
        <f t="shared" si="102"/>
        <v>August 2016</v>
      </c>
      <c r="V915" s="12" t="str">
        <f t="shared" si="103"/>
        <v>Vivek</v>
      </c>
      <c r="W915" s="12" t="str">
        <f t="shared" si="104"/>
        <v>Grady</v>
      </c>
    </row>
    <row r="916" spans="1:23" ht="15.5" x14ac:dyDescent="0.35">
      <c r="A916" s="12" t="s">
        <v>1742</v>
      </c>
      <c r="B916" s="13">
        <v>42602</v>
      </c>
      <c r="C916" s="14" t="s">
        <v>1020</v>
      </c>
      <c r="D916" s="14" t="s">
        <v>53</v>
      </c>
      <c r="E916" s="14" t="s">
        <v>54</v>
      </c>
      <c r="F916" s="14" t="s">
        <v>81</v>
      </c>
      <c r="G916" s="14" t="s">
        <v>38</v>
      </c>
      <c r="H916" s="13">
        <v>42607</v>
      </c>
      <c r="I916" s="15">
        <v>2.31</v>
      </c>
      <c r="J916" s="15">
        <v>3.78</v>
      </c>
      <c r="K916" s="15">
        <f t="shared" si="98"/>
        <v>1.4699999999999998</v>
      </c>
      <c r="L916" s="14">
        <v>28</v>
      </c>
      <c r="M916" s="15">
        <f t="shared" si="99"/>
        <v>105.83999999999999</v>
      </c>
      <c r="N916" s="16">
        <v>0.06</v>
      </c>
      <c r="O916" s="17">
        <f>M916*N916</f>
        <v>6.3503999999999987</v>
      </c>
      <c r="P916" s="17">
        <f>M916-O916+Q916</f>
        <v>100.19959999999999</v>
      </c>
      <c r="Q916" s="15">
        <v>0.71</v>
      </c>
      <c r="R916" s="18">
        <f t="shared" si="100"/>
        <v>100.90959999999998</v>
      </c>
      <c r="S916" s="12" t="str">
        <f t="shared" si="101"/>
        <v>High</v>
      </c>
      <c r="T916" s="12"/>
      <c r="U916" s="12" t="str">
        <f t="shared" si="102"/>
        <v>August 2016</v>
      </c>
      <c r="V916" s="12" t="str">
        <f t="shared" si="103"/>
        <v>Ed</v>
      </c>
      <c r="W916" s="12" t="str">
        <f t="shared" si="104"/>
        <v>Ludwig</v>
      </c>
    </row>
    <row r="917" spans="1:23" ht="15.5" x14ac:dyDescent="0.35">
      <c r="A917" s="12" t="s">
        <v>1743</v>
      </c>
      <c r="B917" s="13">
        <v>42605</v>
      </c>
      <c r="C917" s="14" t="s">
        <v>1009</v>
      </c>
      <c r="D917" s="14" t="s">
        <v>27</v>
      </c>
      <c r="E917" s="14" t="s">
        <v>28</v>
      </c>
      <c r="F917" s="14" t="s">
        <v>66</v>
      </c>
      <c r="G917" s="14" t="s">
        <v>38</v>
      </c>
      <c r="H917" s="13">
        <v>42607</v>
      </c>
      <c r="I917" s="15">
        <v>11.11</v>
      </c>
      <c r="J917" s="15">
        <v>19.84</v>
      </c>
      <c r="K917" s="15">
        <f t="shared" si="98"/>
        <v>8.73</v>
      </c>
      <c r="L917" s="14">
        <v>22</v>
      </c>
      <c r="M917" s="15">
        <f t="shared" si="99"/>
        <v>436.48</v>
      </c>
      <c r="N917" s="16">
        <v>0.06</v>
      </c>
      <c r="O917" s="17">
        <f>M917*N917</f>
        <v>26.188800000000001</v>
      </c>
      <c r="P917" s="17">
        <f>M917-O917+Q917</f>
        <v>414.39120000000003</v>
      </c>
      <c r="Q917" s="15">
        <v>4.0999999999999996</v>
      </c>
      <c r="R917" s="18">
        <f t="shared" si="100"/>
        <v>418.49120000000005</v>
      </c>
      <c r="S917" s="12" t="str">
        <f t="shared" si="101"/>
        <v>High</v>
      </c>
      <c r="T917" s="12"/>
      <c r="U917" s="12" t="str">
        <f t="shared" si="102"/>
        <v>August 2016</v>
      </c>
      <c r="V917" s="12" t="str">
        <f t="shared" si="103"/>
        <v>Maria</v>
      </c>
      <c r="W917" s="12" t="str">
        <f t="shared" si="104"/>
        <v>Zettner</v>
      </c>
    </row>
    <row r="918" spans="1:23" ht="15.5" x14ac:dyDescent="0.35">
      <c r="A918" s="12" t="s">
        <v>1744</v>
      </c>
      <c r="B918" s="13">
        <v>42606</v>
      </c>
      <c r="C918" s="14" t="s">
        <v>1109</v>
      </c>
      <c r="D918" s="14" t="s">
        <v>27</v>
      </c>
      <c r="E918" s="14" t="s">
        <v>28</v>
      </c>
      <c r="F918" s="14" t="s">
        <v>290</v>
      </c>
      <c r="G918" s="14" t="s">
        <v>33</v>
      </c>
      <c r="H918" s="13">
        <v>42606</v>
      </c>
      <c r="I918" s="15">
        <v>19.78</v>
      </c>
      <c r="J918" s="15">
        <v>45.99</v>
      </c>
      <c r="K918" s="15">
        <f t="shared" si="98"/>
        <v>26.21</v>
      </c>
      <c r="L918" s="14">
        <v>46</v>
      </c>
      <c r="M918" s="15">
        <f t="shared" si="99"/>
        <v>2115.54</v>
      </c>
      <c r="N918" s="16">
        <v>0.1</v>
      </c>
      <c r="O918" s="17">
        <f>M918*N918</f>
        <v>211.554</v>
      </c>
      <c r="P918" s="17">
        <f>M918-O918+Q918</f>
        <v>1908.9759999999999</v>
      </c>
      <c r="Q918" s="15">
        <v>4.99</v>
      </c>
      <c r="R918" s="18">
        <f t="shared" si="100"/>
        <v>1913.9659999999999</v>
      </c>
      <c r="S918" s="12" t="str">
        <f t="shared" si="101"/>
        <v>High</v>
      </c>
      <c r="T918" s="12"/>
      <c r="U918" s="12" t="str">
        <f t="shared" si="102"/>
        <v>August 2016</v>
      </c>
      <c r="V918" s="12" t="str">
        <f t="shared" si="103"/>
        <v>Lindsay</v>
      </c>
      <c r="W918" s="12" t="str">
        <f t="shared" si="104"/>
        <v>Shagiari</v>
      </c>
    </row>
    <row r="919" spans="1:23" ht="15.5" x14ac:dyDescent="0.35">
      <c r="A919" s="12" t="s">
        <v>1745</v>
      </c>
      <c r="B919" s="13">
        <v>42606</v>
      </c>
      <c r="C919" s="14" t="s">
        <v>767</v>
      </c>
      <c r="D919" s="14" t="s">
        <v>53</v>
      </c>
      <c r="E919" s="14" t="s">
        <v>54</v>
      </c>
      <c r="F919" s="14" t="s">
        <v>81</v>
      </c>
      <c r="G919" s="14" t="s">
        <v>38</v>
      </c>
      <c r="H919" s="13">
        <v>42609</v>
      </c>
      <c r="I919" s="15">
        <v>1.59</v>
      </c>
      <c r="J919" s="15">
        <v>2.61</v>
      </c>
      <c r="K919" s="15">
        <f t="shared" si="98"/>
        <v>1.0199999999999998</v>
      </c>
      <c r="L919" s="14">
        <v>34</v>
      </c>
      <c r="M919" s="15">
        <f t="shared" si="99"/>
        <v>88.74</v>
      </c>
      <c r="N919" s="16">
        <v>0</v>
      </c>
      <c r="O919" s="17">
        <f>M919*N919</f>
        <v>0</v>
      </c>
      <c r="P919" s="17">
        <f>M919-O919+Q919</f>
        <v>89.24</v>
      </c>
      <c r="Q919" s="15">
        <v>0.5</v>
      </c>
      <c r="R919" s="18">
        <f t="shared" si="100"/>
        <v>89.74</v>
      </c>
      <c r="S919" s="12" t="str">
        <f t="shared" si="101"/>
        <v>Low</v>
      </c>
      <c r="T919" s="12"/>
      <c r="U919" s="12" t="str">
        <f t="shared" si="102"/>
        <v>August 2016</v>
      </c>
      <c r="V919" s="12" t="str">
        <f t="shared" si="103"/>
        <v>Henry</v>
      </c>
      <c r="W919" s="12" t="str">
        <f t="shared" si="104"/>
        <v>Goldwyn</v>
      </c>
    </row>
    <row r="920" spans="1:23" ht="15.5" x14ac:dyDescent="0.35">
      <c r="A920" s="12" t="s">
        <v>1746</v>
      </c>
      <c r="B920" s="13">
        <v>42606</v>
      </c>
      <c r="C920" s="14" t="s">
        <v>1597</v>
      </c>
      <c r="D920" s="14" t="s">
        <v>27</v>
      </c>
      <c r="E920" s="14" t="s">
        <v>28</v>
      </c>
      <c r="F920" s="14" t="s">
        <v>126</v>
      </c>
      <c r="G920" s="14" t="s">
        <v>38</v>
      </c>
      <c r="H920" s="13">
        <v>42606</v>
      </c>
      <c r="I920" s="15">
        <v>1.53</v>
      </c>
      <c r="J920" s="15">
        <v>2.78</v>
      </c>
      <c r="K920" s="15">
        <f t="shared" si="98"/>
        <v>1.2499999999999998</v>
      </c>
      <c r="L920" s="14">
        <v>23</v>
      </c>
      <c r="M920" s="15">
        <f t="shared" si="99"/>
        <v>63.94</v>
      </c>
      <c r="N920" s="16">
        <v>0.01</v>
      </c>
      <c r="O920" s="17">
        <f>M920*N920</f>
        <v>0.63939999999999997</v>
      </c>
      <c r="P920" s="17">
        <f>M920-O920+Q920</f>
        <v>64.640599999999992</v>
      </c>
      <c r="Q920" s="15">
        <v>1.34</v>
      </c>
      <c r="R920" s="18">
        <f t="shared" si="100"/>
        <v>65.980599999999995</v>
      </c>
      <c r="S920" s="12" t="str">
        <f t="shared" si="101"/>
        <v>High</v>
      </c>
      <c r="T920" s="12"/>
      <c r="U920" s="12" t="str">
        <f t="shared" si="102"/>
        <v>August 2016</v>
      </c>
      <c r="V920" s="12" t="str">
        <f t="shared" si="103"/>
        <v>Quincy</v>
      </c>
      <c r="W920" s="12" t="str">
        <f t="shared" si="104"/>
        <v>Jones</v>
      </c>
    </row>
    <row r="921" spans="1:23" ht="15.5" x14ac:dyDescent="0.35">
      <c r="A921" s="12" t="s">
        <v>1747</v>
      </c>
      <c r="B921" s="13">
        <v>42606</v>
      </c>
      <c r="C921" s="14" t="s">
        <v>392</v>
      </c>
      <c r="D921" s="14" t="s">
        <v>53</v>
      </c>
      <c r="E921" s="14" t="s">
        <v>54</v>
      </c>
      <c r="F921" s="14" t="s">
        <v>81</v>
      </c>
      <c r="G921" s="14" t="s">
        <v>38</v>
      </c>
      <c r="H921" s="13">
        <v>42607</v>
      </c>
      <c r="I921" s="15">
        <v>16.850000000000001</v>
      </c>
      <c r="J921" s="15">
        <v>27.18</v>
      </c>
      <c r="K921" s="15">
        <f t="shared" si="98"/>
        <v>10.329999999999998</v>
      </c>
      <c r="L921" s="14">
        <v>50</v>
      </c>
      <c r="M921" s="15">
        <f t="shared" si="99"/>
        <v>1359</v>
      </c>
      <c r="N921" s="16">
        <v>0.02</v>
      </c>
      <c r="O921" s="17">
        <f>M921*N921</f>
        <v>27.18</v>
      </c>
      <c r="P921" s="17">
        <f>M921-O921+Q921</f>
        <v>1340.05</v>
      </c>
      <c r="Q921" s="15">
        <v>8.23</v>
      </c>
      <c r="R921" s="18">
        <f t="shared" si="100"/>
        <v>1348.28</v>
      </c>
      <c r="S921" s="12" t="str">
        <f t="shared" si="101"/>
        <v>High</v>
      </c>
      <c r="T921" s="12"/>
      <c r="U921" s="12" t="str">
        <f t="shared" si="102"/>
        <v>August 2016</v>
      </c>
      <c r="V921" s="12" t="str">
        <f t="shared" si="103"/>
        <v>Kelly</v>
      </c>
      <c r="W921" s="12" t="str">
        <f t="shared" si="104"/>
        <v>Williams</v>
      </c>
    </row>
    <row r="922" spans="1:23" ht="15.5" x14ac:dyDescent="0.35">
      <c r="A922" s="12" t="s">
        <v>1748</v>
      </c>
      <c r="B922" s="13">
        <v>42613</v>
      </c>
      <c r="C922" s="14" t="s">
        <v>1705</v>
      </c>
      <c r="D922" s="14" t="s">
        <v>27</v>
      </c>
      <c r="E922" s="14" t="s">
        <v>28</v>
      </c>
      <c r="F922" s="14" t="s">
        <v>100</v>
      </c>
      <c r="G922" s="14" t="s">
        <v>38</v>
      </c>
      <c r="H922" s="13">
        <v>42615</v>
      </c>
      <c r="I922" s="15">
        <v>3.32</v>
      </c>
      <c r="J922" s="15">
        <v>5.18</v>
      </c>
      <c r="K922" s="15">
        <f t="shared" si="98"/>
        <v>1.8599999999999999</v>
      </c>
      <c r="L922" s="14">
        <v>32</v>
      </c>
      <c r="M922" s="15">
        <f t="shared" si="99"/>
        <v>165.76</v>
      </c>
      <c r="N922" s="16">
        <v>0.06</v>
      </c>
      <c r="O922" s="17">
        <f>M922*N922</f>
        <v>9.9455999999999989</v>
      </c>
      <c r="P922" s="17">
        <f>M922-O922+Q922</f>
        <v>157.85439999999997</v>
      </c>
      <c r="Q922" s="15">
        <v>2.04</v>
      </c>
      <c r="R922" s="18">
        <f t="shared" si="100"/>
        <v>159.89439999999996</v>
      </c>
      <c r="S922" s="12" t="str">
        <f t="shared" si="101"/>
        <v>High</v>
      </c>
      <c r="T922" s="12"/>
      <c r="U922" s="12" t="str">
        <f t="shared" si="102"/>
        <v>August 2016</v>
      </c>
      <c r="V922" s="12" t="str">
        <f t="shared" si="103"/>
        <v>Clay</v>
      </c>
      <c r="W922" s="12" t="str">
        <f t="shared" si="104"/>
        <v>Ludtke</v>
      </c>
    </row>
    <row r="923" spans="1:23" ht="15.5" x14ac:dyDescent="0.35">
      <c r="A923" s="12" t="s">
        <v>1749</v>
      </c>
      <c r="B923" s="13">
        <v>42616</v>
      </c>
      <c r="C923" s="14" t="s">
        <v>1750</v>
      </c>
      <c r="D923" s="14" t="s">
        <v>27</v>
      </c>
      <c r="E923" s="14" t="s">
        <v>28</v>
      </c>
      <c r="F923" s="14" t="s">
        <v>100</v>
      </c>
      <c r="G923" s="14" t="s">
        <v>33</v>
      </c>
      <c r="H923" s="13">
        <v>42618</v>
      </c>
      <c r="I923" s="15">
        <v>10.07</v>
      </c>
      <c r="J923" s="15">
        <v>15.98</v>
      </c>
      <c r="K923" s="15">
        <f t="shared" si="98"/>
        <v>5.91</v>
      </c>
      <c r="L923" s="14">
        <v>30</v>
      </c>
      <c r="M923" s="15">
        <f t="shared" si="99"/>
        <v>479.40000000000003</v>
      </c>
      <c r="N923" s="16">
        <v>0.08</v>
      </c>
      <c r="O923" s="17">
        <f>M923*N923</f>
        <v>38.352000000000004</v>
      </c>
      <c r="P923" s="17">
        <f>M923-O923+Q923</f>
        <v>445.048</v>
      </c>
      <c r="Q923" s="15">
        <v>4</v>
      </c>
      <c r="R923" s="18">
        <f t="shared" si="100"/>
        <v>449.048</v>
      </c>
      <c r="S923" s="12" t="str">
        <f t="shared" si="101"/>
        <v>High</v>
      </c>
      <c r="T923" s="12"/>
      <c r="U923" s="12" t="str">
        <f t="shared" si="102"/>
        <v>September 2016</v>
      </c>
      <c r="V923" s="12" t="str">
        <f t="shared" si="103"/>
        <v>Cynthia</v>
      </c>
      <c r="W923" s="12" t="str">
        <f t="shared" si="104"/>
        <v>Voltz</v>
      </c>
    </row>
    <row r="924" spans="1:23" ht="15.5" x14ac:dyDescent="0.35">
      <c r="A924" s="12" t="s">
        <v>1751</v>
      </c>
      <c r="B924" s="13">
        <v>42618</v>
      </c>
      <c r="C924" s="14" t="s">
        <v>707</v>
      </c>
      <c r="D924" s="14" t="s">
        <v>27</v>
      </c>
      <c r="E924" s="14" t="s">
        <v>28</v>
      </c>
      <c r="F924" s="14" t="s">
        <v>66</v>
      </c>
      <c r="G924" s="14" t="s">
        <v>38</v>
      </c>
      <c r="H924" s="13">
        <v>42620</v>
      </c>
      <c r="I924" s="15">
        <v>2.31</v>
      </c>
      <c r="J924" s="15">
        <v>3.78</v>
      </c>
      <c r="K924" s="15">
        <f t="shared" si="98"/>
        <v>1.4699999999999998</v>
      </c>
      <c r="L924" s="14">
        <v>38</v>
      </c>
      <c r="M924" s="15">
        <f t="shared" si="99"/>
        <v>143.63999999999999</v>
      </c>
      <c r="N924" s="16">
        <v>0.03</v>
      </c>
      <c r="O924" s="17">
        <f>M924*N924</f>
        <v>4.3091999999999997</v>
      </c>
      <c r="P924" s="17">
        <f>M924-O924+Q924</f>
        <v>140.04079999999999</v>
      </c>
      <c r="Q924" s="15">
        <v>0.71</v>
      </c>
      <c r="R924" s="18">
        <f t="shared" si="100"/>
        <v>140.7508</v>
      </c>
      <c r="S924" s="12" t="str">
        <f t="shared" si="101"/>
        <v>High</v>
      </c>
      <c r="T924" s="12"/>
      <c r="U924" s="12" t="str">
        <f t="shared" si="102"/>
        <v>September 2016</v>
      </c>
      <c r="V924" s="12" t="str">
        <f t="shared" si="103"/>
        <v>Kristina</v>
      </c>
      <c r="W924" s="12" t="str">
        <f t="shared" si="104"/>
        <v>Nunn</v>
      </c>
    </row>
    <row r="925" spans="1:23" ht="15.5" x14ac:dyDescent="0.35">
      <c r="A925" s="12" t="s">
        <v>1752</v>
      </c>
      <c r="B925" s="13">
        <v>42619</v>
      </c>
      <c r="C925" s="14" t="s">
        <v>807</v>
      </c>
      <c r="D925" s="14" t="s">
        <v>27</v>
      </c>
      <c r="E925" s="14" t="s">
        <v>28</v>
      </c>
      <c r="F925" s="14" t="s">
        <v>30</v>
      </c>
      <c r="G925" s="14" t="s">
        <v>33</v>
      </c>
      <c r="H925" s="13">
        <v>42621</v>
      </c>
      <c r="I925" s="15">
        <v>62.4</v>
      </c>
      <c r="J925" s="15">
        <v>155.99</v>
      </c>
      <c r="K925" s="15">
        <f t="shared" si="98"/>
        <v>93.59</v>
      </c>
      <c r="L925" s="14">
        <v>22</v>
      </c>
      <c r="M925" s="15">
        <f t="shared" si="99"/>
        <v>3431.78</v>
      </c>
      <c r="N925" s="16">
        <v>0.02</v>
      </c>
      <c r="O925" s="17">
        <f>M925*N925</f>
        <v>68.635600000000011</v>
      </c>
      <c r="P925" s="17">
        <f>M925-O925+Q925</f>
        <v>3371.2244000000001</v>
      </c>
      <c r="Q925" s="15">
        <v>8.08</v>
      </c>
      <c r="R925" s="18">
        <f t="shared" si="100"/>
        <v>3379.3044</v>
      </c>
      <c r="S925" s="12" t="str">
        <f t="shared" si="101"/>
        <v>High</v>
      </c>
      <c r="T925" s="12"/>
      <c r="U925" s="12" t="str">
        <f t="shared" si="102"/>
        <v>September 2016</v>
      </c>
      <c r="V925" s="12" t="str">
        <f t="shared" si="103"/>
        <v>Darrin</v>
      </c>
      <c r="W925" s="12" t="str">
        <f t="shared" si="104"/>
        <v>Van Huff</v>
      </c>
    </row>
    <row r="926" spans="1:23" ht="15.5" x14ac:dyDescent="0.35">
      <c r="A926" s="12" t="s">
        <v>1753</v>
      </c>
      <c r="B926" s="13">
        <v>42619</v>
      </c>
      <c r="C926" s="14" t="s">
        <v>473</v>
      </c>
      <c r="D926" s="14" t="s">
        <v>27</v>
      </c>
      <c r="E926" s="14" t="s">
        <v>28</v>
      </c>
      <c r="F926" s="14" t="s">
        <v>30</v>
      </c>
      <c r="G926" s="14" t="s">
        <v>38</v>
      </c>
      <c r="H926" s="13">
        <v>42621</v>
      </c>
      <c r="I926" s="15">
        <v>1.92</v>
      </c>
      <c r="J926" s="15">
        <v>3.26</v>
      </c>
      <c r="K926" s="15">
        <f t="shared" si="98"/>
        <v>1.3399999999999999</v>
      </c>
      <c r="L926" s="14">
        <v>38</v>
      </c>
      <c r="M926" s="15">
        <f t="shared" si="99"/>
        <v>123.88</v>
      </c>
      <c r="N926" s="16">
        <v>0.02</v>
      </c>
      <c r="O926" s="17">
        <f>M926*N926</f>
        <v>2.4775999999999998</v>
      </c>
      <c r="P926" s="17">
        <f>M926-O926+Q926</f>
        <v>123.2624</v>
      </c>
      <c r="Q926" s="15">
        <v>1.86</v>
      </c>
      <c r="R926" s="18">
        <f t="shared" si="100"/>
        <v>125.1224</v>
      </c>
      <c r="S926" s="12" t="str">
        <f t="shared" si="101"/>
        <v>High</v>
      </c>
      <c r="T926" s="12"/>
      <c r="U926" s="12" t="str">
        <f t="shared" si="102"/>
        <v>September 2016</v>
      </c>
      <c r="V926" s="12" t="str">
        <f t="shared" si="103"/>
        <v>Raymond</v>
      </c>
      <c r="W926" s="12" t="str">
        <f t="shared" si="104"/>
        <v>Fair</v>
      </c>
    </row>
    <row r="927" spans="1:23" ht="15.5" x14ac:dyDescent="0.35">
      <c r="A927" s="12" t="s">
        <v>1754</v>
      </c>
      <c r="B927" s="13">
        <v>42626</v>
      </c>
      <c r="C927" s="14" t="s">
        <v>352</v>
      </c>
      <c r="D927" s="14" t="s">
        <v>27</v>
      </c>
      <c r="E927" s="14" t="s">
        <v>28</v>
      </c>
      <c r="F927" s="14" t="s">
        <v>30</v>
      </c>
      <c r="G927" s="14" t="s">
        <v>38</v>
      </c>
      <c r="H927" s="13">
        <v>42633</v>
      </c>
      <c r="I927" s="15">
        <v>4.03</v>
      </c>
      <c r="J927" s="15">
        <v>9.3800000000000008</v>
      </c>
      <c r="K927" s="15">
        <f t="shared" si="98"/>
        <v>5.3500000000000005</v>
      </c>
      <c r="L927" s="14">
        <v>46</v>
      </c>
      <c r="M927" s="15">
        <f t="shared" si="99"/>
        <v>431.48</v>
      </c>
      <c r="N927" s="16">
        <v>0.09</v>
      </c>
      <c r="O927" s="17">
        <f>M927*N927</f>
        <v>38.833199999999998</v>
      </c>
      <c r="P927" s="17">
        <f>M927-O927+Q927</f>
        <v>399.92680000000001</v>
      </c>
      <c r="Q927" s="15">
        <v>7.28</v>
      </c>
      <c r="R927" s="18">
        <f t="shared" si="100"/>
        <v>407.20679999999999</v>
      </c>
      <c r="S927" s="12" t="str">
        <f t="shared" si="101"/>
        <v>High</v>
      </c>
      <c r="T927" s="12"/>
      <c r="U927" s="12" t="str">
        <f t="shared" si="102"/>
        <v>September 2016</v>
      </c>
      <c r="V927" s="12" t="str">
        <f t="shared" si="103"/>
        <v>Christina</v>
      </c>
      <c r="W927" s="12" t="str">
        <f t="shared" si="104"/>
        <v>Vanderzanden</v>
      </c>
    </row>
    <row r="928" spans="1:23" ht="15.5" x14ac:dyDescent="0.35">
      <c r="A928" s="12" t="s">
        <v>1755</v>
      </c>
      <c r="B928" s="13">
        <v>42627</v>
      </c>
      <c r="C928" s="14" t="s">
        <v>1756</v>
      </c>
      <c r="D928" s="14" t="s">
        <v>53</v>
      </c>
      <c r="E928" s="14" t="s">
        <v>54</v>
      </c>
      <c r="F928" s="14" t="s">
        <v>81</v>
      </c>
      <c r="G928" s="14" t="s">
        <v>38</v>
      </c>
      <c r="H928" s="13">
        <v>42629</v>
      </c>
      <c r="I928" s="15">
        <v>1.76</v>
      </c>
      <c r="J928" s="15">
        <v>2.94</v>
      </c>
      <c r="K928" s="15">
        <f t="shared" si="98"/>
        <v>1.18</v>
      </c>
      <c r="L928" s="14">
        <v>26</v>
      </c>
      <c r="M928" s="15">
        <f t="shared" si="99"/>
        <v>76.44</v>
      </c>
      <c r="N928" s="16">
        <v>0.03</v>
      </c>
      <c r="O928" s="17">
        <f>M928*N928</f>
        <v>2.2931999999999997</v>
      </c>
      <c r="P928" s="17">
        <f>M928-O928+Q928</f>
        <v>74.956800000000001</v>
      </c>
      <c r="Q928" s="15">
        <v>0.81</v>
      </c>
      <c r="R928" s="18">
        <f t="shared" si="100"/>
        <v>75.766800000000003</v>
      </c>
      <c r="S928" s="12" t="str">
        <f t="shared" si="101"/>
        <v>High</v>
      </c>
      <c r="T928" s="12"/>
      <c r="U928" s="12" t="str">
        <f t="shared" si="102"/>
        <v>September 2016</v>
      </c>
      <c r="V928" s="12" t="str">
        <f t="shared" si="103"/>
        <v>Nathan</v>
      </c>
      <c r="W928" s="12" t="str">
        <f t="shared" si="104"/>
        <v>Gelder</v>
      </c>
    </row>
    <row r="929" spans="1:23" ht="15.5" x14ac:dyDescent="0.35">
      <c r="A929" s="12" t="s">
        <v>1757</v>
      </c>
      <c r="B929" s="13">
        <v>42628</v>
      </c>
      <c r="C929" s="14" t="s">
        <v>819</v>
      </c>
      <c r="D929" s="14" t="s">
        <v>27</v>
      </c>
      <c r="E929" s="14" t="s">
        <v>28</v>
      </c>
      <c r="F929" s="14" t="s">
        <v>107</v>
      </c>
      <c r="G929" s="14" t="s">
        <v>33</v>
      </c>
      <c r="H929" s="13">
        <v>42629</v>
      </c>
      <c r="I929" s="15">
        <v>219.61</v>
      </c>
      <c r="J929" s="15">
        <v>535.64</v>
      </c>
      <c r="K929" s="15">
        <f t="shared" si="98"/>
        <v>316.02999999999997</v>
      </c>
      <c r="L929" s="14">
        <v>44</v>
      </c>
      <c r="M929" s="15">
        <f t="shared" si="99"/>
        <v>23568.16</v>
      </c>
      <c r="N929" s="16">
        <v>0.03</v>
      </c>
      <c r="O929" s="17">
        <f>M929*N929</f>
        <v>707.04480000000001</v>
      </c>
      <c r="P929" s="17">
        <f>M929-O929+Q929</f>
        <v>22875.815200000001</v>
      </c>
      <c r="Q929" s="15">
        <v>14.7</v>
      </c>
      <c r="R929" s="18">
        <f t="shared" si="100"/>
        <v>22890.515200000002</v>
      </c>
      <c r="S929" s="12" t="str">
        <f t="shared" si="101"/>
        <v>High</v>
      </c>
      <c r="T929" s="12"/>
      <c r="U929" s="12" t="str">
        <f t="shared" si="102"/>
        <v>September 2016</v>
      </c>
      <c r="V929" s="12" t="str">
        <f t="shared" si="103"/>
        <v>Brooke</v>
      </c>
      <c r="W929" s="12" t="str">
        <f t="shared" si="104"/>
        <v>Gillingham</v>
      </c>
    </row>
    <row r="930" spans="1:23" ht="15.5" x14ac:dyDescent="0.35">
      <c r="A930" s="12" t="s">
        <v>1758</v>
      </c>
      <c r="B930" s="13">
        <v>42630</v>
      </c>
      <c r="C930" s="14" t="s">
        <v>1066</v>
      </c>
      <c r="D930" s="14" t="s">
        <v>27</v>
      </c>
      <c r="E930" s="14" t="s">
        <v>28</v>
      </c>
      <c r="F930" s="14" t="s">
        <v>30</v>
      </c>
      <c r="G930" s="14" t="s">
        <v>33</v>
      </c>
      <c r="H930" s="13">
        <v>42632</v>
      </c>
      <c r="I930" s="15">
        <v>6.39</v>
      </c>
      <c r="J930" s="15">
        <v>19.98</v>
      </c>
      <c r="K930" s="15">
        <f t="shared" si="98"/>
        <v>13.59</v>
      </c>
      <c r="L930" s="14">
        <v>44</v>
      </c>
      <c r="M930" s="15">
        <f t="shared" si="99"/>
        <v>879.12</v>
      </c>
      <c r="N930" s="16">
        <v>0.03</v>
      </c>
      <c r="O930" s="17">
        <f>M930*N930</f>
        <v>26.3736</v>
      </c>
      <c r="P930" s="17">
        <f>M930-O930+Q930</f>
        <v>856.74639999999999</v>
      </c>
      <c r="Q930" s="15">
        <v>4</v>
      </c>
      <c r="R930" s="18">
        <f t="shared" si="100"/>
        <v>860.74639999999999</v>
      </c>
      <c r="S930" s="12" t="str">
        <f t="shared" si="101"/>
        <v>High</v>
      </c>
      <c r="T930" s="12"/>
      <c r="U930" s="12" t="str">
        <f t="shared" si="102"/>
        <v>September 2016</v>
      </c>
      <c r="V930" s="12" t="str">
        <f t="shared" si="103"/>
        <v>Giulietta</v>
      </c>
      <c r="W930" s="12" t="str">
        <f t="shared" si="104"/>
        <v>Baptist</v>
      </c>
    </row>
    <row r="931" spans="1:23" ht="15.5" x14ac:dyDescent="0.35">
      <c r="A931" s="12" t="s">
        <v>1759</v>
      </c>
      <c r="B931" s="13">
        <v>42631</v>
      </c>
      <c r="C931" s="14" t="s">
        <v>617</v>
      </c>
      <c r="D931" s="14" t="s">
        <v>27</v>
      </c>
      <c r="E931" s="14" t="s">
        <v>28</v>
      </c>
      <c r="F931" s="14" t="s">
        <v>139</v>
      </c>
      <c r="G931" s="14" t="s">
        <v>38</v>
      </c>
      <c r="H931" s="13">
        <v>42631</v>
      </c>
      <c r="I931" s="15">
        <v>3.14</v>
      </c>
      <c r="J931" s="15">
        <v>4.91</v>
      </c>
      <c r="K931" s="15">
        <f t="shared" si="98"/>
        <v>1.77</v>
      </c>
      <c r="L931" s="14">
        <v>13</v>
      </c>
      <c r="M931" s="15">
        <f t="shared" si="99"/>
        <v>63.83</v>
      </c>
      <c r="N931" s="16">
        <v>0.01</v>
      </c>
      <c r="O931" s="17">
        <f>M931*N931</f>
        <v>0.63829999999999998</v>
      </c>
      <c r="P931" s="17">
        <f>M931-O931+Q931</f>
        <v>63.691699999999997</v>
      </c>
      <c r="Q931" s="15">
        <v>0.5</v>
      </c>
      <c r="R931" s="18">
        <f t="shared" si="100"/>
        <v>64.191699999999997</v>
      </c>
      <c r="S931" s="12" t="str">
        <f t="shared" si="101"/>
        <v>High</v>
      </c>
      <c r="T931" s="12"/>
      <c r="U931" s="12" t="str">
        <f t="shared" si="102"/>
        <v>September 2016</v>
      </c>
      <c r="V931" s="12" t="str">
        <f t="shared" si="103"/>
        <v>John</v>
      </c>
      <c r="W931" s="12" t="str">
        <f t="shared" si="104"/>
        <v>Castell</v>
      </c>
    </row>
    <row r="932" spans="1:23" ht="15.5" x14ac:dyDescent="0.35">
      <c r="A932" s="12" t="s">
        <v>1760</v>
      </c>
      <c r="B932" s="13">
        <v>42633</v>
      </c>
      <c r="C932" s="14" t="s">
        <v>791</v>
      </c>
      <c r="D932" s="14" t="s">
        <v>53</v>
      </c>
      <c r="E932" s="14" t="s">
        <v>54</v>
      </c>
      <c r="F932" s="14" t="s">
        <v>55</v>
      </c>
      <c r="G932" s="14" t="s">
        <v>38</v>
      </c>
      <c r="H932" s="13">
        <v>42633</v>
      </c>
      <c r="I932" s="15">
        <v>4.79</v>
      </c>
      <c r="J932" s="15">
        <v>11.97</v>
      </c>
      <c r="K932" s="15">
        <f t="shared" si="98"/>
        <v>7.1800000000000006</v>
      </c>
      <c r="L932" s="14">
        <v>38</v>
      </c>
      <c r="M932" s="15">
        <f t="shared" si="99"/>
        <v>454.86</v>
      </c>
      <c r="N932" s="16">
        <v>0.02</v>
      </c>
      <c r="O932" s="17">
        <f>M932*N932</f>
        <v>9.0972000000000008</v>
      </c>
      <c r="P932" s="17">
        <f>M932-O932+Q932</f>
        <v>451.57280000000003</v>
      </c>
      <c r="Q932" s="15">
        <v>5.81</v>
      </c>
      <c r="R932" s="18">
        <f t="shared" si="100"/>
        <v>457.38280000000003</v>
      </c>
      <c r="S932" s="12" t="str">
        <f t="shared" si="101"/>
        <v>High</v>
      </c>
      <c r="T932" s="12"/>
      <c r="U932" s="12" t="str">
        <f t="shared" si="102"/>
        <v>September 2016</v>
      </c>
      <c r="V932" s="12" t="str">
        <f t="shared" si="103"/>
        <v>Ashley</v>
      </c>
      <c r="W932" s="12" t="str">
        <f t="shared" si="104"/>
        <v>Jarboe</v>
      </c>
    </row>
    <row r="933" spans="1:23" ht="15.5" x14ac:dyDescent="0.35">
      <c r="A933" s="12" t="s">
        <v>1761</v>
      </c>
      <c r="B933" s="13">
        <v>42633</v>
      </c>
      <c r="C933" s="14" t="s">
        <v>1709</v>
      </c>
      <c r="D933" s="14" t="s">
        <v>27</v>
      </c>
      <c r="E933" s="14" t="s">
        <v>28</v>
      </c>
      <c r="F933" s="14" t="s">
        <v>290</v>
      </c>
      <c r="G933" s="14" t="s">
        <v>38</v>
      </c>
      <c r="H933" s="13">
        <v>42633</v>
      </c>
      <c r="I933" s="15">
        <v>3.48</v>
      </c>
      <c r="J933" s="15">
        <v>5.43</v>
      </c>
      <c r="K933" s="15">
        <f t="shared" si="98"/>
        <v>1.9499999999999997</v>
      </c>
      <c r="L933" s="14">
        <v>12</v>
      </c>
      <c r="M933" s="15">
        <f t="shared" si="99"/>
        <v>65.16</v>
      </c>
      <c r="N933" s="16">
        <v>0.01</v>
      </c>
      <c r="O933" s="17">
        <f>M933*N933</f>
        <v>0.65159999999999996</v>
      </c>
      <c r="P933" s="17">
        <f>M933-O933+Q933</f>
        <v>65.458399999999997</v>
      </c>
      <c r="Q933" s="15">
        <v>0.95</v>
      </c>
      <c r="R933" s="18">
        <f t="shared" si="100"/>
        <v>66.4084</v>
      </c>
      <c r="S933" s="12" t="str">
        <f t="shared" si="101"/>
        <v>High</v>
      </c>
      <c r="T933" s="12"/>
      <c r="U933" s="12" t="str">
        <f t="shared" si="102"/>
        <v>September 2016</v>
      </c>
      <c r="V933" s="12" t="str">
        <f t="shared" si="103"/>
        <v>Matthew</v>
      </c>
      <c r="W933" s="12" t="str">
        <f t="shared" si="104"/>
        <v>Clasen</v>
      </c>
    </row>
    <row r="934" spans="1:23" ht="15.5" x14ac:dyDescent="0.35">
      <c r="A934" s="12" t="s">
        <v>1762</v>
      </c>
      <c r="B934" s="13">
        <v>42634</v>
      </c>
      <c r="C934" s="14" t="s">
        <v>696</v>
      </c>
      <c r="D934" s="14" t="s">
        <v>27</v>
      </c>
      <c r="E934" s="14" t="s">
        <v>28</v>
      </c>
      <c r="F934" s="14" t="s">
        <v>299</v>
      </c>
      <c r="G934" s="14" t="s">
        <v>38</v>
      </c>
      <c r="H934" s="13">
        <v>42634</v>
      </c>
      <c r="I934" s="15">
        <v>2.4500000000000002</v>
      </c>
      <c r="J934" s="15">
        <v>3.89</v>
      </c>
      <c r="K934" s="15">
        <f t="shared" si="98"/>
        <v>1.44</v>
      </c>
      <c r="L934" s="14">
        <v>50</v>
      </c>
      <c r="M934" s="15">
        <f t="shared" si="99"/>
        <v>194.5</v>
      </c>
      <c r="N934" s="16">
        <v>0.08</v>
      </c>
      <c r="O934" s="17">
        <f>M934*N934</f>
        <v>15.56</v>
      </c>
      <c r="P934" s="17">
        <f>M934-O934+Q934</f>
        <v>185.95</v>
      </c>
      <c r="Q934" s="15">
        <v>7.01</v>
      </c>
      <c r="R934" s="18">
        <f t="shared" si="100"/>
        <v>192.95999999999998</v>
      </c>
      <c r="S934" s="12" t="str">
        <f t="shared" si="101"/>
        <v>High</v>
      </c>
      <c r="T934" s="12"/>
      <c r="U934" s="12" t="str">
        <f t="shared" si="102"/>
        <v>September 2016</v>
      </c>
      <c r="V934" s="12" t="str">
        <f t="shared" si="103"/>
        <v>Dan</v>
      </c>
      <c r="W934" s="12" t="str">
        <f t="shared" si="104"/>
        <v>Campbell</v>
      </c>
    </row>
    <row r="935" spans="1:23" ht="15.5" x14ac:dyDescent="0.35">
      <c r="A935" s="12" t="s">
        <v>1763</v>
      </c>
      <c r="B935" s="13">
        <v>42635</v>
      </c>
      <c r="C935" s="14" t="s">
        <v>1369</v>
      </c>
      <c r="D935" s="14" t="s">
        <v>53</v>
      </c>
      <c r="E935" s="14" t="s">
        <v>54</v>
      </c>
      <c r="F935" s="14" t="s">
        <v>55</v>
      </c>
      <c r="G935" s="14" t="s">
        <v>38</v>
      </c>
      <c r="H935" s="13">
        <v>42636</v>
      </c>
      <c r="I935" s="15">
        <v>2.52</v>
      </c>
      <c r="J935" s="15">
        <v>4</v>
      </c>
      <c r="K935" s="15">
        <f t="shared" si="98"/>
        <v>1.48</v>
      </c>
      <c r="L935" s="14">
        <v>22</v>
      </c>
      <c r="M935" s="15">
        <f t="shared" si="99"/>
        <v>88</v>
      </c>
      <c r="N935" s="16">
        <v>0.09</v>
      </c>
      <c r="O935" s="17">
        <f>M935*N935</f>
        <v>7.92</v>
      </c>
      <c r="P935" s="17">
        <f>M935-O935+Q935</f>
        <v>81.38</v>
      </c>
      <c r="Q935" s="15">
        <v>1.3</v>
      </c>
      <c r="R935" s="18">
        <f t="shared" si="100"/>
        <v>82.679999999999993</v>
      </c>
      <c r="S935" s="12" t="str">
        <f t="shared" si="101"/>
        <v>High</v>
      </c>
      <c r="T935" s="12"/>
      <c r="U935" s="12" t="str">
        <f t="shared" si="102"/>
        <v>September 2016</v>
      </c>
      <c r="V935" s="12" t="str">
        <f t="shared" si="103"/>
        <v>Richard</v>
      </c>
      <c r="W935" s="12" t="str">
        <f t="shared" si="104"/>
        <v>Bierner</v>
      </c>
    </row>
    <row r="936" spans="1:23" ht="15.5" x14ac:dyDescent="0.35">
      <c r="A936" s="12" t="s">
        <v>1764</v>
      </c>
      <c r="B936" s="13">
        <v>42636</v>
      </c>
      <c r="C936" s="14" t="s">
        <v>1765</v>
      </c>
      <c r="D936" s="14" t="s">
        <v>27</v>
      </c>
      <c r="E936" s="14" t="s">
        <v>28</v>
      </c>
      <c r="F936" s="14" t="s">
        <v>107</v>
      </c>
      <c r="G936" s="14" t="s">
        <v>38</v>
      </c>
      <c r="H936" s="13">
        <v>42639</v>
      </c>
      <c r="I936" s="15">
        <v>3.4</v>
      </c>
      <c r="J936" s="15">
        <v>5.4</v>
      </c>
      <c r="K936" s="15">
        <f t="shared" si="98"/>
        <v>2.0000000000000004</v>
      </c>
      <c r="L936" s="14">
        <v>38</v>
      </c>
      <c r="M936" s="15">
        <f t="shared" si="99"/>
        <v>205.20000000000002</v>
      </c>
      <c r="N936" s="16">
        <v>0.03</v>
      </c>
      <c r="O936" s="17">
        <f>M936*N936</f>
        <v>6.1560000000000006</v>
      </c>
      <c r="P936" s="17">
        <f>M936-O936+Q936</f>
        <v>206.82400000000001</v>
      </c>
      <c r="Q936" s="15">
        <v>7.78</v>
      </c>
      <c r="R936" s="18">
        <f t="shared" si="100"/>
        <v>214.60400000000001</v>
      </c>
      <c r="S936" s="12" t="str">
        <f t="shared" si="101"/>
        <v>High</v>
      </c>
      <c r="T936" s="12"/>
      <c r="U936" s="12" t="str">
        <f t="shared" si="102"/>
        <v>September 2016</v>
      </c>
      <c r="V936" s="12" t="str">
        <f t="shared" si="103"/>
        <v>Christine</v>
      </c>
      <c r="W936" s="12" t="str">
        <f t="shared" si="104"/>
        <v>Phan</v>
      </c>
    </row>
    <row r="937" spans="1:23" ht="15.5" x14ac:dyDescent="0.35">
      <c r="A937" s="12" t="s">
        <v>1766</v>
      </c>
      <c r="B937" s="13">
        <v>42638</v>
      </c>
      <c r="C937" s="14" t="s">
        <v>604</v>
      </c>
      <c r="D937" s="14" t="s">
        <v>27</v>
      </c>
      <c r="E937" s="14" t="s">
        <v>28</v>
      </c>
      <c r="F937" s="14" t="s">
        <v>30</v>
      </c>
      <c r="G937" s="14" t="s">
        <v>38</v>
      </c>
      <c r="H937" s="13">
        <v>42639</v>
      </c>
      <c r="I937" s="15">
        <v>4.46</v>
      </c>
      <c r="J937" s="15">
        <v>10.89</v>
      </c>
      <c r="K937" s="15">
        <f t="shared" si="98"/>
        <v>6.4300000000000006</v>
      </c>
      <c r="L937" s="14">
        <v>19</v>
      </c>
      <c r="M937" s="15">
        <f t="shared" si="99"/>
        <v>206.91000000000003</v>
      </c>
      <c r="N937" s="16">
        <v>7.0000000000000007E-2</v>
      </c>
      <c r="O937" s="17">
        <f>M937*N937</f>
        <v>14.483700000000002</v>
      </c>
      <c r="P937" s="17">
        <f>M937-O937+Q937</f>
        <v>196.92630000000003</v>
      </c>
      <c r="Q937" s="15">
        <v>4.5</v>
      </c>
      <c r="R937" s="18">
        <f t="shared" si="100"/>
        <v>201.42630000000003</v>
      </c>
      <c r="S937" s="12" t="str">
        <f t="shared" si="101"/>
        <v>High</v>
      </c>
      <c r="T937" s="12"/>
      <c r="U937" s="12" t="str">
        <f t="shared" si="102"/>
        <v>September 2016</v>
      </c>
      <c r="V937" s="12" t="str">
        <f t="shared" si="103"/>
        <v>Valerie</v>
      </c>
      <c r="W937" s="12" t="str">
        <f t="shared" si="104"/>
        <v>Dominguez</v>
      </c>
    </row>
    <row r="938" spans="1:23" ht="15.5" x14ac:dyDescent="0.35">
      <c r="A938" s="12" t="s">
        <v>1767</v>
      </c>
      <c r="B938" s="13">
        <v>42639</v>
      </c>
      <c r="C938" s="14" t="s">
        <v>897</v>
      </c>
      <c r="D938" s="14" t="s">
        <v>53</v>
      </c>
      <c r="E938" s="14" t="s">
        <v>54</v>
      </c>
      <c r="F938" s="14" t="s">
        <v>55</v>
      </c>
      <c r="G938" s="14" t="s">
        <v>38</v>
      </c>
      <c r="H938" s="13">
        <v>42648</v>
      </c>
      <c r="I938" s="15">
        <v>21.97</v>
      </c>
      <c r="J938" s="15">
        <v>35.44</v>
      </c>
      <c r="K938" s="15">
        <f t="shared" si="98"/>
        <v>13.469999999999999</v>
      </c>
      <c r="L938" s="14">
        <v>44</v>
      </c>
      <c r="M938" s="15">
        <f t="shared" si="99"/>
        <v>1559.36</v>
      </c>
      <c r="N938" s="16">
        <v>0.01</v>
      </c>
      <c r="O938" s="17">
        <f>M938*N938</f>
        <v>15.593599999999999</v>
      </c>
      <c r="P938" s="17">
        <f>M938-O938+Q938</f>
        <v>1548.6864</v>
      </c>
      <c r="Q938" s="15">
        <v>4.92</v>
      </c>
      <c r="R938" s="18">
        <f t="shared" si="100"/>
        <v>1553.6064000000001</v>
      </c>
      <c r="S938" s="12" t="str">
        <f t="shared" si="101"/>
        <v>High</v>
      </c>
      <c r="T938" s="12"/>
      <c r="U938" s="12" t="str">
        <f t="shared" si="102"/>
        <v>September 2016</v>
      </c>
      <c r="V938" s="12" t="str">
        <f t="shared" si="103"/>
        <v>Mike</v>
      </c>
      <c r="W938" s="12" t="str">
        <f t="shared" si="104"/>
        <v>Kennedy</v>
      </c>
    </row>
    <row r="939" spans="1:23" ht="15.5" x14ac:dyDescent="0.35">
      <c r="A939" s="12" t="s">
        <v>1768</v>
      </c>
      <c r="B939" s="13">
        <v>42641</v>
      </c>
      <c r="C939" s="14" t="s">
        <v>405</v>
      </c>
      <c r="D939" s="14" t="s">
        <v>27</v>
      </c>
      <c r="E939" s="14" t="s">
        <v>28</v>
      </c>
      <c r="F939" s="14" t="s">
        <v>107</v>
      </c>
      <c r="G939" s="14" t="s">
        <v>38</v>
      </c>
      <c r="H939" s="13">
        <v>42643</v>
      </c>
      <c r="I939" s="15">
        <v>19.829999999999998</v>
      </c>
      <c r="J939" s="15">
        <v>30.98</v>
      </c>
      <c r="K939" s="15">
        <f t="shared" si="98"/>
        <v>11.150000000000002</v>
      </c>
      <c r="L939" s="14">
        <v>30</v>
      </c>
      <c r="M939" s="15">
        <f t="shared" si="99"/>
        <v>929.4</v>
      </c>
      <c r="N939" s="16">
        <v>0.03</v>
      </c>
      <c r="O939" s="17">
        <f>M939*N939</f>
        <v>27.881999999999998</v>
      </c>
      <c r="P939" s="17">
        <f>M939-O939+Q939</f>
        <v>921.02800000000002</v>
      </c>
      <c r="Q939" s="15">
        <v>19.510000000000002</v>
      </c>
      <c r="R939" s="18">
        <f t="shared" si="100"/>
        <v>940.53800000000001</v>
      </c>
      <c r="S939" s="12" t="str">
        <f t="shared" si="101"/>
        <v>High</v>
      </c>
      <c r="T939" s="12"/>
      <c r="U939" s="12" t="str">
        <f t="shared" si="102"/>
        <v>September 2016</v>
      </c>
      <c r="V939" s="12" t="str">
        <f t="shared" si="103"/>
        <v>Troy</v>
      </c>
      <c r="W939" s="12" t="str">
        <f t="shared" si="104"/>
        <v>Staebel</v>
      </c>
    </row>
    <row r="940" spans="1:23" ht="15.5" x14ac:dyDescent="0.35">
      <c r="A940" s="12" t="s">
        <v>1769</v>
      </c>
      <c r="B940" s="13">
        <v>42643</v>
      </c>
      <c r="C940" s="14" t="s">
        <v>375</v>
      </c>
      <c r="D940" s="14" t="s">
        <v>53</v>
      </c>
      <c r="E940" s="14" t="s">
        <v>54</v>
      </c>
      <c r="F940" s="14" t="s">
        <v>55</v>
      </c>
      <c r="G940" s="14" t="s">
        <v>38</v>
      </c>
      <c r="H940" s="13">
        <v>42645</v>
      </c>
      <c r="I940" s="15">
        <v>4.59</v>
      </c>
      <c r="J940" s="15">
        <v>7.28</v>
      </c>
      <c r="K940" s="15">
        <f t="shared" si="98"/>
        <v>2.6900000000000004</v>
      </c>
      <c r="L940" s="14">
        <v>50</v>
      </c>
      <c r="M940" s="15">
        <f t="shared" si="99"/>
        <v>364</v>
      </c>
      <c r="N940" s="16">
        <v>0.01</v>
      </c>
      <c r="O940" s="17">
        <f>M940*N940</f>
        <v>3.64</v>
      </c>
      <c r="P940" s="17">
        <f>M940-O940+Q940</f>
        <v>371.51</v>
      </c>
      <c r="Q940" s="15">
        <v>11.15</v>
      </c>
      <c r="R940" s="18">
        <f t="shared" si="100"/>
        <v>382.65999999999997</v>
      </c>
      <c r="S940" s="12" t="str">
        <f t="shared" si="101"/>
        <v>High</v>
      </c>
      <c r="T940" s="12"/>
      <c r="U940" s="12" t="str">
        <f t="shared" si="102"/>
        <v>September 2016</v>
      </c>
      <c r="V940" s="12" t="str">
        <f t="shared" si="103"/>
        <v>Laura</v>
      </c>
      <c r="W940" s="12" t="str">
        <f t="shared" si="104"/>
        <v>Armstrong</v>
      </c>
    </row>
    <row r="941" spans="1:23" ht="15.5" x14ac:dyDescent="0.35">
      <c r="A941" s="12" t="s">
        <v>1770</v>
      </c>
      <c r="B941" s="13">
        <v>42644</v>
      </c>
      <c r="C941" s="14" t="s">
        <v>735</v>
      </c>
      <c r="D941" s="14" t="s">
        <v>27</v>
      </c>
      <c r="E941" s="14" t="s">
        <v>28</v>
      </c>
      <c r="F941" s="14" t="s">
        <v>290</v>
      </c>
      <c r="G941" s="14" t="s">
        <v>38</v>
      </c>
      <c r="H941" s="13">
        <v>42645</v>
      </c>
      <c r="I941" s="15">
        <v>19.829999999999998</v>
      </c>
      <c r="J941" s="15">
        <v>30.98</v>
      </c>
      <c r="K941" s="15">
        <f t="shared" si="98"/>
        <v>11.150000000000002</v>
      </c>
      <c r="L941" s="14">
        <v>37</v>
      </c>
      <c r="M941" s="15">
        <f t="shared" si="99"/>
        <v>1146.26</v>
      </c>
      <c r="N941" s="16">
        <v>0.01</v>
      </c>
      <c r="O941" s="17">
        <f>M941*N941</f>
        <v>11.4626</v>
      </c>
      <c r="P941" s="17">
        <f>M941-O941+Q941</f>
        <v>1154.3073999999999</v>
      </c>
      <c r="Q941" s="15">
        <v>19.510000000000002</v>
      </c>
      <c r="R941" s="18">
        <f t="shared" si="100"/>
        <v>1173.8173999999999</v>
      </c>
      <c r="S941" s="12" t="str">
        <f t="shared" si="101"/>
        <v>High</v>
      </c>
      <c r="T941" s="12"/>
      <c r="U941" s="12" t="str">
        <f t="shared" si="102"/>
        <v>October 2016</v>
      </c>
      <c r="V941" s="12" t="str">
        <f t="shared" si="103"/>
        <v>Phillip</v>
      </c>
      <c r="W941" s="12" t="str">
        <f t="shared" si="104"/>
        <v>Flathmann</v>
      </c>
    </row>
    <row r="942" spans="1:23" ht="15.5" x14ac:dyDescent="0.35">
      <c r="A942" s="12" t="s">
        <v>1771</v>
      </c>
      <c r="B942" s="13">
        <v>42644</v>
      </c>
      <c r="C942" s="14" t="s">
        <v>1772</v>
      </c>
      <c r="D942" s="14" t="s">
        <v>27</v>
      </c>
      <c r="E942" s="14" t="s">
        <v>28</v>
      </c>
      <c r="F942" s="14" t="s">
        <v>290</v>
      </c>
      <c r="G942" s="14" t="s">
        <v>38</v>
      </c>
      <c r="H942" s="13">
        <v>42645</v>
      </c>
      <c r="I942" s="15">
        <v>1.3</v>
      </c>
      <c r="J942" s="15">
        <v>2.88</v>
      </c>
      <c r="K942" s="15">
        <f t="shared" si="98"/>
        <v>1.5799999999999998</v>
      </c>
      <c r="L942" s="14">
        <v>46</v>
      </c>
      <c r="M942" s="15">
        <f t="shared" si="99"/>
        <v>132.47999999999999</v>
      </c>
      <c r="N942" s="16">
        <v>0.05</v>
      </c>
      <c r="O942" s="17">
        <f>M942*N942</f>
        <v>6.6239999999999997</v>
      </c>
      <c r="P942" s="17">
        <f>M942-O942+Q942</f>
        <v>126.866</v>
      </c>
      <c r="Q942" s="15">
        <v>1.01</v>
      </c>
      <c r="R942" s="18">
        <f t="shared" si="100"/>
        <v>127.876</v>
      </c>
      <c r="S942" s="12" t="str">
        <f t="shared" si="101"/>
        <v>High</v>
      </c>
      <c r="T942" s="12"/>
      <c r="U942" s="12" t="str">
        <f t="shared" si="102"/>
        <v>October 2016</v>
      </c>
      <c r="V942" s="12" t="str">
        <f t="shared" si="103"/>
        <v>David</v>
      </c>
      <c r="W942" s="12" t="str">
        <f t="shared" si="104"/>
        <v>Flashing</v>
      </c>
    </row>
    <row r="943" spans="1:23" ht="15.5" x14ac:dyDescent="0.35">
      <c r="A943" s="12" t="s">
        <v>1773</v>
      </c>
      <c r="B943" s="13">
        <v>42649</v>
      </c>
      <c r="C943" s="14" t="s">
        <v>333</v>
      </c>
      <c r="D943" s="14" t="s">
        <v>27</v>
      </c>
      <c r="E943" s="14" t="s">
        <v>28</v>
      </c>
      <c r="F943" s="14" t="s">
        <v>126</v>
      </c>
      <c r="G943" s="14" t="s">
        <v>38</v>
      </c>
      <c r="H943" s="13">
        <v>42651</v>
      </c>
      <c r="I943" s="15">
        <v>3.52</v>
      </c>
      <c r="J943" s="15">
        <v>5.68</v>
      </c>
      <c r="K943" s="15">
        <f t="shared" si="98"/>
        <v>2.1599999999999997</v>
      </c>
      <c r="L943" s="14">
        <v>23</v>
      </c>
      <c r="M943" s="15">
        <f t="shared" si="99"/>
        <v>130.63999999999999</v>
      </c>
      <c r="N943" s="16">
        <v>0.02</v>
      </c>
      <c r="O943" s="17">
        <f>M943*N943</f>
        <v>2.6127999999999996</v>
      </c>
      <c r="P943" s="17">
        <f>M943-O943+Q943</f>
        <v>129.41719999999998</v>
      </c>
      <c r="Q943" s="15">
        <v>1.39</v>
      </c>
      <c r="R943" s="18">
        <f t="shared" si="100"/>
        <v>130.80719999999997</v>
      </c>
      <c r="S943" s="12" t="str">
        <f t="shared" si="101"/>
        <v>High</v>
      </c>
      <c r="T943" s="12"/>
      <c r="U943" s="12" t="str">
        <f t="shared" si="102"/>
        <v>October 2016</v>
      </c>
      <c r="V943" s="12" t="str">
        <f t="shared" si="103"/>
        <v>Katherine</v>
      </c>
      <c r="W943" s="12" t="str">
        <f t="shared" si="104"/>
        <v>Ducich</v>
      </c>
    </row>
    <row r="944" spans="1:23" ht="15.5" x14ac:dyDescent="0.35">
      <c r="A944" s="12" t="s">
        <v>1774</v>
      </c>
      <c r="B944" s="13">
        <v>42651</v>
      </c>
      <c r="C944" s="14" t="s">
        <v>86</v>
      </c>
      <c r="D944" s="14" t="s">
        <v>27</v>
      </c>
      <c r="E944" s="14" t="s">
        <v>28</v>
      </c>
      <c r="F944" s="14" t="s">
        <v>30</v>
      </c>
      <c r="G944" s="14" t="s">
        <v>38</v>
      </c>
      <c r="H944" s="13">
        <v>42651</v>
      </c>
      <c r="I944" s="15">
        <v>11.04</v>
      </c>
      <c r="J944" s="15">
        <v>16.98</v>
      </c>
      <c r="K944" s="15">
        <f t="shared" si="98"/>
        <v>5.9400000000000013</v>
      </c>
      <c r="L944" s="14">
        <v>43</v>
      </c>
      <c r="M944" s="15">
        <f t="shared" si="99"/>
        <v>730.14</v>
      </c>
      <c r="N944" s="16">
        <v>0.09</v>
      </c>
      <c r="O944" s="17">
        <f>M944*N944</f>
        <v>65.712599999999995</v>
      </c>
      <c r="P944" s="17">
        <f>M944-O944+Q944</f>
        <v>676.81740000000002</v>
      </c>
      <c r="Q944" s="15">
        <v>12.39</v>
      </c>
      <c r="R944" s="18">
        <f t="shared" si="100"/>
        <v>689.20740000000001</v>
      </c>
      <c r="S944" s="12" t="str">
        <f t="shared" si="101"/>
        <v>High</v>
      </c>
      <c r="T944" s="12"/>
      <c r="U944" s="12" t="str">
        <f t="shared" si="102"/>
        <v>October 2016</v>
      </c>
      <c r="V944" s="12" t="str">
        <f t="shared" si="103"/>
        <v>Sylvia</v>
      </c>
      <c r="W944" s="12" t="str">
        <f t="shared" si="104"/>
        <v>Foulston</v>
      </c>
    </row>
    <row r="945" spans="1:23" ht="15.5" x14ac:dyDescent="0.35">
      <c r="A945" s="12" t="s">
        <v>1775</v>
      </c>
      <c r="B945" s="13">
        <v>42654</v>
      </c>
      <c r="C945" s="14" t="s">
        <v>590</v>
      </c>
      <c r="D945" s="14" t="s">
        <v>53</v>
      </c>
      <c r="E945" s="14" t="s">
        <v>54</v>
      </c>
      <c r="F945" s="14" t="s">
        <v>81</v>
      </c>
      <c r="G945" s="14" t="s">
        <v>38</v>
      </c>
      <c r="H945" s="13">
        <v>42658</v>
      </c>
      <c r="I945" s="15">
        <v>2.31</v>
      </c>
      <c r="J945" s="15">
        <v>3.78</v>
      </c>
      <c r="K945" s="15">
        <f t="shared" si="98"/>
        <v>1.4699999999999998</v>
      </c>
      <c r="L945" s="14">
        <v>22</v>
      </c>
      <c r="M945" s="15">
        <f t="shared" si="99"/>
        <v>83.16</v>
      </c>
      <c r="N945" s="16">
        <v>0.1</v>
      </c>
      <c r="O945" s="17">
        <f>M945*N945</f>
        <v>8.3160000000000007</v>
      </c>
      <c r="P945" s="17">
        <f>M945-O945+Q945</f>
        <v>75.553999999999988</v>
      </c>
      <c r="Q945" s="15">
        <v>0.71</v>
      </c>
      <c r="R945" s="18">
        <f t="shared" si="100"/>
        <v>76.263999999999982</v>
      </c>
      <c r="S945" s="12" t="str">
        <f t="shared" si="101"/>
        <v>High</v>
      </c>
      <c r="T945" s="12"/>
      <c r="U945" s="12" t="str">
        <f t="shared" si="102"/>
        <v>October 2016</v>
      </c>
      <c r="V945" s="12" t="str">
        <f t="shared" si="103"/>
        <v>Tony</v>
      </c>
      <c r="W945" s="12" t="str">
        <f t="shared" si="104"/>
        <v>Sayre</v>
      </c>
    </row>
    <row r="946" spans="1:23" ht="15.5" x14ac:dyDescent="0.35">
      <c r="A946" s="12" t="s">
        <v>1776</v>
      </c>
      <c r="B946" s="13">
        <v>42655</v>
      </c>
      <c r="C946" s="14" t="s">
        <v>1716</v>
      </c>
      <c r="D946" s="14" t="s">
        <v>53</v>
      </c>
      <c r="E946" s="14" t="s">
        <v>54</v>
      </c>
      <c r="F946" s="14" t="s">
        <v>55</v>
      </c>
      <c r="G946" s="14" t="s">
        <v>38</v>
      </c>
      <c r="H946" s="13">
        <v>42657</v>
      </c>
      <c r="I946" s="15">
        <v>54.29</v>
      </c>
      <c r="J946" s="15">
        <v>90.48</v>
      </c>
      <c r="K946" s="15">
        <f t="shared" si="98"/>
        <v>36.190000000000005</v>
      </c>
      <c r="L946" s="14">
        <v>25</v>
      </c>
      <c r="M946" s="15">
        <f t="shared" si="99"/>
        <v>2262</v>
      </c>
      <c r="N946" s="16">
        <v>0.02</v>
      </c>
      <c r="O946" s="17">
        <f>M946*N946</f>
        <v>45.24</v>
      </c>
      <c r="P946" s="17">
        <f>M946-O946+Q946</f>
        <v>2236.75</v>
      </c>
      <c r="Q946" s="15">
        <v>19.989999999999998</v>
      </c>
      <c r="R946" s="18">
        <f t="shared" si="100"/>
        <v>2256.7399999999998</v>
      </c>
      <c r="S946" s="12" t="str">
        <f t="shared" si="101"/>
        <v>High</v>
      </c>
      <c r="T946" s="12"/>
      <c r="U946" s="12" t="str">
        <f t="shared" si="102"/>
        <v>October 2016</v>
      </c>
      <c r="V946" s="12" t="str">
        <f t="shared" si="103"/>
        <v>Thea</v>
      </c>
      <c r="W946" s="12" t="str">
        <f t="shared" si="104"/>
        <v>Hendricks</v>
      </c>
    </row>
    <row r="947" spans="1:23" ht="15.5" x14ac:dyDescent="0.35">
      <c r="A947" s="12" t="s">
        <v>1777</v>
      </c>
      <c r="B947" s="13">
        <v>42656</v>
      </c>
      <c r="C947" s="14" t="s">
        <v>1469</v>
      </c>
      <c r="D947" s="14" t="s">
        <v>27</v>
      </c>
      <c r="E947" s="14" t="s">
        <v>28</v>
      </c>
      <c r="F947" s="14" t="s">
        <v>299</v>
      </c>
      <c r="G947" s="14" t="s">
        <v>38</v>
      </c>
      <c r="H947" s="13">
        <v>42661</v>
      </c>
      <c r="I947" s="15">
        <v>16.850000000000001</v>
      </c>
      <c r="J947" s="15">
        <v>27.18</v>
      </c>
      <c r="K947" s="15">
        <f t="shared" si="98"/>
        <v>10.329999999999998</v>
      </c>
      <c r="L947" s="14">
        <v>38</v>
      </c>
      <c r="M947" s="15">
        <f t="shared" si="99"/>
        <v>1032.8399999999999</v>
      </c>
      <c r="N947" s="16">
        <v>0.01</v>
      </c>
      <c r="O947" s="17">
        <f>M947*N947</f>
        <v>10.3284</v>
      </c>
      <c r="P947" s="17">
        <f>M947-O947+Q947</f>
        <v>1030.7415999999998</v>
      </c>
      <c r="Q947" s="15">
        <v>8.23</v>
      </c>
      <c r="R947" s="18">
        <f t="shared" si="100"/>
        <v>1038.9715999999999</v>
      </c>
      <c r="S947" s="12" t="str">
        <f t="shared" si="101"/>
        <v>High</v>
      </c>
      <c r="T947" s="12"/>
      <c r="U947" s="12" t="str">
        <f t="shared" si="102"/>
        <v>October 2016</v>
      </c>
      <c r="V947" s="12" t="str">
        <f t="shared" si="103"/>
        <v>Naresj</v>
      </c>
      <c r="W947" s="12" t="str">
        <f t="shared" si="104"/>
        <v>Patel</v>
      </c>
    </row>
    <row r="948" spans="1:23" ht="15.5" x14ac:dyDescent="0.35">
      <c r="A948" s="12" t="s">
        <v>1778</v>
      </c>
      <c r="B948" s="13">
        <v>42657</v>
      </c>
      <c r="C948" s="14" t="s">
        <v>608</v>
      </c>
      <c r="D948" s="14" t="s">
        <v>27</v>
      </c>
      <c r="E948" s="14" t="s">
        <v>28</v>
      </c>
      <c r="F948" s="14" t="s">
        <v>30</v>
      </c>
      <c r="G948" s="14" t="s">
        <v>33</v>
      </c>
      <c r="H948" s="13">
        <v>42660</v>
      </c>
      <c r="I948" s="15">
        <v>6.39</v>
      </c>
      <c r="J948" s="15">
        <v>19.98</v>
      </c>
      <c r="K948" s="15">
        <f t="shared" si="98"/>
        <v>13.59</v>
      </c>
      <c r="L948" s="14">
        <v>9</v>
      </c>
      <c r="M948" s="15">
        <f t="shared" si="99"/>
        <v>179.82</v>
      </c>
      <c r="N948" s="16">
        <v>0.06</v>
      </c>
      <c r="O948" s="17">
        <f>M948*N948</f>
        <v>10.789199999999999</v>
      </c>
      <c r="P948" s="17">
        <f>M948-O948+Q948</f>
        <v>173.0308</v>
      </c>
      <c r="Q948" s="15">
        <v>4</v>
      </c>
      <c r="R948" s="18">
        <f t="shared" si="100"/>
        <v>177.0308</v>
      </c>
      <c r="S948" s="12" t="str">
        <f t="shared" si="101"/>
        <v>High</v>
      </c>
      <c r="T948" s="12"/>
      <c r="U948" s="12" t="str">
        <f t="shared" si="102"/>
        <v>October 2016</v>
      </c>
      <c r="V948" s="12" t="str">
        <f t="shared" si="103"/>
        <v>Cynthia</v>
      </c>
      <c r="W948" s="12" t="str">
        <f t="shared" si="104"/>
        <v>Arntzen</v>
      </c>
    </row>
    <row r="949" spans="1:23" ht="15.5" x14ac:dyDescent="0.35">
      <c r="A949" s="12" t="s">
        <v>1779</v>
      </c>
      <c r="B949" s="13">
        <v>42658</v>
      </c>
      <c r="C949" s="14" t="s">
        <v>1090</v>
      </c>
      <c r="D949" s="14" t="s">
        <v>53</v>
      </c>
      <c r="E949" s="14" t="s">
        <v>54</v>
      </c>
      <c r="F949" s="14" t="s">
        <v>81</v>
      </c>
      <c r="G949" s="14" t="s">
        <v>248</v>
      </c>
      <c r="H949" s="13">
        <v>42658</v>
      </c>
      <c r="I949" s="15">
        <v>56.16</v>
      </c>
      <c r="J949" s="15">
        <v>136.97999999999999</v>
      </c>
      <c r="K949" s="15">
        <f t="shared" si="98"/>
        <v>80.819999999999993</v>
      </c>
      <c r="L949" s="14">
        <v>27</v>
      </c>
      <c r="M949" s="15">
        <f t="shared" si="99"/>
        <v>3698.4599999999996</v>
      </c>
      <c r="N949" s="16">
        <v>0.09</v>
      </c>
      <c r="O949" s="17">
        <f>M949*N949</f>
        <v>332.86139999999995</v>
      </c>
      <c r="P949" s="17">
        <f>M949-O949+Q949</f>
        <v>3390.0885999999996</v>
      </c>
      <c r="Q949" s="15">
        <v>24.49</v>
      </c>
      <c r="R949" s="18">
        <f t="shared" si="100"/>
        <v>3414.5785999999994</v>
      </c>
      <c r="S949" s="12" t="str">
        <f t="shared" si="101"/>
        <v>High</v>
      </c>
      <c r="T949" s="12"/>
      <c r="U949" s="12" t="str">
        <f t="shared" si="102"/>
        <v>October 2016</v>
      </c>
      <c r="V949" s="12" t="str">
        <f t="shared" si="103"/>
        <v>Barry</v>
      </c>
      <c r="W949" s="12" t="str">
        <f t="shared" si="104"/>
        <v>Franz</v>
      </c>
    </row>
    <row r="950" spans="1:23" ht="15.5" x14ac:dyDescent="0.35">
      <c r="A950" s="12" t="s">
        <v>1780</v>
      </c>
      <c r="B950" s="13">
        <v>42659</v>
      </c>
      <c r="C950" s="14" t="s">
        <v>1046</v>
      </c>
      <c r="D950" s="14" t="s">
        <v>27</v>
      </c>
      <c r="E950" s="14" t="s">
        <v>28</v>
      </c>
      <c r="F950" s="14" t="s">
        <v>107</v>
      </c>
      <c r="G950" s="14" t="s">
        <v>38</v>
      </c>
      <c r="H950" s="13">
        <v>42661</v>
      </c>
      <c r="I950" s="15">
        <v>1.0900000000000001</v>
      </c>
      <c r="J950" s="15">
        <v>2.6</v>
      </c>
      <c r="K950" s="15">
        <f t="shared" si="98"/>
        <v>1.51</v>
      </c>
      <c r="L950" s="14">
        <v>12</v>
      </c>
      <c r="M950" s="15">
        <f t="shared" si="99"/>
        <v>31.200000000000003</v>
      </c>
      <c r="N950" s="16">
        <v>0.05</v>
      </c>
      <c r="O950" s="17">
        <f>M950*N950</f>
        <v>1.5600000000000003</v>
      </c>
      <c r="P950" s="17">
        <f>M950-O950+Q950</f>
        <v>32.040000000000006</v>
      </c>
      <c r="Q950" s="15">
        <v>2.4</v>
      </c>
      <c r="R950" s="18">
        <f t="shared" si="100"/>
        <v>34.440000000000005</v>
      </c>
      <c r="S950" s="12" t="str">
        <f t="shared" si="101"/>
        <v>High</v>
      </c>
      <c r="T950" s="12"/>
      <c r="U950" s="12" t="str">
        <f t="shared" si="102"/>
        <v>October 2016</v>
      </c>
      <c r="V950" s="12" t="str">
        <f t="shared" si="103"/>
        <v>Odella</v>
      </c>
      <c r="W950" s="12" t="str">
        <f t="shared" si="104"/>
        <v>Nelson</v>
      </c>
    </row>
    <row r="951" spans="1:23" ht="15.5" x14ac:dyDescent="0.35">
      <c r="A951" s="12" t="s">
        <v>1781</v>
      </c>
      <c r="B951" s="13">
        <v>42661</v>
      </c>
      <c r="C951" s="14" t="s">
        <v>1199</v>
      </c>
      <c r="D951" s="14" t="s">
        <v>27</v>
      </c>
      <c r="E951" s="14" t="s">
        <v>28</v>
      </c>
      <c r="F951" s="14" t="s">
        <v>139</v>
      </c>
      <c r="G951" s="14" t="s">
        <v>248</v>
      </c>
      <c r="H951" s="13">
        <v>42664</v>
      </c>
      <c r="I951" s="15">
        <v>56.16</v>
      </c>
      <c r="J951" s="15">
        <v>136.97999999999999</v>
      </c>
      <c r="K951" s="15">
        <f t="shared" si="98"/>
        <v>80.819999999999993</v>
      </c>
      <c r="L951" s="14">
        <v>21</v>
      </c>
      <c r="M951" s="15">
        <f t="shared" si="99"/>
        <v>2876.58</v>
      </c>
      <c r="N951" s="16">
        <v>0.05</v>
      </c>
      <c r="O951" s="17">
        <f>M951*N951</f>
        <v>143.82900000000001</v>
      </c>
      <c r="P951" s="17">
        <f>M951-O951+Q951</f>
        <v>2757.2409999999995</v>
      </c>
      <c r="Q951" s="15">
        <v>24.49</v>
      </c>
      <c r="R951" s="18">
        <f t="shared" si="100"/>
        <v>2781.7309999999993</v>
      </c>
      <c r="S951" s="12" t="str">
        <f t="shared" si="101"/>
        <v>High</v>
      </c>
      <c r="T951" s="12"/>
      <c r="U951" s="12" t="str">
        <f t="shared" si="102"/>
        <v>October 2016</v>
      </c>
      <c r="V951" s="12" t="str">
        <f t="shared" si="103"/>
        <v>Doug</v>
      </c>
      <c r="W951" s="12" t="str">
        <f t="shared" si="104"/>
        <v>Jacobs</v>
      </c>
    </row>
    <row r="952" spans="1:23" ht="15.5" x14ac:dyDescent="0.35">
      <c r="A952" s="12" t="s">
        <v>1782</v>
      </c>
      <c r="B952" s="13">
        <v>42662</v>
      </c>
      <c r="C952" s="14" t="s">
        <v>1312</v>
      </c>
      <c r="D952" s="14" t="s">
        <v>27</v>
      </c>
      <c r="E952" s="14" t="s">
        <v>28</v>
      </c>
      <c r="F952" s="14" t="s">
        <v>30</v>
      </c>
      <c r="G952" s="14" t="s">
        <v>38</v>
      </c>
      <c r="H952" s="13">
        <v>42664</v>
      </c>
      <c r="I952" s="15">
        <v>5.19</v>
      </c>
      <c r="J952" s="15">
        <v>12.98</v>
      </c>
      <c r="K952" s="15">
        <f t="shared" si="98"/>
        <v>7.79</v>
      </c>
      <c r="L952" s="14">
        <v>49</v>
      </c>
      <c r="M952" s="15">
        <f t="shared" si="99"/>
        <v>636.02</v>
      </c>
      <c r="N952" s="16">
        <v>0.09</v>
      </c>
      <c r="O952" s="17">
        <f>M952*N952</f>
        <v>57.241799999999998</v>
      </c>
      <c r="P952" s="17">
        <f>M952-O952+Q952</f>
        <v>581.91819999999996</v>
      </c>
      <c r="Q952" s="15">
        <v>3.14</v>
      </c>
      <c r="R952" s="18">
        <f t="shared" si="100"/>
        <v>585.05819999999994</v>
      </c>
      <c r="S952" s="12" t="str">
        <f t="shared" si="101"/>
        <v>High</v>
      </c>
      <c r="T952" s="12"/>
      <c r="U952" s="12" t="str">
        <f t="shared" si="102"/>
        <v>October 2016</v>
      </c>
      <c r="V952" s="12" t="str">
        <f t="shared" si="103"/>
        <v>Chuck</v>
      </c>
      <c r="W952" s="12" t="str">
        <f t="shared" si="104"/>
        <v>Clark</v>
      </c>
    </row>
    <row r="953" spans="1:23" ht="15.5" x14ac:dyDescent="0.35">
      <c r="A953" s="12" t="s">
        <v>1783</v>
      </c>
      <c r="B953" s="13">
        <v>42663</v>
      </c>
      <c r="C953" s="14" t="s">
        <v>262</v>
      </c>
      <c r="D953" s="14" t="s">
        <v>27</v>
      </c>
      <c r="E953" s="14" t="s">
        <v>28</v>
      </c>
      <c r="F953" s="14" t="s">
        <v>44</v>
      </c>
      <c r="G953" s="14" t="s">
        <v>38</v>
      </c>
      <c r="H953" s="13">
        <v>42663</v>
      </c>
      <c r="I953" s="15">
        <v>2.2599999999999998</v>
      </c>
      <c r="J953" s="15">
        <v>3.58</v>
      </c>
      <c r="K953" s="15">
        <f t="shared" si="98"/>
        <v>1.3200000000000003</v>
      </c>
      <c r="L953" s="14">
        <v>34</v>
      </c>
      <c r="M953" s="15">
        <f t="shared" si="99"/>
        <v>121.72</v>
      </c>
      <c r="N953" s="16">
        <v>7.0000000000000007E-2</v>
      </c>
      <c r="O953" s="17">
        <f>M953*N953</f>
        <v>8.5204000000000004</v>
      </c>
      <c r="P953" s="17">
        <f>M953-O953+Q953</f>
        <v>118.6696</v>
      </c>
      <c r="Q953" s="15">
        <v>5.47</v>
      </c>
      <c r="R953" s="18">
        <f t="shared" si="100"/>
        <v>124.1396</v>
      </c>
      <c r="S953" s="12" t="str">
        <f t="shared" si="101"/>
        <v>High</v>
      </c>
      <c r="T953" s="12"/>
      <c r="U953" s="12" t="str">
        <f t="shared" si="102"/>
        <v>October 2016</v>
      </c>
      <c r="V953" s="12" t="str">
        <f t="shared" si="103"/>
        <v>Edward</v>
      </c>
      <c r="W953" s="12" t="str">
        <f t="shared" si="104"/>
        <v>Nazzal</v>
      </c>
    </row>
    <row r="954" spans="1:23" ht="15.5" x14ac:dyDescent="0.35">
      <c r="A954" s="12" t="s">
        <v>1784</v>
      </c>
      <c r="B954" s="13">
        <v>42665</v>
      </c>
      <c r="C954" s="14" t="s">
        <v>168</v>
      </c>
      <c r="D954" s="14" t="s">
        <v>27</v>
      </c>
      <c r="E954" s="14" t="s">
        <v>28</v>
      </c>
      <c r="F954" s="14" t="s">
        <v>100</v>
      </c>
      <c r="G954" s="14" t="s">
        <v>38</v>
      </c>
      <c r="H954" s="13">
        <v>42667</v>
      </c>
      <c r="I954" s="15">
        <v>1.59</v>
      </c>
      <c r="J954" s="15">
        <v>2.61</v>
      </c>
      <c r="K954" s="15">
        <f t="shared" si="98"/>
        <v>1.0199999999999998</v>
      </c>
      <c r="L954" s="14">
        <v>44</v>
      </c>
      <c r="M954" s="15">
        <f t="shared" si="99"/>
        <v>114.83999999999999</v>
      </c>
      <c r="N954" s="16">
        <v>7.0000000000000007E-2</v>
      </c>
      <c r="O954" s="17">
        <f>M954*N954</f>
        <v>8.0388000000000002</v>
      </c>
      <c r="P954" s="17">
        <f>M954-O954+Q954</f>
        <v>107.30119999999999</v>
      </c>
      <c r="Q954" s="15">
        <v>0.5</v>
      </c>
      <c r="R954" s="18">
        <f t="shared" si="100"/>
        <v>107.80119999999999</v>
      </c>
      <c r="S954" s="12" t="str">
        <f t="shared" si="101"/>
        <v>High</v>
      </c>
      <c r="T954" s="12"/>
      <c r="U954" s="12" t="str">
        <f t="shared" si="102"/>
        <v>October 2016</v>
      </c>
      <c r="V954" s="12" t="str">
        <f t="shared" si="103"/>
        <v>Todd</v>
      </c>
      <c r="W954" s="12" t="str">
        <f t="shared" si="104"/>
        <v>Boyes</v>
      </c>
    </row>
    <row r="955" spans="1:23" ht="15.5" x14ac:dyDescent="0.35">
      <c r="A955" s="12" t="s">
        <v>1785</v>
      </c>
      <c r="B955" s="13">
        <v>42666</v>
      </c>
      <c r="C955" s="14" t="s">
        <v>1248</v>
      </c>
      <c r="D955" s="14" t="s">
        <v>27</v>
      </c>
      <c r="E955" s="14" t="s">
        <v>28</v>
      </c>
      <c r="F955" s="14" t="s">
        <v>107</v>
      </c>
      <c r="G955" s="14" t="s">
        <v>33</v>
      </c>
      <c r="H955" s="13">
        <v>42668</v>
      </c>
      <c r="I955" s="15">
        <v>8.82</v>
      </c>
      <c r="J955" s="15">
        <v>20.99</v>
      </c>
      <c r="K955" s="15">
        <f t="shared" si="98"/>
        <v>12.169999999999998</v>
      </c>
      <c r="L955" s="14">
        <v>17</v>
      </c>
      <c r="M955" s="15">
        <f t="shared" si="99"/>
        <v>356.83</v>
      </c>
      <c r="N955" s="16">
        <v>0</v>
      </c>
      <c r="O955" s="17">
        <f>M955*N955</f>
        <v>0</v>
      </c>
      <c r="P955" s="17">
        <f>M955-O955+Q955</f>
        <v>361.64</v>
      </c>
      <c r="Q955" s="15">
        <v>4.8099999999999996</v>
      </c>
      <c r="R955" s="18">
        <f t="shared" si="100"/>
        <v>366.45</v>
      </c>
      <c r="S955" s="12" t="str">
        <f t="shared" si="101"/>
        <v>Low</v>
      </c>
      <c r="T955" s="12"/>
      <c r="U955" s="12" t="str">
        <f t="shared" si="102"/>
        <v>October 2016</v>
      </c>
      <c r="V955" s="12" t="str">
        <f t="shared" si="103"/>
        <v>Nicole</v>
      </c>
      <c r="W955" s="12" t="str">
        <f t="shared" si="104"/>
        <v>Brennan</v>
      </c>
    </row>
    <row r="956" spans="1:23" ht="15.5" x14ac:dyDescent="0.35">
      <c r="A956" s="12" t="s">
        <v>1786</v>
      </c>
      <c r="B956" s="13">
        <v>42666</v>
      </c>
      <c r="C956" s="14" t="s">
        <v>340</v>
      </c>
      <c r="D956" s="14" t="s">
        <v>53</v>
      </c>
      <c r="E956" s="14" t="s">
        <v>54</v>
      </c>
      <c r="F956" s="14" t="s">
        <v>81</v>
      </c>
      <c r="G956" s="14" t="s">
        <v>248</v>
      </c>
      <c r="H956" s="13">
        <v>42673</v>
      </c>
      <c r="I956" s="15">
        <v>56.16</v>
      </c>
      <c r="J956" s="15">
        <v>136.97999999999999</v>
      </c>
      <c r="K956" s="15">
        <f t="shared" si="98"/>
        <v>80.819999999999993</v>
      </c>
      <c r="L956" s="14">
        <v>3</v>
      </c>
      <c r="M956" s="15">
        <f t="shared" si="99"/>
        <v>410.93999999999994</v>
      </c>
      <c r="N956" s="16">
        <v>0.1</v>
      </c>
      <c r="O956" s="17">
        <f>M956*N956</f>
        <v>41.093999999999994</v>
      </c>
      <c r="P956" s="17">
        <f>M956-O956+Q956</f>
        <v>394.33599999999996</v>
      </c>
      <c r="Q956" s="15">
        <v>24.49</v>
      </c>
      <c r="R956" s="18">
        <f t="shared" si="100"/>
        <v>418.82599999999996</v>
      </c>
      <c r="S956" s="12" t="str">
        <f t="shared" si="101"/>
        <v>High</v>
      </c>
      <c r="T956" s="12"/>
      <c r="U956" s="12" t="str">
        <f t="shared" si="102"/>
        <v>October 2016</v>
      </c>
      <c r="V956" s="12" t="str">
        <f t="shared" si="103"/>
        <v>Sean</v>
      </c>
      <c r="W956" s="12" t="str">
        <f t="shared" si="104"/>
        <v>ODonnell</v>
      </c>
    </row>
    <row r="957" spans="1:23" ht="15.5" x14ac:dyDescent="0.35">
      <c r="A957" s="12" t="s">
        <v>1787</v>
      </c>
      <c r="B957" s="13">
        <v>42666</v>
      </c>
      <c r="C957" s="14" t="s">
        <v>888</v>
      </c>
      <c r="D957" s="14" t="s">
        <v>27</v>
      </c>
      <c r="E957" s="14" t="s">
        <v>28</v>
      </c>
      <c r="F957" s="14" t="s">
        <v>100</v>
      </c>
      <c r="G957" s="14" t="s">
        <v>38</v>
      </c>
      <c r="H957" s="13">
        <v>42668</v>
      </c>
      <c r="I957" s="15">
        <v>1.84</v>
      </c>
      <c r="J957" s="15">
        <v>2.88</v>
      </c>
      <c r="K957" s="15">
        <f t="shared" si="98"/>
        <v>1.0399999999999998</v>
      </c>
      <c r="L957" s="14">
        <v>32</v>
      </c>
      <c r="M957" s="15">
        <f t="shared" si="99"/>
        <v>92.16</v>
      </c>
      <c r="N957" s="16">
        <v>0.01</v>
      </c>
      <c r="O957" s="17">
        <f>M957*N957</f>
        <v>0.92159999999999997</v>
      </c>
      <c r="P957" s="17">
        <f>M957-O957+Q957</f>
        <v>92.728399999999993</v>
      </c>
      <c r="Q957" s="15">
        <v>1.49</v>
      </c>
      <c r="R957" s="18">
        <f t="shared" si="100"/>
        <v>94.218399999999988</v>
      </c>
      <c r="S957" s="12" t="str">
        <f t="shared" si="101"/>
        <v>High</v>
      </c>
      <c r="T957" s="12"/>
      <c r="U957" s="12" t="str">
        <f t="shared" si="102"/>
        <v>October 2016</v>
      </c>
      <c r="V957" s="12" t="str">
        <f t="shared" si="103"/>
        <v>Patrick</v>
      </c>
      <c r="W957" s="12" t="str">
        <f t="shared" si="104"/>
        <v>Bzostek</v>
      </c>
    </row>
    <row r="958" spans="1:23" ht="15.5" x14ac:dyDescent="0.35">
      <c r="A958" s="12" t="s">
        <v>1788</v>
      </c>
      <c r="B958" s="13">
        <v>42668</v>
      </c>
      <c r="C958" s="14" t="s">
        <v>746</v>
      </c>
      <c r="D958" s="14" t="s">
        <v>53</v>
      </c>
      <c r="E958" s="14" t="s">
        <v>54</v>
      </c>
      <c r="F958" s="14" t="s">
        <v>81</v>
      </c>
      <c r="G958" s="14" t="s">
        <v>38</v>
      </c>
      <c r="H958" s="13">
        <v>42670</v>
      </c>
      <c r="I958" s="15">
        <v>1.59</v>
      </c>
      <c r="J958" s="15">
        <v>2.61</v>
      </c>
      <c r="K958" s="15">
        <f t="shared" si="98"/>
        <v>1.0199999999999998</v>
      </c>
      <c r="L958" s="14">
        <v>25</v>
      </c>
      <c r="M958" s="15">
        <f t="shared" si="99"/>
        <v>65.25</v>
      </c>
      <c r="N958" s="16">
        <v>0.04</v>
      </c>
      <c r="O958" s="17">
        <f>M958*N958</f>
        <v>2.61</v>
      </c>
      <c r="P958" s="17">
        <f>M958-O958+Q958</f>
        <v>63.14</v>
      </c>
      <c r="Q958" s="15">
        <v>0.5</v>
      </c>
      <c r="R958" s="18">
        <f t="shared" si="100"/>
        <v>63.64</v>
      </c>
      <c r="S958" s="12" t="str">
        <f t="shared" si="101"/>
        <v>High</v>
      </c>
      <c r="T958" s="12"/>
      <c r="U958" s="12" t="str">
        <f t="shared" si="102"/>
        <v>October 2016</v>
      </c>
      <c r="V958" s="12" t="str">
        <f t="shared" si="103"/>
        <v>Tanja</v>
      </c>
      <c r="W958" s="12" t="str">
        <f t="shared" si="104"/>
        <v>Norvell</v>
      </c>
    </row>
    <row r="959" spans="1:23" ht="15.5" x14ac:dyDescent="0.35">
      <c r="A959" s="12" t="s">
        <v>1789</v>
      </c>
      <c r="B959" s="13">
        <v>42668</v>
      </c>
      <c r="C959" s="14" t="s">
        <v>1098</v>
      </c>
      <c r="D959" s="14" t="s">
        <v>27</v>
      </c>
      <c r="E959" s="14" t="s">
        <v>28</v>
      </c>
      <c r="F959" s="14" t="s">
        <v>44</v>
      </c>
      <c r="G959" s="14" t="s">
        <v>38</v>
      </c>
      <c r="H959" s="13">
        <v>42670</v>
      </c>
      <c r="I959" s="15">
        <v>0.9</v>
      </c>
      <c r="J959" s="15">
        <v>2.1</v>
      </c>
      <c r="K959" s="15">
        <f t="shared" si="98"/>
        <v>1.2000000000000002</v>
      </c>
      <c r="L959" s="14">
        <v>33</v>
      </c>
      <c r="M959" s="15">
        <f t="shared" si="99"/>
        <v>69.3</v>
      </c>
      <c r="N959" s="16">
        <v>0.05</v>
      </c>
      <c r="O959" s="17">
        <f>M959*N959</f>
        <v>3.4649999999999999</v>
      </c>
      <c r="P959" s="17">
        <f>M959-O959+Q959</f>
        <v>66.534999999999997</v>
      </c>
      <c r="Q959" s="15">
        <v>0.7</v>
      </c>
      <c r="R959" s="18">
        <f t="shared" si="100"/>
        <v>67.234999999999999</v>
      </c>
      <c r="S959" s="12" t="str">
        <f t="shared" si="101"/>
        <v>High</v>
      </c>
      <c r="T959" s="12"/>
      <c r="U959" s="12" t="str">
        <f t="shared" si="102"/>
        <v>October 2016</v>
      </c>
      <c r="V959" s="12" t="str">
        <f t="shared" si="103"/>
        <v>Caroline</v>
      </c>
      <c r="W959" s="12" t="str">
        <f t="shared" si="104"/>
        <v>Jumper</v>
      </c>
    </row>
    <row r="960" spans="1:23" ht="15.5" x14ac:dyDescent="0.35">
      <c r="A960" s="12" t="s">
        <v>1790</v>
      </c>
      <c r="B960" s="13">
        <v>42671</v>
      </c>
      <c r="C960" s="14" t="s">
        <v>1791</v>
      </c>
      <c r="D960" s="14" t="s">
        <v>53</v>
      </c>
      <c r="E960" s="14" t="s">
        <v>54</v>
      </c>
      <c r="F960" s="14" t="s">
        <v>55</v>
      </c>
      <c r="G960" s="14" t="s">
        <v>38</v>
      </c>
      <c r="H960" s="13">
        <v>42680</v>
      </c>
      <c r="I960" s="15">
        <v>4.46</v>
      </c>
      <c r="J960" s="15">
        <v>10.89</v>
      </c>
      <c r="K960" s="15">
        <f t="shared" si="98"/>
        <v>6.4300000000000006</v>
      </c>
      <c r="L960" s="14">
        <v>30</v>
      </c>
      <c r="M960" s="15">
        <f t="shared" si="99"/>
        <v>326.70000000000005</v>
      </c>
      <c r="N960" s="16">
        <v>0.08</v>
      </c>
      <c r="O960" s="17">
        <f>M960*N960</f>
        <v>26.136000000000003</v>
      </c>
      <c r="P960" s="17">
        <f>M960-O960+Q960</f>
        <v>305.06400000000002</v>
      </c>
      <c r="Q960" s="15">
        <v>4.5</v>
      </c>
      <c r="R960" s="18">
        <f t="shared" si="100"/>
        <v>309.56400000000002</v>
      </c>
      <c r="S960" s="12" t="str">
        <f t="shared" si="101"/>
        <v>High</v>
      </c>
      <c r="T960" s="12"/>
      <c r="U960" s="12" t="str">
        <f t="shared" si="102"/>
        <v>October 2016</v>
      </c>
      <c r="V960" s="12" t="str">
        <f t="shared" si="103"/>
        <v>Joni</v>
      </c>
      <c r="W960" s="12" t="str">
        <f t="shared" si="104"/>
        <v>Sundaresam</v>
      </c>
    </row>
    <row r="961" spans="1:23" ht="15.5" x14ac:dyDescent="0.35">
      <c r="A961" s="12" t="s">
        <v>1792</v>
      </c>
      <c r="B961" s="13">
        <v>42671</v>
      </c>
      <c r="C961" s="14" t="s">
        <v>111</v>
      </c>
      <c r="D961" s="14" t="s">
        <v>53</v>
      </c>
      <c r="E961" s="14" t="s">
        <v>54</v>
      </c>
      <c r="F961" s="14" t="s">
        <v>81</v>
      </c>
      <c r="G961" s="14" t="s">
        <v>38</v>
      </c>
      <c r="H961" s="13">
        <v>42673</v>
      </c>
      <c r="I961" s="15">
        <v>1.98</v>
      </c>
      <c r="J961" s="15">
        <v>3.15</v>
      </c>
      <c r="K961" s="15">
        <f t="shared" si="98"/>
        <v>1.17</v>
      </c>
      <c r="L961" s="14">
        <v>24</v>
      </c>
      <c r="M961" s="15">
        <f t="shared" si="99"/>
        <v>75.599999999999994</v>
      </c>
      <c r="N961" s="16">
        <v>0.02</v>
      </c>
      <c r="O961" s="17">
        <f>M961*N961</f>
        <v>1.512</v>
      </c>
      <c r="P961" s="17">
        <f>M961-O961+Q961</f>
        <v>74.577999999999989</v>
      </c>
      <c r="Q961" s="15">
        <v>0.49</v>
      </c>
      <c r="R961" s="18">
        <f t="shared" si="100"/>
        <v>75.067999999999984</v>
      </c>
      <c r="S961" s="12" t="str">
        <f t="shared" si="101"/>
        <v>High</v>
      </c>
      <c r="T961" s="12"/>
      <c r="U961" s="12" t="str">
        <f t="shared" si="102"/>
        <v>October 2016</v>
      </c>
      <c r="V961" s="12" t="str">
        <f t="shared" si="103"/>
        <v>Logan</v>
      </c>
      <c r="W961" s="12" t="str">
        <f t="shared" si="104"/>
        <v>Haushalter</v>
      </c>
    </row>
    <row r="962" spans="1:23" ht="15.5" x14ac:dyDescent="0.35">
      <c r="A962" s="12" t="s">
        <v>1793</v>
      </c>
      <c r="B962" s="13">
        <v>42672</v>
      </c>
      <c r="C962" s="14" t="s">
        <v>1794</v>
      </c>
      <c r="D962" s="14" t="s">
        <v>27</v>
      </c>
      <c r="E962" s="14" t="s">
        <v>28</v>
      </c>
      <c r="F962" s="14" t="s">
        <v>66</v>
      </c>
      <c r="G962" s="14" t="s">
        <v>33</v>
      </c>
      <c r="H962" s="13">
        <v>42673</v>
      </c>
      <c r="I962" s="15">
        <v>6.39</v>
      </c>
      <c r="J962" s="15">
        <v>19.98</v>
      </c>
      <c r="K962" s="15">
        <f t="shared" si="98"/>
        <v>13.59</v>
      </c>
      <c r="L962" s="14">
        <v>9</v>
      </c>
      <c r="M962" s="15">
        <f t="shared" si="99"/>
        <v>179.82</v>
      </c>
      <c r="N962" s="16">
        <v>0.09</v>
      </c>
      <c r="O962" s="17">
        <f>M962*N962</f>
        <v>16.183799999999998</v>
      </c>
      <c r="P962" s="17">
        <f>M962-O962+Q962</f>
        <v>167.6362</v>
      </c>
      <c r="Q962" s="15">
        <v>4</v>
      </c>
      <c r="R962" s="18">
        <f t="shared" si="100"/>
        <v>171.6362</v>
      </c>
      <c r="S962" s="12" t="str">
        <f t="shared" si="101"/>
        <v>High</v>
      </c>
      <c r="T962" s="12"/>
      <c r="U962" s="12" t="str">
        <f t="shared" si="102"/>
        <v>October 2016</v>
      </c>
      <c r="V962" s="12" t="str">
        <f t="shared" si="103"/>
        <v>Pierre</v>
      </c>
      <c r="W962" s="12" t="str">
        <f t="shared" si="104"/>
        <v>Wener</v>
      </c>
    </row>
    <row r="963" spans="1:23" ht="15.5" x14ac:dyDescent="0.35">
      <c r="A963" s="12" t="s">
        <v>1795</v>
      </c>
      <c r="B963" s="13">
        <v>42674</v>
      </c>
      <c r="C963" s="14" t="s">
        <v>1796</v>
      </c>
      <c r="D963" s="14" t="s">
        <v>27</v>
      </c>
      <c r="E963" s="14" t="s">
        <v>28</v>
      </c>
      <c r="F963" s="14" t="s">
        <v>126</v>
      </c>
      <c r="G963" s="14" t="s">
        <v>33</v>
      </c>
      <c r="H963" s="13">
        <v>42674</v>
      </c>
      <c r="I963" s="15">
        <v>9.91</v>
      </c>
      <c r="J963" s="15">
        <v>15.99</v>
      </c>
      <c r="K963" s="15">
        <f t="shared" si="98"/>
        <v>6.08</v>
      </c>
      <c r="L963" s="14">
        <v>33</v>
      </c>
      <c r="M963" s="15">
        <f t="shared" si="99"/>
        <v>527.66999999999996</v>
      </c>
      <c r="N963" s="16">
        <v>0.01</v>
      </c>
      <c r="O963" s="17">
        <f>M963*N963</f>
        <v>5.2766999999999999</v>
      </c>
      <c r="P963" s="17">
        <f>M963-O963+Q963</f>
        <v>533.67329999999993</v>
      </c>
      <c r="Q963" s="15">
        <v>11.28</v>
      </c>
      <c r="R963" s="18">
        <f t="shared" si="100"/>
        <v>544.9532999999999</v>
      </c>
      <c r="S963" s="12" t="str">
        <f t="shared" si="101"/>
        <v>High</v>
      </c>
      <c r="T963" s="12"/>
      <c r="U963" s="12" t="str">
        <f t="shared" si="102"/>
        <v>October 2016</v>
      </c>
      <c r="V963" s="12" t="str">
        <f t="shared" si="103"/>
        <v>Rick</v>
      </c>
      <c r="W963" s="12" t="str">
        <f t="shared" si="104"/>
        <v>Wilson</v>
      </c>
    </row>
    <row r="964" spans="1:23" ht="15.5" x14ac:dyDescent="0.35">
      <c r="A964" s="12" t="s">
        <v>1797</v>
      </c>
      <c r="B964" s="13">
        <v>42674</v>
      </c>
      <c r="C964" s="14" t="s">
        <v>1482</v>
      </c>
      <c r="D964" s="14" t="s">
        <v>53</v>
      </c>
      <c r="E964" s="14" t="s">
        <v>54</v>
      </c>
      <c r="F964" s="14" t="s">
        <v>55</v>
      </c>
      <c r="G964" s="14" t="s">
        <v>38</v>
      </c>
      <c r="H964" s="13">
        <v>42675</v>
      </c>
      <c r="I964" s="15">
        <v>3.65</v>
      </c>
      <c r="J964" s="15">
        <v>5.98</v>
      </c>
      <c r="K964" s="15">
        <f t="shared" ref="K964:K1027" si="105">J964-I964</f>
        <v>2.3300000000000005</v>
      </c>
      <c r="L964" s="14">
        <v>23</v>
      </c>
      <c r="M964" s="15">
        <f t="shared" ref="M964:M1027" si="106">J964*L964</f>
        <v>137.54000000000002</v>
      </c>
      <c r="N964" s="16">
        <v>0.01</v>
      </c>
      <c r="O964" s="17">
        <f>M964*N964</f>
        <v>1.3754000000000002</v>
      </c>
      <c r="P964" s="17">
        <f>M964-O964+Q964</f>
        <v>137.65460000000002</v>
      </c>
      <c r="Q964" s="15">
        <v>1.49</v>
      </c>
      <c r="R964" s="18">
        <f t="shared" ref="R964:R1027" si="107">P964+Q964</f>
        <v>139.14460000000003</v>
      </c>
      <c r="S964" s="12" t="str">
        <f t="shared" ref="S964:S1027" si="108">IF(O964&gt;0.08, "High", IF(O964&gt;0.04, "Medium", "Low"))</f>
        <v>High</v>
      </c>
      <c r="T964" s="12"/>
      <c r="U964" s="12" t="str">
        <f t="shared" ref="U964:U1027" si="109">TEXT(B964, "mmmm yyyy")</f>
        <v>October 2016</v>
      </c>
      <c r="V964" s="12" t="str">
        <f t="shared" ref="V964:V1027" si="110">LEFT(C964,FIND(" ",C964)-1)</f>
        <v>Roy</v>
      </c>
      <c r="W964" s="12" t="str">
        <f t="shared" ref="W964:W1027" si="111">RIGHT(C964,LEN(C964)-FIND(" ",C964))</f>
        <v>Phan</v>
      </c>
    </row>
    <row r="965" spans="1:23" ht="15.5" x14ac:dyDescent="0.35">
      <c r="A965" s="12" t="s">
        <v>1798</v>
      </c>
      <c r="B965" s="13">
        <v>42674</v>
      </c>
      <c r="C965" s="14" t="s">
        <v>543</v>
      </c>
      <c r="D965" s="14" t="s">
        <v>27</v>
      </c>
      <c r="E965" s="14" t="s">
        <v>28</v>
      </c>
      <c r="F965" s="14" t="s">
        <v>126</v>
      </c>
      <c r="G965" s="14" t="s">
        <v>38</v>
      </c>
      <c r="H965" s="13">
        <v>42677</v>
      </c>
      <c r="I965" s="15">
        <v>3.5</v>
      </c>
      <c r="J965" s="15">
        <v>5.74</v>
      </c>
      <c r="K965" s="15">
        <f t="shared" si="105"/>
        <v>2.2400000000000002</v>
      </c>
      <c r="L965" s="14">
        <v>48</v>
      </c>
      <c r="M965" s="15">
        <f t="shared" si="106"/>
        <v>275.52</v>
      </c>
      <c r="N965" s="16">
        <v>0.05</v>
      </c>
      <c r="O965" s="17">
        <f>M965*N965</f>
        <v>13.776</v>
      </c>
      <c r="P965" s="17">
        <f>M965-O965+Q965</f>
        <v>266.75399999999996</v>
      </c>
      <c r="Q965" s="15">
        <v>5.01</v>
      </c>
      <c r="R965" s="18">
        <f t="shared" si="107"/>
        <v>271.76399999999995</v>
      </c>
      <c r="S965" s="12" t="str">
        <f t="shared" si="108"/>
        <v>High</v>
      </c>
      <c r="T965" s="12"/>
      <c r="U965" s="12" t="str">
        <f t="shared" si="109"/>
        <v>October 2016</v>
      </c>
      <c r="V965" s="12" t="str">
        <f t="shared" si="110"/>
        <v>George</v>
      </c>
      <c r="W965" s="12" t="str">
        <f t="shared" si="111"/>
        <v>Zrebassa</v>
      </c>
    </row>
    <row r="966" spans="1:23" ht="15.5" x14ac:dyDescent="0.35">
      <c r="A966" s="12" t="s">
        <v>1799</v>
      </c>
      <c r="B966" s="13">
        <v>42676</v>
      </c>
      <c r="C966" s="14" t="s">
        <v>715</v>
      </c>
      <c r="D966" s="14" t="s">
        <v>27</v>
      </c>
      <c r="E966" s="14" t="s">
        <v>28</v>
      </c>
      <c r="F966" s="14" t="s">
        <v>44</v>
      </c>
      <c r="G966" s="14" t="s">
        <v>33</v>
      </c>
      <c r="H966" s="13">
        <v>42677</v>
      </c>
      <c r="I966" s="15">
        <v>39.64</v>
      </c>
      <c r="J966" s="15">
        <v>152.47999999999999</v>
      </c>
      <c r="K966" s="15">
        <f t="shared" si="105"/>
        <v>112.83999999999999</v>
      </c>
      <c r="L966" s="14">
        <v>44</v>
      </c>
      <c r="M966" s="15">
        <f t="shared" si="106"/>
        <v>6709.12</v>
      </c>
      <c r="N966" s="16">
        <v>0.03</v>
      </c>
      <c r="O966" s="17">
        <f>M966*N966</f>
        <v>201.27359999999999</v>
      </c>
      <c r="P966" s="17">
        <f>M966-O966+Q966</f>
        <v>6514.3464000000004</v>
      </c>
      <c r="Q966" s="15">
        <v>6.5</v>
      </c>
      <c r="R966" s="18">
        <f t="shared" si="107"/>
        <v>6520.8464000000004</v>
      </c>
      <c r="S966" s="12" t="str">
        <f t="shared" si="108"/>
        <v>High</v>
      </c>
      <c r="T966" s="12"/>
      <c r="U966" s="12" t="str">
        <f t="shared" si="109"/>
        <v>November 2016</v>
      </c>
      <c r="V966" s="12" t="str">
        <f t="shared" si="110"/>
        <v>Liz</v>
      </c>
      <c r="W966" s="12" t="str">
        <f t="shared" si="111"/>
        <v>Carlisle</v>
      </c>
    </row>
    <row r="967" spans="1:23" ht="15.5" x14ac:dyDescent="0.35">
      <c r="A967" s="12" t="s">
        <v>1800</v>
      </c>
      <c r="B967" s="13">
        <v>42676</v>
      </c>
      <c r="C967" s="14" t="s">
        <v>1801</v>
      </c>
      <c r="D967" s="14" t="s">
        <v>27</v>
      </c>
      <c r="E967" s="14" t="s">
        <v>28</v>
      </c>
      <c r="F967" s="14" t="s">
        <v>299</v>
      </c>
      <c r="G967" s="14" t="s">
        <v>38</v>
      </c>
      <c r="H967" s="13">
        <v>42677</v>
      </c>
      <c r="I967" s="15">
        <v>2.5</v>
      </c>
      <c r="J967" s="15">
        <v>5.68</v>
      </c>
      <c r="K967" s="15">
        <f t="shared" si="105"/>
        <v>3.1799999999999997</v>
      </c>
      <c r="L967" s="14">
        <v>34</v>
      </c>
      <c r="M967" s="15">
        <f t="shared" si="106"/>
        <v>193.12</v>
      </c>
      <c r="N967" s="16">
        <v>0</v>
      </c>
      <c r="O967" s="17">
        <f>M967*N967</f>
        <v>0</v>
      </c>
      <c r="P967" s="17">
        <f>M967-O967+Q967</f>
        <v>196.72</v>
      </c>
      <c r="Q967" s="15">
        <v>3.6</v>
      </c>
      <c r="R967" s="18">
        <f t="shared" si="107"/>
        <v>200.32</v>
      </c>
      <c r="S967" s="12" t="str">
        <f t="shared" si="108"/>
        <v>Low</v>
      </c>
      <c r="T967" s="12"/>
      <c r="U967" s="12" t="str">
        <f t="shared" si="109"/>
        <v>November 2016</v>
      </c>
      <c r="V967" s="12" t="str">
        <f t="shared" si="110"/>
        <v>Cassandra</v>
      </c>
      <c r="W967" s="12" t="str">
        <f t="shared" si="111"/>
        <v>Brandow</v>
      </c>
    </row>
    <row r="968" spans="1:23" ht="15.5" x14ac:dyDescent="0.35">
      <c r="A968" s="12" t="s">
        <v>1802</v>
      </c>
      <c r="B968" s="13">
        <v>42676</v>
      </c>
      <c r="C968" s="14" t="s">
        <v>1279</v>
      </c>
      <c r="D968" s="14" t="s">
        <v>27</v>
      </c>
      <c r="E968" s="14" t="s">
        <v>28</v>
      </c>
      <c r="F968" s="14" t="s">
        <v>139</v>
      </c>
      <c r="G968" s="14" t="s">
        <v>38</v>
      </c>
      <c r="H968" s="13">
        <v>42678</v>
      </c>
      <c r="I968" s="15">
        <v>16.8</v>
      </c>
      <c r="J968" s="15">
        <v>40.97</v>
      </c>
      <c r="K968" s="15">
        <f t="shared" si="105"/>
        <v>24.169999999999998</v>
      </c>
      <c r="L968" s="14">
        <v>26</v>
      </c>
      <c r="M968" s="15">
        <f t="shared" si="106"/>
        <v>1065.22</v>
      </c>
      <c r="N968" s="16">
        <v>0.06</v>
      </c>
      <c r="O968" s="17">
        <f>M968*N968</f>
        <v>63.913199999999996</v>
      </c>
      <c r="P968" s="17">
        <f>M968-O968+Q968</f>
        <v>1010.2968000000001</v>
      </c>
      <c r="Q968" s="15">
        <v>8.99</v>
      </c>
      <c r="R968" s="18">
        <f t="shared" si="107"/>
        <v>1019.2868000000001</v>
      </c>
      <c r="S968" s="12" t="str">
        <f t="shared" si="108"/>
        <v>High</v>
      </c>
      <c r="T968" s="12"/>
      <c r="U968" s="12" t="str">
        <f t="shared" si="109"/>
        <v>November 2016</v>
      </c>
      <c r="V968" s="12" t="str">
        <f t="shared" si="110"/>
        <v>Valerie</v>
      </c>
      <c r="W968" s="12" t="str">
        <f t="shared" si="111"/>
        <v>Mitchum</v>
      </c>
    </row>
    <row r="969" spans="1:23" ht="15.5" x14ac:dyDescent="0.35">
      <c r="A969" s="12" t="s">
        <v>1803</v>
      </c>
      <c r="B969" s="13">
        <v>42676</v>
      </c>
      <c r="C969" s="14" t="s">
        <v>883</v>
      </c>
      <c r="D969" s="14" t="s">
        <v>27</v>
      </c>
      <c r="E969" s="14" t="s">
        <v>28</v>
      </c>
      <c r="F969" s="14" t="s">
        <v>290</v>
      </c>
      <c r="G969" s="14" t="s">
        <v>38</v>
      </c>
      <c r="H969" s="13">
        <v>42680</v>
      </c>
      <c r="I969" s="15">
        <v>1.3</v>
      </c>
      <c r="J969" s="15">
        <v>2.88</v>
      </c>
      <c r="K969" s="15">
        <f t="shared" si="105"/>
        <v>1.5799999999999998</v>
      </c>
      <c r="L969" s="14">
        <v>41</v>
      </c>
      <c r="M969" s="15">
        <f t="shared" si="106"/>
        <v>118.08</v>
      </c>
      <c r="N969" s="16">
        <v>0.1</v>
      </c>
      <c r="O969" s="17">
        <f>M969*N969</f>
        <v>11.808</v>
      </c>
      <c r="P969" s="17">
        <f>M969-O969+Q969</f>
        <v>107.282</v>
      </c>
      <c r="Q969" s="15">
        <v>1.01</v>
      </c>
      <c r="R969" s="18">
        <f t="shared" si="107"/>
        <v>108.292</v>
      </c>
      <c r="S969" s="12" t="str">
        <f t="shared" si="108"/>
        <v>High</v>
      </c>
      <c r="T969" s="12"/>
      <c r="U969" s="12" t="str">
        <f t="shared" si="109"/>
        <v>November 2016</v>
      </c>
      <c r="V969" s="12" t="str">
        <f t="shared" si="110"/>
        <v>Roland</v>
      </c>
      <c r="W969" s="12" t="str">
        <f t="shared" si="111"/>
        <v>Murray</v>
      </c>
    </row>
    <row r="970" spans="1:23" ht="15.5" x14ac:dyDescent="0.35">
      <c r="A970" s="12" t="s">
        <v>1804</v>
      </c>
      <c r="B970" s="13">
        <v>42677</v>
      </c>
      <c r="C970" s="14" t="s">
        <v>1805</v>
      </c>
      <c r="D970" s="14" t="s">
        <v>27</v>
      </c>
      <c r="E970" s="14" t="s">
        <v>28</v>
      </c>
      <c r="F970" s="14" t="s">
        <v>30</v>
      </c>
      <c r="G970" s="14" t="s">
        <v>38</v>
      </c>
      <c r="H970" s="13">
        <v>42678</v>
      </c>
      <c r="I970" s="15">
        <v>3.84</v>
      </c>
      <c r="J970" s="15">
        <v>6.3</v>
      </c>
      <c r="K970" s="15">
        <f t="shared" si="105"/>
        <v>2.46</v>
      </c>
      <c r="L970" s="14">
        <v>35</v>
      </c>
      <c r="M970" s="15">
        <f t="shared" si="106"/>
        <v>220.5</v>
      </c>
      <c r="N970" s="16">
        <v>0.03</v>
      </c>
      <c r="O970" s="17">
        <f>M970*N970</f>
        <v>6.6149999999999993</v>
      </c>
      <c r="P970" s="17">
        <f>M970-O970+Q970</f>
        <v>214.38499999999999</v>
      </c>
      <c r="Q970" s="15">
        <v>0.5</v>
      </c>
      <c r="R970" s="18">
        <f t="shared" si="107"/>
        <v>214.88499999999999</v>
      </c>
      <c r="S970" s="12" t="str">
        <f t="shared" si="108"/>
        <v>High</v>
      </c>
      <c r="T970" s="12"/>
      <c r="U970" s="12" t="str">
        <f t="shared" si="109"/>
        <v>November 2016</v>
      </c>
      <c r="V970" s="12" t="str">
        <f t="shared" si="110"/>
        <v>Sheri</v>
      </c>
      <c r="W970" s="12" t="str">
        <f t="shared" si="111"/>
        <v>Gordon</v>
      </c>
    </row>
    <row r="971" spans="1:23" ht="15.5" x14ac:dyDescent="0.35">
      <c r="A971" s="12" t="s">
        <v>1806</v>
      </c>
      <c r="B971" s="13">
        <v>42679</v>
      </c>
      <c r="C971" s="14" t="s">
        <v>1807</v>
      </c>
      <c r="D971" s="14" t="s">
        <v>27</v>
      </c>
      <c r="E971" s="14" t="s">
        <v>28</v>
      </c>
      <c r="F971" s="14" t="s">
        <v>139</v>
      </c>
      <c r="G971" s="14" t="s">
        <v>38</v>
      </c>
      <c r="H971" s="13">
        <v>42686</v>
      </c>
      <c r="I971" s="15">
        <v>3.5</v>
      </c>
      <c r="J971" s="15">
        <v>5.74</v>
      </c>
      <c r="K971" s="15">
        <f t="shared" si="105"/>
        <v>2.2400000000000002</v>
      </c>
      <c r="L971" s="14">
        <v>5</v>
      </c>
      <c r="M971" s="15">
        <f t="shared" si="106"/>
        <v>28.700000000000003</v>
      </c>
      <c r="N971" s="16">
        <v>7.0000000000000007E-2</v>
      </c>
      <c r="O971" s="17">
        <f>M971*N971</f>
        <v>2.0090000000000003</v>
      </c>
      <c r="P971" s="17">
        <f>M971-O971+Q971</f>
        <v>31.701000000000001</v>
      </c>
      <c r="Q971" s="15">
        <v>5.01</v>
      </c>
      <c r="R971" s="18">
        <f t="shared" si="107"/>
        <v>36.710999999999999</v>
      </c>
      <c r="S971" s="12" t="str">
        <f t="shared" si="108"/>
        <v>High</v>
      </c>
      <c r="T971" s="12"/>
      <c r="U971" s="12" t="str">
        <f t="shared" si="109"/>
        <v>November 2016</v>
      </c>
      <c r="V971" s="12" t="str">
        <f t="shared" si="110"/>
        <v>Bill</v>
      </c>
      <c r="W971" s="12" t="str">
        <f t="shared" si="111"/>
        <v>Shonely</v>
      </c>
    </row>
    <row r="972" spans="1:23" ht="15.5" x14ac:dyDescent="0.35">
      <c r="A972" s="12" t="s">
        <v>1808</v>
      </c>
      <c r="B972" s="13">
        <v>42682</v>
      </c>
      <c r="C972" s="14" t="s">
        <v>1809</v>
      </c>
      <c r="D972" s="14" t="s">
        <v>27</v>
      </c>
      <c r="E972" s="14" t="s">
        <v>28</v>
      </c>
      <c r="F972" s="14" t="s">
        <v>139</v>
      </c>
      <c r="G972" s="14" t="s">
        <v>38</v>
      </c>
      <c r="H972" s="13">
        <v>42687</v>
      </c>
      <c r="I972" s="15">
        <v>8.92</v>
      </c>
      <c r="J972" s="15">
        <v>29.74</v>
      </c>
      <c r="K972" s="15">
        <f t="shared" si="105"/>
        <v>20.82</v>
      </c>
      <c r="L972" s="14">
        <v>31</v>
      </c>
      <c r="M972" s="15">
        <f t="shared" si="106"/>
        <v>921.93999999999994</v>
      </c>
      <c r="N972" s="16">
        <v>0</v>
      </c>
      <c r="O972" s="17">
        <f>M972*N972</f>
        <v>0</v>
      </c>
      <c r="P972" s="17">
        <f>M972-O972+Q972</f>
        <v>928.57999999999993</v>
      </c>
      <c r="Q972" s="15">
        <v>6.64</v>
      </c>
      <c r="R972" s="18">
        <f t="shared" si="107"/>
        <v>935.21999999999991</v>
      </c>
      <c r="S972" s="12" t="str">
        <f t="shared" si="108"/>
        <v>Low</v>
      </c>
      <c r="T972" s="12"/>
      <c r="U972" s="12" t="str">
        <f t="shared" si="109"/>
        <v>November 2016</v>
      </c>
      <c r="V972" s="12" t="str">
        <f t="shared" si="110"/>
        <v>Ken</v>
      </c>
      <c r="W972" s="12" t="str">
        <f t="shared" si="111"/>
        <v>Black</v>
      </c>
    </row>
    <row r="973" spans="1:23" ht="15.5" x14ac:dyDescent="0.35">
      <c r="A973" s="12" t="s">
        <v>1810</v>
      </c>
      <c r="B973" s="13">
        <v>42682</v>
      </c>
      <c r="C973" s="14" t="s">
        <v>626</v>
      </c>
      <c r="D973" s="14" t="s">
        <v>27</v>
      </c>
      <c r="E973" s="14" t="s">
        <v>28</v>
      </c>
      <c r="F973" s="14" t="s">
        <v>74</v>
      </c>
      <c r="G973" s="14" t="s">
        <v>38</v>
      </c>
      <c r="H973" s="13">
        <v>42684</v>
      </c>
      <c r="I973" s="15">
        <v>1.0900000000000001</v>
      </c>
      <c r="J973" s="15">
        <v>1.82</v>
      </c>
      <c r="K973" s="15">
        <f t="shared" si="105"/>
        <v>0.73</v>
      </c>
      <c r="L973" s="14">
        <v>40</v>
      </c>
      <c r="M973" s="15">
        <f t="shared" si="106"/>
        <v>72.8</v>
      </c>
      <c r="N973" s="16">
        <v>0.05</v>
      </c>
      <c r="O973" s="17">
        <f>M973*N973</f>
        <v>3.64</v>
      </c>
      <c r="P973" s="17">
        <f>M973-O973+Q973</f>
        <v>70.16</v>
      </c>
      <c r="Q973" s="15">
        <v>1</v>
      </c>
      <c r="R973" s="18">
        <f t="shared" si="107"/>
        <v>71.16</v>
      </c>
      <c r="S973" s="12" t="str">
        <f t="shared" si="108"/>
        <v>High</v>
      </c>
      <c r="T973" s="12"/>
      <c r="U973" s="12" t="str">
        <f t="shared" si="109"/>
        <v>November 2016</v>
      </c>
      <c r="V973" s="12" t="str">
        <f t="shared" si="110"/>
        <v>Carol</v>
      </c>
      <c r="W973" s="12" t="str">
        <f t="shared" si="111"/>
        <v>Triggs</v>
      </c>
    </row>
    <row r="974" spans="1:23" ht="15.5" x14ac:dyDescent="0.35">
      <c r="A974" s="12" t="s">
        <v>1811</v>
      </c>
      <c r="B974" s="13">
        <v>42682</v>
      </c>
      <c r="C974" s="14" t="s">
        <v>79</v>
      </c>
      <c r="D974" s="14" t="s">
        <v>53</v>
      </c>
      <c r="E974" s="14" t="s">
        <v>54</v>
      </c>
      <c r="F974" s="14" t="s">
        <v>81</v>
      </c>
      <c r="G974" s="14" t="s">
        <v>38</v>
      </c>
      <c r="H974" s="13">
        <v>42682</v>
      </c>
      <c r="I974" s="15">
        <v>0.9</v>
      </c>
      <c r="J974" s="15">
        <v>2.1</v>
      </c>
      <c r="K974" s="15">
        <f t="shared" si="105"/>
        <v>1.2000000000000002</v>
      </c>
      <c r="L974" s="14">
        <v>27</v>
      </c>
      <c r="M974" s="15">
        <f t="shared" si="106"/>
        <v>56.7</v>
      </c>
      <c r="N974" s="16">
        <v>0.04</v>
      </c>
      <c r="O974" s="17">
        <f>M974*N974</f>
        <v>2.2680000000000002</v>
      </c>
      <c r="P974" s="17">
        <f>M974-O974+Q974</f>
        <v>55.132000000000005</v>
      </c>
      <c r="Q974" s="15">
        <v>0.7</v>
      </c>
      <c r="R974" s="18">
        <f t="shared" si="107"/>
        <v>55.832000000000008</v>
      </c>
      <c r="S974" s="12" t="str">
        <f t="shared" si="108"/>
        <v>High</v>
      </c>
      <c r="T974" s="12"/>
      <c r="U974" s="12" t="str">
        <f t="shared" si="109"/>
        <v>November 2016</v>
      </c>
      <c r="V974" s="12" t="str">
        <f t="shared" si="110"/>
        <v>Stephanie</v>
      </c>
      <c r="W974" s="12" t="str">
        <f t="shared" si="111"/>
        <v>Ulpright</v>
      </c>
    </row>
    <row r="975" spans="1:23" ht="15.5" x14ac:dyDescent="0.35">
      <c r="A975" s="12" t="s">
        <v>1812</v>
      </c>
      <c r="B975" s="13">
        <v>42683</v>
      </c>
      <c r="C975" s="14" t="s">
        <v>1813</v>
      </c>
      <c r="D975" s="14" t="s">
        <v>27</v>
      </c>
      <c r="E975" s="14" t="s">
        <v>28</v>
      </c>
      <c r="F975" s="14" t="s">
        <v>290</v>
      </c>
      <c r="G975" s="14" t="s">
        <v>38</v>
      </c>
      <c r="H975" s="13">
        <v>42685</v>
      </c>
      <c r="I975" s="15">
        <v>0.94</v>
      </c>
      <c r="J975" s="15">
        <v>2.08</v>
      </c>
      <c r="K975" s="15">
        <f t="shared" si="105"/>
        <v>1.1400000000000001</v>
      </c>
      <c r="L975" s="14">
        <v>39</v>
      </c>
      <c r="M975" s="15">
        <f t="shared" si="106"/>
        <v>81.12</v>
      </c>
      <c r="N975" s="16">
        <v>0.04</v>
      </c>
      <c r="O975" s="17">
        <f>M975*N975</f>
        <v>3.2448000000000001</v>
      </c>
      <c r="P975" s="17">
        <f>M975-O975+Q975</f>
        <v>80.435200000000009</v>
      </c>
      <c r="Q975" s="15">
        <v>2.56</v>
      </c>
      <c r="R975" s="18">
        <f t="shared" si="107"/>
        <v>82.995200000000011</v>
      </c>
      <c r="S975" s="12" t="str">
        <f t="shared" si="108"/>
        <v>High</v>
      </c>
      <c r="T975" s="12"/>
      <c r="U975" s="12" t="str">
        <f t="shared" si="109"/>
        <v>November 2016</v>
      </c>
      <c r="V975" s="12" t="str">
        <f t="shared" si="110"/>
        <v>Luke</v>
      </c>
      <c r="W975" s="12" t="str">
        <f t="shared" si="111"/>
        <v>Foster</v>
      </c>
    </row>
    <row r="976" spans="1:23" ht="15.5" x14ac:dyDescent="0.35">
      <c r="A976" s="12" t="s">
        <v>1814</v>
      </c>
      <c r="B976" s="13">
        <v>42684</v>
      </c>
      <c r="C976" s="14" t="s">
        <v>1474</v>
      </c>
      <c r="D976" s="14" t="s">
        <v>27</v>
      </c>
      <c r="E976" s="14" t="s">
        <v>28</v>
      </c>
      <c r="F976" s="14" t="s">
        <v>290</v>
      </c>
      <c r="G976" s="14" t="s">
        <v>33</v>
      </c>
      <c r="H976" s="13">
        <v>42686</v>
      </c>
      <c r="I976" s="15">
        <v>20.18</v>
      </c>
      <c r="J976" s="15">
        <v>35.409999999999997</v>
      </c>
      <c r="K976" s="15">
        <f t="shared" si="105"/>
        <v>15.229999999999997</v>
      </c>
      <c r="L976" s="14">
        <v>21</v>
      </c>
      <c r="M976" s="15">
        <f t="shared" si="106"/>
        <v>743.6099999999999</v>
      </c>
      <c r="N976" s="16">
        <v>0.09</v>
      </c>
      <c r="O976" s="17">
        <f>M976*N976</f>
        <v>66.924899999999994</v>
      </c>
      <c r="P976" s="17">
        <f>M976-O976+Q976</f>
        <v>678.67509999999993</v>
      </c>
      <c r="Q976" s="15">
        <v>1.99</v>
      </c>
      <c r="R976" s="18">
        <f t="shared" si="107"/>
        <v>680.66509999999994</v>
      </c>
      <c r="S976" s="12" t="str">
        <f t="shared" si="108"/>
        <v>High</v>
      </c>
      <c r="T976" s="12"/>
      <c r="U976" s="12" t="str">
        <f t="shared" si="109"/>
        <v>November 2016</v>
      </c>
      <c r="V976" s="12" t="str">
        <f t="shared" si="110"/>
        <v>Cyra</v>
      </c>
      <c r="W976" s="12" t="str">
        <f t="shared" si="111"/>
        <v>Reiten</v>
      </c>
    </row>
    <row r="977" spans="1:23" ht="15.5" x14ac:dyDescent="0.35">
      <c r="A977" s="12" t="s">
        <v>1815</v>
      </c>
      <c r="B977" s="13">
        <v>42686</v>
      </c>
      <c r="C977" s="14" t="s">
        <v>696</v>
      </c>
      <c r="D977" s="14" t="s">
        <v>27</v>
      </c>
      <c r="E977" s="14" t="s">
        <v>28</v>
      </c>
      <c r="F977" s="14" t="s">
        <v>299</v>
      </c>
      <c r="G977" s="14" t="s">
        <v>38</v>
      </c>
      <c r="H977" s="13">
        <v>42686</v>
      </c>
      <c r="I977" s="15">
        <v>19.829999999999998</v>
      </c>
      <c r="J977" s="15">
        <v>30.98</v>
      </c>
      <c r="K977" s="15">
        <f t="shared" si="105"/>
        <v>11.150000000000002</v>
      </c>
      <c r="L977" s="14">
        <v>15</v>
      </c>
      <c r="M977" s="15">
        <f t="shared" si="106"/>
        <v>464.7</v>
      </c>
      <c r="N977" s="16">
        <v>0</v>
      </c>
      <c r="O977" s="17">
        <f>M977*N977</f>
        <v>0</v>
      </c>
      <c r="P977" s="17">
        <f>M977-O977+Q977</f>
        <v>484.21</v>
      </c>
      <c r="Q977" s="15">
        <v>19.510000000000002</v>
      </c>
      <c r="R977" s="18">
        <f t="shared" si="107"/>
        <v>503.71999999999997</v>
      </c>
      <c r="S977" s="12" t="str">
        <f t="shared" si="108"/>
        <v>Low</v>
      </c>
      <c r="T977" s="12"/>
      <c r="U977" s="12" t="str">
        <f t="shared" si="109"/>
        <v>November 2016</v>
      </c>
      <c r="V977" s="12" t="str">
        <f t="shared" si="110"/>
        <v>Dan</v>
      </c>
      <c r="W977" s="12" t="str">
        <f t="shared" si="111"/>
        <v>Campbell</v>
      </c>
    </row>
    <row r="978" spans="1:23" ht="15.5" x14ac:dyDescent="0.35">
      <c r="A978" s="12" t="s">
        <v>1816</v>
      </c>
      <c r="B978" s="13">
        <v>42687</v>
      </c>
      <c r="C978" s="14" t="s">
        <v>1817</v>
      </c>
      <c r="D978" s="14" t="s">
        <v>27</v>
      </c>
      <c r="E978" s="14" t="s">
        <v>28</v>
      </c>
      <c r="F978" s="14" t="s">
        <v>66</v>
      </c>
      <c r="G978" s="14" t="s">
        <v>38</v>
      </c>
      <c r="H978" s="13">
        <v>42689</v>
      </c>
      <c r="I978" s="15">
        <v>1.98</v>
      </c>
      <c r="J978" s="15">
        <v>3.15</v>
      </c>
      <c r="K978" s="15">
        <f t="shared" si="105"/>
        <v>1.17</v>
      </c>
      <c r="L978" s="14">
        <v>41</v>
      </c>
      <c r="M978" s="15">
        <f t="shared" si="106"/>
        <v>129.15</v>
      </c>
      <c r="N978" s="16">
        <v>0.06</v>
      </c>
      <c r="O978" s="17">
        <f>M978*N978</f>
        <v>7.7489999999999997</v>
      </c>
      <c r="P978" s="17">
        <f>M978-O978+Q978</f>
        <v>121.89100000000001</v>
      </c>
      <c r="Q978" s="15">
        <v>0.49</v>
      </c>
      <c r="R978" s="18">
        <f t="shared" si="107"/>
        <v>122.381</v>
      </c>
      <c r="S978" s="12" t="str">
        <f t="shared" si="108"/>
        <v>High</v>
      </c>
      <c r="T978" s="12"/>
      <c r="U978" s="12" t="str">
        <f t="shared" si="109"/>
        <v>November 2016</v>
      </c>
      <c r="V978" s="12" t="str">
        <f t="shared" si="110"/>
        <v>Ryan</v>
      </c>
      <c r="W978" s="12" t="str">
        <f t="shared" si="111"/>
        <v>Crowe</v>
      </c>
    </row>
    <row r="979" spans="1:23" ht="15.5" x14ac:dyDescent="0.35">
      <c r="A979" s="12" t="s">
        <v>1818</v>
      </c>
      <c r="B979" s="13">
        <v>42688</v>
      </c>
      <c r="C979" s="14" t="s">
        <v>1819</v>
      </c>
      <c r="D979" s="14" t="s">
        <v>27</v>
      </c>
      <c r="E979" s="14" t="s">
        <v>28</v>
      </c>
      <c r="F979" s="14" t="s">
        <v>139</v>
      </c>
      <c r="G979" s="14" t="s">
        <v>38</v>
      </c>
      <c r="H979" s="13">
        <v>42689</v>
      </c>
      <c r="I979" s="15">
        <v>1.0900000000000001</v>
      </c>
      <c r="J979" s="15">
        <v>2.6</v>
      </c>
      <c r="K979" s="15">
        <f t="shared" si="105"/>
        <v>1.51</v>
      </c>
      <c r="L979" s="14">
        <v>11</v>
      </c>
      <c r="M979" s="15">
        <f t="shared" si="106"/>
        <v>28.6</v>
      </c>
      <c r="N979" s="16">
        <v>0.09</v>
      </c>
      <c r="O979" s="17">
        <f>M979*N979</f>
        <v>2.5739999999999998</v>
      </c>
      <c r="P979" s="17">
        <f>M979-O979+Q979</f>
        <v>28.426000000000002</v>
      </c>
      <c r="Q979" s="15">
        <v>2.4</v>
      </c>
      <c r="R979" s="18">
        <f t="shared" si="107"/>
        <v>30.826000000000001</v>
      </c>
      <c r="S979" s="12" t="str">
        <f t="shared" si="108"/>
        <v>High</v>
      </c>
      <c r="T979" s="12"/>
      <c r="U979" s="12" t="str">
        <f t="shared" si="109"/>
        <v>November 2016</v>
      </c>
      <c r="V979" s="12" t="str">
        <f t="shared" si="110"/>
        <v>Alan</v>
      </c>
      <c r="W979" s="12" t="str">
        <f t="shared" si="111"/>
        <v>Barnes</v>
      </c>
    </row>
    <row r="980" spans="1:23" ht="15.5" x14ac:dyDescent="0.35">
      <c r="A980" s="12" t="s">
        <v>1820</v>
      </c>
      <c r="B980" s="13">
        <v>42690</v>
      </c>
      <c r="C980" s="14" t="s">
        <v>1821</v>
      </c>
      <c r="D980" s="14" t="s">
        <v>27</v>
      </c>
      <c r="E980" s="14" t="s">
        <v>28</v>
      </c>
      <c r="F980" s="14" t="s">
        <v>30</v>
      </c>
      <c r="G980" s="14" t="s">
        <v>38</v>
      </c>
      <c r="H980" s="13">
        <v>42690</v>
      </c>
      <c r="I980" s="15">
        <v>2.29</v>
      </c>
      <c r="J980" s="15">
        <v>3.58</v>
      </c>
      <c r="K980" s="15">
        <f t="shared" si="105"/>
        <v>1.29</v>
      </c>
      <c r="L980" s="14">
        <v>32</v>
      </c>
      <c r="M980" s="15">
        <f t="shared" si="106"/>
        <v>114.56</v>
      </c>
      <c r="N980" s="16">
        <v>0.09</v>
      </c>
      <c r="O980" s="17">
        <f>M980*N980</f>
        <v>10.3104</v>
      </c>
      <c r="P980" s="17">
        <f>M980-O980+Q980</f>
        <v>105.8796</v>
      </c>
      <c r="Q980" s="15">
        <v>1.63</v>
      </c>
      <c r="R980" s="18">
        <f t="shared" si="107"/>
        <v>107.50959999999999</v>
      </c>
      <c r="S980" s="12" t="str">
        <f t="shared" si="108"/>
        <v>High</v>
      </c>
      <c r="T980" s="12"/>
      <c r="U980" s="12" t="str">
        <f t="shared" si="109"/>
        <v>November 2016</v>
      </c>
      <c r="V980" s="12" t="str">
        <f t="shared" si="110"/>
        <v>Jonathan</v>
      </c>
      <c r="W980" s="12" t="str">
        <f t="shared" si="111"/>
        <v>Doherty</v>
      </c>
    </row>
    <row r="981" spans="1:23" ht="15.5" x14ac:dyDescent="0.35">
      <c r="A981" s="12" t="s">
        <v>1822</v>
      </c>
      <c r="B981" s="13">
        <v>42691</v>
      </c>
      <c r="C981" s="14" t="s">
        <v>876</v>
      </c>
      <c r="D981" s="14" t="s">
        <v>53</v>
      </c>
      <c r="E981" s="14" t="s">
        <v>54</v>
      </c>
      <c r="F981" s="14" t="s">
        <v>55</v>
      </c>
      <c r="G981" s="14" t="s">
        <v>38</v>
      </c>
      <c r="H981" s="13">
        <v>42693</v>
      </c>
      <c r="I981" s="15">
        <v>13.64</v>
      </c>
      <c r="J981" s="15">
        <v>20.98</v>
      </c>
      <c r="K981" s="15">
        <f t="shared" si="105"/>
        <v>7.34</v>
      </c>
      <c r="L981" s="14">
        <v>42</v>
      </c>
      <c r="M981" s="15">
        <f t="shared" si="106"/>
        <v>881.16</v>
      </c>
      <c r="N981" s="16">
        <v>0.1</v>
      </c>
      <c r="O981" s="17">
        <f>M981*N981</f>
        <v>88.116</v>
      </c>
      <c r="P981" s="17">
        <f>M981-O981+Q981</f>
        <v>794.53399999999999</v>
      </c>
      <c r="Q981" s="15">
        <v>1.49</v>
      </c>
      <c r="R981" s="18">
        <f t="shared" si="107"/>
        <v>796.024</v>
      </c>
      <c r="S981" s="12" t="str">
        <f t="shared" si="108"/>
        <v>High</v>
      </c>
      <c r="T981" s="12"/>
      <c r="U981" s="12" t="str">
        <f t="shared" si="109"/>
        <v>November 2016</v>
      </c>
      <c r="V981" s="12" t="str">
        <f t="shared" si="110"/>
        <v>Michael</v>
      </c>
      <c r="W981" s="12" t="str">
        <f t="shared" si="111"/>
        <v>Paige</v>
      </c>
    </row>
    <row r="982" spans="1:23" ht="15.5" x14ac:dyDescent="0.35">
      <c r="A982" s="12" t="s">
        <v>1823</v>
      </c>
      <c r="B982" s="13">
        <v>42691</v>
      </c>
      <c r="C982" s="14" t="s">
        <v>98</v>
      </c>
      <c r="D982" s="14" t="s">
        <v>27</v>
      </c>
      <c r="E982" s="14" t="s">
        <v>28</v>
      </c>
      <c r="F982" s="14" t="s">
        <v>100</v>
      </c>
      <c r="G982" s="14" t="s">
        <v>38</v>
      </c>
      <c r="H982" s="13">
        <v>42693</v>
      </c>
      <c r="I982" s="15">
        <v>11.04</v>
      </c>
      <c r="J982" s="15">
        <v>16.98</v>
      </c>
      <c r="K982" s="15">
        <f t="shared" si="105"/>
        <v>5.9400000000000013</v>
      </c>
      <c r="L982" s="14">
        <v>46</v>
      </c>
      <c r="M982" s="15">
        <f t="shared" si="106"/>
        <v>781.08</v>
      </c>
      <c r="N982" s="16">
        <v>0.09</v>
      </c>
      <c r="O982" s="17">
        <f>M982*N982</f>
        <v>70.297200000000004</v>
      </c>
      <c r="P982" s="17">
        <f>M982-O982+Q982</f>
        <v>723.17280000000005</v>
      </c>
      <c r="Q982" s="15">
        <v>12.39</v>
      </c>
      <c r="R982" s="18">
        <f t="shared" si="107"/>
        <v>735.56280000000004</v>
      </c>
      <c r="S982" s="12" t="str">
        <f t="shared" si="108"/>
        <v>High</v>
      </c>
      <c r="T982" s="12"/>
      <c r="U982" s="12" t="str">
        <f t="shared" si="109"/>
        <v>November 2016</v>
      </c>
      <c r="V982" s="12" t="str">
        <f t="shared" si="110"/>
        <v>Saphhira</v>
      </c>
      <c r="W982" s="12" t="str">
        <f t="shared" si="111"/>
        <v>Shifley</v>
      </c>
    </row>
    <row r="983" spans="1:23" ht="15.5" x14ac:dyDescent="0.35">
      <c r="A983" s="12" t="s">
        <v>1824</v>
      </c>
      <c r="B983" s="13">
        <v>42694</v>
      </c>
      <c r="C983" s="14" t="s">
        <v>590</v>
      </c>
      <c r="D983" s="14" t="s">
        <v>53</v>
      </c>
      <c r="E983" s="14" t="s">
        <v>54</v>
      </c>
      <c r="F983" s="14" t="s">
        <v>81</v>
      </c>
      <c r="G983" s="14" t="s">
        <v>38</v>
      </c>
      <c r="H983" s="13">
        <v>42695</v>
      </c>
      <c r="I983" s="15">
        <v>1.05</v>
      </c>
      <c r="J983" s="15">
        <v>1.95</v>
      </c>
      <c r="K983" s="15">
        <f t="shared" si="105"/>
        <v>0.89999999999999991</v>
      </c>
      <c r="L983" s="14">
        <v>20</v>
      </c>
      <c r="M983" s="15">
        <f t="shared" si="106"/>
        <v>39</v>
      </c>
      <c r="N983" s="16">
        <v>0.06</v>
      </c>
      <c r="O983" s="17">
        <f>M983*N983</f>
        <v>2.34</v>
      </c>
      <c r="P983" s="17">
        <f>M983-O983+Q983</f>
        <v>38.29</v>
      </c>
      <c r="Q983" s="15">
        <v>1.63</v>
      </c>
      <c r="R983" s="18">
        <f t="shared" si="107"/>
        <v>39.92</v>
      </c>
      <c r="S983" s="12" t="str">
        <f t="shared" si="108"/>
        <v>High</v>
      </c>
      <c r="T983" s="12"/>
      <c r="U983" s="12" t="str">
        <f t="shared" si="109"/>
        <v>November 2016</v>
      </c>
      <c r="V983" s="12" t="str">
        <f t="shared" si="110"/>
        <v>Tony</v>
      </c>
      <c r="W983" s="12" t="str">
        <f t="shared" si="111"/>
        <v>Sayre</v>
      </c>
    </row>
    <row r="984" spans="1:23" ht="15.5" x14ac:dyDescent="0.35">
      <c r="A984" s="12" t="s">
        <v>1825</v>
      </c>
      <c r="B984" s="13">
        <v>42696</v>
      </c>
      <c r="C984" s="14" t="s">
        <v>1826</v>
      </c>
      <c r="D984" s="14" t="s">
        <v>27</v>
      </c>
      <c r="E984" s="14" t="s">
        <v>28</v>
      </c>
      <c r="F984" s="14" t="s">
        <v>107</v>
      </c>
      <c r="G984" s="14" t="s">
        <v>38</v>
      </c>
      <c r="H984" s="13">
        <v>42701</v>
      </c>
      <c r="I984" s="15">
        <v>3.52</v>
      </c>
      <c r="J984" s="15">
        <v>5.68</v>
      </c>
      <c r="K984" s="15">
        <f t="shared" si="105"/>
        <v>2.1599999999999997</v>
      </c>
      <c r="L984" s="14">
        <v>10</v>
      </c>
      <c r="M984" s="15">
        <f t="shared" si="106"/>
        <v>56.8</v>
      </c>
      <c r="N984" s="16">
        <v>0.09</v>
      </c>
      <c r="O984" s="17">
        <f>M984*N984</f>
        <v>5.1119999999999992</v>
      </c>
      <c r="P984" s="17">
        <f>M984-O984+Q984</f>
        <v>53.077999999999996</v>
      </c>
      <c r="Q984" s="15">
        <v>1.39</v>
      </c>
      <c r="R984" s="18">
        <f t="shared" si="107"/>
        <v>54.467999999999996</v>
      </c>
      <c r="S984" s="12" t="str">
        <f t="shared" si="108"/>
        <v>High</v>
      </c>
      <c r="T984" s="12"/>
      <c r="U984" s="12" t="str">
        <f t="shared" si="109"/>
        <v>November 2016</v>
      </c>
      <c r="V984" s="12" t="str">
        <f t="shared" si="110"/>
        <v>Becky</v>
      </c>
      <c r="W984" s="12" t="str">
        <f t="shared" si="111"/>
        <v>Pak</v>
      </c>
    </row>
    <row r="985" spans="1:23" ht="15.5" x14ac:dyDescent="0.35">
      <c r="A985" s="12" t="s">
        <v>1827</v>
      </c>
      <c r="B985" s="13">
        <v>42697</v>
      </c>
      <c r="C985" s="14" t="s">
        <v>1828</v>
      </c>
      <c r="D985" s="14" t="s">
        <v>27</v>
      </c>
      <c r="E985" s="14" t="s">
        <v>28</v>
      </c>
      <c r="F985" s="14" t="s">
        <v>30</v>
      </c>
      <c r="G985" s="14" t="s">
        <v>38</v>
      </c>
      <c r="H985" s="13">
        <v>42699</v>
      </c>
      <c r="I985" s="15">
        <v>3.75</v>
      </c>
      <c r="J985" s="15">
        <v>7.08</v>
      </c>
      <c r="K985" s="15">
        <f t="shared" si="105"/>
        <v>3.33</v>
      </c>
      <c r="L985" s="14">
        <v>29</v>
      </c>
      <c r="M985" s="15">
        <f t="shared" si="106"/>
        <v>205.32</v>
      </c>
      <c r="N985" s="16">
        <v>7.0000000000000007E-2</v>
      </c>
      <c r="O985" s="17">
        <f>M985*N985</f>
        <v>14.372400000000001</v>
      </c>
      <c r="P985" s="17">
        <f>M985-O985+Q985</f>
        <v>193.29759999999999</v>
      </c>
      <c r="Q985" s="15">
        <v>2.35</v>
      </c>
      <c r="R985" s="18">
        <f t="shared" si="107"/>
        <v>195.64759999999998</v>
      </c>
      <c r="S985" s="12" t="str">
        <f t="shared" si="108"/>
        <v>High</v>
      </c>
      <c r="T985" s="12"/>
      <c r="U985" s="12" t="str">
        <f t="shared" si="109"/>
        <v>November 2016</v>
      </c>
      <c r="V985" s="12" t="str">
        <f t="shared" si="110"/>
        <v>Matt</v>
      </c>
      <c r="W985" s="12" t="str">
        <f t="shared" si="111"/>
        <v>Connell</v>
      </c>
    </row>
    <row r="986" spans="1:23" ht="15.5" x14ac:dyDescent="0.35">
      <c r="A986" s="12" t="s">
        <v>1829</v>
      </c>
      <c r="B986" s="13">
        <v>42700</v>
      </c>
      <c r="C986" s="14" t="s">
        <v>394</v>
      </c>
      <c r="D986" s="14" t="s">
        <v>27</v>
      </c>
      <c r="E986" s="14" t="s">
        <v>28</v>
      </c>
      <c r="F986" s="14" t="s">
        <v>66</v>
      </c>
      <c r="G986" s="14" t="s">
        <v>38</v>
      </c>
      <c r="H986" s="13">
        <v>42702</v>
      </c>
      <c r="I986" s="15">
        <v>3.4</v>
      </c>
      <c r="J986" s="15">
        <v>5.4</v>
      </c>
      <c r="K986" s="15">
        <f t="shared" si="105"/>
        <v>2.0000000000000004</v>
      </c>
      <c r="L986" s="14">
        <v>1</v>
      </c>
      <c r="M986" s="15">
        <f t="shared" si="106"/>
        <v>5.4</v>
      </c>
      <c r="N986" s="16">
        <v>0</v>
      </c>
      <c r="O986" s="17">
        <f>M986*N986</f>
        <v>0</v>
      </c>
      <c r="P986" s="17">
        <f>M986-O986+Q986</f>
        <v>13.18</v>
      </c>
      <c r="Q986" s="15">
        <v>7.78</v>
      </c>
      <c r="R986" s="18">
        <f t="shared" si="107"/>
        <v>20.96</v>
      </c>
      <c r="S986" s="12" t="str">
        <f t="shared" si="108"/>
        <v>Low</v>
      </c>
      <c r="T986" s="12"/>
      <c r="U986" s="12" t="str">
        <f t="shared" si="109"/>
        <v>November 2016</v>
      </c>
      <c r="V986" s="12" t="str">
        <f t="shared" si="110"/>
        <v>Jack</v>
      </c>
      <c r="W986" s="12" t="str">
        <f t="shared" si="111"/>
        <v>OBriant</v>
      </c>
    </row>
    <row r="987" spans="1:23" ht="15.5" x14ac:dyDescent="0.35">
      <c r="A987" s="12" t="s">
        <v>1830</v>
      </c>
      <c r="B987" s="13">
        <v>42700</v>
      </c>
      <c r="C987" s="14" t="s">
        <v>1831</v>
      </c>
      <c r="D987" s="14" t="s">
        <v>27</v>
      </c>
      <c r="E987" s="14" t="s">
        <v>28</v>
      </c>
      <c r="F987" s="14" t="s">
        <v>390</v>
      </c>
      <c r="G987" s="14" t="s">
        <v>38</v>
      </c>
      <c r="H987" s="13">
        <v>42702</v>
      </c>
      <c r="I987" s="15">
        <v>1.84</v>
      </c>
      <c r="J987" s="15">
        <v>2.88</v>
      </c>
      <c r="K987" s="15">
        <f t="shared" si="105"/>
        <v>1.0399999999999998</v>
      </c>
      <c r="L987" s="14">
        <v>6</v>
      </c>
      <c r="M987" s="15">
        <f t="shared" si="106"/>
        <v>17.28</v>
      </c>
      <c r="N987" s="16">
        <v>0.06</v>
      </c>
      <c r="O987" s="17">
        <f>M987*N987</f>
        <v>1.0367999999999999</v>
      </c>
      <c r="P987" s="17">
        <f>M987-O987+Q987</f>
        <v>17.2332</v>
      </c>
      <c r="Q987" s="15">
        <v>0.99</v>
      </c>
      <c r="R987" s="18">
        <f t="shared" si="107"/>
        <v>18.223199999999999</v>
      </c>
      <c r="S987" s="12" t="str">
        <f t="shared" si="108"/>
        <v>High</v>
      </c>
      <c r="T987" s="12"/>
      <c r="U987" s="12" t="str">
        <f t="shared" si="109"/>
        <v>November 2016</v>
      </c>
      <c r="V987" s="12" t="str">
        <f t="shared" si="110"/>
        <v>Laurel</v>
      </c>
      <c r="W987" s="12" t="str">
        <f t="shared" si="111"/>
        <v>Elliston</v>
      </c>
    </row>
    <row r="988" spans="1:23" ht="15.5" x14ac:dyDescent="0.35">
      <c r="A988" s="12" t="s">
        <v>1832</v>
      </c>
      <c r="B988" s="13">
        <v>42700</v>
      </c>
      <c r="C988" s="14" t="s">
        <v>728</v>
      </c>
      <c r="D988" s="14" t="s">
        <v>27</v>
      </c>
      <c r="E988" s="14" t="s">
        <v>28</v>
      </c>
      <c r="F988" s="14" t="s">
        <v>299</v>
      </c>
      <c r="G988" s="14" t="s">
        <v>38</v>
      </c>
      <c r="H988" s="13">
        <v>42704</v>
      </c>
      <c r="I988" s="15">
        <v>0.87</v>
      </c>
      <c r="J988" s="15">
        <v>1.81</v>
      </c>
      <c r="K988" s="15">
        <f t="shared" si="105"/>
        <v>0.94000000000000006</v>
      </c>
      <c r="L988" s="14">
        <v>18</v>
      </c>
      <c r="M988" s="15">
        <f t="shared" si="106"/>
        <v>32.58</v>
      </c>
      <c r="N988" s="16">
        <v>0.06</v>
      </c>
      <c r="O988" s="17">
        <f>M988*N988</f>
        <v>1.9547999999999999</v>
      </c>
      <c r="P988" s="17">
        <f>M988-O988+Q988</f>
        <v>31.3752</v>
      </c>
      <c r="Q988" s="15">
        <v>0.75</v>
      </c>
      <c r="R988" s="18">
        <f t="shared" si="107"/>
        <v>32.1252</v>
      </c>
      <c r="S988" s="12" t="str">
        <f t="shared" si="108"/>
        <v>High</v>
      </c>
      <c r="T988" s="12"/>
      <c r="U988" s="12" t="str">
        <f t="shared" si="109"/>
        <v>November 2016</v>
      </c>
      <c r="V988" s="12" t="str">
        <f t="shared" si="110"/>
        <v>Erin</v>
      </c>
      <c r="W988" s="12" t="str">
        <f t="shared" si="111"/>
        <v>Ashbrook</v>
      </c>
    </row>
    <row r="989" spans="1:23" ht="15.5" x14ac:dyDescent="0.35">
      <c r="A989" s="12" t="s">
        <v>1833</v>
      </c>
      <c r="B989" s="13">
        <v>42701</v>
      </c>
      <c r="C989" s="14" t="s">
        <v>852</v>
      </c>
      <c r="D989" s="14" t="s">
        <v>27</v>
      </c>
      <c r="E989" s="14" t="s">
        <v>28</v>
      </c>
      <c r="F989" s="14" t="s">
        <v>126</v>
      </c>
      <c r="G989" s="14" t="s">
        <v>33</v>
      </c>
      <c r="H989" s="13">
        <v>42703</v>
      </c>
      <c r="I989" s="15">
        <v>62.4</v>
      </c>
      <c r="J989" s="15">
        <v>155.99</v>
      </c>
      <c r="K989" s="15">
        <f t="shared" si="105"/>
        <v>93.59</v>
      </c>
      <c r="L989" s="14">
        <v>24</v>
      </c>
      <c r="M989" s="15">
        <f t="shared" si="106"/>
        <v>3743.76</v>
      </c>
      <c r="N989" s="16">
        <v>0.04</v>
      </c>
      <c r="O989" s="17">
        <f>M989*N989</f>
        <v>149.75040000000001</v>
      </c>
      <c r="P989" s="17">
        <f>M989-O989+Q989</f>
        <v>3602.0896000000002</v>
      </c>
      <c r="Q989" s="15">
        <v>8.08</v>
      </c>
      <c r="R989" s="18">
        <f t="shared" si="107"/>
        <v>3610.1696000000002</v>
      </c>
      <c r="S989" s="12" t="str">
        <f t="shared" si="108"/>
        <v>High</v>
      </c>
      <c r="T989" s="12"/>
      <c r="U989" s="12" t="str">
        <f t="shared" si="109"/>
        <v>November 2016</v>
      </c>
      <c r="V989" s="12" t="str">
        <f t="shared" si="110"/>
        <v>Pauline</v>
      </c>
      <c r="W989" s="12" t="str">
        <f t="shared" si="111"/>
        <v>Chand</v>
      </c>
    </row>
    <row r="990" spans="1:23" ht="15.5" x14ac:dyDescent="0.35">
      <c r="A990" s="12" t="s">
        <v>1834</v>
      </c>
      <c r="B990" s="13">
        <v>42701</v>
      </c>
      <c r="C990" s="14" t="s">
        <v>1107</v>
      </c>
      <c r="D990" s="14" t="s">
        <v>27</v>
      </c>
      <c r="E990" s="14" t="s">
        <v>28</v>
      </c>
      <c r="F990" s="14" t="s">
        <v>44</v>
      </c>
      <c r="G990" s="14" t="s">
        <v>33</v>
      </c>
      <c r="H990" s="13">
        <v>42701</v>
      </c>
      <c r="I990" s="15">
        <v>278.99</v>
      </c>
      <c r="J990" s="15">
        <v>449.99</v>
      </c>
      <c r="K990" s="15">
        <f t="shared" si="105"/>
        <v>171</v>
      </c>
      <c r="L990" s="14">
        <v>18</v>
      </c>
      <c r="M990" s="15">
        <f t="shared" si="106"/>
        <v>8099.82</v>
      </c>
      <c r="N990" s="16">
        <v>0.09</v>
      </c>
      <c r="O990" s="17">
        <f>M990*N990</f>
        <v>728.98379999999997</v>
      </c>
      <c r="P990" s="17">
        <f>M990-O990+Q990</f>
        <v>7419.8361999999997</v>
      </c>
      <c r="Q990" s="15">
        <v>49</v>
      </c>
      <c r="R990" s="18">
        <f t="shared" si="107"/>
        <v>7468.8361999999997</v>
      </c>
      <c r="S990" s="12" t="str">
        <f t="shared" si="108"/>
        <v>High</v>
      </c>
      <c r="T990" s="12"/>
      <c r="U990" s="12" t="str">
        <f t="shared" si="109"/>
        <v>November 2016</v>
      </c>
      <c r="V990" s="12" t="str">
        <f t="shared" si="110"/>
        <v>John</v>
      </c>
      <c r="W990" s="12" t="str">
        <f t="shared" si="111"/>
        <v>Murray</v>
      </c>
    </row>
    <row r="991" spans="1:23" ht="15.5" x14ac:dyDescent="0.35">
      <c r="A991" s="12" t="s">
        <v>1835</v>
      </c>
      <c r="B991" s="13">
        <v>42702</v>
      </c>
      <c r="C991" s="14" t="s">
        <v>1164</v>
      </c>
      <c r="D991" s="14" t="s">
        <v>27</v>
      </c>
      <c r="E991" s="14" t="s">
        <v>28</v>
      </c>
      <c r="F991" s="14" t="s">
        <v>390</v>
      </c>
      <c r="G991" s="14" t="s">
        <v>38</v>
      </c>
      <c r="H991" s="13">
        <v>42703</v>
      </c>
      <c r="I991" s="15">
        <v>1.94</v>
      </c>
      <c r="J991" s="15">
        <v>3.08</v>
      </c>
      <c r="K991" s="15">
        <f t="shared" si="105"/>
        <v>1.1400000000000001</v>
      </c>
      <c r="L991" s="14">
        <v>18</v>
      </c>
      <c r="M991" s="15">
        <f t="shared" si="106"/>
        <v>55.44</v>
      </c>
      <c r="N991" s="16">
        <v>0.02</v>
      </c>
      <c r="O991" s="17">
        <f>M991*N991</f>
        <v>1.1088</v>
      </c>
      <c r="P991" s="17">
        <f>M991-O991+Q991</f>
        <v>55.321199999999997</v>
      </c>
      <c r="Q991" s="15">
        <v>0.99</v>
      </c>
      <c r="R991" s="18">
        <f t="shared" si="107"/>
        <v>56.311199999999999</v>
      </c>
      <c r="S991" s="12" t="str">
        <f t="shared" si="108"/>
        <v>High</v>
      </c>
      <c r="T991" s="12"/>
      <c r="U991" s="12" t="str">
        <f t="shared" si="109"/>
        <v>November 2016</v>
      </c>
      <c r="V991" s="12" t="str">
        <f t="shared" si="110"/>
        <v>Matthew</v>
      </c>
      <c r="W991" s="12" t="str">
        <f t="shared" si="111"/>
        <v>Grinstein</v>
      </c>
    </row>
    <row r="992" spans="1:23" ht="15.5" x14ac:dyDescent="0.35">
      <c r="A992" s="12" t="s">
        <v>1836</v>
      </c>
      <c r="B992" s="13">
        <v>42703</v>
      </c>
      <c r="C992" s="14" t="s">
        <v>414</v>
      </c>
      <c r="D992" s="14" t="s">
        <v>27</v>
      </c>
      <c r="E992" s="14" t="s">
        <v>28</v>
      </c>
      <c r="F992" s="14" t="s">
        <v>107</v>
      </c>
      <c r="G992" s="14" t="s">
        <v>38</v>
      </c>
      <c r="H992" s="13">
        <v>42704</v>
      </c>
      <c r="I992" s="15">
        <v>2.68</v>
      </c>
      <c r="J992" s="15">
        <v>6.08</v>
      </c>
      <c r="K992" s="15">
        <f t="shared" si="105"/>
        <v>3.4</v>
      </c>
      <c r="L992" s="14">
        <v>49</v>
      </c>
      <c r="M992" s="15">
        <f t="shared" si="106"/>
        <v>297.92</v>
      </c>
      <c r="N992" s="16">
        <v>0.08</v>
      </c>
      <c r="O992" s="17">
        <f>M992*N992</f>
        <v>23.833600000000001</v>
      </c>
      <c r="P992" s="17">
        <f>M992-O992+Q992</f>
        <v>275.25640000000004</v>
      </c>
      <c r="Q992" s="15">
        <v>1.17</v>
      </c>
      <c r="R992" s="18">
        <f t="shared" si="107"/>
        <v>276.42640000000006</v>
      </c>
      <c r="S992" s="12" t="str">
        <f t="shared" si="108"/>
        <v>High</v>
      </c>
      <c r="T992" s="12"/>
      <c r="U992" s="12" t="str">
        <f t="shared" si="109"/>
        <v>November 2016</v>
      </c>
      <c r="V992" s="12" t="str">
        <f t="shared" si="110"/>
        <v>Grant</v>
      </c>
      <c r="W992" s="12" t="str">
        <f t="shared" si="111"/>
        <v>Carroll</v>
      </c>
    </row>
    <row r="993" spans="1:23" ht="15.5" x14ac:dyDescent="0.35">
      <c r="A993" s="12" t="s">
        <v>1837</v>
      </c>
      <c r="B993" s="13">
        <v>42705</v>
      </c>
      <c r="C993" s="14" t="s">
        <v>500</v>
      </c>
      <c r="D993" s="14" t="s">
        <v>27</v>
      </c>
      <c r="E993" s="14" t="s">
        <v>28</v>
      </c>
      <c r="F993" s="14" t="s">
        <v>299</v>
      </c>
      <c r="G993" s="14" t="s">
        <v>33</v>
      </c>
      <c r="H993" s="13">
        <v>42706</v>
      </c>
      <c r="I993" s="15">
        <v>54.52</v>
      </c>
      <c r="J993" s="15">
        <v>100.97</v>
      </c>
      <c r="K993" s="15">
        <f t="shared" si="105"/>
        <v>46.449999999999996</v>
      </c>
      <c r="L993" s="14">
        <v>42</v>
      </c>
      <c r="M993" s="15">
        <f t="shared" si="106"/>
        <v>4240.74</v>
      </c>
      <c r="N993" s="16">
        <v>0.1</v>
      </c>
      <c r="O993" s="17">
        <f>M993*N993</f>
        <v>424.07400000000001</v>
      </c>
      <c r="P993" s="17">
        <f>M993-O993+Q993</f>
        <v>3823.8459999999995</v>
      </c>
      <c r="Q993" s="15">
        <v>7.18</v>
      </c>
      <c r="R993" s="18">
        <f t="shared" si="107"/>
        <v>3831.0259999999994</v>
      </c>
      <c r="S993" s="12" t="str">
        <f t="shared" si="108"/>
        <v>High</v>
      </c>
      <c r="T993" s="12"/>
      <c r="U993" s="12" t="str">
        <f t="shared" si="109"/>
        <v>December 2016</v>
      </c>
      <c r="V993" s="12" t="str">
        <f t="shared" si="110"/>
        <v>Steve</v>
      </c>
      <c r="W993" s="12" t="str">
        <f t="shared" si="111"/>
        <v>Nguyen</v>
      </c>
    </row>
    <row r="994" spans="1:23" ht="15.5" x14ac:dyDescent="0.35">
      <c r="A994" s="12" t="s">
        <v>1838</v>
      </c>
      <c r="B994" s="13">
        <v>42707</v>
      </c>
      <c r="C994" s="14" t="s">
        <v>466</v>
      </c>
      <c r="D994" s="14" t="s">
        <v>27</v>
      </c>
      <c r="E994" s="14" t="s">
        <v>28</v>
      </c>
      <c r="F994" s="14" t="s">
        <v>66</v>
      </c>
      <c r="G994" s="14" t="s">
        <v>38</v>
      </c>
      <c r="H994" s="13">
        <v>42709</v>
      </c>
      <c r="I994" s="15">
        <v>1.84</v>
      </c>
      <c r="J994" s="15">
        <v>2.88</v>
      </c>
      <c r="K994" s="15">
        <f t="shared" si="105"/>
        <v>1.0399999999999998</v>
      </c>
      <c r="L994" s="14">
        <v>40</v>
      </c>
      <c r="M994" s="15">
        <f t="shared" si="106"/>
        <v>115.19999999999999</v>
      </c>
      <c r="N994" s="16">
        <v>0</v>
      </c>
      <c r="O994" s="17">
        <f>M994*N994</f>
        <v>0</v>
      </c>
      <c r="P994" s="17">
        <f>M994-O994+Q994</f>
        <v>116.68999999999998</v>
      </c>
      <c r="Q994" s="15">
        <v>1.49</v>
      </c>
      <c r="R994" s="18">
        <f t="shared" si="107"/>
        <v>118.17999999999998</v>
      </c>
      <c r="S994" s="12" t="str">
        <f t="shared" si="108"/>
        <v>Low</v>
      </c>
      <c r="T994" s="12"/>
      <c r="U994" s="12" t="str">
        <f t="shared" si="109"/>
        <v>December 2016</v>
      </c>
      <c r="V994" s="12" t="str">
        <f t="shared" si="110"/>
        <v>Anthony</v>
      </c>
      <c r="W994" s="12" t="str">
        <f t="shared" si="111"/>
        <v>Rawles</v>
      </c>
    </row>
    <row r="995" spans="1:23" ht="15.5" x14ac:dyDescent="0.35">
      <c r="A995" s="12" t="s">
        <v>1839</v>
      </c>
      <c r="B995" s="13">
        <v>42708</v>
      </c>
      <c r="C995" s="14" t="s">
        <v>1840</v>
      </c>
      <c r="D995" s="14" t="s">
        <v>53</v>
      </c>
      <c r="E995" s="14" t="s">
        <v>54</v>
      </c>
      <c r="F995" s="14" t="s">
        <v>55</v>
      </c>
      <c r="G995" s="14" t="s">
        <v>33</v>
      </c>
      <c r="H995" s="13">
        <v>42709</v>
      </c>
      <c r="I995" s="15">
        <v>6.39</v>
      </c>
      <c r="J995" s="15">
        <v>19.98</v>
      </c>
      <c r="K995" s="15">
        <f t="shared" si="105"/>
        <v>13.59</v>
      </c>
      <c r="L995" s="14">
        <v>29</v>
      </c>
      <c r="M995" s="15">
        <f t="shared" si="106"/>
        <v>579.41999999999996</v>
      </c>
      <c r="N995" s="16">
        <v>0.06</v>
      </c>
      <c r="O995" s="17">
        <f>M995*N995</f>
        <v>34.765199999999993</v>
      </c>
      <c r="P995" s="17">
        <f>M995-O995+Q995</f>
        <v>548.65480000000002</v>
      </c>
      <c r="Q995" s="15">
        <v>4</v>
      </c>
      <c r="R995" s="18">
        <f t="shared" si="107"/>
        <v>552.65480000000002</v>
      </c>
      <c r="S995" s="12" t="str">
        <f t="shared" si="108"/>
        <v>High</v>
      </c>
      <c r="T995" s="12"/>
      <c r="U995" s="12" t="str">
        <f t="shared" si="109"/>
        <v>December 2016</v>
      </c>
      <c r="V995" s="12" t="str">
        <f t="shared" si="110"/>
        <v>Jennifer</v>
      </c>
      <c r="W995" s="12" t="str">
        <f t="shared" si="111"/>
        <v>Jackson</v>
      </c>
    </row>
    <row r="996" spans="1:23" ht="15.5" x14ac:dyDescent="0.35">
      <c r="A996" s="12" t="s">
        <v>1841</v>
      </c>
      <c r="B996" s="13">
        <v>42709</v>
      </c>
      <c r="C996" s="14" t="s">
        <v>1410</v>
      </c>
      <c r="D996" s="14" t="s">
        <v>27</v>
      </c>
      <c r="E996" s="14" t="s">
        <v>28</v>
      </c>
      <c r="F996" s="14" t="s">
        <v>30</v>
      </c>
      <c r="G996" s="14" t="s">
        <v>38</v>
      </c>
      <c r="H996" s="13">
        <v>42711</v>
      </c>
      <c r="I996" s="15">
        <v>1.46</v>
      </c>
      <c r="J996" s="15">
        <v>3.57</v>
      </c>
      <c r="K996" s="15">
        <f t="shared" si="105"/>
        <v>2.11</v>
      </c>
      <c r="L996" s="14">
        <v>10</v>
      </c>
      <c r="M996" s="15">
        <f t="shared" si="106"/>
        <v>35.699999999999996</v>
      </c>
      <c r="N996" s="16">
        <v>0.01</v>
      </c>
      <c r="O996" s="17">
        <f>M996*N996</f>
        <v>0.35699999999999998</v>
      </c>
      <c r="P996" s="17">
        <f>M996-O996+Q996</f>
        <v>39.512999999999998</v>
      </c>
      <c r="Q996" s="15">
        <v>4.17</v>
      </c>
      <c r="R996" s="18">
        <f t="shared" si="107"/>
        <v>43.683</v>
      </c>
      <c r="S996" s="12" t="str">
        <f t="shared" si="108"/>
        <v>High</v>
      </c>
      <c r="T996" s="12"/>
      <c r="U996" s="12" t="str">
        <f t="shared" si="109"/>
        <v>December 2016</v>
      </c>
      <c r="V996" s="12" t="str">
        <f t="shared" si="110"/>
        <v>Frank</v>
      </c>
      <c r="W996" s="12" t="str">
        <f t="shared" si="111"/>
        <v>Atkinson</v>
      </c>
    </row>
    <row r="997" spans="1:23" ht="15.5" x14ac:dyDescent="0.35">
      <c r="A997" s="12" t="s">
        <v>1842</v>
      </c>
      <c r="B997" s="13">
        <v>42710</v>
      </c>
      <c r="C997" s="14" t="s">
        <v>763</v>
      </c>
      <c r="D997" s="14" t="s">
        <v>27</v>
      </c>
      <c r="E997" s="14" t="s">
        <v>28</v>
      </c>
      <c r="F997" s="14" t="s">
        <v>299</v>
      </c>
      <c r="G997" s="14" t="s">
        <v>33</v>
      </c>
      <c r="H997" s="13">
        <v>42712</v>
      </c>
      <c r="I997" s="15">
        <v>32.020000000000003</v>
      </c>
      <c r="J997" s="15">
        <v>152.47999999999999</v>
      </c>
      <c r="K997" s="15">
        <f t="shared" si="105"/>
        <v>120.45999999999998</v>
      </c>
      <c r="L997" s="14">
        <v>46</v>
      </c>
      <c r="M997" s="15">
        <f t="shared" si="106"/>
        <v>7014.08</v>
      </c>
      <c r="N997" s="16">
        <v>0.01</v>
      </c>
      <c r="O997" s="17">
        <f>M997*N997</f>
        <v>70.140799999999999</v>
      </c>
      <c r="P997" s="17">
        <f>M997-O997+Q997</f>
        <v>6947.9391999999998</v>
      </c>
      <c r="Q997" s="15">
        <v>4</v>
      </c>
      <c r="R997" s="18">
        <f t="shared" si="107"/>
        <v>6951.9391999999998</v>
      </c>
      <c r="S997" s="12" t="str">
        <f t="shared" si="108"/>
        <v>High</v>
      </c>
      <c r="T997" s="12"/>
      <c r="U997" s="12" t="str">
        <f t="shared" si="109"/>
        <v>December 2016</v>
      </c>
      <c r="V997" s="12" t="str">
        <f t="shared" si="110"/>
        <v>Ben</v>
      </c>
      <c r="W997" s="12" t="str">
        <f t="shared" si="111"/>
        <v>Peterman</v>
      </c>
    </row>
    <row r="998" spans="1:23" ht="15.5" x14ac:dyDescent="0.35">
      <c r="A998" s="12" t="s">
        <v>1843</v>
      </c>
      <c r="B998" s="13">
        <v>42712</v>
      </c>
      <c r="C998" s="14" t="s">
        <v>1844</v>
      </c>
      <c r="D998" s="14" t="s">
        <v>53</v>
      </c>
      <c r="E998" s="14" t="s">
        <v>54</v>
      </c>
      <c r="F998" s="14" t="s">
        <v>81</v>
      </c>
      <c r="G998" s="14" t="s">
        <v>38</v>
      </c>
      <c r="H998" s="13">
        <v>42714</v>
      </c>
      <c r="I998" s="15">
        <v>14.95</v>
      </c>
      <c r="J998" s="15">
        <v>34.76</v>
      </c>
      <c r="K998" s="15">
        <f t="shared" si="105"/>
        <v>19.809999999999999</v>
      </c>
      <c r="L998" s="14">
        <v>10</v>
      </c>
      <c r="M998" s="15">
        <f t="shared" si="106"/>
        <v>347.59999999999997</v>
      </c>
      <c r="N998" s="16">
        <v>0.06</v>
      </c>
      <c r="O998" s="17">
        <f>M998*N998</f>
        <v>20.855999999999998</v>
      </c>
      <c r="P998" s="17">
        <f>M998-O998+Q998</f>
        <v>334.964</v>
      </c>
      <c r="Q998" s="15">
        <v>8.2200000000000006</v>
      </c>
      <c r="R998" s="18">
        <f t="shared" si="107"/>
        <v>343.18400000000003</v>
      </c>
      <c r="S998" s="12" t="str">
        <f t="shared" si="108"/>
        <v>High</v>
      </c>
      <c r="T998" s="12"/>
      <c r="U998" s="12" t="str">
        <f t="shared" si="109"/>
        <v>December 2016</v>
      </c>
      <c r="V998" s="12" t="str">
        <f t="shared" si="110"/>
        <v>Amy</v>
      </c>
      <c r="W998" s="12" t="str">
        <f t="shared" si="111"/>
        <v>Hunt</v>
      </c>
    </row>
    <row r="999" spans="1:23" ht="15.5" x14ac:dyDescent="0.35">
      <c r="A999" s="12" t="s">
        <v>1845</v>
      </c>
      <c r="B999" s="13">
        <v>42713</v>
      </c>
      <c r="C999" s="14" t="s">
        <v>1319</v>
      </c>
      <c r="D999" s="14" t="s">
        <v>27</v>
      </c>
      <c r="E999" s="14" t="s">
        <v>28</v>
      </c>
      <c r="F999" s="14" t="s">
        <v>126</v>
      </c>
      <c r="G999" s="14" t="s">
        <v>38</v>
      </c>
      <c r="H999" s="13">
        <v>42714</v>
      </c>
      <c r="I999" s="15">
        <v>1.0900000000000001</v>
      </c>
      <c r="J999" s="15">
        <v>2.6</v>
      </c>
      <c r="K999" s="15">
        <f t="shared" si="105"/>
        <v>1.51</v>
      </c>
      <c r="L999" s="14">
        <v>8</v>
      </c>
      <c r="M999" s="15">
        <f t="shared" si="106"/>
        <v>20.8</v>
      </c>
      <c r="N999" s="16">
        <v>0.02</v>
      </c>
      <c r="O999" s="17">
        <f>M999*N999</f>
        <v>0.41600000000000004</v>
      </c>
      <c r="P999" s="17">
        <f>M999-O999+Q999</f>
        <v>22.783999999999999</v>
      </c>
      <c r="Q999" s="15">
        <v>2.4</v>
      </c>
      <c r="R999" s="18">
        <f t="shared" si="107"/>
        <v>25.183999999999997</v>
      </c>
      <c r="S999" s="12" t="str">
        <f t="shared" si="108"/>
        <v>High</v>
      </c>
      <c r="T999" s="12"/>
      <c r="U999" s="12" t="str">
        <f t="shared" si="109"/>
        <v>December 2016</v>
      </c>
      <c r="V999" s="12" t="str">
        <f t="shared" si="110"/>
        <v>Guy</v>
      </c>
      <c r="W999" s="12" t="str">
        <f t="shared" si="111"/>
        <v>Armstrong</v>
      </c>
    </row>
    <row r="1000" spans="1:23" ht="15.5" x14ac:dyDescent="0.35">
      <c r="A1000" s="12" t="s">
        <v>1846</v>
      </c>
      <c r="B1000" s="13">
        <v>42714</v>
      </c>
      <c r="C1000" s="14" t="s">
        <v>1062</v>
      </c>
      <c r="D1000" s="14" t="s">
        <v>27</v>
      </c>
      <c r="E1000" s="14" t="s">
        <v>28</v>
      </c>
      <c r="F1000" s="14" t="s">
        <v>30</v>
      </c>
      <c r="G1000" s="14" t="s">
        <v>38</v>
      </c>
      <c r="H1000" s="13">
        <v>42716</v>
      </c>
      <c r="I1000" s="15">
        <v>0.24</v>
      </c>
      <c r="J1000" s="15">
        <v>1.26</v>
      </c>
      <c r="K1000" s="15">
        <f t="shared" si="105"/>
        <v>1.02</v>
      </c>
      <c r="L1000" s="14">
        <v>37</v>
      </c>
      <c r="M1000" s="15">
        <f t="shared" si="106"/>
        <v>46.62</v>
      </c>
      <c r="N1000" s="16">
        <v>0.03</v>
      </c>
      <c r="O1000" s="17">
        <f>M1000*N1000</f>
        <v>1.3985999999999998</v>
      </c>
      <c r="P1000" s="17">
        <f>M1000-O1000+Q1000</f>
        <v>45.921399999999998</v>
      </c>
      <c r="Q1000" s="15">
        <v>0.7</v>
      </c>
      <c r="R1000" s="18">
        <f t="shared" si="107"/>
        <v>46.621400000000001</v>
      </c>
      <c r="S1000" s="12" t="str">
        <f t="shared" si="108"/>
        <v>High</v>
      </c>
      <c r="T1000" s="12"/>
      <c r="U1000" s="12" t="str">
        <f t="shared" si="109"/>
        <v>December 2016</v>
      </c>
      <c r="V1000" s="12" t="str">
        <f t="shared" si="110"/>
        <v>Cindy</v>
      </c>
      <c r="W1000" s="12" t="str">
        <f t="shared" si="111"/>
        <v>Chapman</v>
      </c>
    </row>
    <row r="1001" spans="1:23" ht="15.5" x14ac:dyDescent="0.35">
      <c r="A1001" s="12" t="s">
        <v>1847</v>
      </c>
      <c r="B1001" s="13">
        <v>42714</v>
      </c>
      <c r="C1001" s="14" t="s">
        <v>813</v>
      </c>
      <c r="D1001" s="14" t="s">
        <v>53</v>
      </c>
      <c r="E1001" s="14" t="s">
        <v>54</v>
      </c>
      <c r="F1001" s="14" t="s">
        <v>55</v>
      </c>
      <c r="G1001" s="14" t="s">
        <v>38</v>
      </c>
      <c r="H1001" s="13">
        <v>42718</v>
      </c>
      <c r="I1001" s="15">
        <v>2.39</v>
      </c>
      <c r="J1001" s="15">
        <v>4.26</v>
      </c>
      <c r="K1001" s="15">
        <f t="shared" si="105"/>
        <v>1.8699999999999997</v>
      </c>
      <c r="L1001" s="14">
        <v>44</v>
      </c>
      <c r="M1001" s="15">
        <f t="shared" si="106"/>
        <v>187.44</v>
      </c>
      <c r="N1001" s="16">
        <v>0.01</v>
      </c>
      <c r="O1001" s="17">
        <f>M1001*N1001</f>
        <v>1.8744000000000001</v>
      </c>
      <c r="P1001" s="17">
        <f>M1001-O1001+Q1001</f>
        <v>186.76559999999998</v>
      </c>
      <c r="Q1001" s="15">
        <v>1.2</v>
      </c>
      <c r="R1001" s="18">
        <f t="shared" si="107"/>
        <v>187.96559999999997</v>
      </c>
      <c r="S1001" s="12" t="str">
        <f t="shared" si="108"/>
        <v>High</v>
      </c>
      <c r="T1001" s="12"/>
      <c r="U1001" s="12" t="str">
        <f t="shared" si="109"/>
        <v>December 2016</v>
      </c>
      <c r="V1001" s="12" t="str">
        <f t="shared" si="110"/>
        <v>Ken</v>
      </c>
      <c r="W1001" s="12" t="str">
        <f t="shared" si="111"/>
        <v>Lonsdale</v>
      </c>
    </row>
    <row r="1002" spans="1:23" ht="15.5" x14ac:dyDescent="0.35">
      <c r="A1002" s="12" t="s">
        <v>1848</v>
      </c>
      <c r="B1002" s="13">
        <v>42714</v>
      </c>
      <c r="C1002" s="14" t="s">
        <v>752</v>
      </c>
      <c r="D1002" s="14" t="s">
        <v>27</v>
      </c>
      <c r="E1002" s="14" t="s">
        <v>28</v>
      </c>
      <c r="F1002" s="14" t="s">
        <v>390</v>
      </c>
      <c r="G1002" s="14" t="s">
        <v>38</v>
      </c>
      <c r="H1002" s="13">
        <v>42716</v>
      </c>
      <c r="I1002" s="15">
        <v>0.94</v>
      </c>
      <c r="J1002" s="15">
        <v>2.08</v>
      </c>
      <c r="K1002" s="15">
        <f t="shared" si="105"/>
        <v>1.1400000000000001</v>
      </c>
      <c r="L1002" s="14">
        <v>36</v>
      </c>
      <c r="M1002" s="15">
        <f t="shared" si="106"/>
        <v>74.88</v>
      </c>
      <c r="N1002" s="16">
        <v>0.1</v>
      </c>
      <c r="O1002" s="17">
        <f>M1002*N1002</f>
        <v>7.4879999999999995</v>
      </c>
      <c r="P1002" s="17">
        <f>M1002-O1002+Q1002</f>
        <v>69.951999999999998</v>
      </c>
      <c r="Q1002" s="15">
        <v>2.56</v>
      </c>
      <c r="R1002" s="18">
        <f t="shared" si="107"/>
        <v>72.512</v>
      </c>
      <c r="S1002" s="12" t="str">
        <f t="shared" si="108"/>
        <v>High</v>
      </c>
      <c r="T1002" s="12"/>
      <c r="U1002" s="12" t="str">
        <f t="shared" si="109"/>
        <v>December 2016</v>
      </c>
      <c r="V1002" s="12" t="str">
        <f t="shared" si="110"/>
        <v>Gary</v>
      </c>
      <c r="W1002" s="12" t="str">
        <f t="shared" si="111"/>
        <v>Hwang</v>
      </c>
    </row>
    <row r="1003" spans="1:23" ht="15.5" x14ac:dyDescent="0.35">
      <c r="A1003" s="12" t="s">
        <v>1849</v>
      </c>
      <c r="B1003" s="13">
        <v>42714</v>
      </c>
      <c r="C1003" s="14" t="s">
        <v>435</v>
      </c>
      <c r="D1003" s="14" t="s">
        <v>27</v>
      </c>
      <c r="E1003" s="14" t="s">
        <v>28</v>
      </c>
      <c r="F1003" s="14" t="s">
        <v>30</v>
      </c>
      <c r="G1003" s="14" t="s">
        <v>38</v>
      </c>
      <c r="H1003" s="13">
        <v>42719</v>
      </c>
      <c r="I1003" s="15">
        <v>1.82</v>
      </c>
      <c r="J1003" s="15">
        <v>2.98</v>
      </c>
      <c r="K1003" s="15">
        <f t="shared" si="105"/>
        <v>1.1599999999999999</v>
      </c>
      <c r="L1003" s="14">
        <v>45</v>
      </c>
      <c r="M1003" s="15">
        <f t="shared" si="106"/>
        <v>134.1</v>
      </c>
      <c r="N1003" s="16">
        <v>0.05</v>
      </c>
      <c r="O1003" s="17">
        <f>M1003*N1003</f>
        <v>6.7050000000000001</v>
      </c>
      <c r="P1003" s="17">
        <f>M1003-O1003+Q1003</f>
        <v>128.97499999999999</v>
      </c>
      <c r="Q1003" s="15">
        <v>1.58</v>
      </c>
      <c r="R1003" s="18">
        <f t="shared" si="107"/>
        <v>130.55500000000001</v>
      </c>
      <c r="S1003" s="12" t="str">
        <f t="shared" si="108"/>
        <v>High</v>
      </c>
      <c r="T1003" s="12"/>
      <c r="U1003" s="12" t="str">
        <f t="shared" si="109"/>
        <v>December 2016</v>
      </c>
      <c r="V1003" s="12" t="str">
        <f t="shared" si="110"/>
        <v>Brad</v>
      </c>
      <c r="W1003" s="12" t="str">
        <f t="shared" si="111"/>
        <v>Thomas</v>
      </c>
    </row>
    <row r="1004" spans="1:23" ht="15.5" x14ac:dyDescent="0.35">
      <c r="A1004" s="12" t="s">
        <v>1850</v>
      </c>
      <c r="B1004" s="13">
        <v>42718</v>
      </c>
      <c r="C1004" s="14" t="s">
        <v>1035</v>
      </c>
      <c r="D1004" s="14" t="s">
        <v>27</v>
      </c>
      <c r="E1004" s="14" t="s">
        <v>28</v>
      </c>
      <c r="F1004" s="14" t="s">
        <v>44</v>
      </c>
      <c r="G1004" s="14" t="s">
        <v>38</v>
      </c>
      <c r="H1004" s="13">
        <v>42719</v>
      </c>
      <c r="I1004" s="15">
        <v>8.92</v>
      </c>
      <c r="J1004" s="15">
        <v>29.74</v>
      </c>
      <c r="K1004" s="15">
        <f t="shared" si="105"/>
        <v>20.82</v>
      </c>
      <c r="L1004" s="14">
        <v>22</v>
      </c>
      <c r="M1004" s="15">
        <f t="shared" si="106"/>
        <v>654.28</v>
      </c>
      <c r="N1004" s="16">
        <v>7.0000000000000007E-2</v>
      </c>
      <c r="O1004" s="17">
        <f>M1004*N1004</f>
        <v>45.799600000000005</v>
      </c>
      <c r="P1004" s="17">
        <f>M1004-O1004+Q1004</f>
        <v>615.1203999999999</v>
      </c>
      <c r="Q1004" s="15">
        <v>6.64</v>
      </c>
      <c r="R1004" s="18">
        <f t="shared" si="107"/>
        <v>621.76039999999989</v>
      </c>
      <c r="S1004" s="12" t="str">
        <f t="shared" si="108"/>
        <v>High</v>
      </c>
      <c r="T1004" s="12"/>
      <c r="U1004" s="12" t="str">
        <f t="shared" si="109"/>
        <v>December 2016</v>
      </c>
      <c r="V1004" s="12" t="str">
        <f t="shared" si="110"/>
        <v>Dorris</v>
      </c>
      <c r="W1004" s="12" t="str">
        <f t="shared" si="111"/>
        <v>Love</v>
      </c>
    </row>
    <row r="1005" spans="1:23" ht="15.5" x14ac:dyDescent="0.35">
      <c r="A1005" s="12" t="s">
        <v>1851</v>
      </c>
      <c r="B1005" s="13">
        <v>42719</v>
      </c>
      <c r="C1005" s="14" t="s">
        <v>986</v>
      </c>
      <c r="D1005" s="14" t="s">
        <v>27</v>
      </c>
      <c r="E1005" s="14" t="s">
        <v>28</v>
      </c>
      <c r="F1005" s="14" t="s">
        <v>390</v>
      </c>
      <c r="G1005" s="14" t="s">
        <v>248</v>
      </c>
      <c r="H1005" s="13">
        <v>42728</v>
      </c>
      <c r="I1005" s="15">
        <v>5.5</v>
      </c>
      <c r="J1005" s="15">
        <v>12.22</v>
      </c>
      <c r="K1005" s="15">
        <f t="shared" si="105"/>
        <v>6.7200000000000006</v>
      </c>
      <c r="L1005" s="14">
        <v>17</v>
      </c>
      <c r="M1005" s="15">
        <f t="shared" si="106"/>
        <v>207.74</v>
      </c>
      <c r="N1005" s="16">
        <v>0.01</v>
      </c>
      <c r="O1005" s="17">
        <f>M1005*N1005</f>
        <v>2.0773999999999999</v>
      </c>
      <c r="P1005" s="17">
        <f>M1005-O1005+Q1005</f>
        <v>208.51259999999999</v>
      </c>
      <c r="Q1005" s="15">
        <v>2.85</v>
      </c>
      <c r="R1005" s="18">
        <f t="shared" si="107"/>
        <v>211.36259999999999</v>
      </c>
      <c r="S1005" s="12" t="str">
        <f t="shared" si="108"/>
        <v>High</v>
      </c>
      <c r="T1005" s="12"/>
      <c r="U1005" s="12" t="str">
        <f t="shared" si="109"/>
        <v>December 2016</v>
      </c>
      <c r="V1005" s="12" t="str">
        <f t="shared" si="110"/>
        <v>Monica</v>
      </c>
      <c r="W1005" s="12" t="str">
        <f t="shared" si="111"/>
        <v>Federle</v>
      </c>
    </row>
    <row r="1006" spans="1:23" ht="15.5" x14ac:dyDescent="0.35">
      <c r="A1006" s="12" t="s">
        <v>1852</v>
      </c>
      <c r="B1006" s="13">
        <v>42721</v>
      </c>
      <c r="C1006" s="14" t="s">
        <v>1853</v>
      </c>
      <c r="D1006" s="14" t="s">
        <v>27</v>
      </c>
      <c r="E1006" s="14" t="s">
        <v>28</v>
      </c>
      <c r="F1006" s="14" t="s">
        <v>30</v>
      </c>
      <c r="G1006" s="14" t="s">
        <v>38</v>
      </c>
      <c r="H1006" s="13">
        <v>42723</v>
      </c>
      <c r="I1006" s="15">
        <v>2.52</v>
      </c>
      <c r="J1006" s="15">
        <v>4</v>
      </c>
      <c r="K1006" s="15">
        <f t="shared" si="105"/>
        <v>1.48</v>
      </c>
      <c r="L1006" s="14">
        <v>28</v>
      </c>
      <c r="M1006" s="15">
        <f t="shared" si="106"/>
        <v>112</v>
      </c>
      <c r="N1006" s="16">
        <v>0.04</v>
      </c>
      <c r="O1006" s="17">
        <f>M1006*N1006</f>
        <v>4.4800000000000004</v>
      </c>
      <c r="P1006" s="17">
        <f>M1006-O1006+Q1006</f>
        <v>108.82</v>
      </c>
      <c r="Q1006" s="15">
        <v>1.3</v>
      </c>
      <c r="R1006" s="18">
        <f t="shared" si="107"/>
        <v>110.11999999999999</v>
      </c>
      <c r="S1006" s="12" t="str">
        <f t="shared" si="108"/>
        <v>High</v>
      </c>
      <c r="T1006" s="12"/>
      <c r="U1006" s="12" t="str">
        <f t="shared" si="109"/>
        <v>December 2016</v>
      </c>
      <c r="V1006" s="12" t="str">
        <f t="shared" si="110"/>
        <v>Theresa</v>
      </c>
      <c r="W1006" s="12" t="str">
        <f t="shared" si="111"/>
        <v>Coyne</v>
      </c>
    </row>
    <row r="1007" spans="1:23" ht="15.5" x14ac:dyDescent="0.35">
      <c r="A1007" s="12" t="s">
        <v>1854</v>
      </c>
      <c r="B1007" s="13">
        <v>42722</v>
      </c>
      <c r="C1007" s="14" t="s">
        <v>281</v>
      </c>
      <c r="D1007" s="14" t="s">
        <v>27</v>
      </c>
      <c r="E1007" s="14" t="s">
        <v>28</v>
      </c>
      <c r="F1007" s="14" t="s">
        <v>30</v>
      </c>
      <c r="G1007" s="14" t="s">
        <v>38</v>
      </c>
      <c r="H1007" s="13">
        <v>42723</v>
      </c>
      <c r="I1007" s="15">
        <v>4.1900000000000004</v>
      </c>
      <c r="J1007" s="15">
        <v>10.23</v>
      </c>
      <c r="K1007" s="15">
        <f t="shared" si="105"/>
        <v>6.04</v>
      </c>
      <c r="L1007" s="14">
        <v>19</v>
      </c>
      <c r="M1007" s="15">
        <f t="shared" si="106"/>
        <v>194.37</v>
      </c>
      <c r="N1007" s="16">
        <v>0.05</v>
      </c>
      <c r="O1007" s="17">
        <f>M1007*N1007</f>
        <v>9.7185000000000006</v>
      </c>
      <c r="P1007" s="17">
        <f>M1007-O1007+Q1007</f>
        <v>189.33150000000001</v>
      </c>
      <c r="Q1007" s="15">
        <v>4.68</v>
      </c>
      <c r="R1007" s="18">
        <f t="shared" si="107"/>
        <v>194.01150000000001</v>
      </c>
      <c r="S1007" s="12" t="str">
        <f t="shared" si="108"/>
        <v>High</v>
      </c>
      <c r="T1007" s="12"/>
      <c r="U1007" s="12" t="str">
        <f t="shared" si="109"/>
        <v>December 2016</v>
      </c>
      <c r="V1007" s="12" t="str">
        <f t="shared" si="110"/>
        <v>Christopher</v>
      </c>
      <c r="W1007" s="12" t="str">
        <f t="shared" si="111"/>
        <v>Martinez</v>
      </c>
    </row>
    <row r="1008" spans="1:23" ht="15.5" x14ac:dyDescent="0.35">
      <c r="A1008" s="12" t="s">
        <v>1855</v>
      </c>
      <c r="B1008" s="13">
        <v>42723</v>
      </c>
      <c r="C1008" s="14" t="s">
        <v>214</v>
      </c>
      <c r="D1008" s="14" t="s">
        <v>27</v>
      </c>
      <c r="E1008" s="14" t="s">
        <v>28</v>
      </c>
      <c r="F1008" s="14" t="s">
        <v>100</v>
      </c>
      <c r="G1008" s="14" t="s">
        <v>33</v>
      </c>
      <c r="H1008" s="13">
        <v>42725</v>
      </c>
      <c r="I1008" s="15">
        <v>32.020000000000003</v>
      </c>
      <c r="J1008" s="15">
        <v>152.47999999999999</v>
      </c>
      <c r="K1008" s="15">
        <f t="shared" si="105"/>
        <v>120.45999999999998</v>
      </c>
      <c r="L1008" s="14">
        <v>12</v>
      </c>
      <c r="M1008" s="15">
        <f t="shared" si="106"/>
        <v>1829.7599999999998</v>
      </c>
      <c r="N1008" s="16">
        <v>7.0000000000000007E-2</v>
      </c>
      <c r="O1008" s="17">
        <f>M1008*N1008</f>
        <v>128.08320000000001</v>
      </c>
      <c r="P1008" s="17">
        <f>M1008-O1008+Q1008</f>
        <v>1705.6767999999997</v>
      </c>
      <c r="Q1008" s="15">
        <v>4</v>
      </c>
      <c r="R1008" s="18">
        <f t="shared" si="107"/>
        <v>1709.6767999999997</v>
      </c>
      <c r="S1008" s="12" t="str">
        <f t="shared" si="108"/>
        <v>High</v>
      </c>
      <c r="T1008" s="12"/>
      <c r="U1008" s="12" t="str">
        <f t="shared" si="109"/>
        <v>December 2016</v>
      </c>
      <c r="V1008" s="12" t="str">
        <f t="shared" si="110"/>
        <v>Nora</v>
      </c>
      <c r="W1008" s="12" t="str">
        <f t="shared" si="111"/>
        <v>Price</v>
      </c>
    </row>
    <row r="1009" spans="1:23" ht="15.5" x14ac:dyDescent="0.35">
      <c r="A1009" s="12" t="s">
        <v>1856</v>
      </c>
      <c r="B1009" s="13">
        <v>42725</v>
      </c>
      <c r="C1009" s="14" t="s">
        <v>1857</v>
      </c>
      <c r="D1009" s="14" t="s">
        <v>27</v>
      </c>
      <c r="E1009" s="14" t="s">
        <v>28</v>
      </c>
      <c r="F1009" s="14" t="s">
        <v>30</v>
      </c>
      <c r="G1009" s="14" t="s">
        <v>38</v>
      </c>
      <c r="H1009" s="13">
        <v>42726</v>
      </c>
      <c r="I1009" s="15">
        <v>0.94</v>
      </c>
      <c r="J1009" s="15">
        <v>2.08</v>
      </c>
      <c r="K1009" s="15">
        <f t="shared" si="105"/>
        <v>1.1400000000000001</v>
      </c>
      <c r="L1009" s="14">
        <v>49</v>
      </c>
      <c r="M1009" s="15">
        <f t="shared" si="106"/>
        <v>101.92</v>
      </c>
      <c r="N1009" s="16">
        <v>7.0000000000000007E-2</v>
      </c>
      <c r="O1009" s="17">
        <f>M1009*N1009</f>
        <v>7.1344000000000012</v>
      </c>
      <c r="P1009" s="17">
        <f>M1009-O1009+Q1009</f>
        <v>97.345600000000005</v>
      </c>
      <c r="Q1009" s="15">
        <v>2.56</v>
      </c>
      <c r="R1009" s="18">
        <f t="shared" si="107"/>
        <v>99.905600000000007</v>
      </c>
      <c r="S1009" s="12" t="str">
        <f t="shared" si="108"/>
        <v>High</v>
      </c>
      <c r="T1009" s="12"/>
      <c r="U1009" s="12" t="str">
        <f t="shared" si="109"/>
        <v>December 2016</v>
      </c>
      <c r="V1009" s="12" t="str">
        <f t="shared" si="110"/>
        <v>Benjamin</v>
      </c>
      <c r="W1009" s="12" t="str">
        <f t="shared" si="111"/>
        <v>Farhat</v>
      </c>
    </row>
    <row r="1010" spans="1:23" ht="15.5" x14ac:dyDescent="0.35">
      <c r="A1010" s="12" t="s">
        <v>1858</v>
      </c>
      <c r="B1010" s="13">
        <v>42726</v>
      </c>
      <c r="C1010" s="14" t="s">
        <v>325</v>
      </c>
      <c r="D1010" s="14" t="s">
        <v>27</v>
      </c>
      <c r="E1010" s="14" t="s">
        <v>28</v>
      </c>
      <c r="F1010" s="14" t="s">
        <v>139</v>
      </c>
      <c r="G1010" s="14" t="s">
        <v>38</v>
      </c>
      <c r="H1010" s="13">
        <v>42727</v>
      </c>
      <c r="I1010" s="15">
        <v>1.18</v>
      </c>
      <c r="J1010" s="15">
        <v>1.88</v>
      </c>
      <c r="K1010" s="15">
        <f t="shared" si="105"/>
        <v>0.7</v>
      </c>
      <c r="L1010" s="14">
        <v>19</v>
      </c>
      <c r="M1010" s="15">
        <f t="shared" si="106"/>
        <v>35.72</v>
      </c>
      <c r="N1010" s="16">
        <v>0.06</v>
      </c>
      <c r="O1010" s="17">
        <f>M1010*N1010</f>
        <v>2.1431999999999998</v>
      </c>
      <c r="P1010" s="17">
        <f>M1010-O1010+Q1010</f>
        <v>35.066800000000001</v>
      </c>
      <c r="Q1010" s="15">
        <v>1.49</v>
      </c>
      <c r="R1010" s="18">
        <f t="shared" si="107"/>
        <v>36.556800000000003</v>
      </c>
      <c r="S1010" s="12" t="str">
        <f t="shared" si="108"/>
        <v>High</v>
      </c>
      <c r="T1010" s="12"/>
      <c r="U1010" s="12" t="str">
        <f t="shared" si="109"/>
        <v>December 2016</v>
      </c>
      <c r="V1010" s="12" t="str">
        <f t="shared" si="110"/>
        <v>Giulietta</v>
      </c>
      <c r="W1010" s="12" t="str">
        <f t="shared" si="111"/>
        <v>Weimer</v>
      </c>
    </row>
    <row r="1011" spans="1:23" ht="15.5" x14ac:dyDescent="0.35">
      <c r="A1011" s="12" t="s">
        <v>1859</v>
      </c>
      <c r="B1011" s="13">
        <v>42728</v>
      </c>
      <c r="C1011" s="14" t="s">
        <v>1860</v>
      </c>
      <c r="D1011" s="14" t="s">
        <v>53</v>
      </c>
      <c r="E1011" s="14" t="s">
        <v>54</v>
      </c>
      <c r="F1011" s="14" t="s">
        <v>81</v>
      </c>
      <c r="G1011" s="14" t="s">
        <v>38</v>
      </c>
      <c r="H1011" s="13">
        <v>42729</v>
      </c>
      <c r="I1011" s="15">
        <v>2.4500000000000002</v>
      </c>
      <c r="J1011" s="15">
        <v>3.89</v>
      </c>
      <c r="K1011" s="15">
        <f t="shared" si="105"/>
        <v>1.44</v>
      </c>
      <c r="L1011" s="14">
        <v>3</v>
      </c>
      <c r="M1011" s="15">
        <f t="shared" si="106"/>
        <v>11.67</v>
      </c>
      <c r="N1011" s="16">
        <v>0</v>
      </c>
      <c r="O1011" s="17">
        <f>M1011*N1011</f>
        <v>0</v>
      </c>
      <c r="P1011" s="17">
        <f>M1011-O1011+Q1011</f>
        <v>18.68</v>
      </c>
      <c r="Q1011" s="15">
        <v>7.01</v>
      </c>
      <c r="R1011" s="18">
        <f t="shared" si="107"/>
        <v>25.689999999999998</v>
      </c>
      <c r="S1011" s="12" t="str">
        <f t="shared" si="108"/>
        <v>Low</v>
      </c>
      <c r="T1011" s="12"/>
      <c r="U1011" s="12" t="str">
        <f t="shared" si="109"/>
        <v>December 2016</v>
      </c>
      <c r="V1011" s="12" t="str">
        <f t="shared" si="110"/>
        <v>Lisa</v>
      </c>
      <c r="W1011" s="12" t="str">
        <f t="shared" si="111"/>
        <v>Hazard</v>
      </c>
    </row>
    <row r="1012" spans="1:23" ht="15.5" x14ac:dyDescent="0.35">
      <c r="A1012" s="12" t="s">
        <v>1861</v>
      </c>
      <c r="B1012" s="13">
        <v>42729</v>
      </c>
      <c r="C1012" s="14" t="s">
        <v>500</v>
      </c>
      <c r="D1012" s="14" t="s">
        <v>27</v>
      </c>
      <c r="E1012" s="14" t="s">
        <v>28</v>
      </c>
      <c r="F1012" s="14" t="s">
        <v>299</v>
      </c>
      <c r="G1012" s="14" t="s">
        <v>38</v>
      </c>
      <c r="H1012" s="13">
        <v>42730</v>
      </c>
      <c r="I1012" s="15">
        <v>52.07</v>
      </c>
      <c r="J1012" s="15">
        <v>83.98</v>
      </c>
      <c r="K1012" s="15">
        <f t="shared" si="105"/>
        <v>31.910000000000004</v>
      </c>
      <c r="L1012" s="14">
        <v>38</v>
      </c>
      <c r="M1012" s="15">
        <f t="shared" si="106"/>
        <v>3191.2400000000002</v>
      </c>
      <c r="N1012" s="16">
        <v>0</v>
      </c>
      <c r="O1012" s="17">
        <f>M1012*N1012</f>
        <v>0</v>
      </c>
      <c r="P1012" s="17">
        <f>M1012-O1012+Q1012</f>
        <v>3196.2500000000005</v>
      </c>
      <c r="Q1012" s="15">
        <v>5.01</v>
      </c>
      <c r="R1012" s="18">
        <f t="shared" si="107"/>
        <v>3201.2600000000007</v>
      </c>
      <c r="S1012" s="12" t="str">
        <f t="shared" si="108"/>
        <v>Low</v>
      </c>
      <c r="T1012" s="12"/>
      <c r="U1012" s="12" t="str">
        <f t="shared" si="109"/>
        <v>December 2016</v>
      </c>
      <c r="V1012" s="12" t="str">
        <f t="shared" si="110"/>
        <v>Steve</v>
      </c>
      <c r="W1012" s="12" t="str">
        <f t="shared" si="111"/>
        <v>Nguyen</v>
      </c>
    </row>
    <row r="1013" spans="1:23" ht="15.5" x14ac:dyDescent="0.35">
      <c r="A1013" s="12" t="s">
        <v>1862</v>
      </c>
      <c r="B1013" s="13">
        <v>42732</v>
      </c>
      <c r="C1013" s="14" t="s">
        <v>1062</v>
      </c>
      <c r="D1013" s="14" t="s">
        <v>27</v>
      </c>
      <c r="E1013" s="14" t="s">
        <v>28</v>
      </c>
      <c r="F1013" s="14" t="s">
        <v>30</v>
      </c>
      <c r="G1013" s="14" t="s">
        <v>38</v>
      </c>
      <c r="H1013" s="13">
        <v>42734</v>
      </c>
      <c r="I1013" s="15">
        <v>3.75</v>
      </c>
      <c r="J1013" s="15">
        <v>5.77</v>
      </c>
      <c r="K1013" s="15">
        <f t="shared" si="105"/>
        <v>2.0199999999999996</v>
      </c>
      <c r="L1013" s="14">
        <v>42</v>
      </c>
      <c r="M1013" s="15">
        <f t="shared" si="106"/>
        <v>242.33999999999997</v>
      </c>
      <c r="N1013" s="16">
        <v>0</v>
      </c>
      <c r="O1013" s="17">
        <f>M1013*N1013</f>
        <v>0</v>
      </c>
      <c r="P1013" s="17">
        <f>M1013-O1013+Q1013</f>
        <v>247.30999999999997</v>
      </c>
      <c r="Q1013" s="15">
        <v>4.97</v>
      </c>
      <c r="R1013" s="18">
        <f t="shared" si="107"/>
        <v>252.27999999999997</v>
      </c>
      <c r="S1013" s="12" t="str">
        <f t="shared" si="108"/>
        <v>Low</v>
      </c>
      <c r="T1013" s="12"/>
      <c r="U1013" s="12" t="str">
        <f t="shared" si="109"/>
        <v>December 2016</v>
      </c>
      <c r="V1013" s="12" t="str">
        <f t="shared" si="110"/>
        <v>Cindy</v>
      </c>
      <c r="W1013" s="12" t="str">
        <f t="shared" si="111"/>
        <v>Chapman</v>
      </c>
    </row>
    <row r="1014" spans="1:23" ht="15.5" x14ac:dyDescent="0.35">
      <c r="A1014" s="12" t="s">
        <v>1863</v>
      </c>
      <c r="B1014" s="13">
        <v>42732</v>
      </c>
      <c r="C1014" s="14" t="s">
        <v>1864</v>
      </c>
      <c r="D1014" s="14" t="s">
        <v>27</v>
      </c>
      <c r="E1014" s="14" t="s">
        <v>28</v>
      </c>
      <c r="F1014" s="14" t="s">
        <v>74</v>
      </c>
      <c r="G1014" s="14" t="s">
        <v>38</v>
      </c>
      <c r="H1014" s="13">
        <v>42733</v>
      </c>
      <c r="I1014" s="15">
        <v>1.17</v>
      </c>
      <c r="J1014" s="15">
        <v>2.78</v>
      </c>
      <c r="K1014" s="15">
        <f t="shared" si="105"/>
        <v>1.6099999999999999</v>
      </c>
      <c r="L1014" s="14">
        <v>48</v>
      </c>
      <c r="M1014" s="15">
        <f t="shared" si="106"/>
        <v>133.44</v>
      </c>
      <c r="N1014" s="16">
        <v>0.03</v>
      </c>
      <c r="O1014" s="17">
        <f>M1014*N1014</f>
        <v>4.0031999999999996</v>
      </c>
      <c r="P1014" s="17">
        <f>M1014-O1014+Q1014</f>
        <v>130.63679999999999</v>
      </c>
      <c r="Q1014" s="15">
        <v>1.2</v>
      </c>
      <c r="R1014" s="18">
        <f t="shared" si="107"/>
        <v>131.83679999999998</v>
      </c>
      <c r="S1014" s="12" t="str">
        <f t="shared" si="108"/>
        <v>High</v>
      </c>
      <c r="T1014" s="12"/>
      <c r="U1014" s="12" t="str">
        <f t="shared" si="109"/>
        <v>December 2016</v>
      </c>
      <c r="V1014" s="12" t="str">
        <f t="shared" si="110"/>
        <v>Tracy</v>
      </c>
      <c r="W1014" s="12" t="str">
        <f t="shared" si="111"/>
        <v>Zic</v>
      </c>
    </row>
    <row r="1015" spans="1:23" ht="15.5" x14ac:dyDescent="0.35">
      <c r="A1015" s="12" t="s">
        <v>1865</v>
      </c>
      <c r="B1015" s="13">
        <v>42732</v>
      </c>
      <c r="C1015" s="14" t="s">
        <v>1319</v>
      </c>
      <c r="D1015" s="14" t="s">
        <v>27</v>
      </c>
      <c r="E1015" s="14" t="s">
        <v>28</v>
      </c>
      <c r="F1015" s="14" t="s">
        <v>126</v>
      </c>
      <c r="G1015" s="14" t="s">
        <v>33</v>
      </c>
      <c r="H1015" s="13">
        <v>42733</v>
      </c>
      <c r="I1015" s="15">
        <v>10.07</v>
      </c>
      <c r="J1015" s="15">
        <v>15.98</v>
      </c>
      <c r="K1015" s="15">
        <f t="shared" si="105"/>
        <v>5.91</v>
      </c>
      <c r="L1015" s="14">
        <v>14</v>
      </c>
      <c r="M1015" s="15">
        <f t="shared" si="106"/>
        <v>223.72</v>
      </c>
      <c r="N1015" s="16">
        <v>0.05</v>
      </c>
      <c r="O1015" s="17">
        <f>M1015*N1015</f>
        <v>11.186</v>
      </c>
      <c r="P1015" s="17">
        <f>M1015-O1015+Q1015</f>
        <v>216.53399999999999</v>
      </c>
      <c r="Q1015" s="15">
        <v>4</v>
      </c>
      <c r="R1015" s="18">
        <f t="shared" si="107"/>
        <v>220.53399999999999</v>
      </c>
      <c r="S1015" s="12" t="str">
        <f t="shared" si="108"/>
        <v>High</v>
      </c>
      <c r="T1015" s="12"/>
      <c r="U1015" s="12" t="str">
        <f t="shared" si="109"/>
        <v>December 2016</v>
      </c>
      <c r="V1015" s="12" t="str">
        <f t="shared" si="110"/>
        <v>Guy</v>
      </c>
      <c r="W1015" s="12" t="str">
        <f t="shared" si="111"/>
        <v>Armstrong</v>
      </c>
    </row>
    <row r="1016" spans="1:23" ht="15.5" x14ac:dyDescent="0.35">
      <c r="A1016" s="12" t="s">
        <v>1866</v>
      </c>
      <c r="B1016" s="13">
        <v>42735</v>
      </c>
      <c r="C1016" s="14" t="s">
        <v>699</v>
      </c>
      <c r="D1016" s="14" t="s">
        <v>27</v>
      </c>
      <c r="E1016" s="14" t="s">
        <v>28</v>
      </c>
      <c r="F1016" s="14" t="s">
        <v>66</v>
      </c>
      <c r="G1016" s="14" t="s">
        <v>38</v>
      </c>
      <c r="H1016" s="13">
        <v>42739</v>
      </c>
      <c r="I1016" s="15">
        <v>1.18</v>
      </c>
      <c r="J1016" s="15">
        <v>1.88</v>
      </c>
      <c r="K1016" s="15">
        <f t="shared" si="105"/>
        <v>0.7</v>
      </c>
      <c r="L1016" s="14">
        <v>22</v>
      </c>
      <c r="M1016" s="15">
        <f t="shared" si="106"/>
        <v>41.36</v>
      </c>
      <c r="N1016" s="16">
        <v>0.04</v>
      </c>
      <c r="O1016" s="17">
        <f>M1016*N1016</f>
        <v>1.6544000000000001</v>
      </c>
      <c r="P1016" s="17">
        <f>M1016-O1016+Q1016</f>
        <v>41.195599999999999</v>
      </c>
      <c r="Q1016" s="15">
        <v>1.49</v>
      </c>
      <c r="R1016" s="18">
        <f t="shared" si="107"/>
        <v>42.685600000000001</v>
      </c>
      <c r="S1016" s="12" t="str">
        <f t="shared" si="108"/>
        <v>High</v>
      </c>
      <c r="T1016" s="12"/>
      <c r="U1016" s="12" t="str">
        <f t="shared" si="109"/>
        <v>December 2016</v>
      </c>
      <c r="V1016" s="12" t="str">
        <f t="shared" si="110"/>
        <v>Shahid</v>
      </c>
      <c r="W1016" s="12" t="str">
        <f t="shared" si="111"/>
        <v>Shariari</v>
      </c>
    </row>
    <row r="1017" spans="1:23" ht="15.5" x14ac:dyDescent="0.35">
      <c r="A1017" s="12" t="s">
        <v>1867</v>
      </c>
      <c r="B1017" s="13">
        <v>42738</v>
      </c>
      <c r="C1017" s="14" t="s">
        <v>1130</v>
      </c>
      <c r="D1017" s="14" t="s">
        <v>27</v>
      </c>
      <c r="E1017" s="14" t="s">
        <v>28</v>
      </c>
      <c r="F1017" s="14" t="s">
        <v>299</v>
      </c>
      <c r="G1017" s="14" t="s">
        <v>33</v>
      </c>
      <c r="H1017" s="13">
        <v>42739</v>
      </c>
      <c r="I1017" s="15">
        <v>32.020000000000003</v>
      </c>
      <c r="J1017" s="15">
        <v>152.47999999999999</v>
      </c>
      <c r="K1017" s="15">
        <f t="shared" si="105"/>
        <v>120.45999999999998</v>
      </c>
      <c r="L1017" s="14">
        <v>46</v>
      </c>
      <c r="M1017" s="15">
        <f t="shared" si="106"/>
        <v>7014.08</v>
      </c>
      <c r="N1017" s="16">
        <v>0.04</v>
      </c>
      <c r="O1017" s="17">
        <f>M1017*N1017</f>
        <v>280.56319999999999</v>
      </c>
      <c r="P1017" s="17">
        <f>M1017-O1017+Q1017</f>
        <v>6737.5168000000003</v>
      </c>
      <c r="Q1017" s="15">
        <v>4</v>
      </c>
      <c r="R1017" s="18">
        <f t="shared" si="107"/>
        <v>6741.5168000000003</v>
      </c>
      <c r="S1017" s="12" t="str">
        <f t="shared" si="108"/>
        <v>High</v>
      </c>
      <c r="T1017" s="12"/>
      <c r="U1017" s="12" t="str">
        <f t="shared" si="109"/>
        <v>January 2017</v>
      </c>
      <c r="V1017" s="12" t="str">
        <f t="shared" si="110"/>
        <v>Julia</v>
      </c>
      <c r="W1017" s="12" t="str">
        <f t="shared" si="111"/>
        <v>Barnett</v>
      </c>
    </row>
    <row r="1018" spans="1:23" ht="15.5" x14ac:dyDescent="0.35">
      <c r="A1018" s="12" t="s">
        <v>1868</v>
      </c>
      <c r="B1018" s="13">
        <v>42739</v>
      </c>
      <c r="C1018" s="14" t="s">
        <v>306</v>
      </c>
      <c r="D1018" s="14" t="s">
        <v>27</v>
      </c>
      <c r="E1018" s="14" t="s">
        <v>28</v>
      </c>
      <c r="F1018" s="14" t="s">
        <v>290</v>
      </c>
      <c r="G1018" s="14" t="s">
        <v>38</v>
      </c>
      <c r="H1018" s="13">
        <v>42740</v>
      </c>
      <c r="I1018" s="15">
        <v>1.84</v>
      </c>
      <c r="J1018" s="15">
        <v>2.88</v>
      </c>
      <c r="K1018" s="15">
        <f t="shared" si="105"/>
        <v>1.0399999999999998</v>
      </c>
      <c r="L1018" s="14">
        <v>26</v>
      </c>
      <c r="M1018" s="15">
        <f t="shared" si="106"/>
        <v>74.88</v>
      </c>
      <c r="N1018" s="16">
        <v>0.01</v>
      </c>
      <c r="O1018" s="17">
        <f>M1018*N1018</f>
        <v>0.74880000000000002</v>
      </c>
      <c r="P1018" s="17">
        <f>M1018-O1018+Q1018</f>
        <v>75.121199999999988</v>
      </c>
      <c r="Q1018" s="15">
        <v>0.99</v>
      </c>
      <c r="R1018" s="18">
        <f t="shared" si="107"/>
        <v>76.111199999999982</v>
      </c>
      <c r="S1018" s="12" t="str">
        <f t="shared" si="108"/>
        <v>High</v>
      </c>
      <c r="T1018" s="12"/>
      <c r="U1018" s="12" t="str">
        <f t="shared" si="109"/>
        <v>January 2017</v>
      </c>
      <c r="V1018" s="12" t="str">
        <f t="shared" si="110"/>
        <v>Muhammed</v>
      </c>
      <c r="W1018" s="12" t="str">
        <f t="shared" si="111"/>
        <v>Yedwab</v>
      </c>
    </row>
    <row r="1019" spans="1:23" ht="15.5" x14ac:dyDescent="0.35">
      <c r="A1019" s="12" t="s">
        <v>1869</v>
      </c>
      <c r="B1019" s="13">
        <v>42739</v>
      </c>
      <c r="C1019" s="14" t="s">
        <v>608</v>
      </c>
      <c r="D1019" s="14" t="s">
        <v>27</v>
      </c>
      <c r="E1019" s="14" t="s">
        <v>28</v>
      </c>
      <c r="F1019" s="14" t="s">
        <v>30</v>
      </c>
      <c r="G1019" s="14" t="s">
        <v>38</v>
      </c>
      <c r="H1019" s="13">
        <v>42741</v>
      </c>
      <c r="I1019" s="15">
        <v>1.6</v>
      </c>
      <c r="J1019" s="15">
        <v>2.62</v>
      </c>
      <c r="K1019" s="15">
        <f t="shared" si="105"/>
        <v>1.02</v>
      </c>
      <c r="L1019" s="14">
        <v>35</v>
      </c>
      <c r="M1019" s="15">
        <f t="shared" si="106"/>
        <v>91.7</v>
      </c>
      <c r="N1019" s="16">
        <v>0.04</v>
      </c>
      <c r="O1019" s="17">
        <f>M1019*N1019</f>
        <v>3.6680000000000001</v>
      </c>
      <c r="P1019" s="17">
        <f>M1019-O1019+Q1019</f>
        <v>88.831999999999994</v>
      </c>
      <c r="Q1019" s="15">
        <v>0.8</v>
      </c>
      <c r="R1019" s="18">
        <f t="shared" si="107"/>
        <v>89.631999999999991</v>
      </c>
      <c r="S1019" s="12" t="str">
        <f t="shared" si="108"/>
        <v>High</v>
      </c>
      <c r="T1019" s="12"/>
      <c r="U1019" s="12" t="str">
        <f t="shared" si="109"/>
        <v>January 2017</v>
      </c>
      <c r="V1019" s="12" t="str">
        <f t="shared" si="110"/>
        <v>Cynthia</v>
      </c>
      <c r="W1019" s="12" t="str">
        <f t="shared" si="111"/>
        <v>Arntzen</v>
      </c>
    </row>
    <row r="1020" spans="1:23" ht="15.5" x14ac:dyDescent="0.35">
      <c r="A1020" s="12" t="s">
        <v>1870</v>
      </c>
      <c r="B1020" s="13">
        <v>42741</v>
      </c>
      <c r="C1020" s="14" t="s">
        <v>1871</v>
      </c>
      <c r="D1020" s="14" t="s">
        <v>27</v>
      </c>
      <c r="E1020" s="14" t="s">
        <v>28</v>
      </c>
      <c r="F1020" s="14" t="s">
        <v>66</v>
      </c>
      <c r="G1020" s="14" t="s">
        <v>33</v>
      </c>
      <c r="H1020" s="13">
        <v>42742</v>
      </c>
      <c r="I1020" s="15">
        <v>60.59</v>
      </c>
      <c r="J1020" s="15">
        <v>100.98</v>
      </c>
      <c r="K1020" s="15">
        <f t="shared" si="105"/>
        <v>40.39</v>
      </c>
      <c r="L1020" s="14">
        <v>12</v>
      </c>
      <c r="M1020" s="15">
        <f t="shared" si="106"/>
        <v>1211.76</v>
      </c>
      <c r="N1020" s="16">
        <v>0</v>
      </c>
      <c r="O1020" s="17">
        <f>M1020*N1020</f>
        <v>0</v>
      </c>
      <c r="P1020" s="17">
        <f>M1020-O1020+Q1020</f>
        <v>1218.94</v>
      </c>
      <c r="Q1020" s="15">
        <v>7.18</v>
      </c>
      <c r="R1020" s="18">
        <f t="shared" si="107"/>
        <v>1226.1200000000001</v>
      </c>
      <c r="S1020" s="12" t="str">
        <f t="shared" si="108"/>
        <v>Low</v>
      </c>
      <c r="T1020" s="12"/>
      <c r="U1020" s="12" t="str">
        <f t="shared" si="109"/>
        <v>January 2017</v>
      </c>
      <c r="V1020" s="12" t="str">
        <f t="shared" si="110"/>
        <v>Stephanie</v>
      </c>
      <c r="W1020" s="12" t="str">
        <f t="shared" si="111"/>
        <v>Phelps</v>
      </c>
    </row>
    <row r="1021" spans="1:23" ht="15.5" x14ac:dyDescent="0.35">
      <c r="A1021" s="12" t="s">
        <v>1872</v>
      </c>
      <c r="B1021" s="13">
        <v>42745</v>
      </c>
      <c r="C1021" s="14" t="s">
        <v>1176</v>
      </c>
      <c r="D1021" s="14" t="s">
        <v>27</v>
      </c>
      <c r="E1021" s="14" t="s">
        <v>28</v>
      </c>
      <c r="F1021" s="14" t="s">
        <v>390</v>
      </c>
      <c r="G1021" s="14" t="s">
        <v>38</v>
      </c>
      <c r="H1021" s="13">
        <v>42746</v>
      </c>
      <c r="I1021" s="15">
        <v>1.84</v>
      </c>
      <c r="J1021" s="15">
        <v>2.88</v>
      </c>
      <c r="K1021" s="15">
        <f t="shared" si="105"/>
        <v>1.0399999999999998</v>
      </c>
      <c r="L1021" s="14">
        <v>22</v>
      </c>
      <c r="M1021" s="15">
        <f t="shared" si="106"/>
        <v>63.36</v>
      </c>
      <c r="N1021" s="16">
        <v>0.02</v>
      </c>
      <c r="O1021" s="17">
        <f>M1021*N1021</f>
        <v>1.2672000000000001</v>
      </c>
      <c r="P1021" s="17">
        <f>M1021-O1021+Q1021</f>
        <v>63.082799999999999</v>
      </c>
      <c r="Q1021" s="15">
        <v>0.99</v>
      </c>
      <c r="R1021" s="18">
        <f t="shared" si="107"/>
        <v>64.072800000000001</v>
      </c>
      <c r="S1021" s="12" t="str">
        <f t="shared" si="108"/>
        <v>High</v>
      </c>
      <c r="T1021" s="12"/>
      <c r="U1021" s="12" t="str">
        <f t="shared" si="109"/>
        <v>January 2017</v>
      </c>
      <c r="V1021" s="12" t="str">
        <f t="shared" si="110"/>
        <v>Dave</v>
      </c>
      <c r="W1021" s="12" t="str">
        <f t="shared" si="111"/>
        <v>Hallsten</v>
      </c>
    </row>
    <row r="1022" spans="1:23" ht="15.5" x14ac:dyDescent="0.35">
      <c r="A1022" s="12" t="s">
        <v>1873</v>
      </c>
      <c r="B1022" s="13">
        <v>42746</v>
      </c>
      <c r="C1022" s="14" t="s">
        <v>1058</v>
      </c>
      <c r="D1022" s="14" t="s">
        <v>27</v>
      </c>
      <c r="E1022" s="14" t="s">
        <v>28</v>
      </c>
      <c r="F1022" s="14" t="s">
        <v>290</v>
      </c>
      <c r="G1022" s="14" t="s">
        <v>38</v>
      </c>
      <c r="H1022" s="13">
        <v>42748</v>
      </c>
      <c r="I1022" s="15">
        <v>5.19</v>
      </c>
      <c r="J1022" s="15">
        <v>12.98</v>
      </c>
      <c r="K1022" s="15">
        <f t="shared" si="105"/>
        <v>7.79</v>
      </c>
      <c r="L1022" s="14">
        <v>49</v>
      </c>
      <c r="M1022" s="15">
        <f t="shared" si="106"/>
        <v>636.02</v>
      </c>
      <c r="N1022" s="16">
        <v>0.02</v>
      </c>
      <c r="O1022" s="17">
        <f>M1022*N1022</f>
        <v>12.7204</v>
      </c>
      <c r="P1022" s="17">
        <f>M1022-O1022+Q1022</f>
        <v>626.43959999999993</v>
      </c>
      <c r="Q1022" s="15">
        <v>3.14</v>
      </c>
      <c r="R1022" s="18">
        <f t="shared" si="107"/>
        <v>629.57959999999991</v>
      </c>
      <c r="S1022" s="12" t="str">
        <f t="shared" si="108"/>
        <v>High</v>
      </c>
      <c r="T1022" s="12"/>
      <c r="U1022" s="12" t="str">
        <f t="shared" si="109"/>
        <v>January 2017</v>
      </c>
      <c r="V1022" s="12" t="str">
        <f t="shared" si="110"/>
        <v>Bart</v>
      </c>
      <c r="W1022" s="12" t="str">
        <f t="shared" si="111"/>
        <v>Watters</v>
      </c>
    </row>
    <row r="1023" spans="1:23" ht="15.5" x14ac:dyDescent="0.35">
      <c r="A1023" s="12" t="s">
        <v>1874</v>
      </c>
      <c r="B1023" s="13">
        <v>42749</v>
      </c>
      <c r="C1023" s="14" t="s">
        <v>1571</v>
      </c>
      <c r="D1023" s="14" t="s">
        <v>27</v>
      </c>
      <c r="E1023" s="14" t="s">
        <v>28</v>
      </c>
      <c r="F1023" s="14" t="s">
        <v>107</v>
      </c>
      <c r="G1023" s="14" t="s">
        <v>38</v>
      </c>
      <c r="H1023" s="13">
        <v>42750</v>
      </c>
      <c r="I1023" s="15">
        <v>2.2599999999999998</v>
      </c>
      <c r="J1023" s="15">
        <v>3.58</v>
      </c>
      <c r="K1023" s="15">
        <f t="shared" si="105"/>
        <v>1.3200000000000003</v>
      </c>
      <c r="L1023" s="14">
        <v>38</v>
      </c>
      <c r="M1023" s="15">
        <f t="shared" si="106"/>
        <v>136.04</v>
      </c>
      <c r="N1023" s="16">
        <v>0.03</v>
      </c>
      <c r="O1023" s="17">
        <f>M1023*N1023</f>
        <v>4.0811999999999999</v>
      </c>
      <c r="P1023" s="17">
        <f>M1023-O1023+Q1023</f>
        <v>137.4288</v>
      </c>
      <c r="Q1023" s="15">
        <v>5.47</v>
      </c>
      <c r="R1023" s="18">
        <f t="shared" si="107"/>
        <v>142.89879999999999</v>
      </c>
      <c r="S1023" s="12" t="str">
        <f t="shared" si="108"/>
        <v>High</v>
      </c>
      <c r="T1023" s="12"/>
      <c r="U1023" s="12" t="str">
        <f t="shared" si="109"/>
        <v>January 2017</v>
      </c>
      <c r="V1023" s="12" t="str">
        <f t="shared" si="110"/>
        <v>Patrick</v>
      </c>
      <c r="W1023" s="12" t="str">
        <f t="shared" si="111"/>
        <v>ODonnell</v>
      </c>
    </row>
    <row r="1024" spans="1:23" ht="15.5" x14ac:dyDescent="0.35">
      <c r="A1024" s="12" t="s">
        <v>1875</v>
      </c>
      <c r="B1024" s="13">
        <v>42752</v>
      </c>
      <c r="C1024" s="14" t="s">
        <v>1876</v>
      </c>
      <c r="D1024" s="14" t="s">
        <v>27</v>
      </c>
      <c r="E1024" s="14" t="s">
        <v>28</v>
      </c>
      <c r="F1024" s="14" t="s">
        <v>290</v>
      </c>
      <c r="G1024" s="14" t="s">
        <v>38</v>
      </c>
      <c r="H1024" s="13">
        <v>42753</v>
      </c>
      <c r="I1024" s="15">
        <v>4.59</v>
      </c>
      <c r="J1024" s="15">
        <v>7.28</v>
      </c>
      <c r="K1024" s="15">
        <f t="shared" si="105"/>
        <v>2.6900000000000004</v>
      </c>
      <c r="L1024" s="14">
        <v>39</v>
      </c>
      <c r="M1024" s="15">
        <f t="shared" si="106"/>
        <v>283.92</v>
      </c>
      <c r="N1024" s="16">
        <v>0.08</v>
      </c>
      <c r="O1024" s="17">
        <f>M1024*N1024</f>
        <v>22.713600000000003</v>
      </c>
      <c r="P1024" s="17">
        <f>M1024-O1024+Q1024</f>
        <v>272.35640000000001</v>
      </c>
      <c r="Q1024" s="15">
        <v>11.15</v>
      </c>
      <c r="R1024" s="18">
        <f t="shared" si="107"/>
        <v>283.50639999999999</v>
      </c>
      <c r="S1024" s="12" t="str">
        <f t="shared" si="108"/>
        <v>High</v>
      </c>
      <c r="T1024" s="12"/>
      <c r="U1024" s="12" t="str">
        <f t="shared" si="109"/>
        <v>January 2017</v>
      </c>
      <c r="V1024" s="12" t="str">
        <f t="shared" si="110"/>
        <v>Ann</v>
      </c>
      <c r="W1024" s="12" t="str">
        <f t="shared" si="111"/>
        <v>Steele</v>
      </c>
    </row>
    <row r="1025" spans="1:23" ht="15.5" x14ac:dyDescent="0.35">
      <c r="A1025" s="12" t="s">
        <v>1877</v>
      </c>
      <c r="B1025" s="13">
        <v>42753</v>
      </c>
      <c r="C1025" s="14" t="s">
        <v>705</v>
      </c>
      <c r="D1025" s="14" t="s">
        <v>27</v>
      </c>
      <c r="E1025" s="14" t="s">
        <v>28</v>
      </c>
      <c r="F1025" s="14" t="s">
        <v>126</v>
      </c>
      <c r="G1025" s="14" t="s">
        <v>38</v>
      </c>
      <c r="H1025" s="13">
        <v>42755</v>
      </c>
      <c r="I1025" s="15">
        <v>0.71</v>
      </c>
      <c r="J1025" s="15">
        <v>1.1399999999999999</v>
      </c>
      <c r="K1025" s="15">
        <f t="shared" si="105"/>
        <v>0.42999999999999994</v>
      </c>
      <c r="L1025" s="14">
        <v>14</v>
      </c>
      <c r="M1025" s="15">
        <f t="shared" si="106"/>
        <v>15.959999999999999</v>
      </c>
      <c r="N1025" s="16">
        <v>0</v>
      </c>
      <c r="O1025" s="17">
        <f>M1025*N1025</f>
        <v>0</v>
      </c>
      <c r="P1025" s="17">
        <f>M1025-O1025+Q1025</f>
        <v>16.66</v>
      </c>
      <c r="Q1025" s="15">
        <v>0.7</v>
      </c>
      <c r="R1025" s="18">
        <f t="shared" si="107"/>
        <v>17.36</v>
      </c>
      <c r="S1025" s="12" t="str">
        <f t="shared" si="108"/>
        <v>Low</v>
      </c>
      <c r="T1025" s="12"/>
      <c r="U1025" s="12" t="str">
        <f t="shared" si="109"/>
        <v>January 2017</v>
      </c>
      <c r="V1025" s="12" t="str">
        <f t="shared" si="110"/>
        <v>Sung</v>
      </c>
      <c r="W1025" s="12" t="str">
        <f t="shared" si="111"/>
        <v>Chung</v>
      </c>
    </row>
    <row r="1026" spans="1:23" ht="15.5" x14ac:dyDescent="0.35">
      <c r="A1026" s="12" t="s">
        <v>1878</v>
      </c>
      <c r="B1026" s="13">
        <v>42754</v>
      </c>
      <c r="C1026" s="14" t="s">
        <v>972</v>
      </c>
      <c r="D1026" s="14" t="s">
        <v>27</v>
      </c>
      <c r="E1026" s="14" t="s">
        <v>28</v>
      </c>
      <c r="F1026" s="14" t="s">
        <v>390</v>
      </c>
      <c r="G1026" s="14" t="s">
        <v>33</v>
      </c>
      <c r="H1026" s="13">
        <v>42756</v>
      </c>
      <c r="I1026" s="15">
        <v>8.82</v>
      </c>
      <c r="J1026" s="15">
        <v>20.99</v>
      </c>
      <c r="K1026" s="15">
        <f t="shared" si="105"/>
        <v>12.169999999999998</v>
      </c>
      <c r="L1026" s="14">
        <v>29</v>
      </c>
      <c r="M1026" s="15">
        <f t="shared" si="106"/>
        <v>608.70999999999992</v>
      </c>
      <c r="N1026" s="16">
        <v>0.03</v>
      </c>
      <c r="O1026" s="17">
        <f>M1026*N1026</f>
        <v>18.261299999999999</v>
      </c>
      <c r="P1026" s="17">
        <f>M1026-O1026+Q1026</f>
        <v>595.25869999999986</v>
      </c>
      <c r="Q1026" s="15">
        <v>4.8099999999999996</v>
      </c>
      <c r="R1026" s="18">
        <f t="shared" si="107"/>
        <v>600.06869999999981</v>
      </c>
      <c r="S1026" s="12" t="str">
        <f t="shared" si="108"/>
        <v>High</v>
      </c>
      <c r="T1026" s="12"/>
      <c r="U1026" s="12" t="str">
        <f t="shared" si="109"/>
        <v>January 2017</v>
      </c>
      <c r="V1026" s="12" t="str">
        <f t="shared" si="110"/>
        <v>Luke</v>
      </c>
      <c r="W1026" s="12" t="str">
        <f t="shared" si="111"/>
        <v>Weiss</v>
      </c>
    </row>
    <row r="1027" spans="1:23" ht="15.5" x14ac:dyDescent="0.35">
      <c r="A1027" s="12" t="s">
        <v>1879</v>
      </c>
      <c r="B1027" s="13">
        <v>42754</v>
      </c>
      <c r="C1027" s="14" t="s">
        <v>1880</v>
      </c>
      <c r="D1027" s="14" t="s">
        <v>27</v>
      </c>
      <c r="E1027" s="14" t="s">
        <v>28</v>
      </c>
      <c r="F1027" s="14" t="s">
        <v>139</v>
      </c>
      <c r="G1027" s="14" t="s">
        <v>38</v>
      </c>
      <c r="H1027" s="13">
        <v>42756</v>
      </c>
      <c r="I1027" s="15">
        <v>5.19</v>
      </c>
      <c r="J1027" s="15">
        <v>12.98</v>
      </c>
      <c r="K1027" s="15">
        <f t="shared" si="105"/>
        <v>7.79</v>
      </c>
      <c r="L1027" s="14">
        <v>10</v>
      </c>
      <c r="M1027" s="15">
        <f t="shared" si="106"/>
        <v>129.80000000000001</v>
      </c>
      <c r="N1027" s="16">
        <v>0.05</v>
      </c>
      <c r="O1027" s="17">
        <f>M1027*N1027</f>
        <v>6.4900000000000011</v>
      </c>
      <c r="P1027" s="17">
        <f>M1027-O1027+Q1027</f>
        <v>126.45000000000002</v>
      </c>
      <c r="Q1027" s="15">
        <v>3.14</v>
      </c>
      <c r="R1027" s="18">
        <f t="shared" si="107"/>
        <v>129.59</v>
      </c>
      <c r="S1027" s="12" t="str">
        <f t="shared" si="108"/>
        <v>High</v>
      </c>
      <c r="T1027" s="12"/>
      <c r="U1027" s="12" t="str">
        <f t="shared" si="109"/>
        <v>January 2017</v>
      </c>
      <c r="V1027" s="12" t="str">
        <f t="shared" si="110"/>
        <v>Laurel</v>
      </c>
      <c r="W1027" s="12" t="str">
        <f t="shared" si="111"/>
        <v>Workman</v>
      </c>
    </row>
    <row r="1028" spans="1:23" ht="15.5" x14ac:dyDescent="0.35">
      <c r="A1028" s="12" t="s">
        <v>1881</v>
      </c>
      <c r="B1028" s="13">
        <v>42754</v>
      </c>
      <c r="C1028" s="14" t="s">
        <v>1615</v>
      </c>
      <c r="D1028" s="14" t="s">
        <v>53</v>
      </c>
      <c r="E1028" s="14" t="s">
        <v>54</v>
      </c>
      <c r="F1028" s="14" t="s">
        <v>81</v>
      </c>
      <c r="G1028" s="14" t="s">
        <v>38</v>
      </c>
      <c r="H1028" s="13">
        <v>42761</v>
      </c>
      <c r="I1028" s="15">
        <v>19.829999999999998</v>
      </c>
      <c r="J1028" s="15">
        <v>30.98</v>
      </c>
      <c r="K1028" s="15">
        <f t="shared" ref="K1028:K1041" si="112">J1028-I1028</f>
        <v>11.150000000000002</v>
      </c>
      <c r="L1028" s="14">
        <v>41</v>
      </c>
      <c r="M1028" s="15">
        <f t="shared" ref="M1028:M1041" si="113">J1028*L1028</f>
        <v>1270.18</v>
      </c>
      <c r="N1028" s="16">
        <v>0.04</v>
      </c>
      <c r="O1028" s="17">
        <f>M1028*N1028</f>
        <v>50.807200000000002</v>
      </c>
      <c r="P1028" s="17">
        <f>M1028-O1028+Q1028</f>
        <v>1238.8828000000001</v>
      </c>
      <c r="Q1028" s="15">
        <v>19.510000000000002</v>
      </c>
      <c r="R1028" s="18">
        <f t="shared" ref="R1028:R1041" si="114">P1028+Q1028</f>
        <v>1258.3928000000001</v>
      </c>
      <c r="S1028" s="12" t="str">
        <f t="shared" ref="S1028:S1041" si="115">IF(O1028&gt;0.08, "High", IF(O1028&gt;0.04, "Medium", "Low"))</f>
        <v>High</v>
      </c>
      <c r="T1028" s="12"/>
      <c r="U1028" s="12" t="str">
        <f t="shared" ref="U1028:U1041" si="116">TEXT(B1028, "mmmm yyyy")</f>
        <v>January 2017</v>
      </c>
      <c r="V1028" s="12" t="str">
        <f t="shared" ref="V1028:V1041" si="117">LEFT(C1028,FIND(" ",C1028)-1)</f>
        <v>Carol</v>
      </c>
      <c r="W1028" s="12" t="str">
        <f t="shared" ref="W1028:W1041" si="118">RIGHT(C1028,LEN(C1028)-FIND(" ",C1028))</f>
        <v>Darley</v>
      </c>
    </row>
    <row r="1029" spans="1:23" ht="15.5" x14ac:dyDescent="0.35">
      <c r="A1029" s="12" t="s">
        <v>1882</v>
      </c>
      <c r="B1029" s="13">
        <v>42755</v>
      </c>
      <c r="C1029" s="14" t="s">
        <v>1130</v>
      </c>
      <c r="D1029" s="14" t="s">
        <v>27</v>
      </c>
      <c r="E1029" s="14" t="s">
        <v>28</v>
      </c>
      <c r="F1029" s="14" t="s">
        <v>299</v>
      </c>
      <c r="G1029" s="14" t="s">
        <v>38</v>
      </c>
      <c r="H1029" s="13">
        <v>42756</v>
      </c>
      <c r="I1029" s="15">
        <v>4.59</v>
      </c>
      <c r="J1029" s="15">
        <v>7.28</v>
      </c>
      <c r="K1029" s="15">
        <f t="shared" si="112"/>
        <v>2.6900000000000004</v>
      </c>
      <c r="L1029" s="14">
        <v>24</v>
      </c>
      <c r="M1029" s="15">
        <f t="shared" si="113"/>
        <v>174.72</v>
      </c>
      <c r="N1029" s="16">
        <v>0.1</v>
      </c>
      <c r="O1029" s="17">
        <f>M1029*N1029</f>
        <v>17.472000000000001</v>
      </c>
      <c r="P1029" s="17">
        <f>M1029-O1029+Q1029</f>
        <v>168.398</v>
      </c>
      <c r="Q1029" s="15">
        <v>11.15</v>
      </c>
      <c r="R1029" s="18">
        <f t="shared" si="114"/>
        <v>179.548</v>
      </c>
      <c r="S1029" s="12" t="str">
        <f t="shared" si="115"/>
        <v>High</v>
      </c>
      <c r="T1029" s="12"/>
      <c r="U1029" s="12" t="str">
        <f t="shared" si="116"/>
        <v>January 2017</v>
      </c>
      <c r="V1029" s="12" t="str">
        <f t="shared" si="117"/>
        <v>Julia</v>
      </c>
      <c r="W1029" s="12" t="str">
        <f t="shared" si="118"/>
        <v>Barnett</v>
      </c>
    </row>
    <row r="1030" spans="1:23" ht="15.5" x14ac:dyDescent="0.35">
      <c r="A1030" s="12" t="s">
        <v>1883</v>
      </c>
      <c r="B1030" s="13">
        <v>42758</v>
      </c>
      <c r="C1030" s="14" t="s">
        <v>1232</v>
      </c>
      <c r="D1030" s="14" t="s">
        <v>27</v>
      </c>
      <c r="E1030" s="14" t="s">
        <v>28</v>
      </c>
      <c r="F1030" s="14" t="s">
        <v>66</v>
      </c>
      <c r="G1030" s="14" t="s">
        <v>38</v>
      </c>
      <c r="H1030" s="13">
        <v>42760</v>
      </c>
      <c r="I1030" s="15">
        <v>2.16</v>
      </c>
      <c r="J1030" s="15">
        <v>3.85</v>
      </c>
      <c r="K1030" s="15">
        <f t="shared" si="112"/>
        <v>1.69</v>
      </c>
      <c r="L1030" s="14">
        <v>18</v>
      </c>
      <c r="M1030" s="15">
        <f t="shared" si="113"/>
        <v>69.3</v>
      </c>
      <c r="N1030" s="16">
        <v>0.04</v>
      </c>
      <c r="O1030" s="17">
        <f>M1030*N1030</f>
        <v>2.7719999999999998</v>
      </c>
      <c r="P1030" s="17">
        <f>M1030-O1030+Q1030</f>
        <v>67.227999999999994</v>
      </c>
      <c r="Q1030" s="15">
        <v>0.7</v>
      </c>
      <c r="R1030" s="18">
        <f t="shared" si="114"/>
        <v>67.927999999999997</v>
      </c>
      <c r="S1030" s="12" t="str">
        <f t="shared" si="115"/>
        <v>High</v>
      </c>
      <c r="T1030" s="12"/>
      <c r="U1030" s="12" t="str">
        <f t="shared" si="116"/>
        <v>January 2017</v>
      </c>
      <c r="V1030" s="12" t="str">
        <f t="shared" si="117"/>
        <v>Jeremy</v>
      </c>
      <c r="W1030" s="12" t="str">
        <f t="shared" si="118"/>
        <v>Pistek</v>
      </c>
    </row>
    <row r="1031" spans="1:23" ht="15.5" x14ac:dyDescent="0.35">
      <c r="A1031" s="12" t="s">
        <v>1884</v>
      </c>
      <c r="B1031" s="13">
        <v>42759</v>
      </c>
      <c r="C1031" s="14" t="s">
        <v>1885</v>
      </c>
      <c r="D1031" s="14" t="s">
        <v>27</v>
      </c>
      <c r="E1031" s="14" t="s">
        <v>28</v>
      </c>
      <c r="F1031" s="14" t="s">
        <v>139</v>
      </c>
      <c r="G1031" s="14" t="s">
        <v>38</v>
      </c>
      <c r="H1031" s="13">
        <v>42761</v>
      </c>
      <c r="I1031" s="15">
        <v>3.5</v>
      </c>
      <c r="J1031" s="15">
        <v>5.74</v>
      </c>
      <c r="K1031" s="15">
        <f t="shared" si="112"/>
        <v>2.2400000000000002</v>
      </c>
      <c r="L1031" s="14">
        <v>46</v>
      </c>
      <c r="M1031" s="15">
        <f t="shared" si="113"/>
        <v>264.04000000000002</v>
      </c>
      <c r="N1031" s="16">
        <v>0.05</v>
      </c>
      <c r="O1031" s="17">
        <f>M1031*N1031</f>
        <v>13.202000000000002</v>
      </c>
      <c r="P1031" s="17">
        <f>M1031-O1031+Q1031</f>
        <v>255.84800000000001</v>
      </c>
      <c r="Q1031" s="15">
        <v>5.01</v>
      </c>
      <c r="R1031" s="18">
        <f t="shared" si="114"/>
        <v>260.858</v>
      </c>
      <c r="S1031" s="12" t="str">
        <f t="shared" si="115"/>
        <v>High</v>
      </c>
      <c r="T1031" s="12"/>
      <c r="U1031" s="12" t="str">
        <f t="shared" si="116"/>
        <v>January 2017</v>
      </c>
      <c r="V1031" s="12" t="str">
        <f t="shared" si="117"/>
        <v>Ken</v>
      </c>
      <c r="W1031" s="12" t="str">
        <f t="shared" si="118"/>
        <v>Heidel</v>
      </c>
    </row>
    <row r="1032" spans="1:23" ht="15.5" x14ac:dyDescent="0.35">
      <c r="A1032" s="12" t="s">
        <v>1886</v>
      </c>
      <c r="B1032" s="13">
        <v>42761</v>
      </c>
      <c r="C1032" s="14" t="s">
        <v>1260</v>
      </c>
      <c r="D1032" s="14" t="s">
        <v>53</v>
      </c>
      <c r="E1032" s="14" t="s">
        <v>54</v>
      </c>
      <c r="F1032" s="14" t="s">
        <v>55</v>
      </c>
      <c r="G1032" s="14" t="s">
        <v>33</v>
      </c>
      <c r="H1032" s="13">
        <v>42762</v>
      </c>
      <c r="I1032" s="15">
        <v>156.5</v>
      </c>
      <c r="J1032" s="15">
        <v>300.97000000000003</v>
      </c>
      <c r="K1032" s="15">
        <f t="shared" si="112"/>
        <v>144.47000000000003</v>
      </c>
      <c r="L1032" s="14">
        <v>29</v>
      </c>
      <c r="M1032" s="15">
        <f t="shared" si="113"/>
        <v>8728.130000000001</v>
      </c>
      <c r="N1032" s="16">
        <v>0.03</v>
      </c>
      <c r="O1032" s="17">
        <f>M1032*N1032</f>
        <v>261.84390000000002</v>
      </c>
      <c r="P1032" s="17">
        <f>M1032-O1032+Q1032</f>
        <v>8473.4661000000015</v>
      </c>
      <c r="Q1032" s="15">
        <v>7.18</v>
      </c>
      <c r="R1032" s="18">
        <f t="shared" si="114"/>
        <v>8480.6461000000018</v>
      </c>
      <c r="S1032" s="12" t="str">
        <f t="shared" si="115"/>
        <v>High</v>
      </c>
      <c r="T1032" s="12"/>
      <c r="U1032" s="12" t="str">
        <f t="shared" si="116"/>
        <v>January 2017</v>
      </c>
      <c r="V1032" s="12" t="str">
        <f t="shared" si="117"/>
        <v>Harold</v>
      </c>
      <c r="W1032" s="12" t="str">
        <f t="shared" si="118"/>
        <v>Pawlan</v>
      </c>
    </row>
    <row r="1033" spans="1:23" ht="15.5" x14ac:dyDescent="0.35">
      <c r="A1033" s="12" t="s">
        <v>1887</v>
      </c>
      <c r="B1033" s="13">
        <v>42762</v>
      </c>
      <c r="C1033" s="14" t="s">
        <v>1048</v>
      </c>
      <c r="D1033" s="14" t="s">
        <v>27</v>
      </c>
      <c r="E1033" s="14" t="s">
        <v>28</v>
      </c>
      <c r="F1033" s="14" t="s">
        <v>139</v>
      </c>
      <c r="G1033" s="14" t="s">
        <v>38</v>
      </c>
      <c r="H1033" s="13">
        <v>42763</v>
      </c>
      <c r="I1033" s="15">
        <v>3.99</v>
      </c>
      <c r="J1033" s="15">
        <v>6.23</v>
      </c>
      <c r="K1033" s="15">
        <f t="shared" si="112"/>
        <v>2.2400000000000002</v>
      </c>
      <c r="L1033" s="14">
        <v>25</v>
      </c>
      <c r="M1033" s="15">
        <f t="shared" si="113"/>
        <v>155.75</v>
      </c>
      <c r="N1033" s="16">
        <v>7.0000000000000007E-2</v>
      </c>
      <c r="O1033" s="17">
        <f>M1033*N1033</f>
        <v>10.902500000000002</v>
      </c>
      <c r="P1033" s="17">
        <f>M1033-O1033+Q1033</f>
        <v>151.8175</v>
      </c>
      <c r="Q1033" s="15">
        <v>6.97</v>
      </c>
      <c r="R1033" s="18">
        <f t="shared" si="114"/>
        <v>158.78749999999999</v>
      </c>
      <c r="S1033" s="12" t="str">
        <f t="shared" si="115"/>
        <v>High</v>
      </c>
      <c r="T1033" s="12"/>
      <c r="U1033" s="12" t="str">
        <f t="shared" si="116"/>
        <v>January 2017</v>
      </c>
      <c r="V1033" s="12" t="str">
        <f t="shared" si="117"/>
        <v>Kean</v>
      </c>
      <c r="W1033" s="12" t="str">
        <f t="shared" si="118"/>
        <v>Thornton</v>
      </c>
    </row>
    <row r="1034" spans="1:23" ht="15.5" x14ac:dyDescent="0.35">
      <c r="A1034" s="12" t="s">
        <v>1888</v>
      </c>
      <c r="B1034" s="13">
        <v>42765</v>
      </c>
      <c r="C1034" s="14" t="s">
        <v>554</v>
      </c>
      <c r="D1034" s="14" t="s">
        <v>27</v>
      </c>
      <c r="E1034" s="14" t="s">
        <v>28</v>
      </c>
      <c r="F1034" s="14" t="s">
        <v>290</v>
      </c>
      <c r="G1034" s="14" t="s">
        <v>33</v>
      </c>
      <c r="H1034" s="13">
        <v>42768</v>
      </c>
      <c r="I1034" s="15">
        <v>75</v>
      </c>
      <c r="J1034" s="15">
        <v>120.97</v>
      </c>
      <c r="K1034" s="15">
        <f t="shared" si="112"/>
        <v>45.97</v>
      </c>
      <c r="L1034" s="14">
        <v>4</v>
      </c>
      <c r="M1034" s="15">
        <f t="shared" si="113"/>
        <v>483.88</v>
      </c>
      <c r="N1034" s="16">
        <v>7.0000000000000007E-2</v>
      </c>
      <c r="O1034" s="17">
        <f>M1034*N1034</f>
        <v>33.871600000000001</v>
      </c>
      <c r="P1034" s="17">
        <f>M1034-O1034+Q1034</f>
        <v>476.30840000000001</v>
      </c>
      <c r="Q1034" s="15">
        <v>26.3</v>
      </c>
      <c r="R1034" s="18">
        <f t="shared" si="114"/>
        <v>502.60840000000002</v>
      </c>
      <c r="S1034" s="12" t="str">
        <f t="shared" si="115"/>
        <v>High</v>
      </c>
      <c r="T1034" s="12"/>
      <c r="U1034" s="12" t="str">
        <f t="shared" si="116"/>
        <v>January 2017</v>
      </c>
      <c r="V1034" s="12" t="str">
        <f t="shared" si="117"/>
        <v>Rick</v>
      </c>
      <c r="W1034" s="12" t="str">
        <f t="shared" si="118"/>
        <v>Hansen</v>
      </c>
    </row>
    <row r="1035" spans="1:23" ht="15.5" x14ac:dyDescent="0.35">
      <c r="A1035" s="12" t="s">
        <v>1889</v>
      </c>
      <c r="B1035" s="13">
        <v>42767</v>
      </c>
      <c r="C1035" s="14" t="s">
        <v>1890</v>
      </c>
      <c r="D1035" s="14" t="s">
        <v>27</v>
      </c>
      <c r="E1035" s="14" t="s">
        <v>28</v>
      </c>
      <c r="F1035" s="14" t="s">
        <v>290</v>
      </c>
      <c r="G1035" s="14" t="s">
        <v>38</v>
      </c>
      <c r="H1035" s="13">
        <v>42771</v>
      </c>
      <c r="I1035" s="15">
        <v>1.46</v>
      </c>
      <c r="J1035" s="15">
        <v>3.57</v>
      </c>
      <c r="K1035" s="15">
        <f t="shared" si="112"/>
        <v>2.11</v>
      </c>
      <c r="L1035" s="14">
        <v>25</v>
      </c>
      <c r="M1035" s="15">
        <f t="shared" si="113"/>
        <v>89.25</v>
      </c>
      <c r="N1035" s="16">
        <v>0.01</v>
      </c>
      <c r="O1035" s="17">
        <f>M1035*N1035</f>
        <v>0.89250000000000007</v>
      </c>
      <c r="P1035" s="17">
        <f>M1035-O1035+Q1035</f>
        <v>92.527500000000003</v>
      </c>
      <c r="Q1035" s="15">
        <v>4.17</v>
      </c>
      <c r="R1035" s="18">
        <f t="shared" si="114"/>
        <v>96.697500000000005</v>
      </c>
      <c r="S1035" s="12" t="str">
        <f t="shared" si="115"/>
        <v>High</v>
      </c>
      <c r="T1035" s="12"/>
      <c r="U1035" s="12" t="str">
        <f t="shared" si="116"/>
        <v>February 2017</v>
      </c>
      <c r="V1035" s="12" t="str">
        <f t="shared" si="117"/>
        <v>Joy</v>
      </c>
      <c r="W1035" s="12" t="str">
        <f t="shared" si="118"/>
        <v>Daniels</v>
      </c>
    </row>
    <row r="1036" spans="1:23" ht="15.5" x14ac:dyDescent="0.35">
      <c r="A1036" s="12" t="s">
        <v>1891</v>
      </c>
      <c r="B1036" s="13">
        <v>42768</v>
      </c>
      <c r="C1036" s="14" t="s">
        <v>1062</v>
      </c>
      <c r="D1036" s="14" t="s">
        <v>27</v>
      </c>
      <c r="E1036" s="14" t="s">
        <v>28</v>
      </c>
      <c r="F1036" s="14" t="s">
        <v>30</v>
      </c>
      <c r="G1036" s="14" t="s">
        <v>38</v>
      </c>
      <c r="H1036" s="13">
        <v>42770</v>
      </c>
      <c r="I1036" s="15">
        <v>3.75</v>
      </c>
      <c r="J1036" s="15">
        <v>7.08</v>
      </c>
      <c r="K1036" s="15">
        <f t="shared" si="112"/>
        <v>3.33</v>
      </c>
      <c r="L1036" s="14">
        <v>46</v>
      </c>
      <c r="M1036" s="15">
        <f t="shared" si="113"/>
        <v>325.68</v>
      </c>
      <c r="N1036" s="16">
        <v>0.1</v>
      </c>
      <c r="O1036" s="17">
        <f>M1036*N1036</f>
        <v>32.568000000000005</v>
      </c>
      <c r="P1036" s="17">
        <f>M1036-O1036+Q1036</f>
        <v>295.46200000000005</v>
      </c>
      <c r="Q1036" s="15">
        <v>2.35</v>
      </c>
      <c r="R1036" s="18">
        <f t="shared" si="114"/>
        <v>297.81200000000007</v>
      </c>
      <c r="S1036" s="12" t="str">
        <f t="shared" si="115"/>
        <v>High</v>
      </c>
      <c r="T1036" s="12"/>
      <c r="U1036" s="12" t="str">
        <f t="shared" si="116"/>
        <v>February 2017</v>
      </c>
      <c r="V1036" s="12" t="str">
        <f t="shared" si="117"/>
        <v>Cindy</v>
      </c>
      <c r="W1036" s="12" t="str">
        <f t="shared" si="118"/>
        <v>Chapman</v>
      </c>
    </row>
    <row r="1037" spans="1:23" ht="15.5" x14ac:dyDescent="0.35">
      <c r="A1037" s="12" t="s">
        <v>1892</v>
      </c>
      <c r="B1037" s="13">
        <v>42769</v>
      </c>
      <c r="C1037" s="14" t="s">
        <v>295</v>
      </c>
      <c r="D1037" s="14" t="s">
        <v>53</v>
      </c>
      <c r="E1037" s="14" t="s">
        <v>54</v>
      </c>
      <c r="F1037" s="14" t="s">
        <v>55</v>
      </c>
      <c r="G1037" s="14" t="s">
        <v>38</v>
      </c>
      <c r="H1037" s="13">
        <v>42771</v>
      </c>
      <c r="I1037" s="15">
        <v>1.59</v>
      </c>
      <c r="J1037" s="15">
        <v>2.61</v>
      </c>
      <c r="K1037" s="15">
        <f t="shared" si="112"/>
        <v>1.0199999999999998</v>
      </c>
      <c r="L1037" s="14">
        <v>38</v>
      </c>
      <c r="M1037" s="15">
        <f t="shared" si="113"/>
        <v>99.179999999999993</v>
      </c>
      <c r="N1037" s="16">
        <v>0.04</v>
      </c>
      <c r="O1037" s="17">
        <f>M1037*N1037</f>
        <v>3.9671999999999996</v>
      </c>
      <c r="P1037" s="17">
        <f>M1037-O1037+Q1037</f>
        <v>95.712799999999987</v>
      </c>
      <c r="Q1037" s="15">
        <v>0.5</v>
      </c>
      <c r="R1037" s="18">
        <f t="shared" si="114"/>
        <v>96.212799999999987</v>
      </c>
      <c r="S1037" s="12" t="str">
        <f t="shared" si="115"/>
        <v>High</v>
      </c>
      <c r="T1037" s="12"/>
      <c r="U1037" s="12" t="str">
        <f t="shared" si="116"/>
        <v>February 2017</v>
      </c>
      <c r="V1037" s="12" t="str">
        <f t="shared" si="117"/>
        <v>Alex</v>
      </c>
      <c r="W1037" s="12" t="str">
        <f t="shared" si="118"/>
        <v>Russell</v>
      </c>
    </row>
    <row r="1038" spans="1:23" ht="15.5" x14ac:dyDescent="0.35">
      <c r="A1038" s="12" t="s">
        <v>1893</v>
      </c>
      <c r="B1038" s="13">
        <v>42770</v>
      </c>
      <c r="C1038" s="14" t="s">
        <v>1894</v>
      </c>
      <c r="D1038" s="14" t="s">
        <v>27</v>
      </c>
      <c r="E1038" s="14" t="s">
        <v>28</v>
      </c>
      <c r="F1038" s="14" t="s">
        <v>139</v>
      </c>
      <c r="G1038" s="14" t="s">
        <v>38</v>
      </c>
      <c r="H1038" s="13">
        <v>42771</v>
      </c>
      <c r="I1038" s="15">
        <v>13.64</v>
      </c>
      <c r="J1038" s="15">
        <v>20.98</v>
      </c>
      <c r="K1038" s="15">
        <f t="shared" si="112"/>
        <v>7.34</v>
      </c>
      <c r="L1038" s="14">
        <v>41</v>
      </c>
      <c r="M1038" s="15">
        <f t="shared" si="113"/>
        <v>860.18000000000006</v>
      </c>
      <c r="N1038" s="16">
        <v>0.05</v>
      </c>
      <c r="O1038" s="17">
        <f>M1038*N1038</f>
        <v>43.009000000000007</v>
      </c>
      <c r="P1038" s="17">
        <f>M1038-O1038+Q1038</f>
        <v>818.66100000000006</v>
      </c>
      <c r="Q1038" s="15">
        <v>1.49</v>
      </c>
      <c r="R1038" s="18">
        <f t="shared" si="114"/>
        <v>820.15100000000007</v>
      </c>
      <c r="S1038" s="12" t="str">
        <f t="shared" si="115"/>
        <v>High</v>
      </c>
      <c r="T1038" s="12"/>
      <c r="U1038" s="12" t="str">
        <f t="shared" si="116"/>
        <v>February 2017</v>
      </c>
      <c r="V1038" s="12" t="str">
        <f t="shared" si="117"/>
        <v>Roland</v>
      </c>
      <c r="W1038" s="12" t="str">
        <f t="shared" si="118"/>
        <v>Black</v>
      </c>
    </row>
    <row r="1039" spans="1:23" ht="15.5" x14ac:dyDescent="0.35">
      <c r="A1039" s="12" t="s">
        <v>1895</v>
      </c>
      <c r="B1039" s="13">
        <v>42771</v>
      </c>
      <c r="C1039" s="14" t="s">
        <v>342</v>
      </c>
      <c r="D1039" s="14" t="s">
        <v>27</v>
      </c>
      <c r="E1039" s="14" t="s">
        <v>28</v>
      </c>
      <c r="F1039" s="14" t="s">
        <v>344</v>
      </c>
      <c r="G1039" s="14" t="s">
        <v>38</v>
      </c>
      <c r="H1039" s="13">
        <v>42773</v>
      </c>
      <c r="I1039" s="15">
        <v>13.64</v>
      </c>
      <c r="J1039" s="15">
        <v>20.98</v>
      </c>
      <c r="K1039" s="15">
        <f t="shared" si="112"/>
        <v>7.34</v>
      </c>
      <c r="L1039" s="14">
        <v>2</v>
      </c>
      <c r="M1039" s="15">
        <f t="shared" si="113"/>
        <v>41.96</v>
      </c>
      <c r="N1039" s="16">
        <v>0.01</v>
      </c>
      <c r="O1039" s="17">
        <f>M1039*N1039</f>
        <v>0.41960000000000003</v>
      </c>
      <c r="P1039" s="17">
        <f>M1039-O1039+Q1039</f>
        <v>43.0304</v>
      </c>
      <c r="Q1039" s="15">
        <v>1.49</v>
      </c>
      <c r="R1039" s="18">
        <f t="shared" si="114"/>
        <v>44.520400000000002</v>
      </c>
      <c r="S1039" s="12" t="str">
        <f t="shared" si="115"/>
        <v>High</v>
      </c>
      <c r="T1039" s="12"/>
      <c r="U1039" s="12" t="str">
        <f t="shared" si="116"/>
        <v>February 2017</v>
      </c>
      <c r="V1039" s="12" t="str">
        <f t="shared" si="117"/>
        <v>Art</v>
      </c>
      <c r="W1039" s="12" t="str">
        <f t="shared" si="118"/>
        <v>Foster</v>
      </c>
    </row>
    <row r="1040" spans="1:23" ht="15.5" x14ac:dyDescent="0.35">
      <c r="A1040" s="12" t="s">
        <v>1896</v>
      </c>
      <c r="B1040" s="13">
        <v>42773</v>
      </c>
      <c r="C1040" s="14" t="s">
        <v>1042</v>
      </c>
      <c r="D1040" s="14" t="s">
        <v>53</v>
      </c>
      <c r="E1040" s="14" t="s">
        <v>54</v>
      </c>
      <c r="F1040" s="14" t="s">
        <v>55</v>
      </c>
      <c r="G1040" s="14" t="s">
        <v>33</v>
      </c>
      <c r="H1040" s="13">
        <v>42773</v>
      </c>
      <c r="I1040" s="15">
        <v>6.39</v>
      </c>
      <c r="J1040" s="15">
        <v>19.98</v>
      </c>
      <c r="K1040" s="15">
        <f t="shared" si="112"/>
        <v>13.59</v>
      </c>
      <c r="L1040" s="14">
        <v>31</v>
      </c>
      <c r="M1040" s="15">
        <f t="shared" si="113"/>
        <v>619.38</v>
      </c>
      <c r="N1040" s="16">
        <v>0</v>
      </c>
      <c r="O1040" s="17">
        <f>M1040*N1040</f>
        <v>0</v>
      </c>
      <c r="P1040" s="17">
        <f>M1040-O1040+Q1040</f>
        <v>623.38</v>
      </c>
      <c r="Q1040" s="15">
        <v>4</v>
      </c>
      <c r="R1040" s="18">
        <f t="shared" si="114"/>
        <v>627.38</v>
      </c>
      <c r="S1040" s="12" t="str">
        <f t="shared" si="115"/>
        <v>Low</v>
      </c>
      <c r="T1040" s="12"/>
      <c r="U1040" s="12" t="str">
        <f t="shared" si="116"/>
        <v>February 2017</v>
      </c>
      <c r="V1040" s="12" t="str">
        <f t="shared" si="117"/>
        <v>Maribeth</v>
      </c>
      <c r="W1040" s="12" t="str">
        <f t="shared" si="118"/>
        <v>Yedwab</v>
      </c>
    </row>
    <row r="1041" spans="1:23" ht="15.5" x14ac:dyDescent="0.35">
      <c r="A1041" s="12" t="s">
        <v>1897</v>
      </c>
      <c r="B1041" s="13">
        <v>42773</v>
      </c>
      <c r="C1041" s="14" t="s">
        <v>1898</v>
      </c>
      <c r="D1041" s="14" t="s">
        <v>53</v>
      </c>
      <c r="E1041" s="14" t="s">
        <v>54</v>
      </c>
      <c r="F1041" s="14" t="s">
        <v>55</v>
      </c>
      <c r="G1041" s="14" t="s">
        <v>38</v>
      </c>
      <c r="H1041" s="13">
        <v>42773</v>
      </c>
      <c r="I1041" s="15">
        <v>0.93</v>
      </c>
      <c r="J1041" s="15">
        <v>1.48</v>
      </c>
      <c r="K1041" s="15">
        <f t="shared" si="112"/>
        <v>0.54999999999999993</v>
      </c>
      <c r="L1041" s="14">
        <v>10</v>
      </c>
      <c r="M1041" s="15">
        <f t="shared" si="113"/>
        <v>14.8</v>
      </c>
      <c r="N1041" s="16">
        <v>0.1</v>
      </c>
      <c r="O1041" s="17">
        <f>M1041*N1041</f>
        <v>1.4800000000000002</v>
      </c>
      <c r="P1041" s="17">
        <f>M1041-O1041+Q1041</f>
        <v>14.02</v>
      </c>
      <c r="Q1041" s="15">
        <v>0.7</v>
      </c>
      <c r="R1041" s="18">
        <f t="shared" si="114"/>
        <v>14.719999999999999</v>
      </c>
      <c r="S1041" s="12" t="str">
        <f t="shared" si="115"/>
        <v>High</v>
      </c>
      <c r="T1041" s="12"/>
      <c r="U1041" s="12" t="str">
        <f t="shared" si="116"/>
        <v>February 2017</v>
      </c>
      <c r="V1041" s="12" t="str">
        <f t="shared" si="117"/>
        <v>Theresa</v>
      </c>
      <c r="W1041" s="12" t="str">
        <f t="shared" si="118"/>
        <v>Swint</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DB47A-FA75-43AA-9F38-37E5D24F9163}">
  <sheetPr>
    <tabColor rgb="FFFFC000"/>
  </sheetPr>
  <dimension ref="A3:V1042"/>
  <sheetViews>
    <sheetView topLeftCell="I1" workbookViewId="0">
      <selection activeCell="V7" sqref="V7"/>
    </sheetView>
  </sheetViews>
  <sheetFormatPr defaultRowHeight="14.5" x14ac:dyDescent="0.35"/>
  <cols>
    <col min="2" max="2" width="10.453125" bestFit="1" customWidth="1"/>
    <col min="3" max="3" width="16.1796875" customWidth="1"/>
    <col min="6" max="6" width="13.453125" bestFit="1" customWidth="1"/>
    <col min="7" max="7" width="17.1796875" bestFit="1" customWidth="1"/>
    <col min="8" max="8" width="27.1796875" customWidth="1"/>
    <col min="9" max="9" width="15.1796875" bestFit="1" customWidth="1"/>
    <col min="10" max="10" width="10.453125" bestFit="1" customWidth="1"/>
    <col min="11" max="11" width="8.90625" bestFit="1" customWidth="1"/>
    <col min="12" max="12" width="9.90625" bestFit="1" customWidth="1"/>
    <col min="13" max="13" width="11.7265625" bestFit="1" customWidth="1"/>
    <col min="14" max="14" width="13.453125" bestFit="1" customWidth="1"/>
    <col min="15" max="15" width="10.36328125" customWidth="1"/>
    <col min="16" max="16" width="10" bestFit="1" customWidth="1"/>
    <col min="17" max="17" width="11.453125" customWidth="1"/>
    <col min="18" max="18" width="10.36328125" bestFit="1" customWidth="1"/>
    <col min="19" max="19" width="12" bestFit="1" customWidth="1"/>
    <col min="20" max="20" width="8.7265625" customWidth="1"/>
  </cols>
  <sheetData>
    <row r="3" spans="1:22" x14ac:dyDescent="0.35">
      <c r="A3" s="7" t="s">
        <v>0</v>
      </c>
      <c r="B3" s="7" t="s">
        <v>1</v>
      </c>
      <c r="C3" s="7" t="s">
        <v>2</v>
      </c>
      <c r="D3" s="7" t="s">
        <v>4</v>
      </c>
      <c r="E3" s="7" t="s">
        <v>5</v>
      </c>
      <c r="F3" s="7" t="s">
        <v>6</v>
      </c>
      <c r="G3" s="7" t="s">
        <v>7</v>
      </c>
      <c r="H3" s="7" t="s">
        <v>9</v>
      </c>
      <c r="I3" s="7" t="s">
        <v>10</v>
      </c>
      <c r="J3" s="7" t="s">
        <v>13</v>
      </c>
      <c r="K3" s="7" t="s">
        <v>14</v>
      </c>
      <c r="L3" s="7" t="s">
        <v>15</v>
      </c>
      <c r="M3" s="7" t="s">
        <v>16</v>
      </c>
      <c r="N3" s="7" t="s">
        <v>17</v>
      </c>
      <c r="O3" s="7" t="s">
        <v>18</v>
      </c>
      <c r="P3" s="7" t="s">
        <v>19</v>
      </c>
      <c r="Q3" s="7" t="s">
        <v>20</v>
      </c>
      <c r="R3" s="7" t="s">
        <v>21</v>
      </c>
      <c r="S3" s="7" t="s">
        <v>22</v>
      </c>
      <c r="T3" s="7" t="s">
        <v>23</v>
      </c>
      <c r="V3" s="7" t="s">
        <v>1907</v>
      </c>
    </row>
    <row r="4" spans="1:22" x14ac:dyDescent="0.35">
      <c r="A4" t="s">
        <v>24</v>
      </c>
      <c r="B4" s="1">
        <v>41399</v>
      </c>
      <c r="C4" s="2" t="s">
        <v>25</v>
      </c>
      <c r="D4" s="2" t="s">
        <v>27</v>
      </c>
      <c r="E4" s="2" t="s">
        <v>28</v>
      </c>
      <c r="F4" s="2" t="s">
        <v>29</v>
      </c>
      <c r="G4" s="2" t="s">
        <v>30</v>
      </c>
      <c r="H4" s="2" t="s">
        <v>32</v>
      </c>
      <c r="I4" s="2" t="s">
        <v>33</v>
      </c>
      <c r="J4" s="1">
        <v>41400</v>
      </c>
      <c r="K4" s="3">
        <v>1.87</v>
      </c>
      <c r="L4" s="3">
        <v>2.2253000000000003</v>
      </c>
      <c r="M4" s="3">
        <f>L4-K4</f>
        <v>0.35530000000000017</v>
      </c>
      <c r="N4" s="2">
        <v>41</v>
      </c>
      <c r="O4" s="3">
        <f>L4*N4</f>
        <v>91.237300000000005</v>
      </c>
      <c r="P4" s="4">
        <v>0.06</v>
      </c>
      <c r="Q4" s="5">
        <f>O4*P4</f>
        <v>5.4742379999999997</v>
      </c>
      <c r="R4" s="5">
        <f>O4-Q4+S4</f>
        <v>88.593062000000003</v>
      </c>
      <c r="S4" s="3">
        <v>2.83</v>
      </c>
      <c r="T4" s="6">
        <f>R4+S4</f>
        <v>91.423062000000002</v>
      </c>
      <c r="V4" t="s">
        <v>40</v>
      </c>
    </row>
    <row r="5" spans="1:22" x14ac:dyDescent="0.35">
      <c r="A5" t="s">
        <v>36</v>
      </c>
      <c r="B5" s="1">
        <v>41399</v>
      </c>
      <c r="C5" s="2" t="s">
        <v>25</v>
      </c>
      <c r="D5" s="2" t="s">
        <v>27</v>
      </c>
      <c r="E5" s="2" t="s">
        <v>28</v>
      </c>
      <c r="F5" s="2" t="s">
        <v>29</v>
      </c>
      <c r="G5" s="2" t="s">
        <v>30</v>
      </c>
      <c r="H5" s="2" t="s">
        <v>37</v>
      </c>
      <c r="I5" s="2" t="s">
        <v>38</v>
      </c>
      <c r="J5" s="1">
        <v>41400</v>
      </c>
      <c r="K5" s="3">
        <v>3.47</v>
      </c>
      <c r="L5" s="3">
        <v>6.68</v>
      </c>
      <c r="M5" s="3">
        <f t="shared" ref="M5:M68" si="0">L5-K5</f>
        <v>3.2099999999999995</v>
      </c>
      <c r="N5" s="2">
        <v>2</v>
      </c>
      <c r="O5" s="3">
        <f t="shared" ref="O5:O68" si="1">L5*N5</f>
        <v>13.36</v>
      </c>
      <c r="P5" s="4">
        <v>0.01</v>
      </c>
      <c r="Q5" s="5">
        <f>O5*P5</f>
        <v>0.1336</v>
      </c>
      <c r="R5" s="5">
        <f>O5-Q5+S5</f>
        <v>14.7264</v>
      </c>
      <c r="S5" s="3">
        <v>1.5</v>
      </c>
      <c r="T5" s="6">
        <f t="shared" ref="T5:T68" si="2">R5+S5</f>
        <v>16.226399999999998</v>
      </c>
    </row>
    <row r="6" spans="1:22" x14ac:dyDescent="0.35">
      <c r="A6" t="s">
        <v>40</v>
      </c>
      <c r="B6" s="1">
        <v>41454</v>
      </c>
      <c r="C6" s="2" t="s">
        <v>41</v>
      </c>
      <c r="D6" s="2" t="s">
        <v>27</v>
      </c>
      <c r="E6" s="2" t="s">
        <v>28</v>
      </c>
      <c r="F6" s="2" t="s">
        <v>43</v>
      </c>
      <c r="G6" s="2" t="s">
        <v>44</v>
      </c>
      <c r="H6" s="2" t="s">
        <v>46</v>
      </c>
      <c r="I6" s="2" t="s">
        <v>38</v>
      </c>
      <c r="J6" s="1">
        <v>41459</v>
      </c>
      <c r="K6" s="3">
        <v>3.32</v>
      </c>
      <c r="L6" s="3">
        <v>5.18</v>
      </c>
      <c r="M6" s="3">
        <f t="shared" si="0"/>
        <v>1.8599999999999999</v>
      </c>
      <c r="N6" s="2">
        <v>1</v>
      </c>
      <c r="O6" s="3">
        <f t="shared" si="1"/>
        <v>5.18</v>
      </c>
      <c r="P6" s="4">
        <v>0.02</v>
      </c>
      <c r="Q6" s="5">
        <f>O6*P6</f>
        <v>0.1036</v>
      </c>
      <c r="R6" s="5">
        <f>O6-Q6+S6</f>
        <v>7.1163999999999996</v>
      </c>
      <c r="S6" s="3">
        <v>2.04</v>
      </c>
      <c r="T6" s="6">
        <f t="shared" si="2"/>
        <v>9.1563999999999997</v>
      </c>
    </row>
    <row r="7" spans="1:22" x14ac:dyDescent="0.35">
      <c r="A7" t="s">
        <v>48</v>
      </c>
      <c r="B7" s="1">
        <v>41454</v>
      </c>
      <c r="C7" s="2" t="s">
        <v>41</v>
      </c>
      <c r="D7" s="2" t="s">
        <v>27</v>
      </c>
      <c r="E7" s="2" t="s">
        <v>28</v>
      </c>
      <c r="F7" s="2" t="s">
        <v>43</v>
      </c>
      <c r="G7" s="2" t="s">
        <v>44</v>
      </c>
      <c r="H7" s="2" t="s">
        <v>49</v>
      </c>
      <c r="I7" s="2" t="s">
        <v>38</v>
      </c>
      <c r="J7" s="1">
        <v>41458</v>
      </c>
      <c r="K7" s="3">
        <v>2.98</v>
      </c>
      <c r="L7" s="3">
        <v>5.84</v>
      </c>
      <c r="M7" s="3">
        <f t="shared" si="0"/>
        <v>2.86</v>
      </c>
      <c r="N7" s="2">
        <v>4</v>
      </c>
      <c r="O7" s="3">
        <f t="shared" si="1"/>
        <v>23.36</v>
      </c>
      <c r="P7" s="4">
        <v>0.09</v>
      </c>
      <c r="Q7" s="5">
        <f>O7*P7</f>
        <v>2.1023999999999998</v>
      </c>
      <c r="R7" s="5">
        <f>O7-Q7+S7</f>
        <v>22.087599999999998</v>
      </c>
      <c r="S7" s="3">
        <v>0.83</v>
      </c>
      <c r="T7" s="6">
        <f t="shared" si="2"/>
        <v>22.917599999999997</v>
      </c>
    </row>
    <row r="8" spans="1:22" x14ac:dyDescent="0.35">
      <c r="A8" t="s">
        <v>50</v>
      </c>
      <c r="B8" s="1">
        <v>41460</v>
      </c>
      <c r="C8" s="2" t="s">
        <v>51</v>
      </c>
      <c r="D8" s="2" t="s">
        <v>53</v>
      </c>
      <c r="E8" s="2" t="s">
        <v>54</v>
      </c>
      <c r="F8" s="2" t="s">
        <v>29</v>
      </c>
      <c r="G8" s="2" t="s">
        <v>55</v>
      </c>
      <c r="H8" s="2" t="s">
        <v>57</v>
      </c>
      <c r="I8" s="2" t="s">
        <v>33</v>
      </c>
      <c r="J8" s="1">
        <v>41462</v>
      </c>
      <c r="K8" s="3">
        <v>8.82</v>
      </c>
      <c r="L8" s="3">
        <v>20.99</v>
      </c>
      <c r="M8" s="3">
        <f t="shared" si="0"/>
        <v>12.169999999999998</v>
      </c>
      <c r="N8" s="2">
        <v>41</v>
      </c>
      <c r="O8" s="3">
        <f t="shared" si="1"/>
        <v>860.58999999999992</v>
      </c>
      <c r="P8" s="4">
        <v>0.02</v>
      </c>
      <c r="Q8" s="5">
        <f>O8*P8</f>
        <v>17.2118</v>
      </c>
      <c r="R8" s="5">
        <f>O8-Q8+S8</f>
        <v>848.18819999999982</v>
      </c>
      <c r="S8" s="3">
        <v>4.8099999999999996</v>
      </c>
      <c r="T8" s="6">
        <f t="shared" si="2"/>
        <v>852.99819999999977</v>
      </c>
    </row>
    <row r="9" spans="1:22" x14ac:dyDescent="0.35">
      <c r="A9" t="s">
        <v>59</v>
      </c>
      <c r="B9" s="1">
        <v>41460</v>
      </c>
      <c r="C9" s="2" t="s">
        <v>51</v>
      </c>
      <c r="D9" s="2" t="s">
        <v>53</v>
      </c>
      <c r="E9" s="2" t="s">
        <v>54</v>
      </c>
      <c r="F9" s="2" t="s">
        <v>29</v>
      </c>
      <c r="G9" s="2" t="s">
        <v>55</v>
      </c>
      <c r="H9" s="2" t="s">
        <v>60</v>
      </c>
      <c r="I9" s="2" t="s">
        <v>38</v>
      </c>
      <c r="J9" s="1">
        <v>41462</v>
      </c>
      <c r="K9" s="3">
        <v>3.4</v>
      </c>
      <c r="L9" s="3">
        <v>5.4</v>
      </c>
      <c r="M9" s="3">
        <f t="shared" si="0"/>
        <v>2.0000000000000004</v>
      </c>
      <c r="N9" s="2">
        <v>26</v>
      </c>
      <c r="O9" s="3">
        <f t="shared" si="1"/>
        <v>140.4</v>
      </c>
      <c r="P9" s="4">
        <v>0.05</v>
      </c>
      <c r="Q9" s="5">
        <f>O9*P9</f>
        <v>7.0200000000000005</v>
      </c>
      <c r="R9" s="5">
        <f>O9-Q9+S9</f>
        <v>141.16</v>
      </c>
      <c r="S9" s="3">
        <v>7.78</v>
      </c>
      <c r="T9" s="6">
        <f t="shared" si="2"/>
        <v>148.94</v>
      </c>
    </row>
    <row r="10" spans="1:22" x14ac:dyDescent="0.35">
      <c r="A10" t="s">
        <v>62</v>
      </c>
      <c r="B10" s="1">
        <v>41470</v>
      </c>
      <c r="C10" s="2" t="s">
        <v>63</v>
      </c>
      <c r="D10" s="2" t="s">
        <v>27</v>
      </c>
      <c r="E10" s="2" t="s">
        <v>28</v>
      </c>
      <c r="F10" s="2" t="s">
        <v>65</v>
      </c>
      <c r="G10" s="2" t="s">
        <v>66</v>
      </c>
      <c r="H10" s="2" t="s">
        <v>68</v>
      </c>
      <c r="I10" s="2" t="s">
        <v>38</v>
      </c>
      <c r="J10" s="1">
        <v>41471</v>
      </c>
      <c r="K10" s="3">
        <v>3.88</v>
      </c>
      <c r="L10" s="3">
        <v>6.47</v>
      </c>
      <c r="M10" s="3">
        <f t="shared" si="0"/>
        <v>2.59</v>
      </c>
      <c r="N10" s="2">
        <v>20</v>
      </c>
      <c r="O10" s="3">
        <f t="shared" si="1"/>
        <v>129.4</v>
      </c>
      <c r="P10" s="4">
        <v>0.02</v>
      </c>
      <c r="Q10" s="5">
        <f>O10*P10</f>
        <v>2.5880000000000001</v>
      </c>
      <c r="R10" s="5">
        <f>O10-Q10+S10</f>
        <v>128.03200000000001</v>
      </c>
      <c r="S10" s="3">
        <v>1.22</v>
      </c>
      <c r="T10" s="6">
        <f t="shared" si="2"/>
        <v>129.25200000000001</v>
      </c>
    </row>
    <row r="11" spans="1:22" x14ac:dyDescent="0.35">
      <c r="A11" t="s">
        <v>69</v>
      </c>
      <c r="B11" s="1">
        <v>41470</v>
      </c>
      <c r="C11" s="2" t="s">
        <v>63</v>
      </c>
      <c r="D11" s="2" t="s">
        <v>27</v>
      </c>
      <c r="E11" s="2" t="s">
        <v>28</v>
      </c>
      <c r="F11" s="2" t="s">
        <v>65</v>
      </c>
      <c r="G11" s="2" t="s">
        <v>66</v>
      </c>
      <c r="H11" s="2" t="s">
        <v>70</v>
      </c>
      <c r="I11" s="2" t="s">
        <v>38</v>
      </c>
      <c r="J11" s="1">
        <v>41472</v>
      </c>
      <c r="K11" s="3">
        <v>1.31</v>
      </c>
      <c r="L11" s="3">
        <v>2.84</v>
      </c>
      <c r="M11" s="3">
        <f t="shared" si="0"/>
        <v>1.5299999999999998</v>
      </c>
      <c r="N11" s="2">
        <v>39</v>
      </c>
      <c r="O11" s="3">
        <f t="shared" si="1"/>
        <v>110.75999999999999</v>
      </c>
      <c r="P11" s="4">
        <v>7.0000000000000007E-2</v>
      </c>
      <c r="Q11" s="5">
        <f>O11*P11</f>
        <v>7.7532000000000005</v>
      </c>
      <c r="R11" s="5">
        <f>O11-Q11+S11</f>
        <v>103.93679999999999</v>
      </c>
      <c r="S11" s="3">
        <v>0.93</v>
      </c>
      <c r="T11" s="6">
        <f t="shared" si="2"/>
        <v>104.8668</v>
      </c>
    </row>
    <row r="12" spans="1:22" x14ac:dyDescent="0.35">
      <c r="A12" t="s">
        <v>71</v>
      </c>
      <c r="B12" s="1">
        <v>41486</v>
      </c>
      <c r="C12" s="2" t="s">
        <v>72</v>
      </c>
      <c r="D12" s="2" t="s">
        <v>27</v>
      </c>
      <c r="E12" s="2" t="s">
        <v>28</v>
      </c>
      <c r="F12" s="2" t="s">
        <v>65</v>
      </c>
      <c r="G12" s="2" t="s">
        <v>74</v>
      </c>
      <c r="H12" s="2" t="s">
        <v>75</v>
      </c>
      <c r="I12" s="2" t="s">
        <v>38</v>
      </c>
      <c r="J12" s="1">
        <v>41487</v>
      </c>
      <c r="K12" s="3">
        <v>1.84</v>
      </c>
      <c r="L12" s="3">
        <v>2.88</v>
      </c>
      <c r="M12" s="3">
        <f t="shared" si="0"/>
        <v>1.0399999999999998</v>
      </c>
      <c r="N12" s="2">
        <v>11</v>
      </c>
      <c r="O12" s="3">
        <f t="shared" si="1"/>
        <v>31.68</v>
      </c>
      <c r="P12" s="4">
        <v>0.09</v>
      </c>
      <c r="Q12" s="5">
        <f>O12*P12</f>
        <v>2.8512</v>
      </c>
      <c r="R12" s="5">
        <f>O12-Q12+S12</f>
        <v>30.3188</v>
      </c>
      <c r="S12" s="3">
        <v>1.49</v>
      </c>
      <c r="T12" s="6">
        <f t="shared" si="2"/>
        <v>31.808799999999998</v>
      </c>
    </row>
    <row r="13" spans="1:22" x14ac:dyDescent="0.35">
      <c r="A13" t="s">
        <v>76</v>
      </c>
      <c r="B13" s="1">
        <v>41486</v>
      </c>
      <c r="C13" s="2" t="s">
        <v>72</v>
      </c>
      <c r="D13" s="2" t="s">
        <v>27</v>
      </c>
      <c r="E13" s="2" t="s">
        <v>28</v>
      </c>
      <c r="F13" s="2" t="s">
        <v>65</v>
      </c>
      <c r="G13" s="2" t="s">
        <v>74</v>
      </c>
      <c r="H13" s="2" t="s">
        <v>77</v>
      </c>
      <c r="I13" s="2" t="s">
        <v>33</v>
      </c>
      <c r="J13" s="1">
        <v>41488</v>
      </c>
      <c r="K13" s="3">
        <v>6.39</v>
      </c>
      <c r="L13" s="3">
        <v>19.98</v>
      </c>
      <c r="M13" s="3">
        <f t="shared" si="0"/>
        <v>13.59</v>
      </c>
      <c r="N13" s="2">
        <v>43</v>
      </c>
      <c r="O13" s="3">
        <f t="shared" si="1"/>
        <v>859.14</v>
      </c>
      <c r="P13" s="4">
        <v>0.1</v>
      </c>
      <c r="Q13" s="5">
        <f>O13*P13</f>
        <v>85.914000000000001</v>
      </c>
      <c r="R13" s="5">
        <f>O13-Q13+S13</f>
        <v>777.226</v>
      </c>
      <c r="S13" s="3">
        <v>4</v>
      </c>
      <c r="T13" s="6">
        <f t="shared" si="2"/>
        <v>781.226</v>
      </c>
    </row>
    <row r="14" spans="1:22" x14ac:dyDescent="0.35">
      <c r="A14" t="s">
        <v>78</v>
      </c>
      <c r="B14" s="1">
        <v>41558</v>
      </c>
      <c r="C14" s="2" t="s">
        <v>79</v>
      </c>
      <c r="D14" s="2" t="s">
        <v>53</v>
      </c>
      <c r="E14" s="2" t="s">
        <v>54</v>
      </c>
      <c r="F14" s="2" t="s">
        <v>65</v>
      </c>
      <c r="G14" s="2" t="s">
        <v>81</v>
      </c>
      <c r="H14" s="2" t="s">
        <v>82</v>
      </c>
      <c r="I14" s="2" t="s">
        <v>38</v>
      </c>
      <c r="J14" s="1">
        <v>41560</v>
      </c>
      <c r="K14" s="3">
        <v>2.4500000000000002</v>
      </c>
      <c r="L14" s="3">
        <v>3.89</v>
      </c>
      <c r="M14" s="3">
        <f t="shared" si="0"/>
        <v>1.44</v>
      </c>
      <c r="N14" s="2">
        <v>2</v>
      </c>
      <c r="O14" s="3">
        <f t="shared" si="1"/>
        <v>7.78</v>
      </c>
      <c r="P14" s="4">
        <v>7.0000000000000007E-2</v>
      </c>
      <c r="Q14" s="5">
        <f>O14*P14</f>
        <v>0.54460000000000008</v>
      </c>
      <c r="R14" s="5">
        <f>O14-Q14+S14</f>
        <v>14.2454</v>
      </c>
      <c r="S14" s="3">
        <v>7.01</v>
      </c>
      <c r="T14" s="6">
        <f t="shared" si="2"/>
        <v>21.255400000000002</v>
      </c>
    </row>
    <row r="15" spans="1:22" x14ac:dyDescent="0.35">
      <c r="A15" t="s">
        <v>83</v>
      </c>
      <c r="B15" s="1">
        <v>41558</v>
      </c>
      <c r="C15" s="2" t="s">
        <v>79</v>
      </c>
      <c r="D15" s="2" t="s">
        <v>53</v>
      </c>
      <c r="E15" s="2" t="s">
        <v>54</v>
      </c>
      <c r="F15" s="2" t="s">
        <v>65</v>
      </c>
      <c r="G15" s="2" t="s">
        <v>81</v>
      </c>
      <c r="H15" s="2" t="s">
        <v>84</v>
      </c>
      <c r="I15" s="2" t="s">
        <v>38</v>
      </c>
      <c r="J15" s="1">
        <v>41559</v>
      </c>
      <c r="K15" s="3">
        <v>67.73</v>
      </c>
      <c r="L15" s="3">
        <v>165.2</v>
      </c>
      <c r="M15" s="3">
        <f t="shared" si="0"/>
        <v>97.469999999999985</v>
      </c>
      <c r="N15" s="2">
        <v>6</v>
      </c>
      <c r="O15" s="3">
        <f t="shared" si="1"/>
        <v>991.19999999999993</v>
      </c>
      <c r="P15" s="4">
        <v>0.09</v>
      </c>
      <c r="Q15" s="5">
        <f>O15*P15</f>
        <v>89.207999999999984</v>
      </c>
      <c r="R15" s="5">
        <f>O15-Q15+S15</f>
        <v>921.98199999999997</v>
      </c>
      <c r="S15" s="3">
        <v>19.989999999999998</v>
      </c>
      <c r="T15" s="6">
        <f t="shared" si="2"/>
        <v>941.97199999999998</v>
      </c>
    </row>
    <row r="16" spans="1:22" x14ac:dyDescent="0.35">
      <c r="A16" t="s">
        <v>85</v>
      </c>
      <c r="B16" s="1">
        <v>41560</v>
      </c>
      <c r="C16" s="2" t="s">
        <v>86</v>
      </c>
      <c r="D16" s="2" t="s">
        <v>27</v>
      </c>
      <c r="E16" s="2" t="s">
        <v>28</v>
      </c>
      <c r="F16" s="2" t="s">
        <v>29</v>
      </c>
      <c r="G16" s="2" t="s">
        <v>30</v>
      </c>
      <c r="H16" s="2" t="s">
        <v>88</v>
      </c>
      <c r="I16" s="2" t="s">
        <v>33</v>
      </c>
      <c r="J16" s="1">
        <v>41561</v>
      </c>
      <c r="K16" s="3">
        <v>62.4</v>
      </c>
      <c r="L16" s="3">
        <v>155.99</v>
      </c>
      <c r="M16" s="3">
        <f t="shared" si="0"/>
        <v>93.59</v>
      </c>
      <c r="N16" s="2">
        <v>48</v>
      </c>
      <c r="O16" s="3">
        <f t="shared" si="1"/>
        <v>7487.52</v>
      </c>
      <c r="P16" s="4">
        <v>0.04</v>
      </c>
      <c r="Q16" s="5">
        <f>O16*P16</f>
        <v>299.50080000000003</v>
      </c>
      <c r="R16" s="5">
        <f>O16-Q16+S16</f>
        <v>7196.0992000000006</v>
      </c>
      <c r="S16" s="3">
        <v>8.08</v>
      </c>
      <c r="T16" s="6">
        <f t="shared" si="2"/>
        <v>7204.1792000000005</v>
      </c>
    </row>
    <row r="17" spans="1:20" x14ac:dyDescent="0.35">
      <c r="A17" t="s">
        <v>89</v>
      </c>
      <c r="B17" s="1">
        <v>41560</v>
      </c>
      <c r="C17" s="2" t="s">
        <v>86</v>
      </c>
      <c r="D17" s="2" t="s">
        <v>27</v>
      </c>
      <c r="E17" s="2" t="s">
        <v>28</v>
      </c>
      <c r="F17" s="2" t="s">
        <v>29</v>
      </c>
      <c r="G17" s="2" t="s">
        <v>30</v>
      </c>
      <c r="H17" s="2" t="s">
        <v>60</v>
      </c>
      <c r="I17" s="2" t="s">
        <v>38</v>
      </c>
      <c r="J17" s="1">
        <v>41560</v>
      </c>
      <c r="K17" s="3">
        <v>3.4</v>
      </c>
      <c r="L17" s="3">
        <v>5.4</v>
      </c>
      <c r="M17" s="3">
        <f t="shared" si="0"/>
        <v>2.0000000000000004</v>
      </c>
      <c r="N17" s="2">
        <v>8</v>
      </c>
      <c r="O17" s="3">
        <f t="shared" si="1"/>
        <v>43.2</v>
      </c>
      <c r="P17" s="4">
        <v>0.08</v>
      </c>
      <c r="Q17" s="5">
        <f>O17*P17</f>
        <v>3.4560000000000004</v>
      </c>
      <c r="R17" s="5">
        <f>O17-Q17+S17</f>
        <v>47.524000000000001</v>
      </c>
      <c r="S17" s="3">
        <v>7.78</v>
      </c>
      <c r="T17" s="6">
        <f t="shared" si="2"/>
        <v>55.304000000000002</v>
      </c>
    </row>
    <row r="18" spans="1:20" x14ac:dyDescent="0.35">
      <c r="A18" t="s">
        <v>90</v>
      </c>
      <c r="B18" s="1">
        <v>41619</v>
      </c>
      <c r="C18" s="2" t="s">
        <v>91</v>
      </c>
      <c r="D18" s="2" t="s">
        <v>53</v>
      </c>
      <c r="E18" s="2" t="s">
        <v>54</v>
      </c>
      <c r="F18" s="2" t="s">
        <v>93</v>
      </c>
      <c r="G18" s="2" t="s">
        <v>81</v>
      </c>
      <c r="H18" s="2" t="s">
        <v>94</v>
      </c>
      <c r="I18" s="2" t="s">
        <v>38</v>
      </c>
      <c r="J18" s="1">
        <v>41621</v>
      </c>
      <c r="K18" s="3">
        <v>5.33</v>
      </c>
      <c r="L18" s="3">
        <v>8.6</v>
      </c>
      <c r="M18" s="3">
        <f t="shared" si="0"/>
        <v>3.2699999999999996</v>
      </c>
      <c r="N18" s="2">
        <v>6</v>
      </c>
      <c r="O18" s="3">
        <f t="shared" si="1"/>
        <v>51.599999999999994</v>
      </c>
      <c r="P18" s="4">
        <v>0.04</v>
      </c>
      <c r="Q18" s="5">
        <f>O18*P18</f>
        <v>2.0639999999999996</v>
      </c>
      <c r="R18" s="5">
        <f>O18-Q18+S18</f>
        <v>55.725999999999992</v>
      </c>
      <c r="S18" s="3">
        <v>6.19</v>
      </c>
      <c r="T18" s="6">
        <f t="shared" si="2"/>
        <v>61.91599999999999</v>
      </c>
    </row>
    <row r="19" spans="1:20" x14ac:dyDescent="0.35">
      <c r="A19" t="s">
        <v>95</v>
      </c>
      <c r="B19" s="1">
        <v>41619</v>
      </c>
      <c r="C19" s="2" t="s">
        <v>91</v>
      </c>
      <c r="D19" s="2" t="s">
        <v>53</v>
      </c>
      <c r="E19" s="2" t="s">
        <v>54</v>
      </c>
      <c r="F19" s="2" t="s">
        <v>93</v>
      </c>
      <c r="G19" s="2" t="s">
        <v>81</v>
      </c>
      <c r="H19" s="2" t="s">
        <v>96</v>
      </c>
      <c r="I19" s="2" t="s">
        <v>38</v>
      </c>
      <c r="J19" s="1">
        <v>41623</v>
      </c>
      <c r="K19" s="3">
        <v>2.29</v>
      </c>
      <c r="L19" s="3">
        <v>3.58</v>
      </c>
      <c r="M19" s="3">
        <f t="shared" si="0"/>
        <v>1.29</v>
      </c>
      <c r="N19" s="2">
        <v>30</v>
      </c>
      <c r="O19" s="3">
        <f t="shared" si="1"/>
        <v>107.4</v>
      </c>
      <c r="P19" s="4">
        <v>0.01</v>
      </c>
      <c r="Q19" s="5">
        <f>O19*P19</f>
        <v>1.0740000000000001</v>
      </c>
      <c r="R19" s="5">
        <f>O19-Q19+S19</f>
        <v>107.956</v>
      </c>
      <c r="S19" s="3">
        <v>1.63</v>
      </c>
      <c r="T19" s="6">
        <f t="shared" si="2"/>
        <v>109.586</v>
      </c>
    </row>
    <row r="20" spans="1:20" x14ac:dyDescent="0.35">
      <c r="A20" t="s">
        <v>97</v>
      </c>
      <c r="B20" s="1">
        <v>41643</v>
      </c>
      <c r="C20" s="2" t="s">
        <v>98</v>
      </c>
      <c r="D20" s="2" t="s">
        <v>27</v>
      </c>
      <c r="E20" s="2" t="s">
        <v>28</v>
      </c>
      <c r="F20" s="2" t="s">
        <v>65</v>
      </c>
      <c r="G20" s="2" t="s">
        <v>100</v>
      </c>
      <c r="H20" s="2" t="s">
        <v>101</v>
      </c>
      <c r="I20" s="2" t="s">
        <v>38</v>
      </c>
      <c r="J20" s="1">
        <v>41645</v>
      </c>
      <c r="K20" s="3">
        <v>3.52</v>
      </c>
      <c r="L20" s="3">
        <v>5.58</v>
      </c>
      <c r="M20" s="3">
        <f t="shared" si="0"/>
        <v>2.06</v>
      </c>
      <c r="N20" s="2">
        <v>49</v>
      </c>
      <c r="O20" s="3">
        <f t="shared" si="1"/>
        <v>273.42</v>
      </c>
      <c r="P20" s="4">
        <v>0.02</v>
      </c>
      <c r="Q20" s="5">
        <f>O20*P20</f>
        <v>5.4684000000000008</v>
      </c>
      <c r="R20" s="5">
        <f>O20-Q20+S20</f>
        <v>270.94160000000005</v>
      </c>
      <c r="S20" s="3">
        <v>2.99</v>
      </c>
      <c r="T20" s="6">
        <f t="shared" si="2"/>
        <v>273.93160000000006</v>
      </c>
    </row>
    <row r="21" spans="1:20" x14ac:dyDescent="0.35">
      <c r="A21" t="s">
        <v>102</v>
      </c>
      <c r="B21" s="1">
        <v>41643</v>
      </c>
      <c r="C21" s="2" t="s">
        <v>98</v>
      </c>
      <c r="D21" s="2" t="s">
        <v>27</v>
      </c>
      <c r="E21" s="2" t="s">
        <v>28</v>
      </c>
      <c r="F21" s="2" t="s">
        <v>65</v>
      </c>
      <c r="G21" s="2" t="s">
        <v>100</v>
      </c>
      <c r="H21" s="2" t="s">
        <v>103</v>
      </c>
      <c r="I21" s="2" t="s">
        <v>38</v>
      </c>
      <c r="J21" s="1">
        <v>41644</v>
      </c>
      <c r="K21" s="3">
        <v>22.18</v>
      </c>
      <c r="L21" s="3">
        <v>54.1</v>
      </c>
      <c r="M21" s="3">
        <f t="shared" si="0"/>
        <v>31.92</v>
      </c>
      <c r="N21" s="2">
        <v>42</v>
      </c>
      <c r="O21" s="3">
        <f t="shared" si="1"/>
        <v>2272.2000000000003</v>
      </c>
      <c r="P21" s="4">
        <v>0.02</v>
      </c>
      <c r="Q21" s="5">
        <f>O21*P21</f>
        <v>45.44400000000001</v>
      </c>
      <c r="R21" s="5">
        <f>O21-Q21+S21</f>
        <v>2246.7460000000001</v>
      </c>
      <c r="S21" s="3">
        <v>19.989999999999998</v>
      </c>
      <c r="T21" s="6">
        <f t="shared" si="2"/>
        <v>2266.7359999999999</v>
      </c>
    </row>
    <row r="22" spans="1:20" x14ac:dyDescent="0.35">
      <c r="A22" t="s">
        <v>104</v>
      </c>
      <c r="B22" s="1">
        <v>41649</v>
      </c>
      <c r="C22" s="2" t="s">
        <v>105</v>
      </c>
      <c r="D22" s="2" t="s">
        <v>27</v>
      </c>
      <c r="E22" s="2" t="s">
        <v>28</v>
      </c>
      <c r="F22" s="2" t="s">
        <v>93</v>
      </c>
      <c r="G22" s="2" t="s">
        <v>107</v>
      </c>
      <c r="H22" s="2" t="s">
        <v>60</v>
      </c>
      <c r="I22" s="2" t="s">
        <v>38</v>
      </c>
      <c r="J22" s="1">
        <v>41649</v>
      </c>
      <c r="K22" s="3">
        <v>3.4</v>
      </c>
      <c r="L22" s="3">
        <v>5.4</v>
      </c>
      <c r="M22" s="3">
        <f t="shared" si="0"/>
        <v>2.0000000000000004</v>
      </c>
      <c r="N22" s="2">
        <v>9</v>
      </c>
      <c r="O22" s="3">
        <f t="shared" si="1"/>
        <v>48.6</v>
      </c>
      <c r="P22" s="4">
        <v>0.09</v>
      </c>
      <c r="Q22" s="5">
        <f>O22*P22</f>
        <v>4.3739999999999997</v>
      </c>
      <c r="R22" s="5">
        <f>O22-Q22+S22</f>
        <v>52.006</v>
      </c>
      <c r="S22" s="3">
        <v>7.78</v>
      </c>
      <c r="T22" s="6">
        <f t="shared" si="2"/>
        <v>59.786000000000001</v>
      </c>
    </row>
    <row r="23" spans="1:20" x14ac:dyDescent="0.35">
      <c r="A23" t="s">
        <v>108</v>
      </c>
      <c r="B23" s="1">
        <v>41649</v>
      </c>
      <c r="C23" s="2" t="s">
        <v>105</v>
      </c>
      <c r="D23" s="2" t="s">
        <v>27</v>
      </c>
      <c r="E23" s="2" t="s">
        <v>28</v>
      </c>
      <c r="F23" s="2" t="s">
        <v>93</v>
      </c>
      <c r="G23" s="2" t="s">
        <v>107</v>
      </c>
      <c r="H23" s="2" t="s">
        <v>109</v>
      </c>
      <c r="I23" s="2" t="s">
        <v>38</v>
      </c>
      <c r="J23" s="1">
        <v>41650</v>
      </c>
      <c r="K23" s="3">
        <v>0.94</v>
      </c>
      <c r="L23" s="3">
        <v>2.08</v>
      </c>
      <c r="M23" s="3">
        <f t="shared" si="0"/>
        <v>1.1400000000000001</v>
      </c>
      <c r="N23" s="2">
        <v>43</v>
      </c>
      <c r="O23" s="3">
        <f t="shared" si="1"/>
        <v>89.44</v>
      </c>
      <c r="P23" s="4">
        <v>0.05</v>
      </c>
      <c r="Q23" s="5">
        <f>O23*P23</f>
        <v>4.4720000000000004</v>
      </c>
      <c r="R23" s="5">
        <f>O23-Q23+S23</f>
        <v>87.528000000000006</v>
      </c>
      <c r="S23" s="3">
        <v>2.56</v>
      </c>
      <c r="T23" s="6">
        <f t="shared" si="2"/>
        <v>90.088000000000008</v>
      </c>
    </row>
    <row r="24" spans="1:20" x14ac:dyDescent="0.35">
      <c r="A24" t="s">
        <v>110</v>
      </c>
      <c r="B24" s="1">
        <v>41677</v>
      </c>
      <c r="C24" s="2" t="s">
        <v>111</v>
      </c>
      <c r="D24" s="2" t="s">
        <v>53</v>
      </c>
      <c r="E24" s="2" t="s">
        <v>54</v>
      </c>
      <c r="F24" s="2" t="s">
        <v>29</v>
      </c>
      <c r="G24" s="2" t="s">
        <v>81</v>
      </c>
      <c r="H24" s="2" t="s">
        <v>113</v>
      </c>
      <c r="I24" s="2" t="s">
        <v>33</v>
      </c>
      <c r="J24" s="1">
        <v>41686</v>
      </c>
      <c r="K24" s="3">
        <v>377.99</v>
      </c>
      <c r="L24" s="3">
        <v>599.99</v>
      </c>
      <c r="M24" s="3">
        <f t="shared" si="0"/>
        <v>222</v>
      </c>
      <c r="N24" s="2">
        <v>48</v>
      </c>
      <c r="O24" s="3">
        <f t="shared" si="1"/>
        <v>28799.52</v>
      </c>
      <c r="P24" s="4">
        <v>0.08</v>
      </c>
      <c r="Q24" s="5">
        <f>O24*P24</f>
        <v>2303.9616000000001</v>
      </c>
      <c r="R24" s="5">
        <f>O24-Q24+S24</f>
        <v>26520.048400000003</v>
      </c>
      <c r="S24" s="3">
        <v>24.49</v>
      </c>
      <c r="T24" s="6">
        <f t="shared" si="2"/>
        <v>26544.538400000005</v>
      </c>
    </row>
    <row r="25" spans="1:20" x14ac:dyDescent="0.35">
      <c r="A25" t="s">
        <v>115</v>
      </c>
      <c r="B25" s="1">
        <v>41677</v>
      </c>
      <c r="C25" s="2" t="s">
        <v>111</v>
      </c>
      <c r="D25" s="2" t="s">
        <v>53</v>
      </c>
      <c r="E25" s="2" t="s">
        <v>54</v>
      </c>
      <c r="F25" s="2" t="s">
        <v>29</v>
      </c>
      <c r="G25" s="2" t="s">
        <v>81</v>
      </c>
      <c r="H25" s="2" t="s">
        <v>116</v>
      </c>
      <c r="I25" s="2" t="s">
        <v>38</v>
      </c>
      <c r="J25" s="1">
        <v>41682</v>
      </c>
      <c r="K25" s="3">
        <v>2.59</v>
      </c>
      <c r="L25" s="3">
        <v>3.98</v>
      </c>
      <c r="M25" s="3">
        <f t="shared" si="0"/>
        <v>1.3900000000000001</v>
      </c>
      <c r="N25" s="2">
        <v>11</v>
      </c>
      <c r="O25" s="3">
        <f t="shared" si="1"/>
        <v>43.78</v>
      </c>
      <c r="P25" s="4">
        <v>0.1</v>
      </c>
      <c r="Q25" s="5">
        <f>O25*P25</f>
        <v>4.3780000000000001</v>
      </c>
      <c r="R25" s="5">
        <f>O25-Q25+S25</f>
        <v>42.372</v>
      </c>
      <c r="S25" s="3">
        <v>2.97</v>
      </c>
      <c r="T25" s="6">
        <f t="shared" si="2"/>
        <v>45.341999999999999</v>
      </c>
    </row>
    <row r="26" spans="1:20" x14ac:dyDescent="0.35">
      <c r="A26" t="s">
        <v>117</v>
      </c>
      <c r="B26" s="1">
        <v>41765</v>
      </c>
      <c r="C26" s="2" t="s">
        <v>118</v>
      </c>
      <c r="D26" s="2" t="s">
        <v>27</v>
      </c>
      <c r="E26" s="2" t="s">
        <v>28</v>
      </c>
      <c r="F26" s="2" t="s">
        <v>93</v>
      </c>
      <c r="G26" s="2" t="s">
        <v>30</v>
      </c>
      <c r="H26" s="2" t="s">
        <v>120</v>
      </c>
      <c r="I26" s="2" t="s">
        <v>38</v>
      </c>
      <c r="J26" s="1">
        <v>41767</v>
      </c>
      <c r="K26" s="3">
        <v>2.2599999999999998</v>
      </c>
      <c r="L26" s="3">
        <v>3.58</v>
      </c>
      <c r="M26" s="3">
        <f t="shared" si="0"/>
        <v>1.3200000000000003</v>
      </c>
      <c r="N26" s="2">
        <v>25</v>
      </c>
      <c r="O26" s="3">
        <f t="shared" si="1"/>
        <v>89.5</v>
      </c>
      <c r="P26" s="4">
        <v>0</v>
      </c>
      <c r="Q26" s="5">
        <f>O26*P26</f>
        <v>0</v>
      </c>
      <c r="R26" s="5">
        <f>O26-Q26+S26</f>
        <v>94.97</v>
      </c>
      <c r="S26" s="3">
        <v>5.47</v>
      </c>
      <c r="T26" s="6">
        <f t="shared" si="2"/>
        <v>100.44</v>
      </c>
    </row>
    <row r="27" spans="1:20" x14ac:dyDescent="0.35">
      <c r="A27" t="s">
        <v>121</v>
      </c>
      <c r="B27" s="1">
        <v>41765</v>
      </c>
      <c r="C27" s="2" t="s">
        <v>118</v>
      </c>
      <c r="D27" s="2" t="s">
        <v>27</v>
      </c>
      <c r="E27" s="2" t="s">
        <v>28</v>
      </c>
      <c r="F27" s="2" t="s">
        <v>93</v>
      </c>
      <c r="G27" s="2" t="s">
        <v>30</v>
      </c>
      <c r="H27" s="2" t="s">
        <v>122</v>
      </c>
      <c r="I27" s="2" t="s">
        <v>38</v>
      </c>
      <c r="J27" s="1">
        <v>41767</v>
      </c>
      <c r="K27" s="3">
        <v>0.87</v>
      </c>
      <c r="L27" s="3">
        <v>1.81</v>
      </c>
      <c r="M27" s="3">
        <f t="shared" si="0"/>
        <v>0.94000000000000006</v>
      </c>
      <c r="N27" s="2">
        <v>45</v>
      </c>
      <c r="O27" s="3">
        <f t="shared" si="1"/>
        <v>81.45</v>
      </c>
      <c r="P27" s="4">
        <v>0.08</v>
      </c>
      <c r="Q27" s="5">
        <f>O27*P27</f>
        <v>6.516</v>
      </c>
      <c r="R27" s="5">
        <f>O27-Q27+S27</f>
        <v>75.683999999999997</v>
      </c>
      <c r="S27" s="3">
        <v>0.75</v>
      </c>
      <c r="T27" s="6">
        <f t="shared" si="2"/>
        <v>76.433999999999997</v>
      </c>
    </row>
    <row r="28" spans="1:20" x14ac:dyDescent="0.35">
      <c r="A28" t="s">
        <v>123</v>
      </c>
      <c r="B28" s="1">
        <v>41819</v>
      </c>
      <c r="C28" s="2" t="s">
        <v>124</v>
      </c>
      <c r="D28" s="2" t="s">
        <v>27</v>
      </c>
      <c r="E28" s="2" t="s">
        <v>28</v>
      </c>
      <c r="F28" s="2" t="s">
        <v>93</v>
      </c>
      <c r="G28" s="2" t="s">
        <v>126</v>
      </c>
      <c r="H28" s="2" t="s">
        <v>127</v>
      </c>
      <c r="I28" s="2" t="s">
        <v>38</v>
      </c>
      <c r="J28" s="1">
        <v>41820</v>
      </c>
      <c r="K28" s="3">
        <v>4.53</v>
      </c>
      <c r="L28" s="3">
        <v>7.3</v>
      </c>
      <c r="M28" s="3">
        <f t="shared" si="0"/>
        <v>2.7699999999999996</v>
      </c>
      <c r="N28" s="2">
        <v>50</v>
      </c>
      <c r="O28" s="3">
        <f t="shared" si="1"/>
        <v>365</v>
      </c>
      <c r="P28" s="4">
        <v>0.02</v>
      </c>
      <c r="Q28" s="5">
        <f>O28*P28</f>
        <v>7.3</v>
      </c>
      <c r="R28" s="5">
        <f>O28-Q28+S28</f>
        <v>365.42</v>
      </c>
      <c r="S28" s="3">
        <v>7.72</v>
      </c>
      <c r="T28" s="6">
        <f t="shared" si="2"/>
        <v>373.14000000000004</v>
      </c>
    </row>
    <row r="29" spans="1:20" x14ac:dyDescent="0.35">
      <c r="A29" t="s">
        <v>128</v>
      </c>
      <c r="B29" s="1">
        <v>41819</v>
      </c>
      <c r="C29" s="2" t="s">
        <v>124</v>
      </c>
      <c r="D29" s="2" t="s">
        <v>27</v>
      </c>
      <c r="E29" s="2" t="s">
        <v>28</v>
      </c>
      <c r="F29" s="2" t="s">
        <v>93</v>
      </c>
      <c r="G29" s="2" t="s">
        <v>126</v>
      </c>
      <c r="H29" s="2" t="s">
        <v>129</v>
      </c>
      <c r="I29" s="2" t="s">
        <v>38</v>
      </c>
      <c r="J29" s="1">
        <v>41820</v>
      </c>
      <c r="K29" s="3">
        <v>1.53</v>
      </c>
      <c r="L29" s="3">
        <v>2.4700000000000002</v>
      </c>
      <c r="M29" s="3">
        <f t="shared" si="0"/>
        <v>0.94000000000000017</v>
      </c>
      <c r="N29" s="2">
        <v>43</v>
      </c>
      <c r="O29" s="3">
        <f t="shared" si="1"/>
        <v>106.21000000000001</v>
      </c>
      <c r="P29" s="4">
        <v>0.02</v>
      </c>
      <c r="Q29" s="5">
        <f>O29*P29</f>
        <v>2.1242000000000001</v>
      </c>
      <c r="R29" s="5">
        <f>O29-Q29+S29</f>
        <v>105.1058</v>
      </c>
      <c r="S29" s="3">
        <v>1.02</v>
      </c>
      <c r="T29" s="6">
        <f t="shared" si="2"/>
        <v>106.1258</v>
      </c>
    </row>
    <row r="30" spans="1:20" x14ac:dyDescent="0.35">
      <c r="A30" t="s">
        <v>130</v>
      </c>
      <c r="B30" s="1">
        <v>41838</v>
      </c>
      <c r="C30" s="2" t="s">
        <v>131</v>
      </c>
      <c r="D30" s="2" t="s">
        <v>27</v>
      </c>
      <c r="E30" s="2" t="s">
        <v>28</v>
      </c>
      <c r="F30" s="2" t="s">
        <v>65</v>
      </c>
      <c r="G30" s="2" t="s">
        <v>44</v>
      </c>
      <c r="H30" s="2" t="s">
        <v>133</v>
      </c>
      <c r="I30" s="2" t="s">
        <v>38</v>
      </c>
      <c r="J30" s="1">
        <v>41840</v>
      </c>
      <c r="K30" s="3">
        <v>0.92</v>
      </c>
      <c r="L30" s="3">
        <v>1.81</v>
      </c>
      <c r="M30" s="3">
        <f t="shared" si="0"/>
        <v>0.89</v>
      </c>
      <c r="N30" s="2">
        <v>8</v>
      </c>
      <c r="O30" s="3">
        <f t="shared" si="1"/>
        <v>14.48</v>
      </c>
      <c r="P30" s="4">
        <v>0.05</v>
      </c>
      <c r="Q30" s="5">
        <f>O30*P30</f>
        <v>0.72400000000000009</v>
      </c>
      <c r="R30" s="5">
        <f>O30-Q30+S30</f>
        <v>15.316000000000001</v>
      </c>
      <c r="S30" s="3">
        <v>1.56</v>
      </c>
      <c r="T30" s="6">
        <f t="shared" si="2"/>
        <v>16.876000000000001</v>
      </c>
    </row>
    <row r="31" spans="1:20" x14ac:dyDescent="0.35">
      <c r="A31" t="s">
        <v>134</v>
      </c>
      <c r="B31" s="1">
        <v>41838</v>
      </c>
      <c r="C31" s="2" t="s">
        <v>131</v>
      </c>
      <c r="D31" s="2" t="s">
        <v>27</v>
      </c>
      <c r="E31" s="2" t="s">
        <v>28</v>
      </c>
      <c r="F31" s="2" t="s">
        <v>65</v>
      </c>
      <c r="G31" s="2" t="s">
        <v>44</v>
      </c>
      <c r="H31" s="2" t="s">
        <v>135</v>
      </c>
      <c r="I31" s="2" t="s">
        <v>38</v>
      </c>
      <c r="J31" s="1">
        <v>41845</v>
      </c>
      <c r="K31" s="3">
        <v>1.9</v>
      </c>
      <c r="L31" s="3">
        <v>3.28</v>
      </c>
      <c r="M31" s="3">
        <f t="shared" si="0"/>
        <v>1.38</v>
      </c>
      <c r="N31" s="2">
        <v>41</v>
      </c>
      <c r="O31" s="3">
        <f t="shared" si="1"/>
        <v>134.47999999999999</v>
      </c>
      <c r="P31" s="4">
        <v>0.05</v>
      </c>
      <c r="Q31" s="5">
        <f>O31*P31</f>
        <v>6.7240000000000002</v>
      </c>
      <c r="R31" s="5">
        <f>O31-Q31+S31</f>
        <v>129.70599999999999</v>
      </c>
      <c r="S31" s="3">
        <v>1.95</v>
      </c>
      <c r="T31" s="6">
        <f t="shared" si="2"/>
        <v>131.65599999999998</v>
      </c>
    </row>
    <row r="32" spans="1:20" x14ac:dyDescent="0.35">
      <c r="A32" t="s">
        <v>136</v>
      </c>
      <c r="B32" s="1">
        <v>41846</v>
      </c>
      <c r="C32" s="2" t="s">
        <v>137</v>
      </c>
      <c r="D32" s="2" t="s">
        <v>27</v>
      </c>
      <c r="E32" s="2" t="s">
        <v>28</v>
      </c>
      <c r="F32" s="2" t="s">
        <v>93</v>
      </c>
      <c r="G32" s="2" t="s">
        <v>139</v>
      </c>
      <c r="H32" s="2" t="s">
        <v>113</v>
      </c>
      <c r="I32" s="2" t="s">
        <v>33</v>
      </c>
      <c r="J32" s="1">
        <v>41855</v>
      </c>
      <c r="K32" s="3">
        <v>377.99</v>
      </c>
      <c r="L32" s="3">
        <v>599.99</v>
      </c>
      <c r="M32" s="3">
        <f t="shared" si="0"/>
        <v>222</v>
      </c>
      <c r="N32" s="2">
        <v>25</v>
      </c>
      <c r="O32" s="3">
        <f t="shared" si="1"/>
        <v>14999.75</v>
      </c>
      <c r="P32" s="4">
        <v>7.0000000000000007E-2</v>
      </c>
      <c r="Q32" s="5">
        <f>O32*P32</f>
        <v>1049.9825000000001</v>
      </c>
      <c r="R32" s="5">
        <f>O32-Q32+S32</f>
        <v>13974.2575</v>
      </c>
      <c r="S32" s="3">
        <v>24.49</v>
      </c>
      <c r="T32" s="6">
        <f t="shared" si="2"/>
        <v>13998.747499999999</v>
      </c>
    </row>
    <row r="33" spans="1:20" x14ac:dyDescent="0.35">
      <c r="A33" t="s">
        <v>140</v>
      </c>
      <c r="B33" s="1">
        <v>41846</v>
      </c>
      <c r="C33" s="2" t="s">
        <v>137</v>
      </c>
      <c r="D33" s="2" t="s">
        <v>27</v>
      </c>
      <c r="E33" s="2" t="s">
        <v>28</v>
      </c>
      <c r="F33" s="2" t="s">
        <v>93</v>
      </c>
      <c r="G33" s="2" t="s">
        <v>139</v>
      </c>
      <c r="H33" s="2" t="s">
        <v>141</v>
      </c>
      <c r="I33" s="2" t="s">
        <v>38</v>
      </c>
      <c r="J33" s="1">
        <v>41853</v>
      </c>
      <c r="K33" s="3">
        <v>1.6</v>
      </c>
      <c r="L33" s="3">
        <v>2.62</v>
      </c>
      <c r="M33" s="3">
        <f t="shared" si="0"/>
        <v>1.02</v>
      </c>
      <c r="N33" s="2">
        <v>10</v>
      </c>
      <c r="O33" s="3">
        <f t="shared" si="1"/>
        <v>26.200000000000003</v>
      </c>
      <c r="P33" s="4">
        <v>0.08</v>
      </c>
      <c r="Q33" s="5">
        <f>O33*P33</f>
        <v>2.0960000000000001</v>
      </c>
      <c r="R33" s="5">
        <f>O33-Q33+S33</f>
        <v>24.904000000000003</v>
      </c>
      <c r="S33" s="3">
        <v>0.8</v>
      </c>
      <c r="T33" s="6">
        <f t="shared" si="2"/>
        <v>25.704000000000004</v>
      </c>
    </row>
    <row r="34" spans="1:20" x14ac:dyDescent="0.35">
      <c r="A34" t="s">
        <v>142</v>
      </c>
      <c r="B34" s="1">
        <v>41879</v>
      </c>
      <c r="C34" s="2" t="s">
        <v>143</v>
      </c>
      <c r="D34" s="2" t="s">
        <v>53</v>
      </c>
      <c r="E34" s="2" t="s">
        <v>54</v>
      </c>
      <c r="F34" s="2" t="s">
        <v>29</v>
      </c>
      <c r="G34" s="2" t="s">
        <v>81</v>
      </c>
      <c r="H34" s="2" t="s">
        <v>146</v>
      </c>
      <c r="I34" s="2" t="s">
        <v>33</v>
      </c>
      <c r="J34" s="1">
        <v>41879</v>
      </c>
      <c r="K34" s="3">
        <v>278.99</v>
      </c>
      <c r="L34" s="3">
        <v>449.99</v>
      </c>
      <c r="M34" s="3">
        <f t="shared" si="0"/>
        <v>171</v>
      </c>
      <c r="N34" s="2">
        <v>15</v>
      </c>
      <c r="O34" s="3">
        <f t="shared" si="1"/>
        <v>6749.85</v>
      </c>
      <c r="P34" s="4">
        <v>0.04</v>
      </c>
      <c r="Q34" s="5">
        <f>O34*P34</f>
        <v>269.99400000000003</v>
      </c>
      <c r="R34" s="5">
        <f>O34-Q34+S34</f>
        <v>6528.8560000000007</v>
      </c>
      <c r="S34" s="3">
        <v>49</v>
      </c>
      <c r="T34" s="6">
        <f t="shared" si="2"/>
        <v>6577.8560000000007</v>
      </c>
    </row>
    <row r="35" spans="1:20" x14ac:dyDescent="0.35">
      <c r="A35" t="s">
        <v>149</v>
      </c>
      <c r="B35" s="1">
        <v>41879</v>
      </c>
      <c r="C35" s="2" t="s">
        <v>143</v>
      </c>
      <c r="D35" s="2" t="s">
        <v>53</v>
      </c>
      <c r="E35" s="2" t="s">
        <v>54</v>
      </c>
      <c r="F35" s="2" t="s">
        <v>29</v>
      </c>
      <c r="G35" s="2" t="s">
        <v>81</v>
      </c>
      <c r="H35" s="2" t="s">
        <v>150</v>
      </c>
      <c r="I35" s="2" t="s">
        <v>38</v>
      </c>
      <c r="J35" s="1">
        <v>41880</v>
      </c>
      <c r="K35" s="3">
        <v>2.52</v>
      </c>
      <c r="L35" s="3">
        <v>4</v>
      </c>
      <c r="M35" s="3">
        <f t="shared" si="0"/>
        <v>1.48</v>
      </c>
      <c r="N35" s="2">
        <v>14</v>
      </c>
      <c r="O35" s="3">
        <f t="shared" si="1"/>
        <v>56</v>
      </c>
      <c r="P35" s="4">
        <v>0.06</v>
      </c>
      <c r="Q35" s="5">
        <f>O35*P35</f>
        <v>3.36</v>
      </c>
      <c r="R35" s="5">
        <f>O35-Q35+S35</f>
        <v>53.94</v>
      </c>
      <c r="S35" s="3">
        <v>1.3</v>
      </c>
      <c r="T35" s="6">
        <f t="shared" si="2"/>
        <v>55.239999999999995</v>
      </c>
    </row>
    <row r="36" spans="1:20" x14ac:dyDescent="0.35">
      <c r="A36" t="s">
        <v>151</v>
      </c>
      <c r="B36" s="1">
        <v>41889</v>
      </c>
      <c r="C36" s="2" t="s">
        <v>152</v>
      </c>
      <c r="D36" s="2" t="s">
        <v>27</v>
      </c>
      <c r="E36" s="2" t="s">
        <v>28</v>
      </c>
      <c r="F36" s="2" t="s">
        <v>93</v>
      </c>
      <c r="G36" s="2" t="s">
        <v>66</v>
      </c>
      <c r="H36" s="2" t="s">
        <v>154</v>
      </c>
      <c r="I36" s="2" t="s">
        <v>38</v>
      </c>
      <c r="J36" s="1">
        <v>41889</v>
      </c>
      <c r="K36" s="3">
        <v>1.18</v>
      </c>
      <c r="L36" s="3">
        <v>1.88</v>
      </c>
      <c r="M36" s="3">
        <f t="shared" si="0"/>
        <v>0.7</v>
      </c>
      <c r="N36" s="2">
        <v>47</v>
      </c>
      <c r="O36" s="3">
        <f t="shared" si="1"/>
        <v>88.36</v>
      </c>
      <c r="P36" s="4">
        <v>0.06</v>
      </c>
      <c r="Q36" s="5">
        <f>O36*P36</f>
        <v>5.3015999999999996</v>
      </c>
      <c r="R36" s="5">
        <f>O36-Q36+S36</f>
        <v>84.548400000000001</v>
      </c>
      <c r="S36" s="3">
        <v>1.49</v>
      </c>
      <c r="T36" s="6">
        <f t="shared" si="2"/>
        <v>86.038399999999996</v>
      </c>
    </row>
    <row r="37" spans="1:20" x14ac:dyDescent="0.35">
      <c r="A37" t="s">
        <v>155</v>
      </c>
      <c r="B37" s="1">
        <v>41889</v>
      </c>
      <c r="C37" s="2" t="s">
        <v>152</v>
      </c>
      <c r="D37" s="2" t="s">
        <v>27</v>
      </c>
      <c r="E37" s="2" t="s">
        <v>28</v>
      </c>
      <c r="F37" s="2" t="s">
        <v>93</v>
      </c>
      <c r="G37" s="2" t="s">
        <v>66</v>
      </c>
      <c r="H37" s="2" t="s">
        <v>70</v>
      </c>
      <c r="I37" s="2" t="s">
        <v>38</v>
      </c>
      <c r="J37" s="1">
        <v>41891</v>
      </c>
      <c r="K37" s="3">
        <v>1.31</v>
      </c>
      <c r="L37" s="3">
        <v>2.84</v>
      </c>
      <c r="M37" s="3">
        <f t="shared" si="0"/>
        <v>1.5299999999999998</v>
      </c>
      <c r="N37" s="2">
        <v>39</v>
      </c>
      <c r="O37" s="3">
        <f t="shared" si="1"/>
        <v>110.75999999999999</v>
      </c>
      <c r="P37" s="4">
        <v>0.08</v>
      </c>
      <c r="Q37" s="5">
        <f>O37*P37</f>
        <v>8.8607999999999993</v>
      </c>
      <c r="R37" s="5">
        <f>O37-Q37+S37</f>
        <v>102.8292</v>
      </c>
      <c r="S37" s="3">
        <v>0.93</v>
      </c>
      <c r="T37" s="6">
        <f t="shared" si="2"/>
        <v>103.75920000000001</v>
      </c>
    </row>
    <row r="38" spans="1:20" x14ac:dyDescent="0.35">
      <c r="A38" t="s">
        <v>156</v>
      </c>
      <c r="B38" s="1">
        <v>41903</v>
      </c>
      <c r="C38" s="2" t="s">
        <v>157</v>
      </c>
      <c r="D38" s="2" t="s">
        <v>53</v>
      </c>
      <c r="E38" s="2" t="s">
        <v>54</v>
      </c>
      <c r="F38" s="2" t="s">
        <v>65</v>
      </c>
      <c r="G38" s="2" t="s">
        <v>55</v>
      </c>
      <c r="H38" s="2" t="s">
        <v>159</v>
      </c>
      <c r="I38" s="2" t="s">
        <v>33</v>
      </c>
      <c r="J38" s="1">
        <v>41905</v>
      </c>
      <c r="K38" s="3">
        <v>19.78</v>
      </c>
      <c r="L38" s="3">
        <v>45.99</v>
      </c>
      <c r="M38" s="3">
        <f t="shared" si="0"/>
        <v>26.21</v>
      </c>
      <c r="N38" s="2">
        <v>23</v>
      </c>
      <c r="O38" s="3">
        <f t="shared" si="1"/>
        <v>1057.77</v>
      </c>
      <c r="P38" s="4">
        <v>0.1</v>
      </c>
      <c r="Q38" s="5">
        <f>O38*P38</f>
        <v>105.777</v>
      </c>
      <c r="R38" s="5">
        <f>O38-Q38+S38</f>
        <v>956.98299999999995</v>
      </c>
      <c r="S38" s="3">
        <v>4.99</v>
      </c>
      <c r="T38" s="6">
        <f t="shared" si="2"/>
        <v>961.97299999999996</v>
      </c>
    </row>
    <row r="39" spans="1:20" x14ac:dyDescent="0.35">
      <c r="A39" t="s">
        <v>160</v>
      </c>
      <c r="B39" s="1">
        <v>41903</v>
      </c>
      <c r="C39" s="2" t="s">
        <v>157</v>
      </c>
      <c r="D39" s="2" t="s">
        <v>53</v>
      </c>
      <c r="E39" s="2" t="s">
        <v>54</v>
      </c>
      <c r="F39" s="2" t="s">
        <v>65</v>
      </c>
      <c r="G39" s="2" t="s">
        <v>55</v>
      </c>
      <c r="H39" s="2" t="s">
        <v>161</v>
      </c>
      <c r="I39" s="2" t="s">
        <v>38</v>
      </c>
      <c r="J39" s="1">
        <v>41904</v>
      </c>
      <c r="K39" s="3">
        <v>0.93</v>
      </c>
      <c r="L39" s="3">
        <v>1.48</v>
      </c>
      <c r="M39" s="3">
        <f t="shared" si="0"/>
        <v>0.54999999999999993</v>
      </c>
      <c r="N39" s="2">
        <v>33</v>
      </c>
      <c r="O39" s="3">
        <f t="shared" si="1"/>
        <v>48.839999999999996</v>
      </c>
      <c r="P39" s="4">
        <v>0.06</v>
      </c>
      <c r="Q39" s="5">
        <f>O39*P39</f>
        <v>2.9303999999999997</v>
      </c>
      <c r="R39" s="5">
        <f>O39-Q39+S39</f>
        <v>46.6096</v>
      </c>
      <c r="S39" s="3">
        <v>0.7</v>
      </c>
      <c r="T39" s="6">
        <f t="shared" si="2"/>
        <v>47.309600000000003</v>
      </c>
    </row>
    <row r="40" spans="1:20" x14ac:dyDescent="0.35">
      <c r="A40" t="s">
        <v>162</v>
      </c>
      <c r="B40" s="1">
        <v>41929</v>
      </c>
      <c r="C40" s="2" t="s">
        <v>163</v>
      </c>
      <c r="D40" s="2" t="s">
        <v>53</v>
      </c>
      <c r="E40" s="2" t="s">
        <v>54</v>
      </c>
      <c r="F40" s="2" t="s">
        <v>93</v>
      </c>
      <c r="G40" s="2" t="s">
        <v>55</v>
      </c>
      <c r="H40" s="2" t="s">
        <v>165</v>
      </c>
      <c r="I40" s="2" t="s">
        <v>38</v>
      </c>
      <c r="J40" s="1">
        <v>41929</v>
      </c>
      <c r="K40" s="3">
        <v>5.19</v>
      </c>
      <c r="L40" s="3">
        <v>12.98</v>
      </c>
      <c r="M40" s="3">
        <f t="shared" si="0"/>
        <v>7.79</v>
      </c>
      <c r="N40" s="2">
        <v>11</v>
      </c>
      <c r="O40" s="3">
        <f t="shared" si="1"/>
        <v>142.78</v>
      </c>
      <c r="P40" s="4">
        <v>0.08</v>
      </c>
      <c r="Q40" s="5">
        <f>O40*P40</f>
        <v>11.4224</v>
      </c>
      <c r="R40" s="5">
        <f>O40-Q40+S40</f>
        <v>134.49759999999998</v>
      </c>
      <c r="S40" s="3">
        <v>3.14</v>
      </c>
      <c r="T40" s="6">
        <f t="shared" si="2"/>
        <v>137.63759999999996</v>
      </c>
    </row>
    <row r="41" spans="1:20" x14ac:dyDescent="0.35">
      <c r="A41" t="s">
        <v>166</v>
      </c>
      <c r="B41" s="1">
        <v>41929</v>
      </c>
      <c r="C41" s="2" t="s">
        <v>163</v>
      </c>
      <c r="D41" s="2" t="s">
        <v>53</v>
      </c>
      <c r="E41" s="2" t="s">
        <v>54</v>
      </c>
      <c r="F41" s="2" t="s">
        <v>93</v>
      </c>
      <c r="G41" s="2" t="s">
        <v>55</v>
      </c>
      <c r="H41" s="2" t="s">
        <v>150</v>
      </c>
      <c r="I41" s="2" t="s">
        <v>38</v>
      </c>
      <c r="J41" s="1">
        <v>41931</v>
      </c>
      <c r="K41" s="3">
        <v>2.52</v>
      </c>
      <c r="L41" s="3">
        <v>4</v>
      </c>
      <c r="M41" s="3">
        <f t="shared" si="0"/>
        <v>1.48</v>
      </c>
      <c r="N41" s="2">
        <v>19</v>
      </c>
      <c r="O41" s="3">
        <f t="shared" si="1"/>
        <v>76</v>
      </c>
      <c r="P41" s="4">
        <v>0.01</v>
      </c>
      <c r="Q41" s="5">
        <f>O41*P41</f>
        <v>0.76</v>
      </c>
      <c r="R41" s="5">
        <f>O41-Q41+S41</f>
        <v>76.539999999999992</v>
      </c>
      <c r="S41" s="3">
        <v>1.3</v>
      </c>
      <c r="T41" s="6">
        <f t="shared" si="2"/>
        <v>77.839999999999989</v>
      </c>
    </row>
    <row r="42" spans="1:20" x14ac:dyDescent="0.35">
      <c r="A42" t="s">
        <v>167</v>
      </c>
      <c r="B42" s="1">
        <v>42000</v>
      </c>
      <c r="C42" s="2" t="s">
        <v>168</v>
      </c>
      <c r="D42" s="2" t="s">
        <v>27</v>
      </c>
      <c r="E42" s="2" t="s">
        <v>28</v>
      </c>
      <c r="F42" s="2" t="s">
        <v>43</v>
      </c>
      <c r="G42" s="2" t="s">
        <v>100</v>
      </c>
      <c r="H42" s="2" t="s">
        <v>169</v>
      </c>
      <c r="I42" s="2" t="s">
        <v>38</v>
      </c>
      <c r="J42" s="1">
        <v>42000</v>
      </c>
      <c r="K42" s="3">
        <v>14.95</v>
      </c>
      <c r="L42" s="3">
        <v>34.76</v>
      </c>
      <c r="M42" s="3">
        <f t="shared" si="0"/>
        <v>19.809999999999999</v>
      </c>
      <c r="N42" s="2">
        <v>10</v>
      </c>
      <c r="O42" s="3">
        <f t="shared" si="1"/>
        <v>347.59999999999997</v>
      </c>
      <c r="P42" s="4">
        <v>0.03</v>
      </c>
      <c r="Q42" s="5">
        <f>O42*P42</f>
        <v>10.427999999999999</v>
      </c>
      <c r="R42" s="5">
        <f>O42-Q42+S42</f>
        <v>345.392</v>
      </c>
      <c r="S42" s="3">
        <v>8.2200000000000006</v>
      </c>
      <c r="T42" s="6">
        <f t="shared" si="2"/>
        <v>353.61200000000002</v>
      </c>
    </row>
    <row r="43" spans="1:20" x14ac:dyDescent="0.35">
      <c r="A43" t="s">
        <v>170</v>
      </c>
      <c r="B43" s="1">
        <v>42000</v>
      </c>
      <c r="C43" s="2" t="s">
        <v>168</v>
      </c>
      <c r="D43" s="2" t="s">
        <v>27</v>
      </c>
      <c r="E43" s="2" t="s">
        <v>28</v>
      </c>
      <c r="F43" s="2" t="s">
        <v>43</v>
      </c>
      <c r="G43" s="2" t="s">
        <v>100</v>
      </c>
      <c r="H43" s="2" t="s">
        <v>171</v>
      </c>
      <c r="I43" s="2" t="s">
        <v>38</v>
      </c>
      <c r="J43" s="1">
        <v>42002</v>
      </c>
      <c r="K43" s="3">
        <v>2.31</v>
      </c>
      <c r="L43" s="3">
        <v>3.78</v>
      </c>
      <c r="M43" s="3">
        <f t="shared" si="0"/>
        <v>1.4699999999999998</v>
      </c>
      <c r="N43" s="2">
        <v>41</v>
      </c>
      <c r="O43" s="3">
        <f t="shared" si="1"/>
        <v>154.97999999999999</v>
      </c>
      <c r="P43" s="4">
        <v>0.02</v>
      </c>
      <c r="Q43" s="5">
        <f>O43*P43</f>
        <v>3.0995999999999997</v>
      </c>
      <c r="R43" s="5">
        <f>O43-Q43+S43</f>
        <v>152.59039999999999</v>
      </c>
      <c r="S43" s="3">
        <v>0.71</v>
      </c>
      <c r="T43" s="6">
        <f t="shared" si="2"/>
        <v>153.3004</v>
      </c>
    </row>
    <row r="44" spans="1:20" x14ac:dyDescent="0.35">
      <c r="A44" t="s">
        <v>172</v>
      </c>
      <c r="B44" s="1">
        <v>42024</v>
      </c>
      <c r="C44" s="2" t="s">
        <v>98</v>
      </c>
      <c r="D44" s="2" t="s">
        <v>27</v>
      </c>
      <c r="E44" s="2" t="s">
        <v>28</v>
      </c>
      <c r="F44" s="2" t="s">
        <v>65</v>
      </c>
      <c r="G44" s="2" t="s">
        <v>100</v>
      </c>
      <c r="H44" s="2" t="s">
        <v>173</v>
      </c>
      <c r="I44" s="2" t="s">
        <v>38</v>
      </c>
      <c r="J44" s="1">
        <v>42025</v>
      </c>
      <c r="K44" s="3">
        <v>4.4800000000000004</v>
      </c>
      <c r="L44" s="3">
        <v>8.14</v>
      </c>
      <c r="M44" s="3">
        <f t="shared" si="0"/>
        <v>3.66</v>
      </c>
      <c r="N44" s="2">
        <v>23</v>
      </c>
      <c r="O44" s="3">
        <f t="shared" si="1"/>
        <v>187.22000000000003</v>
      </c>
      <c r="P44" s="4">
        <v>7.0000000000000007E-2</v>
      </c>
      <c r="Q44" s="5">
        <f>O44*P44</f>
        <v>13.105400000000003</v>
      </c>
      <c r="R44" s="5">
        <f>O44-Q44+S44</f>
        <v>177.23460000000003</v>
      </c>
      <c r="S44" s="3">
        <v>3.12</v>
      </c>
      <c r="T44" s="6">
        <f t="shared" si="2"/>
        <v>180.35460000000003</v>
      </c>
    </row>
    <row r="45" spans="1:20" x14ac:dyDescent="0.35">
      <c r="A45" t="s">
        <v>174</v>
      </c>
      <c r="B45" s="1">
        <v>42024</v>
      </c>
      <c r="C45" s="2" t="s">
        <v>98</v>
      </c>
      <c r="D45" s="2" t="s">
        <v>27</v>
      </c>
      <c r="E45" s="2" t="s">
        <v>28</v>
      </c>
      <c r="F45" s="2" t="s">
        <v>65</v>
      </c>
      <c r="G45" s="2" t="s">
        <v>100</v>
      </c>
      <c r="H45" s="2" t="s">
        <v>154</v>
      </c>
      <c r="I45" s="2" t="s">
        <v>38</v>
      </c>
      <c r="J45" s="1">
        <v>42025</v>
      </c>
      <c r="K45" s="3">
        <v>1.18</v>
      </c>
      <c r="L45" s="3">
        <v>1.88</v>
      </c>
      <c r="M45" s="3">
        <f t="shared" si="0"/>
        <v>0.7</v>
      </c>
      <c r="N45" s="2">
        <v>33</v>
      </c>
      <c r="O45" s="3">
        <f t="shared" si="1"/>
        <v>62.04</v>
      </c>
      <c r="P45" s="4">
        <v>0.05</v>
      </c>
      <c r="Q45" s="5">
        <f>O45*P45</f>
        <v>3.1020000000000003</v>
      </c>
      <c r="R45" s="5">
        <f>O45-Q45+S45</f>
        <v>60.428000000000004</v>
      </c>
      <c r="S45" s="3">
        <v>1.49</v>
      </c>
      <c r="T45" s="6">
        <f t="shared" si="2"/>
        <v>61.918000000000006</v>
      </c>
    </row>
    <row r="46" spans="1:20" x14ac:dyDescent="0.35">
      <c r="A46" t="s">
        <v>175</v>
      </c>
      <c r="B46" s="1">
        <v>42026</v>
      </c>
      <c r="C46" s="2" t="s">
        <v>176</v>
      </c>
      <c r="D46" s="2" t="s">
        <v>27</v>
      </c>
      <c r="E46" s="2" t="s">
        <v>28</v>
      </c>
      <c r="F46" s="2" t="s">
        <v>29</v>
      </c>
      <c r="G46" s="2" t="s">
        <v>44</v>
      </c>
      <c r="H46" s="2" t="s">
        <v>57</v>
      </c>
      <c r="I46" s="2" t="s">
        <v>33</v>
      </c>
      <c r="J46" s="1">
        <v>42027</v>
      </c>
      <c r="K46" s="3">
        <v>8.82</v>
      </c>
      <c r="L46" s="3">
        <v>20.99</v>
      </c>
      <c r="M46" s="3">
        <f t="shared" si="0"/>
        <v>12.169999999999998</v>
      </c>
      <c r="N46" s="2">
        <v>3</v>
      </c>
      <c r="O46" s="3">
        <f t="shared" si="1"/>
        <v>62.97</v>
      </c>
      <c r="P46" s="4">
        <v>0.01</v>
      </c>
      <c r="Q46" s="5">
        <f>O46*P46</f>
        <v>0.62970000000000004</v>
      </c>
      <c r="R46" s="5">
        <f>O46-Q46+S46</f>
        <v>67.150300000000001</v>
      </c>
      <c r="S46" s="3">
        <v>4.8099999999999996</v>
      </c>
      <c r="T46" s="6">
        <f t="shared" si="2"/>
        <v>71.960300000000004</v>
      </c>
    </row>
    <row r="47" spans="1:20" x14ac:dyDescent="0.35">
      <c r="A47" t="s">
        <v>178</v>
      </c>
      <c r="B47" s="1">
        <v>42026</v>
      </c>
      <c r="C47" s="2" t="s">
        <v>176</v>
      </c>
      <c r="D47" s="2" t="s">
        <v>27</v>
      </c>
      <c r="E47" s="2" t="s">
        <v>28</v>
      </c>
      <c r="F47" s="2" t="s">
        <v>29</v>
      </c>
      <c r="G47" s="2" t="s">
        <v>44</v>
      </c>
      <c r="H47" s="2" t="s">
        <v>179</v>
      </c>
      <c r="I47" s="2" t="s">
        <v>38</v>
      </c>
      <c r="J47" s="1">
        <v>42026</v>
      </c>
      <c r="K47" s="3">
        <v>13.88</v>
      </c>
      <c r="L47" s="3">
        <v>22.38</v>
      </c>
      <c r="M47" s="3">
        <f t="shared" si="0"/>
        <v>8.4999999999999982</v>
      </c>
      <c r="N47" s="2">
        <v>42</v>
      </c>
      <c r="O47" s="3">
        <f t="shared" si="1"/>
        <v>939.95999999999992</v>
      </c>
      <c r="P47" s="4">
        <v>7.0000000000000007E-2</v>
      </c>
      <c r="Q47" s="5">
        <f>O47*P47</f>
        <v>65.797200000000004</v>
      </c>
      <c r="R47" s="5">
        <f>O47-Q47+S47</f>
        <v>889.26279999999997</v>
      </c>
      <c r="S47" s="3">
        <v>15.1</v>
      </c>
      <c r="T47" s="6">
        <f t="shared" si="2"/>
        <v>904.36279999999999</v>
      </c>
    </row>
    <row r="48" spans="1:20" x14ac:dyDescent="0.35">
      <c r="A48" t="s">
        <v>178</v>
      </c>
      <c r="B48" s="1">
        <v>42026</v>
      </c>
      <c r="C48" s="2" t="s">
        <v>176</v>
      </c>
      <c r="D48" s="2" t="s">
        <v>27</v>
      </c>
      <c r="E48" s="2" t="s">
        <v>28</v>
      </c>
      <c r="F48" s="2" t="s">
        <v>29</v>
      </c>
      <c r="G48" s="2" t="s">
        <v>44</v>
      </c>
      <c r="H48" s="2" t="s">
        <v>77</v>
      </c>
      <c r="I48" s="2" t="s">
        <v>33</v>
      </c>
      <c r="J48" s="1">
        <v>42028</v>
      </c>
      <c r="K48" s="3">
        <v>6.39</v>
      </c>
      <c r="L48" s="3">
        <v>19.98</v>
      </c>
      <c r="M48" s="3">
        <f t="shared" si="0"/>
        <v>13.59</v>
      </c>
      <c r="N48" s="2">
        <v>45</v>
      </c>
      <c r="O48" s="3">
        <f t="shared" si="1"/>
        <v>899.1</v>
      </c>
      <c r="P48" s="4">
        <v>0.06</v>
      </c>
      <c r="Q48" s="5">
        <f>O48*P48</f>
        <v>53.945999999999998</v>
      </c>
      <c r="R48" s="5">
        <f>O48-Q48+S48</f>
        <v>849.154</v>
      </c>
      <c r="S48" s="3">
        <v>4</v>
      </c>
      <c r="T48" s="6">
        <f t="shared" si="2"/>
        <v>853.154</v>
      </c>
    </row>
    <row r="49" spans="1:20" x14ac:dyDescent="0.35">
      <c r="A49" t="s">
        <v>180</v>
      </c>
      <c r="B49" s="1">
        <v>42053</v>
      </c>
      <c r="C49" s="2" t="s">
        <v>181</v>
      </c>
      <c r="D49" s="2" t="s">
        <v>53</v>
      </c>
      <c r="E49" s="2" t="s">
        <v>54</v>
      </c>
      <c r="F49" s="2" t="s">
        <v>93</v>
      </c>
      <c r="G49" s="2" t="s">
        <v>55</v>
      </c>
      <c r="H49" s="2" t="s">
        <v>183</v>
      </c>
      <c r="I49" s="2" t="s">
        <v>38</v>
      </c>
      <c r="J49" s="1">
        <v>42056</v>
      </c>
      <c r="K49" s="3">
        <v>3.37</v>
      </c>
      <c r="L49" s="3">
        <v>5.53</v>
      </c>
      <c r="M49" s="3">
        <f t="shared" si="0"/>
        <v>2.16</v>
      </c>
      <c r="N49" s="2">
        <v>12</v>
      </c>
      <c r="O49" s="3">
        <f t="shared" si="1"/>
        <v>66.36</v>
      </c>
      <c r="P49" s="4">
        <v>0.06</v>
      </c>
      <c r="Q49" s="5">
        <f>O49*P49</f>
        <v>3.9815999999999998</v>
      </c>
      <c r="R49" s="5">
        <f>O49-Q49+S49</f>
        <v>69.358400000000003</v>
      </c>
      <c r="S49" s="3">
        <v>6.98</v>
      </c>
      <c r="T49" s="6">
        <f t="shared" si="2"/>
        <v>76.338400000000007</v>
      </c>
    </row>
    <row r="50" spans="1:20" x14ac:dyDescent="0.35">
      <c r="A50" t="s">
        <v>184</v>
      </c>
      <c r="B50" s="1">
        <v>42053</v>
      </c>
      <c r="C50" s="2" t="s">
        <v>181</v>
      </c>
      <c r="D50" s="2" t="s">
        <v>53</v>
      </c>
      <c r="E50" s="2" t="s">
        <v>54</v>
      </c>
      <c r="F50" s="2" t="s">
        <v>93</v>
      </c>
      <c r="G50" s="2" t="s">
        <v>55</v>
      </c>
      <c r="H50" s="2" t="s">
        <v>185</v>
      </c>
      <c r="I50" s="2" t="s">
        <v>38</v>
      </c>
      <c r="J50" s="1">
        <v>42054</v>
      </c>
      <c r="K50" s="3">
        <v>2.16</v>
      </c>
      <c r="L50" s="3">
        <v>3.85</v>
      </c>
      <c r="M50" s="3">
        <f t="shared" si="0"/>
        <v>1.69</v>
      </c>
      <c r="N50" s="2">
        <v>12</v>
      </c>
      <c r="O50" s="3">
        <f t="shared" si="1"/>
        <v>46.2</v>
      </c>
      <c r="P50" s="4">
        <v>0.1</v>
      </c>
      <c r="Q50" s="5">
        <f>O50*P50</f>
        <v>4.62</v>
      </c>
      <c r="R50" s="5">
        <f>O50-Q50+S50</f>
        <v>42.280000000000008</v>
      </c>
      <c r="S50" s="3">
        <v>0.7</v>
      </c>
      <c r="T50" s="6">
        <f t="shared" si="2"/>
        <v>42.980000000000011</v>
      </c>
    </row>
    <row r="51" spans="1:20" x14ac:dyDescent="0.35">
      <c r="A51" t="s">
        <v>186</v>
      </c>
      <c r="B51" s="1">
        <v>42119</v>
      </c>
      <c r="C51" s="2" t="s">
        <v>187</v>
      </c>
      <c r="D51" s="2" t="s">
        <v>53</v>
      </c>
      <c r="E51" s="2" t="s">
        <v>54</v>
      </c>
      <c r="F51" s="2" t="s">
        <v>43</v>
      </c>
      <c r="G51" s="2" t="s">
        <v>55</v>
      </c>
      <c r="H51" s="2" t="s">
        <v>188</v>
      </c>
      <c r="I51" s="2" t="s">
        <v>38</v>
      </c>
      <c r="J51" s="1">
        <v>42120</v>
      </c>
      <c r="K51" s="3">
        <v>0.24</v>
      </c>
      <c r="L51" s="3">
        <v>1.26</v>
      </c>
      <c r="M51" s="3">
        <f t="shared" si="0"/>
        <v>1.02</v>
      </c>
      <c r="N51" s="2">
        <v>35</v>
      </c>
      <c r="O51" s="3">
        <f t="shared" si="1"/>
        <v>44.1</v>
      </c>
      <c r="P51" s="4">
        <v>0.1</v>
      </c>
      <c r="Q51" s="5">
        <f>O51*P51</f>
        <v>4.41</v>
      </c>
      <c r="R51" s="5">
        <f>O51-Q51+S51</f>
        <v>40.39</v>
      </c>
      <c r="S51" s="3">
        <v>0.7</v>
      </c>
      <c r="T51" s="6">
        <f t="shared" si="2"/>
        <v>41.09</v>
      </c>
    </row>
    <row r="52" spans="1:20" x14ac:dyDescent="0.35">
      <c r="A52" t="s">
        <v>189</v>
      </c>
      <c r="B52" s="1">
        <v>42119</v>
      </c>
      <c r="C52" s="2" t="s">
        <v>187</v>
      </c>
      <c r="D52" s="2" t="s">
        <v>53</v>
      </c>
      <c r="E52" s="2" t="s">
        <v>54</v>
      </c>
      <c r="F52" s="2" t="s">
        <v>43</v>
      </c>
      <c r="G52" s="2" t="s">
        <v>55</v>
      </c>
      <c r="H52" s="2" t="s">
        <v>190</v>
      </c>
      <c r="I52" s="2" t="s">
        <v>38</v>
      </c>
      <c r="J52" s="1">
        <v>42121</v>
      </c>
      <c r="K52" s="3">
        <v>2.39</v>
      </c>
      <c r="L52" s="3">
        <v>4.26</v>
      </c>
      <c r="M52" s="3">
        <f t="shared" si="0"/>
        <v>1.8699999999999997</v>
      </c>
      <c r="N52" s="2">
        <v>8</v>
      </c>
      <c r="O52" s="3">
        <f t="shared" si="1"/>
        <v>34.08</v>
      </c>
      <c r="P52" s="4">
        <v>0.1</v>
      </c>
      <c r="Q52" s="5">
        <f>O52*P52</f>
        <v>3.4079999999999999</v>
      </c>
      <c r="R52" s="5">
        <f>O52-Q52+S52</f>
        <v>31.871999999999996</v>
      </c>
      <c r="S52" s="3">
        <v>1.2</v>
      </c>
      <c r="T52" s="6">
        <f t="shared" si="2"/>
        <v>33.071999999999996</v>
      </c>
    </row>
    <row r="53" spans="1:20" x14ac:dyDescent="0.35">
      <c r="A53" t="s">
        <v>191</v>
      </c>
      <c r="B53" s="1">
        <v>42135</v>
      </c>
      <c r="C53" s="2" t="s">
        <v>192</v>
      </c>
      <c r="D53" s="2" t="s">
        <v>27</v>
      </c>
      <c r="E53" s="2" t="s">
        <v>28</v>
      </c>
      <c r="F53" s="2" t="s">
        <v>29</v>
      </c>
      <c r="G53" s="2" t="s">
        <v>30</v>
      </c>
      <c r="H53" s="2" t="s">
        <v>194</v>
      </c>
      <c r="I53" s="2" t="s">
        <v>38</v>
      </c>
      <c r="J53" s="1">
        <v>42137</v>
      </c>
      <c r="K53" s="3">
        <v>4.1900000000000004</v>
      </c>
      <c r="L53" s="3">
        <v>10.23</v>
      </c>
      <c r="M53" s="3">
        <f t="shared" si="0"/>
        <v>6.04</v>
      </c>
      <c r="N53" s="2">
        <v>46</v>
      </c>
      <c r="O53" s="3">
        <f t="shared" si="1"/>
        <v>470.58000000000004</v>
      </c>
      <c r="P53" s="4">
        <v>0.05</v>
      </c>
      <c r="Q53" s="5">
        <f>O53*P53</f>
        <v>23.529000000000003</v>
      </c>
      <c r="R53" s="5">
        <f>O53-Q53+S53</f>
        <v>451.73100000000005</v>
      </c>
      <c r="S53" s="3">
        <v>4.68</v>
      </c>
      <c r="T53" s="6">
        <f t="shared" si="2"/>
        <v>456.41100000000006</v>
      </c>
    </row>
    <row r="54" spans="1:20" x14ac:dyDescent="0.35">
      <c r="A54" t="s">
        <v>195</v>
      </c>
      <c r="B54" s="1">
        <v>42135</v>
      </c>
      <c r="C54" s="2" t="s">
        <v>192</v>
      </c>
      <c r="D54" s="2" t="s">
        <v>27</v>
      </c>
      <c r="E54" s="2" t="s">
        <v>28</v>
      </c>
      <c r="F54" s="2" t="s">
        <v>29</v>
      </c>
      <c r="G54" s="2" t="s">
        <v>30</v>
      </c>
      <c r="H54" s="2" t="s">
        <v>196</v>
      </c>
      <c r="I54" s="2" t="s">
        <v>38</v>
      </c>
      <c r="J54" s="1">
        <v>42137</v>
      </c>
      <c r="K54" s="3">
        <v>3.65</v>
      </c>
      <c r="L54" s="3">
        <v>5.98</v>
      </c>
      <c r="M54" s="3">
        <f t="shared" si="0"/>
        <v>2.3300000000000005</v>
      </c>
      <c r="N54" s="2">
        <v>4</v>
      </c>
      <c r="O54" s="3">
        <f t="shared" si="1"/>
        <v>23.92</v>
      </c>
      <c r="P54" s="4">
        <v>7.0000000000000007E-2</v>
      </c>
      <c r="Q54" s="5">
        <f>O54*P54</f>
        <v>1.6744000000000003</v>
      </c>
      <c r="R54" s="5">
        <f>O54-Q54+S54</f>
        <v>23.735600000000002</v>
      </c>
      <c r="S54" s="3">
        <v>1.49</v>
      </c>
      <c r="T54" s="6">
        <f t="shared" si="2"/>
        <v>25.2256</v>
      </c>
    </row>
    <row r="55" spans="1:20" x14ac:dyDescent="0.35">
      <c r="A55" t="s">
        <v>197</v>
      </c>
      <c r="B55" s="1">
        <v>42180</v>
      </c>
      <c r="C55" s="2" t="s">
        <v>198</v>
      </c>
      <c r="D55" s="2" t="s">
        <v>27</v>
      </c>
      <c r="E55" s="2" t="s">
        <v>28</v>
      </c>
      <c r="F55" s="2" t="s">
        <v>93</v>
      </c>
      <c r="G55" s="2" t="s">
        <v>126</v>
      </c>
      <c r="H55" s="2" t="s">
        <v>200</v>
      </c>
      <c r="I55" s="2" t="s">
        <v>38</v>
      </c>
      <c r="J55" s="1">
        <v>42180</v>
      </c>
      <c r="K55" s="3">
        <v>1.0900000000000001</v>
      </c>
      <c r="L55" s="3">
        <v>2.6</v>
      </c>
      <c r="M55" s="3">
        <f t="shared" si="0"/>
        <v>1.51</v>
      </c>
      <c r="N55" s="2">
        <v>26</v>
      </c>
      <c r="O55" s="3">
        <f t="shared" si="1"/>
        <v>67.600000000000009</v>
      </c>
      <c r="P55" s="4">
        <v>0.08</v>
      </c>
      <c r="Q55" s="5">
        <f>O55*P55</f>
        <v>5.4080000000000004</v>
      </c>
      <c r="R55" s="5">
        <f>O55-Q55+S55</f>
        <v>64.592000000000013</v>
      </c>
      <c r="S55" s="3">
        <v>2.4</v>
      </c>
      <c r="T55" s="6">
        <f t="shared" si="2"/>
        <v>66.992000000000019</v>
      </c>
    </row>
    <row r="56" spans="1:20" x14ac:dyDescent="0.35">
      <c r="A56" t="s">
        <v>201</v>
      </c>
      <c r="B56" s="1">
        <v>42180</v>
      </c>
      <c r="C56" s="2" t="s">
        <v>198</v>
      </c>
      <c r="D56" s="2" t="s">
        <v>27</v>
      </c>
      <c r="E56" s="2" t="s">
        <v>28</v>
      </c>
      <c r="F56" s="2" t="s">
        <v>93</v>
      </c>
      <c r="G56" s="2" t="s">
        <v>126</v>
      </c>
      <c r="H56" s="2" t="s">
        <v>202</v>
      </c>
      <c r="I56" s="2" t="s">
        <v>33</v>
      </c>
      <c r="J56" s="1">
        <v>42182</v>
      </c>
      <c r="K56" s="3">
        <v>42.11</v>
      </c>
      <c r="L56" s="3">
        <v>80.98</v>
      </c>
      <c r="M56" s="3">
        <f t="shared" si="0"/>
        <v>38.870000000000005</v>
      </c>
      <c r="N56" s="2">
        <v>34</v>
      </c>
      <c r="O56" s="3">
        <f t="shared" si="1"/>
        <v>2753.32</v>
      </c>
      <c r="P56" s="4">
        <v>0.02</v>
      </c>
      <c r="Q56" s="5">
        <f>O56*P56</f>
        <v>55.066400000000002</v>
      </c>
      <c r="R56" s="5">
        <f>O56-Q56+S56</f>
        <v>2705.4335999999998</v>
      </c>
      <c r="S56" s="3">
        <v>7.18</v>
      </c>
      <c r="T56" s="6">
        <f t="shared" si="2"/>
        <v>2712.6135999999997</v>
      </c>
    </row>
    <row r="57" spans="1:20" x14ac:dyDescent="0.35">
      <c r="A57" t="s">
        <v>203</v>
      </c>
      <c r="B57" s="1">
        <v>42210</v>
      </c>
      <c r="C57" s="2" t="s">
        <v>204</v>
      </c>
      <c r="D57" s="2" t="s">
        <v>53</v>
      </c>
      <c r="E57" s="2" t="s">
        <v>54</v>
      </c>
      <c r="F57" s="2" t="s">
        <v>93</v>
      </c>
      <c r="G57" s="2" t="s">
        <v>81</v>
      </c>
      <c r="H57" s="2" t="s">
        <v>206</v>
      </c>
      <c r="I57" s="2" t="s">
        <v>38</v>
      </c>
      <c r="J57" s="1">
        <v>42211</v>
      </c>
      <c r="K57" s="3">
        <v>1.88</v>
      </c>
      <c r="L57" s="3">
        <v>3.14</v>
      </c>
      <c r="M57" s="3">
        <f t="shared" si="0"/>
        <v>1.2600000000000002</v>
      </c>
      <c r="N57" s="2">
        <v>43</v>
      </c>
      <c r="O57" s="3">
        <f t="shared" si="1"/>
        <v>135.02000000000001</v>
      </c>
      <c r="P57" s="4">
        <v>7.0000000000000007E-2</v>
      </c>
      <c r="Q57" s="5">
        <f>O57*P57</f>
        <v>9.4514000000000014</v>
      </c>
      <c r="R57" s="5">
        <f>O57-Q57+S57</f>
        <v>126.7086</v>
      </c>
      <c r="S57" s="3">
        <v>1.1399999999999999</v>
      </c>
      <c r="T57" s="6">
        <f t="shared" si="2"/>
        <v>127.8486</v>
      </c>
    </row>
    <row r="58" spans="1:20" x14ac:dyDescent="0.35">
      <c r="A58" t="s">
        <v>207</v>
      </c>
      <c r="B58" s="1">
        <v>42210</v>
      </c>
      <c r="C58" s="2" t="s">
        <v>204</v>
      </c>
      <c r="D58" s="2" t="s">
        <v>53</v>
      </c>
      <c r="E58" s="2" t="s">
        <v>54</v>
      </c>
      <c r="F58" s="2" t="s">
        <v>93</v>
      </c>
      <c r="G58" s="2" t="s">
        <v>81</v>
      </c>
      <c r="H58" s="2" t="s">
        <v>208</v>
      </c>
      <c r="I58" s="2" t="s">
        <v>38</v>
      </c>
      <c r="J58" s="1">
        <v>42212</v>
      </c>
      <c r="K58" s="3">
        <v>1.46</v>
      </c>
      <c r="L58" s="3">
        <v>3.57</v>
      </c>
      <c r="M58" s="3">
        <f t="shared" si="0"/>
        <v>2.11</v>
      </c>
      <c r="N58" s="2">
        <v>19</v>
      </c>
      <c r="O58" s="3">
        <f t="shared" si="1"/>
        <v>67.83</v>
      </c>
      <c r="P58" s="4">
        <v>0.08</v>
      </c>
      <c r="Q58" s="5">
        <f>O58*P58</f>
        <v>5.4264000000000001</v>
      </c>
      <c r="R58" s="5">
        <f>O58-Q58+S58</f>
        <v>66.573599999999999</v>
      </c>
      <c r="S58" s="3">
        <v>4.17</v>
      </c>
      <c r="T58" s="6">
        <f t="shared" si="2"/>
        <v>70.743600000000001</v>
      </c>
    </row>
    <row r="59" spans="1:20" x14ac:dyDescent="0.35">
      <c r="A59" t="s">
        <v>209</v>
      </c>
      <c r="B59" s="1">
        <v>42212</v>
      </c>
      <c r="C59" s="2" t="s">
        <v>210</v>
      </c>
      <c r="D59" s="2" t="s">
        <v>53</v>
      </c>
      <c r="E59" s="2" t="s">
        <v>54</v>
      </c>
      <c r="F59" s="2" t="s">
        <v>43</v>
      </c>
      <c r="G59" s="2" t="s">
        <v>55</v>
      </c>
      <c r="H59" s="2" t="s">
        <v>161</v>
      </c>
      <c r="I59" s="2" t="s">
        <v>38</v>
      </c>
      <c r="J59" s="1">
        <v>42216</v>
      </c>
      <c r="K59" s="3">
        <v>0.93</v>
      </c>
      <c r="L59" s="3">
        <v>1.48</v>
      </c>
      <c r="M59" s="3">
        <f t="shared" si="0"/>
        <v>0.54999999999999993</v>
      </c>
      <c r="N59" s="2">
        <v>37</v>
      </c>
      <c r="O59" s="3">
        <f t="shared" si="1"/>
        <v>54.76</v>
      </c>
      <c r="P59" s="4">
        <v>0.04</v>
      </c>
      <c r="Q59" s="5">
        <f>O59*P59</f>
        <v>2.1903999999999999</v>
      </c>
      <c r="R59" s="5">
        <f>O59-Q59+S59</f>
        <v>53.269600000000004</v>
      </c>
      <c r="S59" s="3">
        <v>0.7</v>
      </c>
      <c r="T59" s="6">
        <f t="shared" si="2"/>
        <v>53.969600000000007</v>
      </c>
    </row>
    <row r="60" spans="1:20" x14ac:dyDescent="0.35">
      <c r="A60" t="s">
        <v>211</v>
      </c>
      <c r="B60" s="1">
        <v>42212</v>
      </c>
      <c r="C60" s="2" t="s">
        <v>210</v>
      </c>
      <c r="D60" s="2" t="s">
        <v>53</v>
      </c>
      <c r="E60" s="2" t="s">
        <v>54</v>
      </c>
      <c r="F60" s="2" t="s">
        <v>43</v>
      </c>
      <c r="G60" s="2" t="s">
        <v>55</v>
      </c>
      <c r="H60" s="2" t="s">
        <v>212</v>
      </c>
      <c r="I60" s="2" t="s">
        <v>38</v>
      </c>
      <c r="J60" s="1">
        <v>42217</v>
      </c>
      <c r="K60" s="3">
        <v>11.11</v>
      </c>
      <c r="L60" s="3">
        <v>19.84</v>
      </c>
      <c r="M60" s="3">
        <f t="shared" si="0"/>
        <v>8.73</v>
      </c>
      <c r="N60" s="2">
        <v>28</v>
      </c>
      <c r="O60" s="3">
        <f t="shared" si="1"/>
        <v>555.52</v>
      </c>
      <c r="P60" s="4">
        <v>0.08</v>
      </c>
      <c r="Q60" s="5">
        <f>O60*P60</f>
        <v>44.441600000000001</v>
      </c>
      <c r="R60" s="5">
        <f>O60-Q60+S60</f>
        <v>515.17840000000001</v>
      </c>
      <c r="S60" s="3">
        <v>4.0999999999999996</v>
      </c>
      <c r="T60" s="6">
        <f t="shared" si="2"/>
        <v>519.27840000000003</v>
      </c>
    </row>
    <row r="61" spans="1:20" x14ac:dyDescent="0.35">
      <c r="A61" t="s">
        <v>213</v>
      </c>
      <c r="B61" s="1">
        <v>42226</v>
      </c>
      <c r="C61" s="2" t="s">
        <v>214</v>
      </c>
      <c r="D61" s="2" t="s">
        <v>27</v>
      </c>
      <c r="E61" s="2" t="s">
        <v>28</v>
      </c>
      <c r="F61" s="2" t="s">
        <v>43</v>
      </c>
      <c r="G61" s="2" t="s">
        <v>100</v>
      </c>
      <c r="H61" s="2" t="s">
        <v>216</v>
      </c>
      <c r="I61" s="2" t="s">
        <v>38</v>
      </c>
      <c r="J61" s="1">
        <v>42227</v>
      </c>
      <c r="K61" s="3">
        <v>2.76</v>
      </c>
      <c r="L61" s="3">
        <v>4.38</v>
      </c>
      <c r="M61" s="3">
        <f t="shared" si="0"/>
        <v>1.62</v>
      </c>
      <c r="N61" s="2">
        <v>24</v>
      </c>
      <c r="O61" s="3">
        <f t="shared" si="1"/>
        <v>105.12</v>
      </c>
      <c r="P61" s="4">
        <v>0.02</v>
      </c>
      <c r="Q61" s="5">
        <f>O61*P61</f>
        <v>2.1024000000000003</v>
      </c>
      <c r="R61" s="5">
        <f>O61-Q61+S61</f>
        <v>109.2276</v>
      </c>
      <c r="S61" s="3">
        <v>6.21</v>
      </c>
      <c r="T61" s="6">
        <f t="shared" si="2"/>
        <v>115.43759999999999</v>
      </c>
    </row>
    <row r="62" spans="1:20" x14ac:dyDescent="0.35">
      <c r="A62" t="s">
        <v>217</v>
      </c>
      <c r="B62" s="1">
        <v>42226</v>
      </c>
      <c r="C62" s="2" t="s">
        <v>214</v>
      </c>
      <c r="D62" s="2" t="s">
        <v>27</v>
      </c>
      <c r="E62" s="2" t="s">
        <v>28</v>
      </c>
      <c r="F62" s="2" t="s">
        <v>43</v>
      </c>
      <c r="G62" s="2" t="s">
        <v>100</v>
      </c>
      <c r="H62" s="2" t="s">
        <v>218</v>
      </c>
      <c r="I62" s="2" t="s">
        <v>38</v>
      </c>
      <c r="J62" s="1">
        <v>42229</v>
      </c>
      <c r="K62" s="3">
        <v>4.0999999999999996</v>
      </c>
      <c r="L62" s="3">
        <v>9.31</v>
      </c>
      <c r="M62" s="3">
        <f t="shared" si="0"/>
        <v>5.2100000000000009</v>
      </c>
      <c r="N62" s="2">
        <v>30</v>
      </c>
      <c r="O62" s="3">
        <f t="shared" si="1"/>
        <v>279.3</v>
      </c>
      <c r="P62" s="4">
        <v>0.03</v>
      </c>
      <c r="Q62" s="5">
        <f>O62*P62</f>
        <v>8.3789999999999996</v>
      </c>
      <c r="R62" s="5">
        <f>O62-Q62+S62</f>
        <v>274.90100000000001</v>
      </c>
      <c r="S62" s="3">
        <v>3.98</v>
      </c>
      <c r="T62" s="6">
        <f t="shared" si="2"/>
        <v>278.88100000000003</v>
      </c>
    </row>
    <row r="63" spans="1:20" x14ac:dyDescent="0.35">
      <c r="A63" t="s">
        <v>219</v>
      </c>
      <c r="B63" s="1">
        <v>42292</v>
      </c>
      <c r="C63" s="2" t="s">
        <v>220</v>
      </c>
      <c r="D63" s="2" t="s">
        <v>27</v>
      </c>
      <c r="E63" s="2" t="s">
        <v>28</v>
      </c>
      <c r="F63" s="2" t="s">
        <v>65</v>
      </c>
      <c r="G63" s="2" t="s">
        <v>66</v>
      </c>
      <c r="H63" s="2" t="s">
        <v>129</v>
      </c>
      <c r="I63" s="2" t="s">
        <v>38</v>
      </c>
      <c r="J63" s="1">
        <v>42292</v>
      </c>
      <c r="K63" s="3">
        <v>1.53</v>
      </c>
      <c r="L63" s="3">
        <v>2.4700000000000002</v>
      </c>
      <c r="M63" s="3">
        <f t="shared" si="0"/>
        <v>0.94000000000000017</v>
      </c>
      <c r="N63" s="2">
        <v>45</v>
      </c>
      <c r="O63" s="3">
        <f t="shared" si="1"/>
        <v>111.15</v>
      </c>
      <c r="P63" s="4">
        <v>7.0000000000000007E-2</v>
      </c>
      <c r="Q63" s="5">
        <f>O63*P63</f>
        <v>7.7805000000000009</v>
      </c>
      <c r="R63" s="5">
        <f>O63-Q63+S63</f>
        <v>104.3895</v>
      </c>
      <c r="S63" s="3">
        <v>1.02</v>
      </c>
      <c r="T63" s="6">
        <f t="shared" si="2"/>
        <v>105.40949999999999</v>
      </c>
    </row>
    <row r="64" spans="1:20" x14ac:dyDescent="0.35">
      <c r="A64" t="s">
        <v>222</v>
      </c>
      <c r="B64" s="1">
        <v>42292</v>
      </c>
      <c r="C64" s="2" t="s">
        <v>220</v>
      </c>
      <c r="D64" s="2" t="s">
        <v>27</v>
      </c>
      <c r="E64" s="2" t="s">
        <v>28</v>
      </c>
      <c r="F64" s="2" t="s">
        <v>65</v>
      </c>
      <c r="G64" s="2" t="s">
        <v>66</v>
      </c>
      <c r="H64" s="2" t="s">
        <v>223</v>
      </c>
      <c r="I64" s="2" t="s">
        <v>38</v>
      </c>
      <c r="J64" s="1">
        <v>42296</v>
      </c>
      <c r="K64" s="3">
        <v>3.48</v>
      </c>
      <c r="L64" s="3">
        <v>5.43</v>
      </c>
      <c r="M64" s="3">
        <f t="shared" si="0"/>
        <v>1.9499999999999997</v>
      </c>
      <c r="N64" s="2">
        <v>11</v>
      </c>
      <c r="O64" s="3">
        <f t="shared" si="1"/>
        <v>59.73</v>
      </c>
      <c r="P64" s="4">
        <v>0</v>
      </c>
      <c r="Q64" s="5">
        <f>O64*P64</f>
        <v>0</v>
      </c>
      <c r="R64" s="5">
        <f>O64-Q64+S64</f>
        <v>60.68</v>
      </c>
      <c r="S64" s="3">
        <v>0.95</v>
      </c>
      <c r="T64" s="6">
        <f t="shared" si="2"/>
        <v>61.63</v>
      </c>
    </row>
    <row r="65" spans="1:20" x14ac:dyDescent="0.35">
      <c r="A65" t="s">
        <v>224</v>
      </c>
      <c r="B65" s="1">
        <v>42309</v>
      </c>
      <c r="C65" s="2" t="s">
        <v>225</v>
      </c>
      <c r="D65" s="2" t="s">
        <v>27</v>
      </c>
      <c r="E65" s="2" t="s">
        <v>28</v>
      </c>
      <c r="F65" s="2" t="s">
        <v>43</v>
      </c>
      <c r="G65" s="2" t="s">
        <v>66</v>
      </c>
      <c r="H65" s="2" t="s">
        <v>190</v>
      </c>
      <c r="I65" s="2" t="s">
        <v>38</v>
      </c>
      <c r="J65" s="1">
        <v>42311</v>
      </c>
      <c r="K65" s="3">
        <v>2.39</v>
      </c>
      <c r="L65" s="3">
        <v>4.26</v>
      </c>
      <c r="M65" s="3">
        <f t="shared" si="0"/>
        <v>1.8699999999999997</v>
      </c>
      <c r="N65" s="2">
        <v>47</v>
      </c>
      <c r="O65" s="3">
        <f t="shared" si="1"/>
        <v>200.22</v>
      </c>
      <c r="P65" s="4">
        <v>7.0000000000000007E-2</v>
      </c>
      <c r="Q65" s="5">
        <f>O65*P65</f>
        <v>14.015400000000001</v>
      </c>
      <c r="R65" s="5">
        <f>O65-Q65+S65</f>
        <v>187.40459999999999</v>
      </c>
      <c r="S65" s="3">
        <v>1.2</v>
      </c>
      <c r="T65" s="6">
        <f t="shared" si="2"/>
        <v>188.60459999999998</v>
      </c>
    </row>
    <row r="66" spans="1:20" x14ac:dyDescent="0.35">
      <c r="A66" t="s">
        <v>226</v>
      </c>
      <c r="B66" s="1">
        <v>42309</v>
      </c>
      <c r="C66" s="2" t="s">
        <v>225</v>
      </c>
      <c r="D66" s="2" t="s">
        <v>27</v>
      </c>
      <c r="E66" s="2" t="s">
        <v>28</v>
      </c>
      <c r="F66" s="2" t="s">
        <v>43</v>
      </c>
      <c r="G66" s="2" t="s">
        <v>66</v>
      </c>
      <c r="H66" s="2" t="s">
        <v>227</v>
      </c>
      <c r="I66" s="2" t="s">
        <v>38</v>
      </c>
      <c r="J66" s="1">
        <v>42314</v>
      </c>
      <c r="K66" s="3">
        <v>1.3</v>
      </c>
      <c r="L66" s="3">
        <v>2.88</v>
      </c>
      <c r="M66" s="3">
        <f t="shared" si="0"/>
        <v>1.5799999999999998</v>
      </c>
      <c r="N66" s="2">
        <v>17</v>
      </c>
      <c r="O66" s="3">
        <f t="shared" si="1"/>
        <v>48.96</v>
      </c>
      <c r="P66" s="4">
        <v>0.09</v>
      </c>
      <c r="Q66" s="5">
        <f>O66*P66</f>
        <v>4.4063999999999997</v>
      </c>
      <c r="R66" s="5">
        <f>O66-Q66+S66</f>
        <v>45.563600000000001</v>
      </c>
      <c r="S66" s="3">
        <v>1.01</v>
      </c>
      <c r="T66" s="6">
        <f t="shared" si="2"/>
        <v>46.573599999999999</v>
      </c>
    </row>
    <row r="67" spans="1:20" x14ac:dyDescent="0.35">
      <c r="A67" t="s">
        <v>228</v>
      </c>
      <c r="B67" s="1">
        <v>42354</v>
      </c>
      <c r="C67" s="2" t="s">
        <v>229</v>
      </c>
      <c r="D67" s="2" t="s">
        <v>27</v>
      </c>
      <c r="E67" s="2" t="s">
        <v>28</v>
      </c>
      <c r="F67" s="2" t="s">
        <v>93</v>
      </c>
      <c r="G67" s="2" t="s">
        <v>30</v>
      </c>
      <c r="H67" s="2" t="s">
        <v>77</v>
      </c>
      <c r="I67" s="2" t="s">
        <v>33</v>
      </c>
      <c r="J67" s="1">
        <v>42356</v>
      </c>
      <c r="K67" s="3">
        <v>6.39</v>
      </c>
      <c r="L67" s="3">
        <v>19.98</v>
      </c>
      <c r="M67" s="3">
        <f t="shared" si="0"/>
        <v>13.59</v>
      </c>
      <c r="N67" s="2">
        <v>18</v>
      </c>
      <c r="O67" s="3">
        <f t="shared" si="1"/>
        <v>359.64</v>
      </c>
      <c r="P67" s="4">
        <v>0.04</v>
      </c>
      <c r="Q67" s="5">
        <f>O67*P67</f>
        <v>14.3856</v>
      </c>
      <c r="R67" s="5">
        <f>O67-Q67+S67</f>
        <v>349.25439999999998</v>
      </c>
      <c r="S67" s="3">
        <v>4</v>
      </c>
      <c r="T67" s="6">
        <f t="shared" si="2"/>
        <v>353.25439999999998</v>
      </c>
    </row>
    <row r="68" spans="1:20" x14ac:dyDescent="0.35">
      <c r="A68" t="s">
        <v>231</v>
      </c>
      <c r="B68" s="1">
        <v>42354</v>
      </c>
      <c r="C68" s="2" t="s">
        <v>229</v>
      </c>
      <c r="D68" s="2" t="s">
        <v>27</v>
      </c>
      <c r="E68" s="2" t="s">
        <v>28</v>
      </c>
      <c r="F68" s="2" t="s">
        <v>93</v>
      </c>
      <c r="G68" s="2" t="s">
        <v>30</v>
      </c>
      <c r="H68" s="2" t="s">
        <v>169</v>
      </c>
      <c r="I68" s="2" t="s">
        <v>38</v>
      </c>
      <c r="J68" s="1">
        <v>42356</v>
      </c>
      <c r="K68" s="3">
        <v>14.95</v>
      </c>
      <c r="L68" s="3">
        <v>34.76</v>
      </c>
      <c r="M68" s="3">
        <f t="shared" si="0"/>
        <v>19.809999999999999</v>
      </c>
      <c r="N68" s="2">
        <v>46</v>
      </c>
      <c r="O68" s="3">
        <f t="shared" si="1"/>
        <v>1598.9599999999998</v>
      </c>
      <c r="P68" s="4">
        <v>0.09</v>
      </c>
      <c r="Q68" s="5">
        <f>O68*P68</f>
        <v>143.90639999999999</v>
      </c>
      <c r="R68" s="5">
        <f>O68-Q68+S68</f>
        <v>1463.2735999999998</v>
      </c>
      <c r="S68" s="3">
        <v>8.2200000000000006</v>
      </c>
      <c r="T68" s="6">
        <f t="shared" si="2"/>
        <v>1471.4935999999998</v>
      </c>
    </row>
    <row r="69" spans="1:20" x14ac:dyDescent="0.35">
      <c r="A69" t="s">
        <v>232</v>
      </c>
      <c r="B69" s="1">
        <v>42369</v>
      </c>
      <c r="C69" s="2" t="s">
        <v>233</v>
      </c>
      <c r="D69" s="2" t="s">
        <v>27</v>
      </c>
      <c r="E69" s="2" t="s">
        <v>28</v>
      </c>
      <c r="F69" s="2" t="s">
        <v>93</v>
      </c>
      <c r="G69" s="2" t="s">
        <v>139</v>
      </c>
      <c r="H69" s="2" t="s">
        <v>127</v>
      </c>
      <c r="I69" s="2" t="s">
        <v>38</v>
      </c>
      <c r="J69" s="1">
        <v>42370</v>
      </c>
      <c r="K69" s="3">
        <v>4.53</v>
      </c>
      <c r="L69" s="3">
        <v>7.3</v>
      </c>
      <c r="M69" s="3">
        <f t="shared" ref="M69:M132" si="3">L69-K69</f>
        <v>2.7699999999999996</v>
      </c>
      <c r="N69" s="2">
        <v>38</v>
      </c>
      <c r="O69" s="3">
        <f t="shared" ref="O69:O132" si="4">L69*N69</f>
        <v>277.39999999999998</v>
      </c>
      <c r="P69" s="4">
        <v>0.05</v>
      </c>
      <c r="Q69" s="5">
        <f>O69*P69</f>
        <v>13.87</v>
      </c>
      <c r="R69" s="5">
        <f>O69-Q69+S69</f>
        <v>271.25</v>
      </c>
      <c r="S69" s="3">
        <v>7.72</v>
      </c>
      <c r="T69" s="6">
        <f t="shared" ref="T69:T132" si="5">R69+S69</f>
        <v>278.97000000000003</v>
      </c>
    </row>
    <row r="70" spans="1:20" x14ac:dyDescent="0.35">
      <c r="A70" t="s">
        <v>235</v>
      </c>
      <c r="B70" s="1">
        <v>42369</v>
      </c>
      <c r="C70" s="2" t="s">
        <v>233</v>
      </c>
      <c r="D70" s="2" t="s">
        <v>27</v>
      </c>
      <c r="E70" s="2" t="s">
        <v>28</v>
      </c>
      <c r="F70" s="2" t="s">
        <v>93</v>
      </c>
      <c r="G70" s="2" t="s">
        <v>139</v>
      </c>
      <c r="H70" s="2" t="s">
        <v>236</v>
      </c>
      <c r="I70" s="2" t="s">
        <v>38</v>
      </c>
      <c r="J70" s="1">
        <v>42370</v>
      </c>
      <c r="K70" s="3">
        <v>2.29</v>
      </c>
      <c r="L70" s="3">
        <v>3.69</v>
      </c>
      <c r="M70" s="3">
        <f t="shared" si="3"/>
        <v>1.4</v>
      </c>
      <c r="N70" s="2">
        <v>41</v>
      </c>
      <c r="O70" s="3">
        <f t="shared" si="4"/>
        <v>151.29</v>
      </c>
      <c r="P70" s="4">
        <v>0.01</v>
      </c>
      <c r="Q70" s="5">
        <f>O70*P70</f>
        <v>1.5128999999999999</v>
      </c>
      <c r="R70" s="5">
        <f>O70-Q70+S70</f>
        <v>150.27709999999999</v>
      </c>
      <c r="S70" s="3">
        <v>0.5</v>
      </c>
      <c r="T70" s="6">
        <f t="shared" si="5"/>
        <v>150.77709999999999</v>
      </c>
    </row>
    <row r="71" spans="1:20" x14ac:dyDescent="0.35">
      <c r="A71" t="s">
        <v>235</v>
      </c>
      <c r="B71" s="1">
        <v>42369</v>
      </c>
      <c r="C71" s="2" t="s">
        <v>233</v>
      </c>
      <c r="D71" s="2" t="s">
        <v>27</v>
      </c>
      <c r="E71" s="2" t="s">
        <v>28</v>
      </c>
      <c r="F71" s="2" t="s">
        <v>93</v>
      </c>
      <c r="G71" s="2" t="s">
        <v>139</v>
      </c>
      <c r="H71" s="2" t="s">
        <v>237</v>
      </c>
      <c r="I71" s="2" t="s">
        <v>38</v>
      </c>
      <c r="J71" s="1">
        <v>42370</v>
      </c>
      <c r="K71" s="3">
        <v>4.37</v>
      </c>
      <c r="L71" s="3">
        <v>9.11</v>
      </c>
      <c r="M71" s="3">
        <f t="shared" si="3"/>
        <v>4.7399999999999993</v>
      </c>
      <c r="N71" s="2">
        <v>21</v>
      </c>
      <c r="O71" s="3">
        <f t="shared" si="4"/>
        <v>191.31</v>
      </c>
      <c r="P71" s="4">
        <v>0.03</v>
      </c>
      <c r="Q71" s="5">
        <f>O71*P71</f>
        <v>5.7393000000000001</v>
      </c>
      <c r="R71" s="5">
        <f>O71-Q71+S71</f>
        <v>187.82069999999999</v>
      </c>
      <c r="S71" s="3">
        <v>2.25</v>
      </c>
      <c r="T71" s="6">
        <f t="shared" si="5"/>
        <v>190.07069999999999</v>
      </c>
    </row>
    <row r="72" spans="1:20" x14ac:dyDescent="0.35">
      <c r="A72" t="s">
        <v>238</v>
      </c>
      <c r="B72" s="1">
        <v>42412</v>
      </c>
      <c r="C72" s="2" t="s">
        <v>239</v>
      </c>
      <c r="D72" s="2" t="s">
        <v>53</v>
      </c>
      <c r="E72" s="2" t="s">
        <v>54</v>
      </c>
      <c r="F72" s="2" t="s">
        <v>43</v>
      </c>
      <c r="G72" s="2" t="s">
        <v>55</v>
      </c>
      <c r="H72" s="2" t="s">
        <v>241</v>
      </c>
      <c r="I72" s="2" t="s">
        <v>38</v>
      </c>
      <c r="J72" s="1">
        <v>42413</v>
      </c>
      <c r="K72" s="3">
        <v>5.22</v>
      </c>
      <c r="L72" s="3">
        <v>9.85</v>
      </c>
      <c r="M72" s="3">
        <f t="shared" si="3"/>
        <v>4.63</v>
      </c>
      <c r="N72" s="2">
        <v>48</v>
      </c>
      <c r="O72" s="3">
        <f t="shared" si="4"/>
        <v>472.79999999999995</v>
      </c>
      <c r="P72" s="4">
        <v>0.09</v>
      </c>
      <c r="Q72" s="5">
        <f>O72*P72</f>
        <v>42.551999999999992</v>
      </c>
      <c r="R72" s="5">
        <f>O72-Q72+S72</f>
        <v>435.06799999999993</v>
      </c>
      <c r="S72" s="3">
        <v>4.82</v>
      </c>
      <c r="T72" s="6">
        <f t="shared" si="5"/>
        <v>439.88799999999992</v>
      </c>
    </row>
    <row r="73" spans="1:20" x14ac:dyDescent="0.35">
      <c r="A73" t="s">
        <v>242</v>
      </c>
      <c r="B73" s="1">
        <v>42412</v>
      </c>
      <c r="C73" s="2" t="s">
        <v>239</v>
      </c>
      <c r="D73" s="2" t="s">
        <v>53</v>
      </c>
      <c r="E73" s="2" t="s">
        <v>54</v>
      </c>
      <c r="F73" s="2" t="s">
        <v>43</v>
      </c>
      <c r="G73" s="2" t="s">
        <v>55</v>
      </c>
      <c r="H73" s="2" t="s">
        <v>243</v>
      </c>
      <c r="I73" s="2" t="s">
        <v>38</v>
      </c>
      <c r="J73" s="1">
        <v>42413</v>
      </c>
      <c r="K73" s="3">
        <v>1.76</v>
      </c>
      <c r="L73" s="3">
        <v>2.94</v>
      </c>
      <c r="M73" s="3">
        <f t="shared" si="3"/>
        <v>1.18</v>
      </c>
      <c r="N73" s="2">
        <v>18</v>
      </c>
      <c r="O73" s="3">
        <f t="shared" si="4"/>
        <v>52.92</v>
      </c>
      <c r="P73" s="4">
        <v>0.01</v>
      </c>
      <c r="Q73" s="5">
        <f>O73*P73</f>
        <v>0.5292</v>
      </c>
      <c r="R73" s="5">
        <f>O73-Q73+S73</f>
        <v>53.200800000000001</v>
      </c>
      <c r="S73" s="3">
        <v>0.81</v>
      </c>
      <c r="T73" s="6">
        <f t="shared" si="5"/>
        <v>54.010800000000003</v>
      </c>
    </row>
    <row r="74" spans="1:20" x14ac:dyDescent="0.35">
      <c r="A74" t="s">
        <v>244</v>
      </c>
      <c r="B74" s="1">
        <v>42478</v>
      </c>
      <c r="C74" s="2" t="s">
        <v>245</v>
      </c>
      <c r="D74" s="2" t="s">
        <v>27</v>
      </c>
      <c r="E74" s="2" t="s">
        <v>28</v>
      </c>
      <c r="F74" s="2" t="s">
        <v>29</v>
      </c>
      <c r="G74" s="2" t="s">
        <v>107</v>
      </c>
      <c r="H74" s="2" t="s">
        <v>247</v>
      </c>
      <c r="I74" s="2" t="s">
        <v>248</v>
      </c>
      <c r="J74" s="1">
        <v>42479</v>
      </c>
      <c r="K74" s="3">
        <v>56.16</v>
      </c>
      <c r="L74" s="3">
        <v>136.97999999999999</v>
      </c>
      <c r="M74" s="3">
        <f t="shared" si="3"/>
        <v>80.819999999999993</v>
      </c>
      <c r="N74" s="2">
        <v>14</v>
      </c>
      <c r="O74" s="3">
        <f t="shared" si="4"/>
        <v>1917.7199999999998</v>
      </c>
      <c r="P74" s="4">
        <v>0</v>
      </c>
      <c r="Q74" s="5">
        <f>O74*P74</f>
        <v>0</v>
      </c>
      <c r="R74" s="5">
        <f>O74-Q74+S74</f>
        <v>1942.2099999999998</v>
      </c>
      <c r="S74" s="3">
        <v>24.49</v>
      </c>
      <c r="T74" s="6">
        <f t="shared" si="5"/>
        <v>1966.6999999999998</v>
      </c>
    </row>
    <row r="75" spans="1:20" x14ac:dyDescent="0.35">
      <c r="A75" t="s">
        <v>249</v>
      </c>
      <c r="B75" s="1">
        <v>42478</v>
      </c>
      <c r="C75" s="2" t="s">
        <v>245</v>
      </c>
      <c r="D75" s="2" t="s">
        <v>27</v>
      </c>
      <c r="E75" s="2" t="s">
        <v>28</v>
      </c>
      <c r="F75" s="2" t="s">
        <v>29</v>
      </c>
      <c r="G75" s="2" t="s">
        <v>107</v>
      </c>
      <c r="H75" s="2" t="s">
        <v>161</v>
      </c>
      <c r="I75" s="2" t="s">
        <v>38</v>
      </c>
      <c r="J75" s="1">
        <v>42480</v>
      </c>
      <c r="K75" s="3">
        <v>0.93</v>
      </c>
      <c r="L75" s="3">
        <v>1.48</v>
      </c>
      <c r="M75" s="3">
        <f t="shared" si="3"/>
        <v>0.54999999999999993</v>
      </c>
      <c r="N75" s="2">
        <v>3</v>
      </c>
      <c r="O75" s="3">
        <f t="shared" si="4"/>
        <v>4.4399999999999995</v>
      </c>
      <c r="P75" s="4">
        <v>0.1</v>
      </c>
      <c r="Q75" s="5">
        <f>O75*P75</f>
        <v>0.44399999999999995</v>
      </c>
      <c r="R75" s="5">
        <f>O75-Q75+S75</f>
        <v>4.6959999999999997</v>
      </c>
      <c r="S75" s="3">
        <v>0.7</v>
      </c>
      <c r="T75" s="6">
        <f t="shared" si="5"/>
        <v>5.3959999999999999</v>
      </c>
    </row>
    <row r="76" spans="1:20" x14ac:dyDescent="0.35">
      <c r="A76" t="s">
        <v>250</v>
      </c>
      <c r="B76" s="1">
        <v>42491</v>
      </c>
      <c r="C76" s="2" t="s">
        <v>251</v>
      </c>
      <c r="D76" s="2" t="s">
        <v>27</v>
      </c>
      <c r="E76" s="2" t="s">
        <v>28</v>
      </c>
      <c r="F76" s="2" t="s">
        <v>65</v>
      </c>
      <c r="G76" s="2" t="s">
        <v>66</v>
      </c>
      <c r="H76" s="2" t="s">
        <v>75</v>
      </c>
      <c r="I76" s="2" t="s">
        <v>38</v>
      </c>
      <c r="J76" s="1">
        <v>42493</v>
      </c>
      <c r="K76" s="3">
        <v>1.84</v>
      </c>
      <c r="L76" s="3">
        <v>2.88</v>
      </c>
      <c r="M76" s="3">
        <f t="shared" si="3"/>
        <v>1.0399999999999998</v>
      </c>
      <c r="N76" s="2">
        <v>45</v>
      </c>
      <c r="O76" s="3">
        <f t="shared" si="4"/>
        <v>129.6</v>
      </c>
      <c r="P76" s="4">
        <v>0.02</v>
      </c>
      <c r="Q76" s="5">
        <f>O76*P76</f>
        <v>2.5920000000000001</v>
      </c>
      <c r="R76" s="5">
        <f>O76-Q76+S76</f>
        <v>128.49799999999999</v>
      </c>
      <c r="S76" s="3">
        <v>1.49</v>
      </c>
      <c r="T76" s="6">
        <f t="shared" si="5"/>
        <v>129.988</v>
      </c>
    </row>
    <row r="77" spans="1:20" x14ac:dyDescent="0.35">
      <c r="A77" t="s">
        <v>252</v>
      </c>
      <c r="B77" s="1">
        <v>42491</v>
      </c>
      <c r="C77" s="2" t="s">
        <v>251</v>
      </c>
      <c r="D77" s="2" t="s">
        <v>27</v>
      </c>
      <c r="E77" s="2" t="s">
        <v>28</v>
      </c>
      <c r="F77" s="2" t="s">
        <v>65</v>
      </c>
      <c r="G77" s="2" t="s">
        <v>66</v>
      </c>
      <c r="H77" s="2" t="s">
        <v>253</v>
      </c>
      <c r="I77" s="2" t="s">
        <v>38</v>
      </c>
      <c r="J77" s="1">
        <v>42492</v>
      </c>
      <c r="K77" s="3">
        <v>4.46</v>
      </c>
      <c r="L77" s="3">
        <v>10.89</v>
      </c>
      <c r="M77" s="3">
        <f t="shared" si="3"/>
        <v>6.4300000000000006</v>
      </c>
      <c r="N77" s="2">
        <v>39</v>
      </c>
      <c r="O77" s="3">
        <f t="shared" si="4"/>
        <v>424.71000000000004</v>
      </c>
      <c r="P77" s="4">
        <v>0.06</v>
      </c>
      <c r="Q77" s="5">
        <f>O77*P77</f>
        <v>25.482600000000001</v>
      </c>
      <c r="R77" s="5">
        <f>O77-Q77+S77</f>
        <v>403.72740000000005</v>
      </c>
      <c r="S77" s="3">
        <v>4.5</v>
      </c>
      <c r="T77" s="6">
        <f t="shared" si="5"/>
        <v>408.22740000000005</v>
      </c>
    </row>
    <row r="78" spans="1:20" x14ac:dyDescent="0.35">
      <c r="A78" t="s">
        <v>254</v>
      </c>
      <c r="B78" s="1">
        <v>42492</v>
      </c>
      <c r="C78" s="2" t="s">
        <v>255</v>
      </c>
      <c r="D78" s="2" t="s">
        <v>53</v>
      </c>
      <c r="E78" s="2" t="s">
        <v>54</v>
      </c>
      <c r="F78" s="2" t="s">
        <v>93</v>
      </c>
      <c r="G78" s="2" t="s">
        <v>81</v>
      </c>
      <c r="H78" s="2" t="s">
        <v>256</v>
      </c>
      <c r="I78" s="2" t="s">
        <v>248</v>
      </c>
      <c r="J78" s="1">
        <v>42494</v>
      </c>
      <c r="K78" s="3">
        <v>5.5</v>
      </c>
      <c r="L78" s="3">
        <v>12.22</v>
      </c>
      <c r="M78" s="3">
        <f t="shared" si="3"/>
        <v>6.7200000000000006</v>
      </c>
      <c r="N78" s="2">
        <v>46</v>
      </c>
      <c r="O78" s="3">
        <f t="shared" si="4"/>
        <v>562.12</v>
      </c>
      <c r="P78" s="4">
        <v>0.06</v>
      </c>
      <c r="Q78" s="5">
        <f>O78*P78</f>
        <v>33.727199999999996</v>
      </c>
      <c r="R78" s="5">
        <f>O78-Q78+S78</f>
        <v>531.24279999999999</v>
      </c>
      <c r="S78" s="3">
        <v>2.85</v>
      </c>
      <c r="T78" s="6">
        <f t="shared" si="5"/>
        <v>534.09280000000001</v>
      </c>
    </row>
    <row r="79" spans="1:20" x14ac:dyDescent="0.35">
      <c r="A79" t="s">
        <v>257</v>
      </c>
      <c r="B79" s="1">
        <v>42492</v>
      </c>
      <c r="C79" s="2" t="s">
        <v>255</v>
      </c>
      <c r="D79" s="2" t="s">
        <v>53</v>
      </c>
      <c r="E79" s="2" t="s">
        <v>54</v>
      </c>
      <c r="F79" s="2" t="s">
        <v>93</v>
      </c>
      <c r="G79" s="2" t="s">
        <v>81</v>
      </c>
      <c r="H79" s="2" t="s">
        <v>120</v>
      </c>
      <c r="I79" s="2" t="s">
        <v>38</v>
      </c>
      <c r="J79" s="1">
        <v>42493</v>
      </c>
      <c r="K79" s="3">
        <v>2.2599999999999998</v>
      </c>
      <c r="L79" s="3">
        <v>3.58</v>
      </c>
      <c r="M79" s="3">
        <f t="shared" si="3"/>
        <v>1.3200000000000003</v>
      </c>
      <c r="N79" s="2">
        <v>8</v>
      </c>
      <c r="O79" s="3">
        <f t="shared" si="4"/>
        <v>28.64</v>
      </c>
      <c r="P79" s="4">
        <v>0.09</v>
      </c>
      <c r="Q79" s="5">
        <f>O79*P79</f>
        <v>2.5775999999999999</v>
      </c>
      <c r="R79" s="5">
        <f>O79-Q79+S79</f>
        <v>31.532399999999999</v>
      </c>
      <c r="S79" s="3">
        <v>5.47</v>
      </c>
      <c r="T79" s="6">
        <f t="shared" si="5"/>
        <v>37.002400000000002</v>
      </c>
    </row>
    <row r="80" spans="1:20" x14ac:dyDescent="0.35">
      <c r="A80" t="s">
        <v>258</v>
      </c>
      <c r="B80" s="1">
        <v>42535</v>
      </c>
      <c r="C80" s="2" t="s">
        <v>259</v>
      </c>
      <c r="D80" s="2" t="s">
        <v>53</v>
      </c>
      <c r="E80" s="2" t="s">
        <v>54</v>
      </c>
      <c r="F80" s="2" t="s">
        <v>93</v>
      </c>
      <c r="G80" s="2" t="s">
        <v>55</v>
      </c>
      <c r="H80" s="2" t="s">
        <v>57</v>
      </c>
      <c r="I80" s="2" t="s">
        <v>33</v>
      </c>
      <c r="J80" s="1">
        <v>42535</v>
      </c>
      <c r="K80" s="3">
        <v>8.82</v>
      </c>
      <c r="L80" s="3">
        <v>20.99</v>
      </c>
      <c r="M80" s="3">
        <f t="shared" si="3"/>
        <v>12.169999999999998</v>
      </c>
      <c r="N80" s="2">
        <v>2</v>
      </c>
      <c r="O80" s="3">
        <f t="shared" si="4"/>
        <v>41.98</v>
      </c>
      <c r="P80" s="4">
        <v>0.01</v>
      </c>
      <c r="Q80" s="5">
        <f>O80*P80</f>
        <v>0.41979999999999995</v>
      </c>
      <c r="R80" s="5">
        <f>O80-Q80+S80</f>
        <v>46.370199999999997</v>
      </c>
      <c r="S80" s="3">
        <v>4.8099999999999996</v>
      </c>
      <c r="T80" s="6">
        <f t="shared" si="5"/>
        <v>51.180199999999999</v>
      </c>
    </row>
    <row r="81" spans="1:20" x14ac:dyDescent="0.35">
      <c r="A81" t="s">
        <v>261</v>
      </c>
      <c r="B81" s="1">
        <v>42535</v>
      </c>
      <c r="C81" s="2" t="s">
        <v>262</v>
      </c>
      <c r="D81" s="2" t="s">
        <v>27</v>
      </c>
      <c r="E81" s="2" t="s">
        <v>28</v>
      </c>
      <c r="F81" s="2" t="s">
        <v>93</v>
      </c>
      <c r="G81" s="2" t="s">
        <v>44</v>
      </c>
      <c r="H81" s="2" t="s">
        <v>264</v>
      </c>
      <c r="I81" s="2" t="s">
        <v>33</v>
      </c>
      <c r="J81" s="1">
        <v>42537</v>
      </c>
      <c r="K81" s="3">
        <v>32.020000000000003</v>
      </c>
      <c r="L81" s="3">
        <v>152.47999999999999</v>
      </c>
      <c r="M81" s="3">
        <f t="shared" si="3"/>
        <v>120.45999999999998</v>
      </c>
      <c r="N81" s="2">
        <v>37</v>
      </c>
      <c r="O81" s="3">
        <f t="shared" si="4"/>
        <v>5641.7599999999993</v>
      </c>
      <c r="P81" s="4">
        <v>0.1</v>
      </c>
      <c r="Q81" s="5">
        <f>O81*P81</f>
        <v>564.17599999999993</v>
      </c>
      <c r="R81" s="5">
        <f>O81-Q81+S81</f>
        <v>5081.5839999999989</v>
      </c>
      <c r="S81" s="3">
        <v>4</v>
      </c>
      <c r="T81" s="6">
        <f t="shared" si="5"/>
        <v>5085.5839999999989</v>
      </c>
    </row>
    <row r="82" spans="1:20" x14ac:dyDescent="0.35">
      <c r="A82" t="s">
        <v>265</v>
      </c>
      <c r="B82" s="1">
        <v>42535</v>
      </c>
      <c r="C82" s="2" t="s">
        <v>262</v>
      </c>
      <c r="D82" s="2" t="s">
        <v>27</v>
      </c>
      <c r="E82" s="2" t="s">
        <v>28</v>
      </c>
      <c r="F82" s="2" t="s">
        <v>93</v>
      </c>
      <c r="G82" s="2" t="s">
        <v>44</v>
      </c>
      <c r="H82" s="2" t="s">
        <v>266</v>
      </c>
      <c r="I82" s="2" t="s">
        <v>33</v>
      </c>
      <c r="J82" s="1">
        <v>42537</v>
      </c>
      <c r="K82" s="3">
        <v>20.18</v>
      </c>
      <c r="L82" s="3">
        <v>35.409999999999997</v>
      </c>
      <c r="M82" s="3">
        <f t="shared" si="3"/>
        <v>15.229999999999997</v>
      </c>
      <c r="N82" s="2">
        <v>30</v>
      </c>
      <c r="O82" s="3">
        <f t="shared" si="4"/>
        <v>1062.3</v>
      </c>
      <c r="P82" s="4">
        <v>0.08</v>
      </c>
      <c r="Q82" s="5">
        <f>O82*P82</f>
        <v>84.983999999999995</v>
      </c>
      <c r="R82" s="5">
        <f>O82-Q82+S82</f>
        <v>979.30599999999993</v>
      </c>
      <c r="S82" s="3">
        <v>1.99</v>
      </c>
      <c r="T82" s="6">
        <f t="shared" si="5"/>
        <v>981.29599999999994</v>
      </c>
    </row>
    <row r="83" spans="1:20" x14ac:dyDescent="0.35">
      <c r="A83" t="s">
        <v>267</v>
      </c>
      <c r="B83" s="1">
        <v>42535</v>
      </c>
      <c r="C83" s="2" t="s">
        <v>259</v>
      </c>
      <c r="D83" s="2" t="s">
        <v>53</v>
      </c>
      <c r="E83" s="2" t="s">
        <v>54</v>
      </c>
      <c r="F83" s="2" t="s">
        <v>93</v>
      </c>
      <c r="G83" s="2" t="s">
        <v>55</v>
      </c>
      <c r="H83" s="2" t="s">
        <v>268</v>
      </c>
      <c r="I83" s="2" t="s">
        <v>38</v>
      </c>
      <c r="J83" s="1">
        <v>42540</v>
      </c>
      <c r="K83" s="3">
        <v>0.71</v>
      </c>
      <c r="L83" s="3">
        <v>1.1399999999999999</v>
      </c>
      <c r="M83" s="3">
        <f t="shared" si="3"/>
        <v>0.42999999999999994</v>
      </c>
      <c r="N83" s="2">
        <v>31</v>
      </c>
      <c r="O83" s="3">
        <f t="shared" si="4"/>
        <v>35.339999999999996</v>
      </c>
      <c r="P83" s="4">
        <v>7.0000000000000007E-2</v>
      </c>
      <c r="Q83" s="5">
        <f>O83*P83</f>
        <v>2.4737999999999998</v>
      </c>
      <c r="R83" s="5">
        <f>O83-Q83+S83</f>
        <v>33.566200000000002</v>
      </c>
      <c r="S83" s="3">
        <v>0.7</v>
      </c>
      <c r="T83" s="6">
        <f t="shared" si="5"/>
        <v>34.266200000000005</v>
      </c>
    </row>
    <row r="84" spans="1:20" x14ac:dyDescent="0.35">
      <c r="A84" t="s">
        <v>269</v>
      </c>
      <c r="B84" s="1">
        <v>42541</v>
      </c>
      <c r="C84" s="2" t="s">
        <v>270</v>
      </c>
      <c r="D84" s="2" t="s">
        <v>27</v>
      </c>
      <c r="E84" s="2" t="s">
        <v>28</v>
      </c>
      <c r="F84" s="2" t="s">
        <v>65</v>
      </c>
      <c r="G84" s="2" t="s">
        <v>30</v>
      </c>
      <c r="H84" s="2" t="s">
        <v>272</v>
      </c>
      <c r="I84" s="2" t="s">
        <v>38</v>
      </c>
      <c r="J84" s="1">
        <v>42541</v>
      </c>
      <c r="K84" s="3">
        <v>1.53</v>
      </c>
      <c r="L84" s="3">
        <v>2.78</v>
      </c>
      <c r="M84" s="3">
        <f t="shared" si="3"/>
        <v>1.2499999999999998</v>
      </c>
      <c r="N84" s="2">
        <v>47</v>
      </c>
      <c r="O84" s="3">
        <f t="shared" si="4"/>
        <v>130.66</v>
      </c>
      <c r="P84" s="4">
        <v>0.1</v>
      </c>
      <c r="Q84" s="5">
        <f>O84*P84</f>
        <v>13.066000000000001</v>
      </c>
      <c r="R84" s="5">
        <f>O84-Q84+S84</f>
        <v>118.934</v>
      </c>
      <c r="S84" s="3">
        <v>1.34</v>
      </c>
      <c r="T84" s="6">
        <f t="shared" si="5"/>
        <v>120.274</v>
      </c>
    </row>
    <row r="85" spans="1:20" x14ac:dyDescent="0.35">
      <c r="A85" t="s">
        <v>273</v>
      </c>
      <c r="B85" s="1">
        <v>42541</v>
      </c>
      <c r="C85" s="2" t="s">
        <v>270</v>
      </c>
      <c r="D85" s="2" t="s">
        <v>27</v>
      </c>
      <c r="E85" s="2" t="s">
        <v>28</v>
      </c>
      <c r="F85" s="2" t="s">
        <v>65</v>
      </c>
      <c r="G85" s="2" t="s">
        <v>30</v>
      </c>
      <c r="H85" s="2" t="s">
        <v>141</v>
      </c>
      <c r="I85" s="2" t="s">
        <v>38</v>
      </c>
      <c r="J85" s="1">
        <v>42544</v>
      </c>
      <c r="K85" s="3">
        <v>1.6</v>
      </c>
      <c r="L85" s="3">
        <v>2.62</v>
      </c>
      <c r="M85" s="3">
        <f t="shared" si="3"/>
        <v>1.02</v>
      </c>
      <c r="N85" s="2">
        <v>30</v>
      </c>
      <c r="O85" s="3">
        <f t="shared" si="4"/>
        <v>78.600000000000009</v>
      </c>
      <c r="P85" s="4">
        <v>0.05</v>
      </c>
      <c r="Q85" s="5">
        <f>O85*P85</f>
        <v>3.9300000000000006</v>
      </c>
      <c r="R85" s="5">
        <f>O85-Q85+S85</f>
        <v>75.47</v>
      </c>
      <c r="S85" s="3">
        <v>0.8</v>
      </c>
      <c r="T85" s="6">
        <f t="shared" si="5"/>
        <v>76.27</v>
      </c>
    </row>
    <row r="86" spans="1:20" x14ac:dyDescent="0.35">
      <c r="A86" t="s">
        <v>274</v>
      </c>
      <c r="B86" s="1">
        <v>42606</v>
      </c>
      <c r="C86" s="2" t="s">
        <v>275</v>
      </c>
      <c r="D86" s="2" t="s">
        <v>27</v>
      </c>
      <c r="E86" s="2" t="s">
        <v>28</v>
      </c>
      <c r="F86" s="2" t="s">
        <v>93</v>
      </c>
      <c r="G86" s="2" t="s">
        <v>74</v>
      </c>
      <c r="H86" s="2" t="s">
        <v>113</v>
      </c>
      <c r="I86" s="2" t="s">
        <v>33</v>
      </c>
      <c r="J86" s="1">
        <v>42615</v>
      </c>
      <c r="K86" s="3">
        <v>377.99</v>
      </c>
      <c r="L86" s="3">
        <v>599.99</v>
      </c>
      <c r="M86" s="3">
        <f t="shared" si="3"/>
        <v>222</v>
      </c>
      <c r="N86" s="2">
        <v>16</v>
      </c>
      <c r="O86" s="3">
        <f t="shared" si="4"/>
        <v>9599.84</v>
      </c>
      <c r="P86" s="4">
        <v>0</v>
      </c>
      <c r="Q86" s="5">
        <f>O86*P86</f>
        <v>0</v>
      </c>
      <c r="R86" s="5">
        <f>O86-Q86+S86</f>
        <v>9624.33</v>
      </c>
      <c r="S86" s="3">
        <v>24.49</v>
      </c>
      <c r="T86" s="6">
        <f t="shared" si="5"/>
        <v>9648.82</v>
      </c>
    </row>
    <row r="87" spans="1:20" x14ac:dyDescent="0.35">
      <c r="A87" t="s">
        <v>277</v>
      </c>
      <c r="B87" s="1">
        <v>42606</v>
      </c>
      <c r="C87" s="2" t="s">
        <v>275</v>
      </c>
      <c r="D87" s="2" t="s">
        <v>27</v>
      </c>
      <c r="E87" s="2" t="s">
        <v>28</v>
      </c>
      <c r="F87" s="2" t="s">
        <v>93</v>
      </c>
      <c r="G87" s="2" t="s">
        <v>74</v>
      </c>
      <c r="H87" s="2" t="s">
        <v>212</v>
      </c>
      <c r="I87" s="2" t="s">
        <v>38</v>
      </c>
      <c r="J87" s="1">
        <v>42615</v>
      </c>
      <c r="K87" s="3">
        <v>11.11</v>
      </c>
      <c r="L87" s="3">
        <v>19.84</v>
      </c>
      <c r="M87" s="3">
        <f t="shared" si="3"/>
        <v>8.73</v>
      </c>
      <c r="N87" s="2">
        <v>39</v>
      </c>
      <c r="O87" s="3">
        <f t="shared" si="4"/>
        <v>773.76</v>
      </c>
      <c r="P87" s="4">
        <v>0.01</v>
      </c>
      <c r="Q87" s="5">
        <f>O87*P87</f>
        <v>7.7376000000000005</v>
      </c>
      <c r="R87" s="5">
        <f>O87-Q87+S87</f>
        <v>770.12239999999997</v>
      </c>
      <c r="S87" s="3">
        <v>4.0999999999999996</v>
      </c>
      <c r="T87" s="6">
        <f t="shared" si="5"/>
        <v>774.22239999999999</v>
      </c>
    </row>
    <row r="88" spans="1:20" x14ac:dyDescent="0.35">
      <c r="A88" t="s">
        <v>278</v>
      </c>
      <c r="B88" s="1">
        <v>42631</v>
      </c>
      <c r="C88" s="2" t="s">
        <v>214</v>
      </c>
      <c r="D88" s="2" t="s">
        <v>27</v>
      </c>
      <c r="E88" s="2" t="s">
        <v>28</v>
      </c>
      <c r="F88" s="2" t="s">
        <v>43</v>
      </c>
      <c r="G88" s="2" t="s">
        <v>100</v>
      </c>
      <c r="H88" s="2" t="s">
        <v>94</v>
      </c>
      <c r="I88" s="2" t="s">
        <v>38</v>
      </c>
      <c r="J88" s="1">
        <v>42633</v>
      </c>
      <c r="K88" s="3">
        <v>5.33</v>
      </c>
      <c r="L88" s="3">
        <v>8.6</v>
      </c>
      <c r="M88" s="3">
        <f t="shared" si="3"/>
        <v>3.2699999999999996</v>
      </c>
      <c r="N88" s="2">
        <v>2</v>
      </c>
      <c r="O88" s="3">
        <f t="shared" si="4"/>
        <v>17.2</v>
      </c>
      <c r="P88" s="4">
        <v>0.03</v>
      </c>
      <c r="Q88" s="5">
        <f>O88*P88</f>
        <v>0.51600000000000001</v>
      </c>
      <c r="R88" s="5">
        <f>O88-Q88+S88</f>
        <v>22.873999999999999</v>
      </c>
      <c r="S88" s="3">
        <v>6.19</v>
      </c>
      <c r="T88" s="6">
        <f t="shared" si="5"/>
        <v>29.064</v>
      </c>
    </row>
    <row r="89" spans="1:20" x14ac:dyDescent="0.35">
      <c r="A89" t="s">
        <v>279</v>
      </c>
      <c r="B89" s="1">
        <v>42631</v>
      </c>
      <c r="C89" s="2" t="s">
        <v>214</v>
      </c>
      <c r="D89" s="2" t="s">
        <v>27</v>
      </c>
      <c r="E89" s="2" t="s">
        <v>28</v>
      </c>
      <c r="F89" s="2" t="s">
        <v>43</v>
      </c>
      <c r="G89" s="2" t="s">
        <v>100</v>
      </c>
      <c r="H89" s="2" t="s">
        <v>84</v>
      </c>
      <c r="I89" s="2" t="s">
        <v>38</v>
      </c>
      <c r="J89" s="1">
        <v>42632</v>
      </c>
      <c r="K89" s="3">
        <v>67.73</v>
      </c>
      <c r="L89" s="3">
        <v>165.2</v>
      </c>
      <c r="M89" s="3">
        <f t="shared" si="3"/>
        <v>97.469999999999985</v>
      </c>
      <c r="N89" s="2">
        <v>10</v>
      </c>
      <c r="O89" s="3">
        <f t="shared" si="4"/>
        <v>1652</v>
      </c>
      <c r="P89" s="4">
        <v>0.08</v>
      </c>
      <c r="Q89" s="5">
        <f>O89*P89</f>
        <v>132.16</v>
      </c>
      <c r="R89" s="5">
        <f>O89-Q89+S89</f>
        <v>1539.83</v>
      </c>
      <c r="S89" s="3">
        <v>19.989999999999998</v>
      </c>
      <c r="T89" s="6">
        <f t="shared" si="5"/>
        <v>1559.82</v>
      </c>
    </row>
    <row r="90" spans="1:20" x14ac:dyDescent="0.35">
      <c r="A90" t="s">
        <v>280</v>
      </c>
      <c r="B90" s="1">
        <v>42639</v>
      </c>
      <c r="C90" s="2" t="s">
        <v>281</v>
      </c>
      <c r="D90" s="2" t="s">
        <v>27</v>
      </c>
      <c r="E90" s="2" t="s">
        <v>28</v>
      </c>
      <c r="F90" s="2" t="s">
        <v>43</v>
      </c>
      <c r="G90" s="2" t="s">
        <v>30</v>
      </c>
      <c r="H90" s="2" t="s">
        <v>179</v>
      </c>
      <c r="I90" s="2" t="s">
        <v>38</v>
      </c>
      <c r="J90" s="1">
        <v>42641</v>
      </c>
      <c r="K90" s="3">
        <v>13.88</v>
      </c>
      <c r="L90" s="3">
        <v>22.38</v>
      </c>
      <c r="M90" s="3">
        <f t="shared" si="3"/>
        <v>8.4999999999999982</v>
      </c>
      <c r="N90" s="2">
        <v>34</v>
      </c>
      <c r="O90" s="3">
        <f t="shared" si="4"/>
        <v>760.92</v>
      </c>
      <c r="P90" s="4">
        <v>7.0000000000000007E-2</v>
      </c>
      <c r="Q90" s="5">
        <f>O90*P90</f>
        <v>53.264400000000002</v>
      </c>
      <c r="R90" s="5">
        <f>O90-Q90+S90</f>
        <v>722.75559999999996</v>
      </c>
      <c r="S90" s="3">
        <v>15.1</v>
      </c>
      <c r="T90" s="6">
        <f t="shared" si="5"/>
        <v>737.85559999999998</v>
      </c>
    </row>
    <row r="91" spans="1:20" x14ac:dyDescent="0.35">
      <c r="A91" t="s">
        <v>282</v>
      </c>
      <c r="B91" s="1">
        <v>42639</v>
      </c>
      <c r="C91" s="2" t="s">
        <v>281</v>
      </c>
      <c r="D91" s="2" t="s">
        <v>27</v>
      </c>
      <c r="E91" s="2" t="s">
        <v>28</v>
      </c>
      <c r="F91" s="2" t="s">
        <v>43</v>
      </c>
      <c r="G91" s="2" t="s">
        <v>30</v>
      </c>
      <c r="H91" s="2" t="s">
        <v>283</v>
      </c>
      <c r="I91" s="2" t="s">
        <v>33</v>
      </c>
      <c r="J91" s="1">
        <v>42640</v>
      </c>
      <c r="K91" s="3">
        <v>14.7</v>
      </c>
      <c r="L91" s="3">
        <v>29.99</v>
      </c>
      <c r="M91" s="3">
        <f t="shared" si="3"/>
        <v>15.29</v>
      </c>
      <c r="N91" s="2">
        <v>36</v>
      </c>
      <c r="O91" s="3">
        <f t="shared" si="4"/>
        <v>1079.6399999999999</v>
      </c>
      <c r="P91" s="4">
        <v>0.03</v>
      </c>
      <c r="Q91" s="5">
        <f>O91*P91</f>
        <v>32.389199999999995</v>
      </c>
      <c r="R91" s="5">
        <f>O91-Q91+S91</f>
        <v>1052.7507999999998</v>
      </c>
      <c r="S91" s="3">
        <v>5.5</v>
      </c>
      <c r="T91" s="6">
        <f t="shared" si="5"/>
        <v>1058.2507999999998</v>
      </c>
    </row>
    <row r="92" spans="1:20" x14ac:dyDescent="0.35">
      <c r="A92" t="s">
        <v>284</v>
      </c>
      <c r="B92" s="1">
        <v>42670</v>
      </c>
      <c r="C92" s="2" t="s">
        <v>91</v>
      </c>
      <c r="D92" s="2" t="s">
        <v>53</v>
      </c>
      <c r="E92" s="2" t="s">
        <v>54</v>
      </c>
      <c r="F92" s="2" t="s">
        <v>93</v>
      </c>
      <c r="G92" s="2" t="s">
        <v>81</v>
      </c>
      <c r="H92" s="2" t="s">
        <v>285</v>
      </c>
      <c r="I92" s="2" t="s">
        <v>33</v>
      </c>
      <c r="J92" s="1">
        <v>42671</v>
      </c>
      <c r="K92" s="3">
        <v>54.52</v>
      </c>
      <c r="L92" s="3">
        <v>100.97</v>
      </c>
      <c r="M92" s="3">
        <f t="shared" si="3"/>
        <v>46.449999999999996</v>
      </c>
      <c r="N92" s="2">
        <v>29</v>
      </c>
      <c r="O92" s="3">
        <f t="shared" si="4"/>
        <v>2928.13</v>
      </c>
      <c r="P92" s="4">
        <v>0.05</v>
      </c>
      <c r="Q92" s="5">
        <f>O92*P92</f>
        <v>146.40650000000002</v>
      </c>
      <c r="R92" s="5">
        <f>O92-Q92+S92</f>
        <v>2788.9034999999999</v>
      </c>
      <c r="S92" s="3">
        <v>7.18</v>
      </c>
      <c r="T92" s="6">
        <f t="shared" si="5"/>
        <v>2796.0834999999997</v>
      </c>
    </row>
    <row r="93" spans="1:20" x14ac:dyDescent="0.35">
      <c r="A93" t="s">
        <v>286</v>
      </c>
      <c r="B93" s="1">
        <v>42670</v>
      </c>
      <c r="C93" s="2" t="s">
        <v>91</v>
      </c>
      <c r="D93" s="2" t="s">
        <v>53</v>
      </c>
      <c r="E93" s="2" t="s">
        <v>54</v>
      </c>
      <c r="F93" s="2" t="s">
        <v>93</v>
      </c>
      <c r="G93" s="2" t="s">
        <v>81</v>
      </c>
      <c r="H93" s="2" t="s">
        <v>116</v>
      </c>
      <c r="I93" s="2" t="s">
        <v>38</v>
      </c>
      <c r="J93" s="1">
        <v>42670</v>
      </c>
      <c r="K93" s="3">
        <v>2.59</v>
      </c>
      <c r="L93" s="3">
        <v>3.98</v>
      </c>
      <c r="M93" s="3">
        <f t="shared" si="3"/>
        <v>1.3900000000000001</v>
      </c>
      <c r="N93" s="2">
        <v>4</v>
      </c>
      <c r="O93" s="3">
        <f t="shared" si="4"/>
        <v>15.92</v>
      </c>
      <c r="P93" s="4">
        <v>0.09</v>
      </c>
      <c r="Q93" s="5">
        <f>O93*P93</f>
        <v>1.4327999999999999</v>
      </c>
      <c r="R93" s="5">
        <f>O93-Q93+S93</f>
        <v>17.4572</v>
      </c>
      <c r="S93" s="3">
        <v>2.97</v>
      </c>
      <c r="T93" s="6">
        <f t="shared" si="5"/>
        <v>20.427199999999999</v>
      </c>
    </row>
    <row r="94" spans="1:20" x14ac:dyDescent="0.35">
      <c r="A94" t="s">
        <v>287</v>
      </c>
      <c r="B94" s="1">
        <v>42712</v>
      </c>
      <c r="C94" s="2" t="s">
        <v>288</v>
      </c>
      <c r="D94" s="2" t="s">
        <v>27</v>
      </c>
      <c r="E94" s="2" t="s">
        <v>28</v>
      </c>
      <c r="F94" s="2" t="s">
        <v>43</v>
      </c>
      <c r="G94" s="2" t="s">
        <v>290</v>
      </c>
      <c r="H94" s="2" t="s">
        <v>291</v>
      </c>
      <c r="I94" s="2" t="s">
        <v>38</v>
      </c>
      <c r="J94" s="1">
        <v>42719</v>
      </c>
      <c r="K94" s="3">
        <v>4.59</v>
      </c>
      <c r="L94" s="3">
        <v>7.28</v>
      </c>
      <c r="M94" s="3">
        <f t="shared" si="3"/>
        <v>2.6900000000000004</v>
      </c>
      <c r="N94" s="2">
        <v>18</v>
      </c>
      <c r="O94" s="3">
        <f t="shared" si="4"/>
        <v>131.04</v>
      </c>
      <c r="P94" s="4">
        <v>0.09</v>
      </c>
      <c r="Q94" s="5">
        <f>O94*P94</f>
        <v>11.7936</v>
      </c>
      <c r="R94" s="5">
        <f>O94-Q94+S94</f>
        <v>130.3964</v>
      </c>
      <c r="S94" s="3">
        <v>11.15</v>
      </c>
      <c r="T94" s="6">
        <f t="shared" si="5"/>
        <v>141.54640000000001</v>
      </c>
    </row>
    <row r="95" spans="1:20" x14ac:dyDescent="0.35">
      <c r="A95" t="s">
        <v>292</v>
      </c>
      <c r="B95" s="1">
        <v>42712</v>
      </c>
      <c r="C95" s="2" t="s">
        <v>288</v>
      </c>
      <c r="D95" s="2" t="s">
        <v>27</v>
      </c>
      <c r="E95" s="2" t="s">
        <v>28</v>
      </c>
      <c r="F95" s="2" t="s">
        <v>43</v>
      </c>
      <c r="G95" s="2" t="s">
        <v>290</v>
      </c>
      <c r="H95" s="2" t="s">
        <v>268</v>
      </c>
      <c r="I95" s="2" t="s">
        <v>38</v>
      </c>
      <c r="J95" s="1">
        <v>42716</v>
      </c>
      <c r="K95" s="3">
        <v>0.71</v>
      </c>
      <c r="L95" s="3">
        <v>1.1399999999999999</v>
      </c>
      <c r="M95" s="3">
        <f t="shared" si="3"/>
        <v>0.42999999999999994</v>
      </c>
      <c r="N95" s="2">
        <v>28</v>
      </c>
      <c r="O95" s="3">
        <f t="shared" si="4"/>
        <v>31.919999999999998</v>
      </c>
      <c r="P95" s="4">
        <v>0.09</v>
      </c>
      <c r="Q95" s="5">
        <f>O95*P95</f>
        <v>2.8727999999999998</v>
      </c>
      <c r="R95" s="5">
        <f>O95-Q95+S95</f>
        <v>29.747199999999996</v>
      </c>
      <c r="S95" s="3">
        <v>0.7</v>
      </c>
      <c r="T95" s="6">
        <f t="shared" si="5"/>
        <v>30.447199999999995</v>
      </c>
    </row>
    <row r="96" spans="1:20" x14ac:dyDescent="0.35">
      <c r="A96" t="s">
        <v>293</v>
      </c>
      <c r="B96" s="1">
        <v>41316</v>
      </c>
      <c r="C96" s="2" t="s">
        <v>91</v>
      </c>
      <c r="D96" s="2" t="s">
        <v>53</v>
      </c>
      <c r="E96" s="2" t="s">
        <v>54</v>
      </c>
      <c r="F96" s="2" t="s">
        <v>93</v>
      </c>
      <c r="G96" s="2" t="s">
        <v>81</v>
      </c>
      <c r="H96" s="2" t="s">
        <v>101</v>
      </c>
      <c r="I96" s="2" t="s">
        <v>38</v>
      </c>
      <c r="J96" s="1">
        <v>41317</v>
      </c>
      <c r="K96" s="3">
        <v>3.52</v>
      </c>
      <c r="L96" s="3">
        <v>5.58</v>
      </c>
      <c r="M96" s="3">
        <f t="shared" si="3"/>
        <v>2.06</v>
      </c>
      <c r="N96" s="2">
        <v>29</v>
      </c>
      <c r="O96" s="3">
        <f t="shared" si="4"/>
        <v>161.82</v>
      </c>
      <c r="P96" s="4">
        <v>0.03</v>
      </c>
      <c r="Q96" s="5">
        <f>O96*P96</f>
        <v>4.8545999999999996</v>
      </c>
      <c r="R96" s="5">
        <f>O96-Q96+S96</f>
        <v>159.9554</v>
      </c>
      <c r="S96" s="3">
        <v>2.99</v>
      </c>
      <c r="T96" s="6">
        <f t="shared" si="5"/>
        <v>162.94540000000001</v>
      </c>
    </row>
    <row r="97" spans="1:20" x14ac:dyDescent="0.35">
      <c r="A97" t="s">
        <v>294</v>
      </c>
      <c r="B97" s="1">
        <v>41316</v>
      </c>
      <c r="C97" s="2" t="s">
        <v>295</v>
      </c>
      <c r="D97" s="2" t="s">
        <v>53</v>
      </c>
      <c r="E97" s="2" t="s">
        <v>54</v>
      </c>
      <c r="F97" s="2" t="s">
        <v>93</v>
      </c>
      <c r="G97" s="2" t="s">
        <v>55</v>
      </c>
      <c r="H97" s="2" t="s">
        <v>190</v>
      </c>
      <c r="I97" s="2" t="s">
        <v>38</v>
      </c>
      <c r="J97" s="1">
        <v>41317</v>
      </c>
      <c r="K97" s="3">
        <v>2.39</v>
      </c>
      <c r="L97" s="3">
        <v>4.26</v>
      </c>
      <c r="M97" s="3">
        <f t="shared" si="3"/>
        <v>1.8699999999999997</v>
      </c>
      <c r="N97" s="2">
        <v>29</v>
      </c>
      <c r="O97" s="3">
        <f t="shared" si="4"/>
        <v>123.53999999999999</v>
      </c>
      <c r="P97" s="4">
        <v>0.03</v>
      </c>
      <c r="Q97" s="5">
        <f>O97*P97</f>
        <v>3.7061999999999995</v>
      </c>
      <c r="R97" s="5">
        <f>O97-Q97+S97</f>
        <v>121.0338</v>
      </c>
      <c r="S97" s="3">
        <v>1.2</v>
      </c>
      <c r="T97" s="6">
        <f t="shared" si="5"/>
        <v>122.2338</v>
      </c>
    </row>
    <row r="98" spans="1:20" x14ac:dyDescent="0.35">
      <c r="A98" t="s">
        <v>296</v>
      </c>
      <c r="B98" s="1">
        <v>41317</v>
      </c>
      <c r="C98" s="2" t="s">
        <v>297</v>
      </c>
      <c r="D98" s="2" t="s">
        <v>27</v>
      </c>
      <c r="E98" s="2" t="s">
        <v>28</v>
      </c>
      <c r="F98" s="2" t="s">
        <v>29</v>
      </c>
      <c r="G98" s="2" t="s">
        <v>299</v>
      </c>
      <c r="H98" s="2" t="s">
        <v>300</v>
      </c>
      <c r="I98" s="2" t="s">
        <v>38</v>
      </c>
      <c r="J98" s="1">
        <v>41319</v>
      </c>
      <c r="K98" s="3">
        <v>2.41</v>
      </c>
      <c r="L98" s="3">
        <v>3.71</v>
      </c>
      <c r="M98" s="3">
        <f t="shared" si="3"/>
        <v>1.2999999999999998</v>
      </c>
      <c r="N98" s="2">
        <v>42</v>
      </c>
      <c r="O98" s="3">
        <f t="shared" si="4"/>
        <v>155.82</v>
      </c>
      <c r="P98" s="4">
        <v>7.0000000000000007E-2</v>
      </c>
      <c r="Q98" s="5">
        <f>O98*P98</f>
        <v>10.907400000000001</v>
      </c>
      <c r="R98" s="5">
        <f>O98-Q98+S98</f>
        <v>146.8426</v>
      </c>
      <c r="S98" s="3">
        <v>1.93</v>
      </c>
      <c r="T98" s="6">
        <f t="shared" si="5"/>
        <v>148.77260000000001</v>
      </c>
    </row>
    <row r="99" spans="1:20" x14ac:dyDescent="0.35">
      <c r="A99" t="s">
        <v>301</v>
      </c>
      <c r="B99" s="1">
        <v>41318</v>
      </c>
      <c r="C99" s="2" t="s">
        <v>302</v>
      </c>
      <c r="D99" s="2" t="s">
        <v>53</v>
      </c>
      <c r="E99" s="2" t="s">
        <v>54</v>
      </c>
      <c r="F99" s="2" t="s">
        <v>93</v>
      </c>
      <c r="G99" s="2" t="s">
        <v>81</v>
      </c>
      <c r="H99" s="2" t="s">
        <v>304</v>
      </c>
      <c r="I99" s="2" t="s">
        <v>33</v>
      </c>
      <c r="J99" s="1">
        <v>41320</v>
      </c>
      <c r="K99" s="3">
        <v>75</v>
      </c>
      <c r="L99" s="3">
        <v>120.97</v>
      </c>
      <c r="M99" s="3">
        <f t="shared" si="3"/>
        <v>45.97</v>
      </c>
      <c r="N99" s="2">
        <v>6</v>
      </c>
      <c r="O99" s="3">
        <f t="shared" si="4"/>
        <v>725.81999999999994</v>
      </c>
      <c r="P99" s="4">
        <v>0.08</v>
      </c>
      <c r="Q99" s="5">
        <f>O99*P99</f>
        <v>58.065599999999996</v>
      </c>
      <c r="R99" s="5">
        <f>O99-Q99+S99</f>
        <v>694.05439999999987</v>
      </c>
      <c r="S99" s="3">
        <v>26.3</v>
      </c>
      <c r="T99" s="6">
        <f t="shared" si="5"/>
        <v>720.35439999999983</v>
      </c>
    </row>
    <row r="100" spans="1:20" x14ac:dyDescent="0.35">
      <c r="A100" t="s">
        <v>305</v>
      </c>
      <c r="B100" s="1">
        <v>41319</v>
      </c>
      <c r="C100" s="2" t="s">
        <v>306</v>
      </c>
      <c r="D100" s="2" t="s">
        <v>27</v>
      </c>
      <c r="E100" s="2" t="s">
        <v>28</v>
      </c>
      <c r="F100" s="2" t="s">
        <v>65</v>
      </c>
      <c r="G100" s="2" t="s">
        <v>290</v>
      </c>
      <c r="H100" s="2" t="s">
        <v>308</v>
      </c>
      <c r="I100" s="2" t="s">
        <v>38</v>
      </c>
      <c r="J100" s="1">
        <v>41320</v>
      </c>
      <c r="K100" s="3">
        <v>0.9</v>
      </c>
      <c r="L100" s="3">
        <v>2.1</v>
      </c>
      <c r="M100" s="3">
        <f t="shared" si="3"/>
        <v>1.2000000000000002</v>
      </c>
      <c r="N100" s="2">
        <v>17</v>
      </c>
      <c r="O100" s="3">
        <f t="shared" si="4"/>
        <v>35.700000000000003</v>
      </c>
      <c r="P100" s="4">
        <v>0.03</v>
      </c>
      <c r="Q100" s="5">
        <f>O100*P100</f>
        <v>1.071</v>
      </c>
      <c r="R100" s="5">
        <f>O100-Q100+S100</f>
        <v>35.329000000000008</v>
      </c>
      <c r="S100" s="3">
        <v>0.7</v>
      </c>
      <c r="T100" s="6">
        <f t="shared" si="5"/>
        <v>36.029000000000011</v>
      </c>
    </row>
    <row r="101" spans="1:20" x14ac:dyDescent="0.35">
      <c r="A101" t="s">
        <v>309</v>
      </c>
      <c r="B101" s="1">
        <v>41320</v>
      </c>
      <c r="C101" s="2" t="s">
        <v>275</v>
      </c>
      <c r="D101" s="2" t="s">
        <v>27</v>
      </c>
      <c r="E101" s="2" t="s">
        <v>28</v>
      </c>
      <c r="F101" s="2" t="s">
        <v>93</v>
      </c>
      <c r="G101" s="2" t="s">
        <v>74</v>
      </c>
      <c r="H101" s="2" t="s">
        <v>310</v>
      </c>
      <c r="I101" s="2" t="s">
        <v>38</v>
      </c>
      <c r="J101" s="1">
        <v>41321</v>
      </c>
      <c r="K101" s="3">
        <v>1.19</v>
      </c>
      <c r="L101" s="3">
        <v>1.98</v>
      </c>
      <c r="M101" s="3">
        <f t="shared" si="3"/>
        <v>0.79</v>
      </c>
      <c r="N101" s="2">
        <v>3</v>
      </c>
      <c r="O101" s="3">
        <f t="shared" si="4"/>
        <v>5.9399999999999995</v>
      </c>
      <c r="P101" s="4">
        <v>0.05</v>
      </c>
      <c r="Q101" s="5">
        <f>O101*P101</f>
        <v>0.29699999999999999</v>
      </c>
      <c r="R101" s="5">
        <f>O101-Q101+S101</f>
        <v>10.413</v>
      </c>
      <c r="S101" s="3">
        <v>4.7699999999999996</v>
      </c>
      <c r="T101" s="6">
        <f t="shared" si="5"/>
        <v>15.183</v>
      </c>
    </row>
    <row r="102" spans="1:20" x14ac:dyDescent="0.35">
      <c r="A102" t="s">
        <v>311</v>
      </c>
      <c r="B102" s="1">
        <v>41322</v>
      </c>
      <c r="C102" s="2" t="s">
        <v>312</v>
      </c>
      <c r="D102" s="2" t="s">
        <v>53</v>
      </c>
      <c r="E102" s="2" t="s">
        <v>54</v>
      </c>
      <c r="F102" s="2" t="s">
        <v>93</v>
      </c>
      <c r="G102" s="2" t="s">
        <v>81</v>
      </c>
      <c r="H102" s="2" t="s">
        <v>200</v>
      </c>
      <c r="I102" s="2" t="s">
        <v>38</v>
      </c>
      <c r="J102" s="1">
        <v>41327</v>
      </c>
      <c r="K102" s="3">
        <v>1.0900000000000001</v>
      </c>
      <c r="L102" s="3">
        <v>2.6</v>
      </c>
      <c r="M102" s="3">
        <f t="shared" si="3"/>
        <v>1.51</v>
      </c>
      <c r="N102" s="2">
        <v>47</v>
      </c>
      <c r="O102" s="3">
        <f t="shared" si="4"/>
        <v>122.2</v>
      </c>
      <c r="P102" s="4">
        <v>0.1</v>
      </c>
      <c r="Q102" s="5">
        <f>O102*P102</f>
        <v>12.22</v>
      </c>
      <c r="R102" s="5">
        <f>O102-Q102+S102</f>
        <v>112.38000000000001</v>
      </c>
      <c r="S102" s="3">
        <v>2.4</v>
      </c>
      <c r="T102" s="6">
        <f t="shared" si="5"/>
        <v>114.78000000000002</v>
      </c>
    </row>
    <row r="103" spans="1:20" x14ac:dyDescent="0.35">
      <c r="A103" t="s">
        <v>313</v>
      </c>
      <c r="B103" s="1">
        <v>41323</v>
      </c>
      <c r="C103" s="2" t="s">
        <v>314</v>
      </c>
      <c r="D103" s="2" t="s">
        <v>27</v>
      </c>
      <c r="E103" s="2" t="s">
        <v>28</v>
      </c>
      <c r="F103" s="2" t="s">
        <v>29</v>
      </c>
      <c r="G103" s="2" t="s">
        <v>44</v>
      </c>
      <c r="H103" s="2" t="s">
        <v>316</v>
      </c>
      <c r="I103" s="2" t="s">
        <v>38</v>
      </c>
      <c r="J103" s="1">
        <v>41325</v>
      </c>
      <c r="K103" s="3">
        <v>99.39</v>
      </c>
      <c r="L103" s="3">
        <v>162.93</v>
      </c>
      <c r="M103" s="3">
        <f t="shared" si="3"/>
        <v>63.540000000000006</v>
      </c>
      <c r="N103" s="2">
        <v>32</v>
      </c>
      <c r="O103" s="3">
        <f t="shared" si="4"/>
        <v>5213.76</v>
      </c>
      <c r="P103" s="4">
        <v>0.09</v>
      </c>
      <c r="Q103" s="5">
        <f>O103*P103</f>
        <v>469.23840000000001</v>
      </c>
      <c r="R103" s="5">
        <f>O103-Q103+S103</f>
        <v>4764.5115999999998</v>
      </c>
      <c r="S103" s="3">
        <v>19.989999999999998</v>
      </c>
      <c r="T103" s="6">
        <f t="shared" si="5"/>
        <v>4784.5015999999996</v>
      </c>
    </row>
    <row r="104" spans="1:20" x14ac:dyDescent="0.35">
      <c r="A104" t="s">
        <v>317</v>
      </c>
      <c r="B104" s="1">
        <v>41325</v>
      </c>
      <c r="C104" s="2" t="s">
        <v>318</v>
      </c>
      <c r="D104" s="2" t="s">
        <v>27</v>
      </c>
      <c r="E104" s="2" t="s">
        <v>28</v>
      </c>
      <c r="F104" s="2" t="s">
        <v>65</v>
      </c>
      <c r="G104" s="2" t="s">
        <v>44</v>
      </c>
      <c r="H104" s="2" t="s">
        <v>319</v>
      </c>
      <c r="I104" s="2" t="s">
        <v>38</v>
      </c>
      <c r="J104" s="1">
        <v>41327</v>
      </c>
      <c r="K104" s="3">
        <v>1.0900000000000001</v>
      </c>
      <c r="L104" s="3">
        <v>1.68</v>
      </c>
      <c r="M104" s="3">
        <f t="shared" si="3"/>
        <v>0.58999999999999986</v>
      </c>
      <c r="N104" s="2">
        <v>33</v>
      </c>
      <c r="O104" s="3">
        <f t="shared" si="4"/>
        <v>55.44</v>
      </c>
      <c r="P104" s="4">
        <v>0.04</v>
      </c>
      <c r="Q104" s="5">
        <f>O104*P104</f>
        <v>2.2176</v>
      </c>
      <c r="R104" s="5">
        <f>O104-Q104+S104</f>
        <v>54.2224</v>
      </c>
      <c r="S104" s="3">
        <v>1</v>
      </c>
      <c r="T104" s="6">
        <f t="shared" si="5"/>
        <v>55.2224</v>
      </c>
    </row>
    <row r="105" spans="1:20" x14ac:dyDescent="0.35">
      <c r="A105" t="s">
        <v>320</v>
      </c>
      <c r="B105" s="1">
        <v>41327</v>
      </c>
      <c r="C105" s="2" t="s">
        <v>321</v>
      </c>
      <c r="D105" s="2" t="s">
        <v>27</v>
      </c>
      <c r="E105" s="2" t="s">
        <v>28</v>
      </c>
      <c r="F105" s="2" t="s">
        <v>43</v>
      </c>
      <c r="G105" s="2" t="s">
        <v>299</v>
      </c>
      <c r="H105" s="2" t="s">
        <v>323</v>
      </c>
      <c r="I105" s="2" t="s">
        <v>38</v>
      </c>
      <c r="J105" s="1">
        <v>41328</v>
      </c>
      <c r="K105" s="3">
        <v>54.29</v>
      </c>
      <c r="L105" s="3">
        <v>90.48</v>
      </c>
      <c r="M105" s="3">
        <f t="shared" si="3"/>
        <v>36.190000000000005</v>
      </c>
      <c r="N105" s="2">
        <v>8</v>
      </c>
      <c r="O105" s="3">
        <f t="shared" si="4"/>
        <v>723.84</v>
      </c>
      <c r="P105" s="4">
        <v>7.0000000000000007E-2</v>
      </c>
      <c r="Q105" s="5">
        <f>O105*P105</f>
        <v>50.668800000000005</v>
      </c>
      <c r="R105" s="5">
        <f>O105-Q105+S105</f>
        <v>693.16120000000001</v>
      </c>
      <c r="S105" s="3">
        <v>19.989999999999998</v>
      </c>
      <c r="T105" s="6">
        <f t="shared" si="5"/>
        <v>713.15120000000002</v>
      </c>
    </row>
    <row r="106" spans="1:20" x14ac:dyDescent="0.35">
      <c r="A106" t="s">
        <v>324</v>
      </c>
      <c r="B106" s="1">
        <v>41328</v>
      </c>
      <c r="C106" s="2" t="s">
        <v>325</v>
      </c>
      <c r="D106" s="2" t="s">
        <v>27</v>
      </c>
      <c r="E106" s="2" t="s">
        <v>28</v>
      </c>
      <c r="F106" s="2" t="s">
        <v>29</v>
      </c>
      <c r="G106" s="2" t="s">
        <v>139</v>
      </c>
      <c r="H106" s="2" t="s">
        <v>94</v>
      </c>
      <c r="I106" s="2" t="s">
        <v>38</v>
      </c>
      <c r="J106" s="1">
        <v>41328</v>
      </c>
      <c r="K106" s="3">
        <v>5.33</v>
      </c>
      <c r="L106" s="3">
        <v>8.6</v>
      </c>
      <c r="M106" s="3">
        <f t="shared" si="3"/>
        <v>3.2699999999999996</v>
      </c>
      <c r="N106" s="2">
        <v>48</v>
      </c>
      <c r="O106" s="3">
        <f t="shared" si="4"/>
        <v>412.79999999999995</v>
      </c>
      <c r="P106" s="4">
        <v>0</v>
      </c>
      <c r="Q106" s="5">
        <f>O106*P106</f>
        <v>0</v>
      </c>
      <c r="R106" s="5">
        <f>O106-Q106+S106</f>
        <v>418.98999999999995</v>
      </c>
      <c r="S106" s="3">
        <v>6.19</v>
      </c>
      <c r="T106" s="6">
        <f t="shared" si="5"/>
        <v>425.17999999999995</v>
      </c>
    </row>
    <row r="107" spans="1:20" x14ac:dyDescent="0.35">
      <c r="A107" t="s">
        <v>327</v>
      </c>
      <c r="B107" s="1">
        <v>41329</v>
      </c>
      <c r="C107" s="2" t="s">
        <v>86</v>
      </c>
      <c r="D107" s="2" t="s">
        <v>27</v>
      </c>
      <c r="E107" s="2" t="s">
        <v>28</v>
      </c>
      <c r="F107" s="2" t="s">
        <v>29</v>
      </c>
      <c r="G107" s="2" t="s">
        <v>30</v>
      </c>
      <c r="H107" s="2" t="s">
        <v>122</v>
      </c>
      <c r="I107" s="2" t="s">
        <v>38</v>
      </c>
      <c r="J107" s="1">
        <v>41330</v>
      </c>
      <c r="K107" s="3">
        <v>0.87</v>
      </c>
      <c r="L107" s="3">
        <v>1.81</v>
      </c>
      <c r="M107" s="3">
        <f t="shared" si="3"/>
        <v>0.94000000000000006</v>
      </c>
      <c r="N107" s="2">
        <v>41</v>
      </c>
      <c r="O107" s="3">
        <f t="shared" si="4"/>
        <v>74.210000000000008</v>
      </c>
      <c r="P107" s="4">
        <v>0.03</v>
      </c>
      <c r="Q107" s="5">
        <f>O107*P107</f>
        <v>2.2263000000000002</v>
      </c>
      <c r="R107" s="5">
        <f>O107-Q107+S107</f>
        <v>72.733700000000013</v>
      </c>
      <c r="S107" s="3">
        <v>0.75</v>
      </c>
      <c r="T107" s="6">
        <f t="shared" si="5"/>
        <v>73.483700000000013</v>
      </c>
    </row>
    <row r="108" spans="1:20" x14ac:dyDescent="0.35">
      <c r="A108" t="s">
        <v>328</v>
      </c>
      <c r="B108" s="1">
        <v>41330</v>
      </c>
      <c r="C108" s="2" t="s">
        <v>329</v>
      </c>
      <c r="D108" s="2" t="s">
        <v>53</v>
      </c>
      <c r="E108" s="2" t="s">
        <v>54</v>
      </c>
      <c r="F108" s="2" t="s">
        <v>29</v>
      </c>
      <c r="G108" s="2" t="s">
        <v>55</v>
      </c>
      <c r="H108" s="2" t="s">
        <v>331</v>
      </c>
      <c r="I108" s="2" t="s">
        <v>38</v>
      </c>
      <c r="J108" s="1">
        <v>41332</v>
      </c>
      <c r="K108" s="3">
        <v>4.8899999999999997</v>
      </c>
      <c r="L108" s="3">
        <v>7.64</v>
      </c>
      <c r="M108" s="3">
        <f t="shared" si="3"/>
        <v>2.75</v>
      </c>
      <c r="N108" s="2">
        <v>18</v>
      </c>
      <c r="O108" s="3">
        <f t="shared" si="4"/>
        <v>137.51999999999998</v>
      </c>
      <c r="P108" s="4">
        <v>0.1</v>
      </c>
      <c r="Q108" s="5">
        <f>O108*P108</f>
        <v>13.751999999999999</v>
      </c>
      <c r="R108" s="5">
        <f>O108-Q108+S108</f>
        <v>125.15799999999999</v>
      </c>
      <c r="S108" s="3">
        <v>1.39</v>
      </c>
      <c r="T108" s="6">
        <f t="shared" si="5"/>
        <v>126.54799999999999</v>
      </c>
    </row>
    <row r="109" spans="1:20" x14ac:dyDescent="0.35">
      <c r="A109" t="s">
        <v>332</v>
      </c>
      <c r="B109" s="1">
        <v>41330</v>
      </c>
      <c r="C109" s="2" t="s">
        <v>333</v>
      </c>
      <c r="D109" s="2" t="s">
        <v>27</v>
      </c>
      <c r="E109" s="2" t="s">
        <v>28</v>
      </c>
      <c r="F109" s="2" t="s">
        <v>29</v>
      </c>
      <c r="G109" s="2" t="s">
        <v>126</v>
      </c>
      <c r="H109" s="2" t="s">
        <v>323</v>
      </c>
      <c r="I109" s="2" t="s">
        <v>38</v>
      </c>
      <c r="J109" s="1">
        <v>41332</v>
      </c>
      <c r="K109" s="3">
        <v>54.29</v>
      </c>
      <c r="L109" s="3">
        <v>90.48</v>
      </c>
      <c r="M109" s="3">
        <f t="shared" si="3"/>
        <v>36.190000000000005</v>
      </c>
      <c r="N109" s="2">
        <v>3</v>
      </c>
      <c r="O109" s="3">
        <f t="shared" si="4"/>
        <v>271.44</v>
      </c>
      <c r="P109" s="4">
        <v>0.03</v>
      </c>
      <c r="Q109" s="5">
        <f>O109*P109</f>
        <v>8.1432000000000002</v>
      </c>
      <c r="R109" s="5">
        <f>O109-Q109+S109</f>
        <v>283.28680000000003</v>
      </c>
      <c r="S109" s="3">
        <v>19.989999999999998</v>
      </c>
      <c r="T109" s="6">
        <f t="shared" si="5"/>
        <v>303.27680000000004</v>
      </c>
    </row>
    <row r="110" spans="1:20" x14ac:dyDescent="0.35">
      <c r="A110" t="s">
        <v>335</v>
      </c>
      <c r="B110" s="1">
        <v>41331</v>
      </c>
      <c r="C110" s="2" t="s">
        <v>336</v>
      </c>
      <c r="D110" s="2" t="s">
        <v>27</v>
      </c>
      <c r="E110" s="2" t="s">
        <v>28</v>
      </c>
      <c r="F110" s="2" t="s">
        <v>29</v>
      </c>
      <c r="G110" s="2" t="s">
        <v>44</v>
      </c>
      <c r="H110" s="2" t="s">
        <v>338</v>
      </c>
      <c r="I110" s="2" t="s">
        <v>38</v>
      </c>
      <c r="J110" s="1">
        <v>41331</v>
      </c>
      <c r="K110" s="3">
        <v>36.020000000000003</v>
      </c>
      <c r="L110" s="3">
        <v>58.1</v>
      </c>
      <c r="M110" s="3">
        <f t="shared" si="3"/>
        <v>22.08</v>
      </c>
      <c r="N110" s="2">
        <v>50</v>
      </c>
      <c r="O110" s="3">
        <f t="shared" si="4"/>
        <v>2905</v>
      </c>
      <c r="P110" s="4">
        <v>0.05</v>
      </c>
      <c r="Q110" s="5">
        <f>O110*P110</f>
        <v>145.25</v>
      </c>
      <c r="R110" s="5">
        <f>O110-Q110+S110</f>
        <v>2761.24</v>
      </c>
      <c r="S110" s="3">
        <v>1.49</v>
      </c>
      <c r="T110" s="6">
        <f t="shared" si="5"/>
        <v>2762.7299999999996</v>
      </c>
    </row>
    <row r="111" spans="1:20" x14ac:dyDescent="0.35">
      <c r="A111" t="s">
        <v>339</v>
      </c>
      <c r="B111" s="1">
        <v>41340</v>
      </c>
      <c r="C111" s="2" t="s">
        <v>340</v>
      </c>
      <c r="D111" s="2" t="s">
        <v>53</v>
      </c>
      <c r="E111" s="2" t="s">
        <v>54</v>
      </c>
      <c r="F111" s="2" t="s">
        <v>29</v>
      </c>
      <c r="G111" s="2" t="s">
        <v>81</v>
      </c>
      <c r="H111" s="2" t="s">
        <v>268</v>
      </c>
      <c r="I111" s="2" t="s">
        <v>38</v>
      </c>
      <c r="J111" s="1">
        <v>41343</v>
      </c>
      <c r="K111" s="3">
        <v>0.71</v>
      </c>
      <c r="L111" s="3">
        <v>1.1399999999999999</v>
      </c>
      <c r="M111" s="3">
        <f t="shared" si="3"/>
        <v>0.42999999999999994</v>
      </c>
      <c r="N111" s="2">
        <v>50</v>
      </c>
      <c r="O111" s="3">
        <f t="shared" si="4"/>
        <v>56.999999999999993</v>
      </c>
      <c r="P111" s="4">
        <v>0.06</v>
      </c>
      <c r="Q111" s="5">
        <f>O111*P111</f>
        <v>3.4199999999999995</v>
      </c>
      <c r="R111" s="5">
        <f>O111-Q111+S111</f>
        <v>54.279999999999994</v>
      </c>
      <c r="S111" s="3">
        <v>0.7</v>
      </c>
      <c r="T111" s="6">
        <f t="shared" si="5"/>
        <v>54.98</v>
      </c>
    </row>
    <row r="112" spans="1:20" x14ac:dyDescent="0.35">
      <c r="A112" t="s">
        <v>341</v>
      </c>
      <c r="B112" s="1">
        <v>41344</v>
      </c>
      <c r="C112" s="2" t="s">
        <v>342</v>
      </c>
      <c r="D112" s="2" t="s">
        <v>27</v>
      </c>
      <c r="E112" s="2" t="s">
        <v>28</v>
      </c>
      <c r="F112" s="2" t="s">
        <v>93</v>
      </c>
      <c r="G112" s="2" t="s">
        <v>344</v>
      </c>
      <c r="H112" s="2" t="s">
        <v>345</v>
      </c>
      <c r="I112" s="2" t="s">
        <v>38</v>
      </c>
      <c r="J112" s="1">
        <v>41346</v>
      </c>
      <c r="K112" s="3">
        <v>3.42</v>
      </c>
      <c r="L112" s="3">
        <v>8.34</v>
      </c>
      <c r="M112" s="3">
        <f t="shared" si="3"/>
        <v>4.92</v>
      </c>
      <c r="N112" s="2">
        <v>16</v>
      </c>
      <c r="O112" s="3">
        <f t="shared" si="4"/>
        <v>133.44</v>
      </c>
      <c r="P112" s="4">
        <v>0.03</v>
      </c>
      <c r="Q112" s="5">
        <f>O112*P112</f>
        <v>4.0031999999999996</v>
      </c>
      <c r="R112" s="5">
        <f>O112-Q112+S112</f>
        <v>132.07679999999999</v>
      </c>
      <c r="S112" s="3">
        <v>2.64</v>
      </c>
      <c r="T112" s="6">
        <f t="shared" si="5"/>
        <v>134.71679999999998</v>
      </c>
    </row>
    <row r="113" spans="1:20" x14ac:dyDescent="0.35">
      <c r="A113" t="s">
        <v>346</v>
      </c>
      <c r="B113" s="1">
        <v>41346</v>
      </c>
      <c r="C113" s="2" t="s">
        <v>347</v>
      </c>
      <c r="D113" s="2" t="s">
        <v>53</v>
      </c>
      <c r="E113" s="2" t="s">
        <v>54</v>
      </c>
      <c r="F113" s="2" t="s">
        <v>29</v>
      </c>
      <c r="G113" s="2" t="s">
        <v>55</v>
      </c>
      <c r="H113" s="2" t="s">
        <v>268</v>
      </c>
      <c r="I113" s="2" t="s">
        <v>38</v>
      </c>
      <c r="J113" s="1">
        <v>41346</v>
      </c>
      <c r="K113" s="3">
        <v>0.71</v>
      </c>
      <c r="L113" s="3">
        <v>1.1399999999999999</v>
      </c>
      <c r="M113" s="3">
        <f t="shared" si="3"/>
        <v>0.42999999999999994</v>
      </c>
      <c r="N113" s="2">
        <v>38</v>
      </c>
      <c r="O113" s="3">
        <f t="shared" si="4"/>
        <v>43.319999999999993</v>
      </c>
      <c r="P113" s="4">
        <v>0.02</v>
      </c>
      <c r="Q113" s="5">
        <f>O113*P113</f>
        <v>0.86639999999999984</v>
      </c>
      <c r="R113" s="5">
        <f>O113-Q113+S113</f>
        <v>43.153599999999997</v>
      </c>
      <c r="S113" s="3">
        <v>0.7</v>
      </c>
      <c r="T113" s="6">
        <f t="shared" si="5"/>
        <v>43.8536</v>
      </c>
    </row>
    <row r="114" spans="1:20" x14ac:dyDescent="0.35">
      <c r="A114" t="s">
        <v>348</v>
      </c>
      <c r="B114" s="1">
        <v>41348</v>
      </c>
      <c r="C114" s="2" t="s">
        <v>349</v>
      </c>
      <c r="D114" s="2" t="s">
        <v>27</v>
      </c>
      <c r="E114" s="2" t="s">
        <v>28</v>
      </c>
      <c r="F114" s="2" t="s">
        <v>29</v>
      </c>
      <c r="G114" s="2" t="s">
        <v>139</v>
      </c>
      <c r="H114" s="2" t="s">
        <v>291</v>
      </c>
      <c r="I114" s="2" t="s">
        <v>38</v>
      </c>
      <c r="J114" s="1">
        <v>41349</v>
      </c>
      <c r="K114" s="3">
        <v>4.59</v>
      </c>
      <c r="L114" s="3">
        <v>7.28</v>
      </c>
      <c r="M114" s="3">
        <f t="shared" si="3"/>
        <v>2.6900000000000004</v>
      </c>
      <c r="N114" s="2">
        <v>22</v>
      </c>
      <c r="O114" s="3">
        <f t="shared" si="4"/>
        <v>160.16</v>
      </c>
      <c r="P114" s="4">
        <v>0.01</v>
      </c>
      <c r="Q114" s="5">
        <f>O114*P114</f>
        <v>1.6015999999999999</v>
      </c>
      <c r="R114" s="5">
        <f>O114-Q114+S114</f>
        <v>169.70840000000001</v>
      </c>
      <c r="S114" s="3">
        <v>11.15</v>
      </c>
      <c r="T114" s="6">
        <f t="shared" si="5"/>
        <v>180.85840000000002</v>
      </c>
    </row>
    <row r="115" spans="1:20" x14ac:dyDescent="0.35">
      <c r="A115" t="s">
        <v>351</v>
      </c>
      <c r="B115" s="1">
        <v>41349</v>
      </c>
      <c r="C115" s="2" t="s">
        <v>352</v>
      </c>
      <c r="D115" s="2" t="s">
        <v>27</v>
      </c>
      <c r="E115" s="2" t="s">
        <v>28</v>
      </c>
      <c r="F115" s="2" t="s">
        <v>43</v>
      </c>
      <c r="G115" s="2" t="s">
        <v>30</v>
      </c>
      <c r="H115" s="2" t="s">
        <v>227</v>
      </c>
      <c r="I115" s="2" t="s">
        <v>38</v>
      </c>
      <c r="J115" s="1">
        <v>41353</v>
      </c>
      <c r="K115" s="3">
        <v>1.3</v>
      </c>
      <c r="L115" s="3">
        <v>2.88</v>
      </c>
      <c r="M115" s="3">
        <f t="shared" si="3"/>
        <v>1.5799999999999998</v>
      </c>
      <c r="N115" s="2">
        <v>48</v>
      </c>
      <c r="O115" s="3">
        <f t="shared" si="4"/>
        <v>138.24</v>
      </c>
      <c r="P115" s="4">
        <v>7.0000000000000007E-2</v>
      </c>
      <c r="Q115" s="5">
        <f>O115*P115</f>
        <v>9.6768000000000018</v>
      </c>
      <c r="R115" s="5">
        <f>O115-Q115+S115</f>
        <v>129.57319999999999</v>
      </c>
      <c r="S115" s="3">
        <v>1.01</v>
      </c>
      <c r="T115" s="6">
        <f t="shared" si="5"/>
        <v>130.58319999999998</v>
      </c>
    </row>
    <row r="116" spans="1:20" x14ac:dyDescent="0.35">
      <c r="A116" t="s">
        <v>353</v>
      </c>
      <c r="B116" s="1">
        <v>41354</v>
      </c>
      <c r="C116" s="2" t="s">
        <v>354</v>
      </c>
      <c r="D116" s="2" t="s">
        <v>27</v>
      </c>
      <c r="E116" s="2" t="s">
        <v>28</v>
      </c>
      <c r="F116" s="2" t="s">
        <v>43</v>
      </c>
      <c r="G116" s="2" t="s">
        <v>30</v>
      </c>
      <c r="H116" s="2" t="s">
        <v>256</v>
      </c>
      <c r="I116" s="2" t="s">
        <v>248</v>
      </c>
      <c r="J116" s="1">
        <v>41361</v>
      </c>
      <c r="K116" s="3">
        <v>5.5</v>
      </c>
      <c r="L116" s="3">
        <v>12.22</v>
      </c>
      <c r="M116" s="3">
        <f t="shared" si="3"/>
        <v>6.7200000000000006</v>
      </c>
      <c r="N116" s="2">
        <v>5</v>
      </c>
      <c r="O116" s="3">
        <f t="shared" si="4"/>
        <v>61.1</v>
      </c>
      <c r="P116" s="4">
        <v>0.04</v>
      </c>
      <c r="Q116" s="5">
        <f>O116*P116</f>
        <v>2.444</v>
      </c>
      <c r="R116" s="5">
        <f>O116-Q116+S116</f>
        <v>61.506</v>
      </c>
      <c r="S116" s="3">
        <v>2.85</v>
      </c>
      <c r="T116" s="6">
        <f t="shared" si="5"/>
        <v>64.355999999999995</v>
      </c>
    </row>
    <row r="117" spans="1:20" x14ac:dyDescent="0.35">
      <c r="A117" t="s">
        <v>355</v>
      </c>
      <c r="B117" s="1">
        <v>41356</v>
      </c>
      <c r="C117" s="2" t="s">
        <v>356</v>
      </c>
      <c r="D117" s="2" t="s">
        <v>27</v>
      </c>
      <c r="E117" s="2" t="s">
        <v>28</v>
      </c>
      <c r="F117" s="2" t="s">
        <v>43</v>
      </c>
      <c r="G117" s="2" t="s">
        <v>290</v>
      </c>
      <c r="H117" s="2" t="s">
        <v>358</v>
      </c>
      <c r="I117" s="2" t="s">
        <v>38</v>
      </c>
      <c r="J117" s="1">
        <v>41359</v>
      </c>
      <c r="K117" s="3">
        <v>1.82</v>
      </c>
      <c r="L117" s="3">
        <v>2.98</v>
      </c>
      <c r="M117" s="3">
        <f t="shared" si="3"/>
        <v>1.1599999999999999</v>
      </c>
      <c r="N117" s="2">
        <v>22</v>
      </c>
      <c r="O117" s="3">
        <f t="shared" si="4"/>
        <v>65.56</v>
      </c>
      <c r="P117" s="4">
        <v>0.04</v>
      </c>
      <c r="Q117" s="5">
        <f>O117*P117</f>
        <v>2.6224000000000003</v>
      </c>
      <c r="R117" s="5">
        <f>O117-Q117+S117</f>
        <v>64.517600000000002</v>
      </c>
      <c r="S117" s="3">
        <v>1.58</v>
      </c>
      <c r="T117" s="6">
        <f t="shared" si="5"/>
        <v>66.0976</v>
      </c>
    </row>
    <row r="118" spans="1:20" x14ac:dyDescent="0.35">
      <c r="A118" t="s">
        <v>359</v>
      </c>
      <c r="B118" s="1">
        <v>41359</v>
      </c>
      <c r="C118" s="2" t="s">
        <v>360</v>
      </c>
      <c r="D118" s="2" t="s">
        <v>27</v>
      </c>
      <c r="E118" s="2" t="s">
        <v>28</v>
      </c>
      <c r="F118" s="2" t="s">
        <v>65</v>
      </c>
      <c r="G118" s="2" t="s">
        <v>107</v>
      </c>
      <c r="H118" s="2" t="s">
        <v>362</v>
      </c>
      <c r="I118" s="2" t="s">
        <v>33</v>
      </c>
      <c r="J118" s="1">
        <v>41361</v>
      </c>
      <c r="K118" s="3">
        <v>81.59</v>
      </c>
      <c r="L118" s="3">
        <v>159.99</v>
      </c>
      <c r="M118" s="3">
        <f t="shared" si="3"/>
        <v>78.400000000000006</v>
      </c>
      <c r="N118" s="2">
        <v>30</v>
      </c>
      <c r="O118" s="3">
        <f t="shared" si="4"/>
        <v>4799.7000000000007</v>
      </c>
      <c r="P118" s="4">
        <v>0.01</v>
      </c>
      <c r="Q118" s="5">
        <f>O118*P118</f>
        <v>47.997000000000007</v>
      </c>
      <c r="R118" s="5">
        <f>O118-Q118+S118</f>
        <v>4757.2030000000004</v>
      </c>
      <c r="S118" s="3">
        <v>5.5</v>
      </c>
      <c r="T118" s="6">
        <f t="shared" si="5"/>
        <v>4762.7030000000004</v>
      </c>
    </row>
    <row r="119" spans="1:20" x14ac:dyDescent="0.35">
      <c r="A119" t="s">
        <v>363</v>
      </c>
      <c r="B119" s="1">
        <v>41360</v>
      </c>
      <c r="C119" s="2" t="s">
        <v>364</v>
      </c>
      <c r="D119" s="2" t="s">
        <v>27</v>
      </c>
      <c r="E119" s="2" t="s">
        <v>28</v>
      </c>
      <c r="F119" s="2" t="s">
        <v>93</v>
      </c>
      <c r="G119" s="2" t="s">
        <v>126</v>
      </c>
      <c r="H119" s="2" t="s">
        <v>94</v>
      </c>
      <c r="I119" s="2" t="s">
        <v>38</v>
      </c>
      <c r="J119" s="1">
        <v>41367</v>
      </c>
      <c r="K119" s="3">
        <v>5.33</v>
      </c>
      <c r="L119" s="3">
        <v>8.6</v>
      </c>
      <c r="M119" s="3">
        <f t="shared" si="3"/>
        <v>3.2699999999999996</v>
      </c>
      <c r="N119" s="2">
        <v>37</v>
      </c>
      <c r="O119" s="3">
        <f t="shared" si="4"/>
        <v>318.2</v>
      </c>
      <c r="P119" s="4">
        <v>0.04</v>
      </c>
      <c r="Q119" s="5">
        <f>O119*P119</f>
        <v>12.728</v>
      </c>
      <c r="R119" s="5">
        <f>O119-Q119+S119</f>
        <v>311.66199999999998</v>
      </c>
      <c r="S119" s="3">
        <v>6.19</v>
      </c>
      <c r="T119" s="6">
        <f t="shared" si="5"/>
        <v>317.85199999999998</v>
      </c>
    </row>
    <row r="120" spans="1:20" x14ac:dyDescent="0.35">
      <c r="A120" t="s">
        <v>366</v>
      </c>
      <c r="B120" s="1">
        <v>41360</v>
      </c>
      <c r="C120" s="2" t="s">
        <v>367</v>
      </c>
      <c r="D120" s="2" t="s">
        <v>27</v>
      </c>
      <c r="E120" s="2" t="s">
        <v>28</v>
      </c>
      <c r="F120" s="2" t="s">
        <v>43</v>
      </c>
      <c r="G120" s="2" t="s">
        <v>30</v>
      </c>
      <c r="H120" s="2" t="s">
        <v>368</v>
      </c>
      <c r="I120" s="2" t="s">
        <v>38</v>
      </c>
      <c r="J120" s="1">
        <v>41360</v>
      </c>
      <c r="K120" s="3">
        <v>3.52</v>
      </c>
      <c r="L120" s="3">
        <v>5.68</v>
      </c>
      <c r="M120" s="3">
        <f t="shared" si="3"/>
        <v>2.1599999999999997</v>
      </c>
      <c r="N120" s="2">
        <v>24</v>
      </c>
      <c r="O120" s="3">
        <f t="shared" si="4"/>
        <v>136.32</v>
      </c>
      <c r="P120" s="4">
        <v>0.06</v>
      </c>
      <c r="Q120" s="5">
        <f>O120*P120</f>
        <v>8.1791999999999998</v>
      </c>
      <c r="R120" s="5">
        <f>O120-Q120+S120</f>
        <v>129.53079999999997</v>
      </c>
      <c r="S120" s="3">
        <v>1.39</v>
      </c>
      <c r="T120" s="6">
        <f t="shared" si="5"/>
        <v>130.92079999999996</v>
      </c>
    </row>
    <row r="121" spans="1:20" x14ac:dyDescent="0.35">
      <c r="A121" t="s">
        <v>369</v>
      </c>
      <c r="B121" s="1">
        <v>41363</v>
      </c>
      <c r="C121" s="2" t="s">
        <v>370</v>
      </c>
      <c r="D121" s="2" t="s">
        <v>27</v>
      </c>
      <c r="E121" s="2" t="s">
        <v>28</v>
      </c>
      <c r="F121" s="2" t="s">
        <v>29</v>
      </c>
      <c r="G121" s="2" t="s">
        <v>290</v>
      </c>
      <c r="H121" s="2" t="s">
        <v>109</v>
      </c>
      <c r="I121" s="2" t="s">
        <v>38</v>
      </c>
      <c r="J121" s="1">
        <v>41364</v>
      </c>
      <c r="K121" s="3">
        <v>0.94</v>
      </c>
      <c r="L121" s="3">
        <v>2.08</v>
      </c>
      <c r="M121" s="3">
        <f t="shared" si="3"/>
        <v>1.1400000000000001</v>
      </c>
      <c r="N121" s="2">
        <v>4</v>
      </c>
      <c r="O121" s="3">
        <f t="shared" si="4"/>
        <v>8.32</v>
      </c>
      <c r="P121" s="4">
        <v>0.02</v>
      </c>
      <c r="Q121" s="5">
        <f>O121*P121</f>
        <v>0.16640000000000002</v>
      </c>
      <c r="R121" s="5">
        <f>O121-Q121+S121</f>
        <v>10.713600000000001</v>
      </c>
      <c r="S121" s="3">
        <v>2.56</v>
      </c>
      <c r="T121" s="6">
        <f t="shared" si="5"/>
        <v>13.273600000000002</v>
      </c>
    </row>
    <row r="122" spans="1:20" x14ac:dyDescent="0.35">
      <c r="A122" t="s">
        <v>372</v>
      </c>
      <c r="B122" s="1">
        <v>41383</v>
      </c>
      <c r="C122" s="2" t="s">
        <v>373</v>
      </c>
      <c r="D122" s="2" t="s">
        <v>53</v>
      </c>
      <c r="E122" s="2" t="s">
        <v>54</v>
      </c>
      <c r="F122" s="2" t="s">
        <v>29</v>
      </c>
      <c r="G122" s="2" t="s">
        <v>55</v>
      </c>
      <c r="H122" s="2" t="s">
        <v>94</v>
      </c>
      <c r="I122" s="2" t="s">
        <v>38</v>
      </c>
      <c r="J122" s="1">
        <v>41384</v>
      </c>
      <c r="K122" s="3">
        <v>5.33</v>
      </c>
      <c r="L122" s="3">
        <v>8.6</v>
      </c>
      <c r="M122" s="3">
        <f t="shared" si="3"/>
        <v>3.2699999999999996</v>
      </c>
      <c r="N122" s="2">
        <v>36</v>
      </c>
      <c r="O122" s="3">
        <f t="shared" si="4"/>
        <v>309.59999999999997</v>
      </c>
      <c r="P122" s="4">
        <v>0.06</v>
      </c>
      <c r="Q122" s="5">
        <f>O122*P122</f>
        <v>18.575999999999997</v>
      </c>
      <c r="R122" s="5">
        <f>O122-Q122+S122</f>
        <v>297.21399999999994</v>
      </c>
      <c r="S122" s="3">
        <v>6.19</v>
      </c>
      <c r="T122" s="6">
        <f t="shared" si="5"/>
        <v>303.40399999999994</v>
      </c>
    </row>
    <row r="123" spans="1:20" x14ac:dyDescent="0.35">
      <c r="A123" t="s">
        <v>374</v>
      </c>
      <c r="B123" s="1">
        <v>41384</v>
      </c>
      <c r="C123" s="2" t="s">
        <v>375</v>
      </c>
      <c r="D123" s="2" t="s">
        <v>53</v>
      </c>
      <c r="E123" s="2" t="s">
        <v>54</v>
      </c>
      <c r="F123" s="2" t="s">
        <v>43</v>
      </c>
      <c r="G123" s="2" t="s">
        <v>55</v>
      </c>
      <c r="H123" s="2" t="s">
        <v>150</v>
      </c>
      <c r="I123" s="2" t="s">
        <v>38</v>
      </c>
      <c r="J123" s="1">
        <v>41386</v>
      </c>
      <c r="K123" s="3">
        <v>2.52</v>
      </c>
      <c r="L123" s="3">
        <v>4</v>
      </c>
      <c r="M123" s="3">
        <f t="shared" si="3"/>
        <v>1.48</v>
      </c>
      <c r="N123" s="2">
        <v>31</v>
      </c>
      <c r="O123" s="3">
        <f t="shared" si="4"/>
        <v>124</v>
      </c>
      <c r="P123" s="4">
        <v>0.01</v>
      </c>
      <c r="Q123" s="5">
        <f>O123*P123</f>
        <v>1.24</v>
      </c>
      <c r="R123" s="5">
        <f>O123-Q123+S123</f>
        <v>124.06</v>
      </c>
      <c r="S123" s="3">
        <v>1.3</v>
      </c>
      <c r="T123" s="6">
        <f t="shared" si="5"/>
        <v>125.36</v>
      </c>
    </row>
    <row r="124" spans="1:20" x14ac:dyDescent="0.35">
      <c r="A124" t="s">
        <v>377</v>
      </c>
      <c r="B124" s="1">
        <v>41390</v>
      </c>
      <c r="C124" s="2" t="s">
        <v>378</v>
      </c>
      <c r="D124" s="2" t="s">
        <v>27</v>
      </c>
      <c r="E124" s="2" t="s">
        <v>28</v>
      </c>
      <c r="F124" s="2" t="s">
        <v>29</v>
      </c>
      <c r="G124" s="2" t="s">
        <v>66</v>
      </c>
      <c r="H124" s="2" t="s">
        <v>57</v>
      </c>
      <c r="I124" s="2" t="s">
        <v>33</v>
      </c>
      <c r="J124" s="1">
        <v>41390</v>
      </c>
      <c r="K124" s="3">
        <v>8.82</v>
      </c>
      <c r="L124" s="3">
        <v>20.99</v>
      </c>
      <c r="M124" s="3">
        <f t="shared" si="3"/>
        <v>12.169999999999998</v>
      </c>
      <c r="N124" s="2">
        <v>19</v>
      </c>
      <c r="O124" s="3">
        <f t="shared" si="4"/>
        <v>398.80999999999995</v>
      </c>
      <c r="P124" s="4">
        <v>0.01</v>
      </c>
      <c r="Q124" s="5">
        <f>O124*P124</f>
        <v>3.9880999999999998</v>
      </c>
      <c r="R124" s="5">
        <f>O124-Q124+S124</f>
        <v>399.63189999999997</v>
      </c>
      <c r="S124" s="3">
        <v>4.8099999999999996</v>
      </c>
      <c r="T124" s="6">
        <f t="shared" si="5"/>
        <v>404.44189999999998</v>
      </c>
    </row>
    <row r="125" spans="1:20" x14ac:dyDescent="0.35">
      <c r="A125" t="s">
        <v>380</v>
      </c>
      <c r="B125" s="1">
        <v>41391</v>
      </c>
      <c r="C125" s="2" t="s">
        <v>381</v>
      </c>
      <c r="D125" s="2" t="s">
        <v>27</v>
      </c>
      <c r="E125" s="2" t="s">
        <v>28</v>
      </c>
      <c r="F125" s="2" t="s">
        <v>93</v>
      </c>
      <c r="G125" s="2" t="s">
        <v>44</v>
      </c>
      <c r="H125" s="2" t="s">
        <v>383</v>
      </c>
      <c r="I125" s="2" t="s">
        <v>38</v>
      </c>
      <c r="J125" s="1">
        <v>41392</v>
      </c>
      <c r="K125" s="3">
        <v>7.61</v>
      </c>
      <c r="L125" s="3">
        <v>12.28</v>
      </c>
      <c r="M125" s="3">
        <f t="shared" si="3"/>
        <v>4.669999999999999</v>
      </c>
      <c r="N125" s="2">
        <v>29</v>
      </c>
      <c r="O125" s="3">
        <f t="shared" si="4"/>
        <v>356.12</v>
      </c>
      <c r="P125" s="4">
        <v>0</v>
      </c>
      <c r="Q125" s="5">
        <f>O125*P125</f>
        <v>0</v>
      </c>
      <c r="R125" s="5">
        <f>O125-Q125+S125</f>
        <v>362.47</v>
      </c>
      <c r="S125" s="3">
        <v>6.35</v>
      </c>
      <c r="T125" s="6">
        <f t="shared" si="5"/>
        <v>368.82000000000005</v>
      </c>
    </row>
    <row r="126" spans="1:20" x14ac:dyDescent="0.35">
      <c r="A126" t="s">
        <v>384</v>
      </c>
      <c r="B126" s="1">
        <v>41392</v>
      </c>
      <c r="C126" s="2" t="s">
        <v>385</v>
      </c>
      <c r="D126" s="2" t="s">
        <v>53</v>
      </c>
      <c r="E126" s="2" t="s">
        <v>54</v>
      </c>
      <c r="F126" s="2" t="s">
        <v>29</v>
      </c>
      <c r="G126" s="2" t="s">
        <v>55</v>
      </c>
      <c r="H126" s="2" t="s">
        <v>386</v>
      </c>
      <c r="I126" s="2" t="s">
        <v>38</v>
      </c>
      <c r="J126" s="1">
        <v>41394</v>
      </c>
      <c r="K126" s="3">
        <v>1.59</v>
      </c>
      <c r="L126" s="3">
        <v>2.61</v>
      </c>
      <c r="M126" s="3">
        <f t="shared" si="3"/>
        <v>1.0199999999999998</v>
      </c>
      <c r="N126" s="2">
        <v>9</v>
      </c>
      <c r="O126" s="3">
        <f t="shared" si="4"/>
        <v>23.49</v>
      </c>
      <c r="P126" s="4">
        <v>0.06</v>
      </c>
      <c r="Q126" s="5">
        <f>O126*P126</f>
        <v>1.4093999999999998</v>
      </c>
      <c r="R126" s="5">
        <f>O126-Q126+S126</f>
        <v>22.580599999999997</v>
      </c>
      <c r="S126" s="3">
        <v>0.5</v>
      </c>
      <c r="T126" s="6">
        <f t="shared" si="5"/>
        <v>23.080599999999997</v>
      </c>
    </row>
    <row r="127" spans="1:20" x14ac:dyDescent="0.35">
      <c r="A127" t="s">
        <v>387</v>
      </c>
      <c r="B127" s="1">
        <v>41392</v>
      </c>
      <c r="C127" s="2" t="s">
        <v>388</v>
      </c>
      <c r="D127" s="2" t="s">
        <v>27</v>
      </c>
      <c r="E127" s="2" t="s">
        <v>28</v>
      </c>
      <c r="F127" s="2" t="s">
        <v>29</v>
      </c>
      <c r="G127" s="2" t="s">
        <v>390</v>
      </c>
      <c r="H127" s="2" t="s">
        <v>77</v>
      </c>
      <c r="I127" s="2" t="s">
        <v>33</v>
      </c>
      <c r="J127" s="1">
        <v>41392</v>
      </c>
      <c r="K127" s="3">
        <v>6.39</v>
      </c>
      <c r="L127" s="3">
        <v>19.98</v>
      </c>
      <c r="M127" s="3">
        <f t="shared" si="3"/>
        <v>13.59</v>
      </c>
      <c r="N127" s="2">
        <v>7</v>
      </c>
      <c r="O127" s="3">
        <f t="shared" si="4"/>
        <v>139.86000000000001</v>
      </c>
      <c r="P127" s="4">
        <v>0.01</v>
      </c>
      <c r="Q127" s="5">
        <f>O127*P127</f>
        <v>1.3986000000000001</v>
      </c>
      <c r="R127" s="5">
        <f>O127-Q127+S127</f>
        <v>142.46140000000003</v>
      </c>
      <c r="S127" s="3">
        <v>4</v>
      </c>
      <c r="T127" s="6">
        <f t="shared" si="5"/>
        <v>146.46140000000003</v>
      </c>
    </row>
    <row r="128" spans="1:20" x14ac:dyDescent="0.35">
      <c r="A128" t="s">
        <v>391</v>
      </c>
      <c r="B128" s="1">
        <v>41394</v>
      </c>
      <c r="C128" s="2" t="s">
        <v>392</v>
      </c>
      <c r="D128" s="2" t="s">
        <v>53</v>
      </c>
      <c r="E128" s="2" t="s">
        <v>54</v>
      </c>
      <c r="F128" s="2" t="s">
        <v>29</v>
      </c>
      <c r="G128" s="2" t="s">
        <v>81</v>
      </c>
      <c r="H128" s="2" t="s">
        <v>264</v>
      </c>
      <c r="I128" s="2" t="s">
        <v>33</v>
      </c>
      <c r="J128" s="1">
        <v>41395</v>
      </c>
      <c r="K128" s="3">
        <v>32.020000000000003</v>
      </c>
      <c r="L128" s="3">
        <v>152.47999999999999</v>
      </c>
      <c r="M128" s="3">
        <f t="shared" si="3"/>
        <v>120.45999999999998</v>
      </c>
      <c r="N128" s="2">
        <v>16</v>
      </c>
      <c r="O128" s="3">
        <f t="shared" si="4"/>
        <v>2439.6799999999998</v>
      </c>
      <c r="P128" s="4">
        <v>0.1</v>
      </c>
      <c r="Q128" s="5">
        <f>O128*P128</f>
        <v>243.96799999999999</v>
      </c>
      <c r="R128" s="5">
        <f>O128-Q128+S128</f>
        <v>2199.712</v>
      </c>
      <c r="S128" s="3">
        <v>4</v>
      </c>
      <c r="T128" s="6">
        <f t="shared" si="5"/>
        <v>2203.712</v>
      </c>
    </row>
    <row r="129" spans="1:20" x14ac:dyDescent="0.35">
      <c r="A129" t="s">
        <v>393</v>
      </c>
      <c r="B129" s="1">
        <v>41394</v>
      </c>
      <c r="C129" s="2" t="s">
        <v>394</v>
      </c>
      <c r="D129" s="2" t="s">
        <v>27</v>
      </c>
      <c r="E129" s="2" t="s">
        <v>28</v>
      </c>
      <c r="F129" s="2" t="s">
        <v>43</v>
      </c>
      <c r="G129" s="2" t="s">
        <v>66</v>
      </c>
      <c r="H129" s="2" t="s">
        <v>383</v>
      </c>
      <c r="I129" s="2" t="s">
        <v>38</v>
      </c>
      <c r="J129" s="1">
        <v>41396</v>
      </c>
      <c r="K129" s="3">
        <v>7.61</v>
      </c>
      <c r="L129" s="3">
        <v>12.28</v>
      </c>
      <c r="M129" s="3">
        <f t="shared" si="3"/>
        <v>4.669999999999999</v>
      </c>
      <c r="N129" s="2">
        <v>27</v>
      </c>
      <c r="O129" s="3">
        <f t="shared" si="4"/>
        <v>331.56</v>
      </c>
      <c r="P129" s="4">
        <v>0.03</v>
      </c>
      <c r="Q129" s="5">
        <f>O129*P129</f>
        <v>9.9467999999999996</v>
      </c>
      <c r="R129" s="5">
        <f>O129-Q129+S129</f>
        <v>327.96320000000003</v>
      </c>
      <c r="S129" s="3">
        <v>6.35</v>
      </c>
      <c r="T129" s="6">
        <f t="shared" si="5"/>
        <v>334.31320000000005</v>
      </c>
    </row>
    <row r="130" spans="1:20" x14ac:dyDescent="0.35">
      <c r="A130" t="s">
        <v>395</v>
      </c>
      <c r="B130" s="1">
        <v>41394</v>
      </c>
      <c r="C130" s="2" t="s">
        <v>396</v>
      </c>
      <c r="D130" s="2" t="s">
        <v>27</v>
      </c>
      <c r="E130" s="2" t="s">
        <v>28</v>
      </c>
      <c r="F130" s="2" t="s">
        <v>65</v>
      </c>
      <c r="G130" s="2" t="s">
        <v>299</v>
      </c>
      <c r="H130" s="2" t="s">
        <v>397</v>
      </c>
      <c r="I130" s="2" t="s">
        <v>33</v>
      </c>
      <c r="J130" s="1">
        <v>41396</v>
      </c>
      <c r="K130" s="3">
        <v>10.07</v>
      </c>
      <c r="L130" s="3">
        <v>15.98</v>
      </c>
      <c r="M130" s="3">
        <f t="shared" si="3"/>
        <v>5.91</v>
      </c>
      <c r="N130" s="2">
        <v>39</v>
      </c>
      <c r="O130" s="3">
        <f t="shared" si="4"/>
        <v>623.22</v>
      </c>
      <c r="P130" s="4">
        <v>0.09</v>
      </c>
      <c r="Q130" s="5">
        <f>O130*P130</f>
        <v>56.089800000000004</v>
      </c>
      <c r="R130" s="5">
        <f>O130-Q130+S130</f>
        <v>571.13020000000006</v>
      </c>
      <c r="S130" s="3">
        <v>4</v>
      </c>
      <c r="T130" s="6">
        <f t="shared" si="5"/>
        <v>575.13020000000006</v>
      </c>
    </row>
    <row r="131" spans="1:20" x14ac:dyDescent="0.35">
      <c r="A131" t="s">
        <v>398</v>
      </c>
      <c r="B131" s="1">
        <v>41395</v>
      </c>
      <c r="C131" s="2" t="s">
        <v>399</v>
      </c>
      <c r="D131" s="2" t="s">
        <v>53</v>
      </c>
      <c r="E131" s="2" t="s">
        <v>54</v>
      </c>
      <c r="F131" s="2" t="s">
        <v>29</v>
      </c>
      <c r="G131" s="2" t="s">
        <v>81</v>
      </c>
      <c r="H131" s="2" t="s">
        <v>400</v>
      </c>
      <c r="I131" s="2" t="s">
        <v>38</v>
      </c>
      <c r="J131" s="1">
        <v>41397</v>
      </c>
      <c r="K131" s="3">
        <v>4.79</v>
      </c>
      <c r="L131" s="3">
        <v>11.97</v>
      </c>
      <c r="M131" s="3">
        <f t="shared" si="3"/>
        <v>7.1800000000000006</v>
      </c>
      <c r="N131" s="2">
        <v>7</v>
      </c>
      <c r="O131" s="3">
        <f t="shared" si="4"/>
        <v>83.79</v>
      </c>
      <c r="P131" s="4">
        <v>0.05</v>
      </c>
      <c r="Q131" s="5">
        <f>O131*P131</f>
        <v>4.1895000000000007</v>
      </c>
      <c r="R131" s="5">
        <f>O131-Q131+S131</f>
        <v>85.410500000000013</v>
      </c>
      <c r="S131" s="3">
        <v>5.81</v>
      </c>
      <c r="T131" s="6">
        <f t="shared" si="5"/>
        <v>91.220500000000015</v>
      </c>
    </row>
    <row r="132" spans="1:20" x14ac:dyDescent="0.35">
      <c r="A132" t="s">
        <v>401</v>
      </c>
      <c r="B132" s="1">
        <v>41396</v>
      </c>
      <c r="C132" s="2" t="s">
        <v>402</v>
      </c>
      <c r="D132" s="2" t="s">
        <v>53</v>
      </c>
      <c r="E132" s="2" t="s">
        <v>54</v>
      </c>
      <c r="F132" s="2" t="s">
        <v>93</v>
      </c>
      <c r="G132" s="2" t="s">
        <v>81</v>
      </c>
      <c r="H132" s="2" t="s">
        <v>403</v>
      </c>
      <c r="I132" s="2" t="s">
        <v>38</v>
      </c>
      <c r="J132" s="1">
        <v>41397</v>
      </c>
      <c r="K132" s="3">
        <v>8.7100000000000009</v>
      </c>
      <c r="L132" s="3">
        <v>14.28</v>
      </c>
      <c r="M132" s="3">
        <f t="shared" si="3"/>
        <v>5.5699999999999985</v>
      </c>
      <c r="N132" s="2">
        <v>42</v>
      </c>
      <c r="O132" s="3">
        <f t="shared" si="4"/>
        <v>599.76</v>
      </c>
      <c r="P132" s="4">
        <v>0.1</v>
      </c>
      <c r="Q132" s="5">
        <f>O132*P132</f>
        <v>59.975999999999999</v>
      </c>
      <c r="R132" s="5">
        <f>O132-Q132+S132</f>
        <v>542.774</v>
      </c>
      <c r="S132" s="3">
        <v>2.99</v>
      </c>
      <c r="T132" s="6">
        <f t="shared" si="5"/>
        <v>545.76400000000001</v>
      </c>
    </row>
    <row r="133" spans="1:20" x14ac:dyDescent="0.35">
      <c r="A133" t="s">
        <v>404</v>
      </c>
      <c r="B133" s="1">
        <v>41396</v>
      </c>
      <c r="C133" s="2" t="s">
        <v>405</v>
      </c>
      <c r="D133" s="2" t="s">
        <v>27</v>
      </c>
      <c r="E133" s="2" t="s">
        <v>28</v>
      </c>
      <c r="F133" s="2" t="s">
        <v>43</v>
      </c>
      <c r="G133" s="2" t="s">
        <v>107</v>
      </c>
      <c r="H133" s="2" t="s">
        <v>323</v>
      </c>
      <c r="I133" s="2" t="s">
        <v>38</v>
      </c>
      <c r="J133" s="1">
        <v>41397</v>
      </c>
      <c r="K133" s="3">
        <v>54.29</v>
      </c>
      <c r="L133" s="3">
        <v>90.48</v>
      </c>
      <c r="M133" s="3">
        <f t="shared" ref="M133:M196" si="6">L133-K133</f>
        <v>36.190000000000005</v>
      </c>
      <c r="N133" s="2">
        <v>15</v>
      </c>
      <c r="O133" s="3">
        <f t="shared" ref="O133:O196" si="7">L133*N133</f>
        <v>1357.2</v>
      </c>
      <c r="P133" s="4">
        <v>0.05</v>
      </c>
      <c r="Q133" s="5">
        <f>O133*P133</f>
        <v>67.86</v>
      </c>
      <c r="R133" s="5">
        <f>O133-Q133+S133</f>
        <v>1309.3300000000002</v>
      </c>
      <c r="S133" s="3">
        <v>19.989999999999998</v>
      </c>
      <c r="T133" s="6">
        <f t="shared" ref="T133:T196" si="8">R133+S133</f>
        <v>1329.3200000000002</v>
      </c>
    </row>
    <row r="134" spans="1:20" x14ac:dyDescent="0.35">
      <c r="A134" t="s">
        <v>406</v>
      </c>
      <c r="B134" s="1">
        <v>41397</v>
      </c>
      <c r="C134" s="2" t="s">
        <v>407</v>
      </c>
      <c r="D134" s="2" t="s">
        <v>27</v>
      </c>
      <c r="E134" s="2" t="s">
        <v>28</v>
      </c>
      <c r="F134" s="2" t="s">
        <v>43</v>
      </c>
      <c r="G134" s="2" t="s">
        <v>390</v>
      </c>
      <c r="H134" s="2" t="s">
        <v>368</v>
      </c>
      <c r="I134" s="2" t="s">
        <v>38</v>
      </c>
      <c r="J134" s="1">
        <v>41399</v>
      </c>
      <c r="K134" s="3">
        <v>3.52</v>
      </c>
      <c r="L134" s="3">
        <v>5.68</v>
      </c>
      <c r="M134" s="3">
        <f t="shared" si="6"/>
        <v>2.1599999999999997</v>
      </c>
      <c r="N134" s="2">
        <v>20</v>
      </c>
      <c r="O134" s="3">
        <f t="shared" si="7"/>
        <v>113.6</v>
      </c>
      <c r="P134" s="4">
        <v>7.0000000000000007E-2</v>
      </c>
      <c r="Q134" s="5">
        <f>O134*P134</f>
        <v>7.952</v>
      </c>
      <c r="R134" s="5">
        <f>O134-Q134+S134</f>
        <v>107.038</v>
      </c>
      <c r="S134" s="3">
        <v>1.39</v>
      </c>
      <c r="T134" s="6">
        <f t="shared" si="8"/>
        <v>108.428</v>
      </c>
    </row>
    <row r="135" spans="1:20" x14ac:dyDescent="0.35">
      <c r="A135" t="s">
        <v>409</v>
      </c>
      <c r="B135" s="1">
        <v>41398</v>
      </c>
      <c r="C135" s="2" t="s">
        <v>410</v>
      </c>
      <c r="D135" s="2" t="s">
        <v>27</v>
      </c>
      <c r="E135" s="2" t="s">
        <v>28</v>
      </c>
      <c r="F135" s="2" t="s">
        <v>29</v>
      </c>
      <c r="G135" s="2" t="s">
        <v>126</v>
      </c>
      <c r="H135" s="2" t="s">
        <v>37</v>
      </c>
      <c r="I135" s="2" t="s">
        <v>38</v>
      </c>
      <c r="J135" s="1">
        <v>41400</v>
      </c>
      <c r="K135" s="3">
        <v>3.47</v>
      </c>
      <c r="L135" s="3">
        <v>6.68</v>
      </c>
      <c r="M135" s="3">
        <f t="shared" si="6"/>
        <v>3.2099999999999995</v>
      </c>
      <c r="N135" s="2">
        <v>41</v>
      </c>
      <c r="O135" s="3">
        <f t="shared" si="7"/>
        <v>273.88</v>
      </c>
      <c r="P135" s="4">
        <v>0.08</v>
      </c>
      <c r="Q135" s="5">
        <f>O135*P135</f>
        <v>21.910399999999999</v>
      </c>
      <c r="R135" s="5">
        <f>O135-Q135+S135</f>
        <v>253.46959999999999</v>
      </c>
      <c r="S135" s="3">
        <v>1.5</v>
      </c>
      <c r="T135" s="6">
        <f t="shared" si="8"/>
        <v>254.96959999999999</v>
      </c>
    </row>
    <row r="136" spans="1:20" x14ac:dyDescent="0.35">
      <c r="A136" t="s">
        <v>411</v>
      </c>
      <c r="B136" s="1">
        <v>41399</v>
      </c>
      <c r="C136" s="2" t="s">
        <v>412</v>
      </c>
      <c r="D136" s="2" t="s">
        <v>53</v>
      </c>
      <c r="E136" s="2" t="s">
        <v>54</v>
      </c>
      <c r="F136" s="2" t="s">
        <v>29</v>
      </c>
      <c r="G136" s="2" t="s">
        <v>81</v>
      </c>
      <c r="H136" s="2" t="s">
        <v>397</v>
      </c>
      <c r="I136" s="2" t="s">
        <v>33</v>
      </c>
      <c r="J136" s="1">
        <v>41404</v>
      </c>
      <c r="K136" s="3">
        <v>10.07</v>
      </c>
      <c r="L136" s="3">
        <v>15.98</v>
      </c>
      <c r="M136" s="3">
        <f t="shared" si="6"/>
        <v>5.91</v>
      </c>
      <c r="N136" s="2">
        <v>34</v>
      </c>
      <c r="O136" s="3">
        <f t="shared" si="7"/>
        <v>543.32000000000005</v>
      </c>
      <c r="P136" s="4">
        <v>0.1</v>
      </c>
      <c r="Q136" s="5">
        <f>O136*P136</f>
        <v>54.332000000000008</v>
      </c>
      <c r="R136" s="5">
        <f>O136-Q136+S136</f>
        <v>492.98800000000006</v>
      </c>
      <c r="S136" s="3">
        <v>4</v>
      </c>
      <c r="T136" s="6">
        <f t="shared" si="8"/>
        <v>496.98800000000006</v>
      </c>
    </row>
    <row r="137" spans="1:20" x14ac:dyDescent="0.35">
      <c r="A137" t="s">
        <v>413</v>
      </c>
      <c r="B137" s="1">
        <v>41401</v>
      </c>
      <c r="C137" s="2" t="s">
        <v>414</v>
      </c>
      <c r="D137" s="2" t="s">
        <v>27</v>
      </c>
      <c r="E137" s="2" t="s">
        <v>28</v>
      </c>
      <c r="F137" s="2" t="s">
        <v>43</v>
      </c>
      <c r="G137" s="2" t="s">
        <v>107</v>
      </c>
      <c r="H137" s="2" t="s">
        <v>400</v>
      </c>
      <c r="I137" s="2" t="s">
        <v>38</v>
      </c>
      <c r="J137" s="1">
        <v>41403</v>
      </c>
      <c r="K137" s="3">
        <v>4.79</v>
      </c>
      <c r="L137" s="3">
        <v>11.97</v>
      </c>
      <c r="M137" s="3">
        <f t="shared" si="6"/>
        <v>7.1800000000000006</v>
      </c>
      <c r="N137" s="2">
        <v>18</v>
      </c>
      <c r="O137" s="3">
        <f t="shared" si="7"/>
        <v>215.46</v>
      </c>
      <c r="P137" s="4">
        <v>0.08</v>
      </c>
      <c r="Q137" s="5">
        <f>O137*P137</f>
        <v>17.236800000000002</v>
      </c>
      <c r="R137" s="5">
        <f>O137-Q137+S137</f>
        <v>204.03320000000002</v>
      </c>
      <c r="S137" s="3">
        <v>5.81</v>
      </c>
      <c r="T137" s="6">
        <f t="shared" si="8"/>
        <v>209.84320000000002</v>
      </c>
    </row>
    <row r="138" spans="1:20" x14ac:dyDescent="0.35">
      <c r="A138" t="s">
        <v>416</v>
      </c>
      <c r="B138" s="1">
        <v>41403</v>
      </c>
      <c r="C138" s="2" t="s">
        <v>417</v>
      </c>
      <c r="D138" s="2" t="s">
        <v>27</v>
      </c>
      <c r="E138" s="2" t="s">
        <v>28</v>
      </c>
      <c r="F138" s="2" t="s">
        <v>93</v>
      </c>
      <c r="G138" s="2" t="s">
        <v>107</v>
      </c>
      <c r="H138" s="2" t="s">
        <v>57</v>
      </c>
      <c r="I138" s="2" t="s">
        <v>33</v>
      </c>
      <c r="J138" s="1">
        <v>41404</v>
      </c>
      <c r="K138" s="3">
        <v>8.82</v>
      </c>
      <c r="L138" s="3">
        <v>20.99</v>
      </c>
      <c r="M138" s="3">
        <f t="shared" si="6"/>
        <v>12.169999999999998</v>
      </c>
      <c r="N138" s="2">
        <v>8</v>
      </c>
      <c r="O138" s="3">
        <f t="shared" si="7"/>
        <v>167.92</v>
      </c>
      <c r="P138" s="4">
        <v>0.09</v>
      </c>
      <c r="Q138" s="5">
        <f>O138*P138</f>
        <v>15.112799999999998</v>
      </c>
      <c r="R138" s="5">
        <f>O138-Q138+S138</f>
        <v>157.6172</v>
      </c>
      <c r="S138" s="3">
        <v>4.8099999999999996</v>
      </c>
      <c r="T138" s="6">
        <f t="shared" si="8"/>
        <v>162.4272</v>
      </c>
    </row>
    <row r="139" spans="1:20" x14ac:dyDescent="0.35">
      <c r="A139" t="s">
        <v>418</v>
      </c>
      <c r="B139" s="1">
        <v>41403</v>
      </c>
      <c r="C139" s="2" t="s">
        <v>419</v>
      </c>
      <c r="D139" s="2" t="s">
        <v>53</v>
      </c>
      <c r="E139" s="2" t="s">
        <v>54</v>
      </c>
      <c r="F139" s="2" t="s">
        <v>65</v>
      </c>
      <c r="G139" s="2" t="s">
        <v>55</v>
      </c>
      <c r="H139" s="2" t="s">
        <v>319</v>
      </c>
      <c r="I139" s="2" t="s">
        <v>38</v>
      </c>
      <c r="J139" s="1">
        <v>41405</v>
      </c>
      <c r="K139" s="3">
        <v>1.0900000000000001</v>
      </c>
      <c r="L139" s="3">
        <v>1.68</v>
      </c>
      <c r="M139" s="3">
        <f t="shared" si="6"/>
        <v>0.58999999999999986</v>
      </c>
      <c r="N139" s="2">
        <v>18</v>
      </c>
      <c r="O139" s="3">
        <f t="shared" si="7"/>
        <v>30.24</v>
      </c>
      <c r="P139" s="4">
        <v>0.06</v>
      </c>
      <c r="Q139" s="5">
        <f>O139*P139</f>
        <v>1.8143999999999998</v>
      </c>
      <c r="R139" s="5">
        <f>O139-Q139+S139</f>
        <v>29.425599999999999</v>
      </c>
      <c r="S139" s="3">
        <v>1</v>
      </c>
      <c r="T139" s="6">
        <f t="shared" si="8"/>
        <v>30.425599999999999</v>
      </c>
    </row>
    <row r="140" spans="1:20" x14ac:dyDescent="0.35">
      <c r="A140" t="s">
        <v>420</v>
      </c>
      <c r="B140" s="1">
        <v>41404</v>
      </c>
      <c r="C140" s="2" t="s">
        <v>378</v>
      </c>
      <c r="D140" s="2" t="s">
        <v>27</v>
      </c>
      <c r="E140" s="2" t="s">
        <v>28</v>
      </c>
      <c r="F140" s="2" t="s">
        <v>29</v>
      </c>
      <c r="G140" s="2" t="s">
        <v>66</v>
      </c>
      <c r="H140" s="2" t="s">
        <v>285</v>
      </c>
      <c r="I140" s="2" t="s">
        <v>33</v>
      </c>
      <c r="J140" s="1">
        <v>41405</v>
      </c>
      <c r="K140" s="3">
        <v>54.52</v>
      </c>
      <c r="L140" s="3">
        <v>100.97</v>
      </c>
      <c r="M140" s="3">
        <f t="shared" si="6"/>
        <v>46.449999999999996</v>
      </c>
      <c r="N140" s="2">
        <v>15</v>
      </c>
      <c r="O140" s="3">
        <f t="shared" si="7"/>
        <v>1514.55</v>
      </c>
      <c r="P140" s="4">
        <v>0.1</v>
      </c>
      <c r="Q140" s="5">
        <f>O140*P140</f>
        <v>151.45500000000001</v>
      </c>
      <c r="R140" s="5">
        <f>O140-Q140+S140</f>
        <v>1370.2750000000001</v>
      </c>
      <c r="S140" s="3">
        <v>7.18</v>
      </c>
      <c r="T140" s="6">
        <f t="shared" si="8"/>
        <v>1377.4550000000002</v>
      </c>
    </row>
    <row r="141" spans="1:20" x14ac:dyDescent="0.35">
      <c r="A141" t="s">
        <v>421</v>
      </c>
      <c r="B141" s="1">
        <v>41407</v>
      </c>
      <c r="C141" s="2" t="s">
        <v>295</v>
      </c>
      <c r="D141" s="2" t="s">
        <v>53</v>
      </c>
      <c r="E141" s="2" t="s">
        <v>54</v>
      </c>
      <c r="F141" s="2" t="s">
        <v>93</v>
      </c>
      <c r="G141" s="2" t="s">
        <v>55</v>
      </c>
      <c r="H141" s="2" t="s">
        <v>150</v>
      </c>
      <c r="I141" s="2" t="s">
        <v>38</v>
      </c>
      <c r="J141" s="1">
        <v>41409</v>
      </c>
      <c r="K141" s="3">
        <v>2.52</v>
      </c>
      <c r="L141" s="3">
        <v>4</v>
      </c>
      <c r="M141" s="3">
        <f t="shared" si="6"/>
        <v>1.48</v>
      </c>
      <c r="N141" s="2">
        <v>19</v>
      </c>
      <c r="O141" s="3">
        <f t="shared" si="7"/>
        <v>76</v>
      </c>
      <c r="P141" s="4">
        <v>0.09</v>
      </c>
      <c r="Q141" s="5">
        <f>O141*P141</f>
        <v>6.84</v>
      </c>
      <c r="R141" s="5">
        <f>O141-Q141+S141</f>
        <v>70.459999999999994</v>
      </c>
      <c r="S141" s="3">
        <v>1.3</v>
      </c>
      <c r="T141" s="6">
        <f t="shared" si="8"/>
        <v>71.759999999999991</v>
      </c>
    </row>
    <row r="142" spans="1:20" x14ac:dyDescent="0.35">
      <c r="A142" t="s">
        <v>422</v>
      </c>
      <c r="B142" s="1">
        <v>41408</v>
      </c>
      <c r="C142" s="2" t="s">
        <v>423</v>
      </c>
      <c r="D142" s="2" t="s">
        <v>53</v>
      </c>
      <c r="E142" s="2" t="s">
        <v>54</v>
      </c>
      <c r="F142" s="2" t="s">
        <v>93</v>
      </c>
      <c r="G142" s="2" t="s">
        <v>55</v>
      </c>
      <c r="H142" s="2" t="s">
        <v>179</v>
      </c>
      <c r="I142" s="2" t="s">
        <v>38</v>
      </c>
      <c r="J142" s="1">
        <v>41409</v>
      </c>
      <c r="K142" s="3">
        <v>13.88</v>
      </c>
      <c r="L142" s="3">
        <v>22.38</v>
      </c>
      <c r="M142" s="3">
        <f t="shared" si="6"/>
        <v>8.4999999999999982</v>
      </c>
      <c r="N142" s="2">
        <v>26</v>
      </c>
      <c r="O142" s="3">
        <f t="shared" si="7"/>
        <v>581.88</v>
      </c>
      <c r="P142" s="4">
        <v>0.1</v>
      </c>
      <c r="Q142" s="5">
        <f>O142*P142</f>
        <v>58.188000000000002</v>
      </c>
      <c r="R142" s="5">
        <f>O142-Q142+S142</f>
        <v>538.79200000000003</v>
      </c>
      <c r="S142" s="3">
        <v>15.1</v>
      </c>
      <c r="T142" s="6">
        <f t="shared" si="8"/>
        <v>553.89200000000005</v>
      </c>
    </row>
    <row r="143" spans="1:20" x14ac:dyDescent="0.35">
      <c r="A143" t="s">
        <v>424</v>
      </c>
      <c r="B143" s="1">
        <v>41408</v>
      </c>
      <c r="C143" s="2" t="s">
        <v>425</v>
      </c>
      <c r="D143" s="2" t="s">
        <v>27</v>
      </c>
      <c r="E143" s="2" t="s">
        <v>28</v>
      </c>
      <c r="F143" s="2" t="s">
        <v>29</v>
      </c>
      <c r="G143" s="2" t="s">
        <v>139</v>
      </c>
      <c r="H143" s="2" t="s">
        <v>427</v>
      </c>
      <c r="I143" s="2" t="s">
        <v>38</v>
      </c>
      <c r="J143" s="1">
        <v>41410</v>
      </c>
      <c r="K143" s="3">
        <v>21.56</v>
      </c>
      <c r="L143" s="3">
        <v>36.549999999999997</v>
      </c>
      <c r="M143" s="3">
        <f t="shared" si="6"/>
        <v>14.989999999999998</v>
      </c>
      <c r="N143" s="2">
        <v>45</v>
      </c>
      <c r="O143" s="3">
        <f t="shared" si="7"/>
        <v>1644.7499999999998</v>
      </c>
      <c r="P143" s="4">
        <v>0.1</v>
      </c>
      <c r="Q143" s="5">
        <f>O143*P143</f>
        <v>164.47499999999999</v>
      </c>
      <c r="R143" s="5">
        <f>O143-Q143+S143</f>
        <v>1494.165</v>
      </c>
      <c r="S143" s="3">
        <v>13.89</v>
      </c>
      <c r="T143" s="6">
        <f t="shared" si="8"/>
        <v>1508.0550000000001</v>
      </c>
    </row>
    <row r="144" spans="1:20" x14ac:dyDescent="0.35">
      <c r="A144" t="s">
        <v>428</v>
      </c>
      <c r="B144" s="1">
        <v>41409</v>
      </c>
      <c r="C144" s="2" t="s">
        <v>429</v>
      </c>
      <c r="D144" s="2" t="s">
        <v>27</v>
      </c>
      <c r="E144" s="2" t="s">
        <v>28</v>
      </c>
      <c r="F144" s="2" t="s">
        <v>65</v>
      </c>
      <c r="G144" s="2" t="s">
        <v>30</v>
      </c>
      <c r="H144" s="2" t="s">
        <v>159</v>
      </c>
      <c r="I144" s="2" t="s">
        <v>33</v>
      </c>
      <c r="J144" s="1">
        <v>41410</v>
      </c>
      <c r="K144" s="3">
        <v>19.78</v>
      </c>
      <c r="L144" s="3">
        <v>45.99</v>
      </c>
      <c r="M144" s="3">
        <f t="shared" si="6"/>
        <v>26.21</v>
      </c>
      <c r="N144" s="2">
        <v>14</v>
      </c>
      <c r="O144" s="3">
        <f t="shared" si="7"/>
        <v>643.86</v>
      </c>
      <c r="P144" s="4">
        <v>0.02</v>
      </c>
      <c r="Q144" s="5">
        <f>O144*P144</f>
        <v>12.8772</v>
      </c>
      <c r="R144" s="5">
        <f>O144-Q144+S144</f>
        <v>635.97280000000001</v>
      </c>
      <c r="S144" s="3">
        <v>4.99</v>
      </c>
      <c r="T144" s="6">
        <f t="shared" si="8"/>
        <v>640.96280000000002</v>
      </c>
    </row>
    <row r="145" spans="1:20" x14ac:dyDescent="0.35">
      <c r="A145" t="s">
        <v>431</v>
      </c>
      <c r="B145" s="1">
        <v>41412</v>
      </c>
      <c r="C145" s="2" t="s">
        <v>432</v>
      </c>
      <c r="D145" s="2" t="s">
        <v>27</v>
      </c>
      <c r="E145" s="2" t="s">
        <v>28</v>
      </c>
      <c r="F145" s="2" t="s">
        <v>29</v>
      </c>
      <c r="G145" s="2" t="s">
        <v>139</v>
      </c>
      <c r="H145" s="2" t="s">
        <v>323</v>
      </c>
      <c r="I145" s="2" t="s">
        <v>38</v>
      </c>
      <c r="J145" s="1">
        <v>41414</v>
      </c>
      <c r="K145" s="3">
        <v>54.29</v>
      </c>
      <c r="L145" s="3">
        <v>90.48</v>
      </c>
      <c r="M145" s="3">
        <f t="shared" si="6"/>
        <v>36.190000000000005</v>
      </c>
      <c r="N145" s="2">
        <v>11</v>
      </c>
      <c r="O145" s="3">
        <f t="shared" si="7"/>
        <v>995.28000000000009</v>
      </c>
      <c r="P145" s="4">
        <v>0.04</v>
      </c>
      <c r="Q145" s="5">
        <f>O145*P145</f>
        <v>39.811200000000007</v>
      </c>
      <c r="R145" s="5">
        <f>O145-Q145+S145</f>
        <v>975.45880000000011</v>
      </c>
      <c r="S145" s="3">
        <v>19.989999999999998</v>
      </c>
      <c r="T145" s="6">
        <f t="shared" si="8"/>
        <v>995.44880000000012</v>
      </c>
    </row>
    <row r="146" spans="1:20" x14ac:dyDescent="0.35">
      <c r="A146" t="s">
        <v>434</v>
      </c>
      <c r="B146" s="1">
        <v>41413</v>
      </c>
      <c r="C146" s="2" t="s">
        <v>435</v>
      </c>
      <c r="D146" s="2" t="s">
        <v>27</v>
      </c>
      <c r="E146" s="2" t="s">
        <v>28</v>
      </c>
      <c r="F146" s="2" t="s">
        <v>93</v>
      </c>
      <c r="G146" s="2" t="s">
        <v>30</v>
      </c>
      <c r="H146" s="2" t="s">
        <v>436</v>
      </c>
      <c r="I146" s="2" t="s">
        <v>33</v>
      </c>
      <c r="J146" s="1">
        <v>41414</v>
      </c>
      <c r="K146" s="3">
        <v>9.91</v>
      </c>
      <c r="L146" s="3">
        <v>15.99</v>
      </c>
      <c r="M146" s="3">
        <f t="shared" si="6"/>
        <v>6.08</v>
      </c>
      <c r="N146" s="2">
        <v>7</v>
      </c>
      <c r="O146" s="3">
        <f t="shared" si="7"/>
        <v>111.93</v>
      </c>
      <c r="P146" s="4">
        <v>0.03</v>
      </c>
      <c r="Q146" s="5">
        <f>O146*P146</f>
        <v>3.3578999999999999</v>
      </c>
      <c r="R146" s="5">
        <f>O146-Q146+S146</f>
        <v>119.85210000000001</v>
      </c>
      <c r="S146" s="3">
        <v>11.28</v>
      </c>
      <c r="T146" s="6">
        <f t="shared" si="8"/>
        <v>131.13210000000001</v>
      </c>
    </row>
    <row r="147" spans="1:20" x14ac:dyDescent="0.35">
      <c r="A147" t="s">
        <v>437</v>
      </c>
      <c r="B147" s="1">
        <v>41413</v>
      </c>
      <c r="C147" s="2" t="s">
        <v>402</v>
      </c>
      <c r="D147" s="2" t="s">
        <v>53</v>
      </c>
      <c r="E147" s="2" t="s">
        <v>54</v>
      </c>
      <c r="F147" s="2" t="s">
        <v>93</v>
      </c>
      <c r="G147" s="2" t="s">
        <v>81</v>
      </c>
      <c r="H147" s="2" t="s">
        <v>438</v>
      </c>
      <c r="I147" s="2" t="s">
        <v>38</v>
      </c>
      <c r="J147" s="1">
        <v>41414</v>
      </c>
      <c r="K147" s="3">
        <v>3.75</v>
      </c>
      <c r="L147" s="3">
        <v>7.08</v>
      </c>
      <c r="M147" s="3">
        <f t="shared" si="6"/>
        <v>3.33</v>
      </c>
      <c r="N147" s="2">
        <v>29</v>
      </c>
      <c r="O147" s="3">
        <f t="shared" si="7"/>
        <v>205.32</v>
      </c>
      <c r="P147" s="4">
        <v>0.04</v>
      </c>
      <c r="Q147" s="5">
        <f>O147*P147</f>
        <v>8.2127999999999997</v>
      </c>
      <c r="R147" s="5">
        <f>O147-Q147+S147</f>
        <v>199.4572</v>
      </c>
      <c r="S147" s="3">
        <v>2.35</v>
      </c>
      <c r="T147" s="6">
        <f t="shared" si="8"/>
        <v>201.80719999999999</v>
      </c>
    </row>
    <row r="148" spans="1:20" x14ac:dyDescent="0.35">
      <c r="A148" t="s">
        <v>439</v>
      </c>
      <c r="B148" s="1">
        <v>41414</v>
      </c>
      <c r="C148" s="2" t="s">
        <v>440</v>
      </c>
      <c r="D148" s="2" t="s">
        <v>27</v>
      </c>
      <c r="E148" s="2" t="s">
        <v>28</v>
      </c>
      <c r="F148" s="2" t="s">
        <v>29</v>
      </c>
      <c r="G148" s="2" t="s">
        <v>126</v>
      </c>
      <c r="H148" s="2" t="s">
        <v>256</v>
      </c>
      <c r="I148" s="2" t="s">
        <v>248</v>
      </c>
      <c r="J148" s="1">
        <v>41415</v>
      </c>
      <c r="K148" s="3">
        <v>5.5</v>
      </c>
      <c r="L148" s="3">
        <v>12.22</v>
      </c>
      <c r="M148" s="3">
        <f t="shared" si="6"/>
        <v>6.7200000000000006</v>
      </c>
      <c r="N148" s="2">
        <v>35</v>
      </c>
      <c r="O148" s="3">
        <f t="shared" si="7"/>
        <v>427.70000000000005</v>
      </c>
      <c r="P148" s="4">
        <v>0</v>
      </c>
      <c r="Q148" s="5">
        <f>O148*P148</f>
        <v>0</v>
      </c>
      <c r="R148" s="5">
        <f>O148-Q148+S148</f>
        <v>430.55000000000007</v>
      </c>
      <c r="S148" s="3">
        <v>2.85</v>
      </c>
      <c r="T148" s="6">
        <f t="shared" si="8"/>
        <v>433.40000000000009</v>
      </c>
    </row>
    <row r="149" spans="1:20" x14ac:dyDescent="0.35">
      <c r="A149" t="s">
        <v>441</v>
      </c>
      <c r="B149" s="1">
        <v>41414</v>
      </c>
      <c r="C149" s="2" t="s">
        <v>442</v>
      </c>
      <c r="D149" s="2" t="s">
        <v>27</v>
      </c>
      <c r="E149" s="2" t="s">
        <v>28</v>
      </c>
      <c r="F149" s="2" t="s">
        <v>43</v>
      </c>
      <c r="G149" s="2" t="s">
        <v>290</v>
      </c>
      <c r="H149" s="2" t="s">
        <v>443</v>
      </c>
      <c r="I149" s="2" t="s">
        <v>38</v>
      </c>
      <c r="J149" s="1">
        <v>41416</v>
      </c>
      <c r="K149" s="3">
        <v>13.64</v>
      </c>
      <c r="L149" s="3">
        <v>20.98</v>
      </c>
      <c r="M149" s="3">
        <f t="shared" si="6"/>
        <v>7.34</v>
      </c>
      <c r="N149" s="2">
        <v>47</v>
      </c>
      <c r="O149" s="3">
        <f t="shared" si="7"/>
        <v>986.06000000000006</v>
      </c>
      <c r="P149" s="4">
        <v>0.1</v>
      </c>
      <c r="Q149" s="5">
        <f>O149*P149</f>
        <v>98.606000000000009</v>
      </c>
      <c r="R149" s="5">
        <f>O149-Q149+S149</f>
        <v>888.94400000000007</v>
      </c>
      <c r="S149" s="3">
        <v>1.49</v>
      </c>
      <c r="T149" s="6">
        <f t="shared" si="8"/>
        <v>890.43400000000008</v>
      </c>
    </row>
    <row r="150" spans="1:20" x14ac:dyDescent="0.35">
      <c r="A150" t="s">
        <v>444</v>
      </c>
      <c r="B150" s="1">
        <v>41415</v>
      </c>
      <c r="C150" s="2" t="s">
        <v>412</v>
      </c>
      <c r="D150" s="2" t="s">
        <v>53</v>
      </c>
      <c r="E150" s="2" t="s">
        <v>54</v>
      </c>
      <c r="F150" s="2" t="s">
        <v>65</v>
      </c>
      <c r="G150" s="2" t="s">
        <v>81</v>
      </c>
      <c r="H150" s="2" t="s">
        <v>345</v>
      </c>
      <c r="I150" s="2" t="s">
        <v>38</v>
      </c>
      <c r="J150" s="1">
        <v>41415</v>
      </c>
      <c r="K150" s="3">
        <v>3.42</v>
      </c>
      <c r="L150" s="3">
        <v>8.34</v>
      </c>
      <c r="M150" s="3">
        <f t="shared" si="6"/>
        <v>4.92</v>
      </c>
      <c r="N150" s="2">
        <v>24</v>
      </c>
      <c r="O150" s="3">
        <f t="shared" si="7"/>
        <v>200.16</v>
      </c>
      <c r="P150" s="4">
        <v>0.1</v>
      </c>
      <c r="Q150" s="5">
        <f>O150*P150</f>
        <v>20.016000000000002</v>
      </c>
      <c r="R150" s="5">
        <f>O150-Q150+S150</f>
        <v>182.78399999999999</v>
      </c>
      <c r="S150" s="3">
        <v>2.64</v>
      </c>
      <c r="T150" s="6">
        <f t="shared" si="8"/>
        <v>185.42399999999998</v>
      </c>
    </row>
    <row r="151" spans="1:20" x14ac:dyDescent="0.35">
      <c r="A151" t="s">
        <v>445</v>
      </c>
      <c r="B151" s="1">
        <v>41416</v>
      </c>
      <c r="C151" s="2" t="s">
        <v>354</v>
      </c>
      <c r="D151" s="2" t="s">
        <v>27</v>
      </c>
      <c r="E151" s="2" t="s">
        <v>28</v>
      </c>
      <c r="F151" s="2" t="s">
        <v>43</v>
      </c>
      <c r="G151" s="2" t="s">
        <v>30</v>
      </c>
      <c r="H151" s="2" t="s">
        <v>291</v>
      </c>
      <c r="I151" s="2" t="s">
        <v>38</v>
      </c>
      <c r="J151" s="1">
        <v>41417</v>
      </c>
      <c r="K151" s="3">
        <v>4.59</v>
      </c>
      <c r="L151" s="3">
        <v>7.28</v>
      </c>
      <c r="M151" s="3">
        <f t="shared" si="6"/>
        <v>2.6900000000000004</v>
      </c>
      <c r="N151" s="2">
        <v>2</v>
      </c>
      <c r="O151" s="3">
        <f t="shared" si="7"/>
        <v>14.56</v>
      </c>
      <c r="P151" s="4">
        <v>0.08</v>
      </c>
      <c r="Q151" s="5">
        <f>O151*P151</f>
        <v>1.1648000000000001</v>
      </c>
      <c r="R151" s="5">
        <f>O151-Q151+S151</f>
        <v>24.545200000000001</v>
      </c>
      <c r="S151" s="3">
        <v>11.15</v>
      </c>
      <c r="T151" s="6">
        <f t="shared" si="8"/>
        <v>35.6952</v>
      </c>
    </row>
    <row r="152" spans="1:20" x14ac:dyDescent="0.35">
      <c r="A152" t="s">
        <v>446</v>
      </c>
      <c r="B152" s="1">
        <v>41416</v>
      </c>
      <c r="C152" s="2" t="s">
        <v>447</v>
      </c>
      <c r="D152" s="2" t="s">
        <v>53</v>
      </c>
      <c r="E152" s="2" t="s">
        <v>54</v>
      </c>
      <c r="F152" s="2" t="s">
        <v>29</v>
      </c>
      <c r="G152" s="2" t="s">
        <v>81</v>
      </c>
      <c r="H152" s="2" t="s">
        <v>154</v>
      </c>
      <c r="I152" s="2" t="s">
        <v>38</v>
      </c>
      <c r="J152" s="1">
        <v>41418</v>
      </c>
      <c r="K152" s="3">
        <v>1.18</v>
      </c>
      <c r="L152" s="3">
        <v>1.88</v>
      </c>
      <c r="M152" s="3">
        <f t="shared" si="6"/>
        <v>0.7</v>
      </c>
      <c r="N152" s="2">
        <v>1</v>
      </c>
      <c r="O152" s="3">
        <f t="shared" si="7"/>
        <v>1.88</v>
      </c>
      <c r="P152" s="4">
        <v>0.05</v>
      </c>
      <c r="Q152" s="5">
        <f>O152*P152</f>
        <v>9.4E-2</v>
      </c>
      <c r="R152" s="5">
        <f>O152-Q152+S152</f>
        <v>3.2759999999999998</v>
      </c>
      <c r="S152" s="3">
        <v>1.49</v>
      </c>
      <c r="T152" s="6">
        <f t="shared" si="8"/>
        <v>4.766</v>
      </c>
    </row>
    <row r="153" spans="1:20" x14ac:dyDescent="0.35">
      <c r="A153" t="s">
        <v>449</v>
      </c>
      <c r="B153" s="1">
        <v>41417</v>
      </c>
      <c r="C153" s="2" t="s">
        <v>450</v>
      </c>
      <c r="D153" s="2" t="s">
        <v>27</v>
      </c>
      <c r="E153" s="2" t="s">
        <v>28</v>
      </c>
      <c r="F153" s="2" t="s">
        <v>93</v>
      </c>
      <c r="G153" s="2" t="s">
        <v>30</v>
      </c>
      <c r="H153" s="2" t="s">
        <v>452</v>
      </c>
      <c r="I153" s="2" t="s">
        <v>33</v>
      </c>
      <c r="J153" s="1">
        <v>41419</v>
      </c>
      <c r="K153" s="3">
        <v>6.4</v>
      </c>
      <c r="L153" s="3">
        <v>29.1</v>
      </c>
      <c r="M153" s="3">
        <f t="shared" si="6"/>
        <v>22.700000000000003</v>
      </c>
      <c r="N153" s="2">
        <v>33</v>
      </c>
      <c r="O153" s="3">
        <f t="shared" si="7"/>
        <v>960.30000000000007</v>
      </c>
      <c r="P153" s="4">
        <v>0.01</v>
      </c>
      <c r="Q153" s="5">
        <f>O153*P153</f>
        <v>9.6030000000000015</v>
      </c>
      <c r="R153" s="5">
        <f>O153-Q153+S153</f>
        <v>954.69700000000012</v>
      </c>
      <c r="S153" s="3">
        <v>4</v>
      </c>
      <c r="T153" s="6">
        <f t="shared" si="8"/>
        <v>958.69700000000012</v>
      </c>
    </row>
    <row r="154" spans="1:20" x14ac:dyDescent="0.35">
      <c r="A154" t="s">
        <v>453</v>
      </c>
      <c r="B154" s="1">
        <v>41420</v>
      </c>
      <c r="C154" s="2" t="s">
        <v>454</v>
      </c>
      <c r="D154" s="2" t="s">
        <v>27</v>
      </c>
      <c r="E154" s="2" t="s">
        <v>28</v>
      </c>
      <c r="F154" s="2" t="s">
        <v>43</v>
      </c>
      <c r="G154" s="2" t="s">
        <v>107</v>
      </c>
      <c r="H154" s="2" t="s">
        <v>455</v>
      </c>
      <c r="I154" s="2" t="s">
        <v>38</v>
      </c>
      <c r="J154" s="1">
        <v>41420</v>
      </c>
      <c r="K154" s="3">
        <v>3.84</v>
      </c>
      <c r="L154" s="3">
        <v>6.3</v>
      </c>
      <c r="M154" s="3">
        <f t="shared" si="6"/>
        <v>2.46</v>
      </c>
      <c r="N154" s="2">
        <v>42</v>
      </c>
      <c r="O154" s="3">
        <f t="shared" si="7"/>
        <v>264.59999999999997</v>
      </c>
      <c r="P154" s="4">
        <v>7.0000000000000007E-2</v>
      </c>
      <c r="Q154" s="5">
        <f>O154*P154</f>
        <v>18.521999999999998</v>
      </c>
      <c r="R154" s="5">
        <f>O154-Q154+S154</f>
        <v>246.57799999999997</v>
      </c>
      <c r="S154" s="3">
        <v>0.5</v>
      </c>
      <c r="T154" s="6">
        <f t="shared" si="8"/>
        <v>247.07799999999997</v>
      </c>
    </row>
    <row r="155" spans="1:20" x14ac:dyDescent="0.35">
      <c r="A155" t="s">
        <v>456</v>
      </c>
      <c r="B155" s="1">
        <v>41421</v>
      </c>
      <c r="C155" s="2" t="s">
        <v>457</v>
      </c>
      <c r="D155" s="2" t="s">
        <v>27</v>
      </c>
      <c r="E155" s="2" t="s">
        <v>28</v>
      </c>
      <c r="F155" s="2" t="s">
        <v>93</v>
      </c>
      <c r="G155" s="2" t="s">
        <v>30</v>
      </c>
      <c r="H155" s="2" t="s">
        <v>459</v>
      </c>
      <c r="I155" s="2" t="s">
        <v>33</v>
      </c>
      <c r="J155" s="1">
        <v>41422</v>
      </c>
      <c r="K155" s="3">
        <v>156.5</v>
      </c>
      <c r="L155" s="3">
        <v>300.97000000000003</v>
      </c>
      <c r="M155" s="3">
        <f t="shared" si="6"/>
        <v>144.47000000000003</v>
      </c>
      <c r="N155" s="2">
        <v>14</v>
      </c>
      <c r="O155" s="3">
        <f t="shared" si="7"/>
        <v>4213.58</v>
      </c>
      <c r="P155" s="4">
        <v>0.1</v>
      </c>
      <c r="Q155" s="5">
        <f>O155*P155</f>
        <v>421.358</v>
      </c>
      <c r="R155" s="5">
        <f>O155-Q155+S155</f>
        <v>3799.4019999999996</v>
      </c>
      <c r="S155" s="3">
        <v>7.18</v>
      </c>
      <c r="T155" s="6">
        <f t="shared" si="8"/>
        <v>3806.5819999999994</v>
      </c>
    </row>
    <row r="156" spans="1:20" x14ac:dyDescent="0.35">
      <c r="A156" t="s">
        <v>460</v>
      </c>
      <c r="B156" s="1">
        <v>41422</v>
      </c>
      <c r="C156" s="2" t="s">
        <v>461</v>
      </c>
      <c r="D156" s="2" t="s">
        <v>27</v>
      </c>
      <c r="E156" s="2" t="s">
        <v>28</v>
      </c>
      <c r="F156" s="2" t="s">
        <v>29</v>
      </c>
      <c r="G156" s="2" t="s">
        <v>107</v>
      </c>
      <c r="H156" s="2" t="s">
        <v>96</v>
      </c>
      <c r="I156" s="2" t="s">
        <v>38</v>
      </c>
      <c r="J156" s="1">
        <v>41426</v>
      </c>
      <c r="K156" s="3">
        <v>2.29</v>
      </c>
      <c r="L156" s="3">
        <v>3.58</v>
      </c>
      <c r="M156" s="3">
        <f t="shared" si="6"/>
        <v>1.29</v>
      </c>
      <c r="N156" s="2">
        <v>38</v>
      </c>
      <c r="O156" s="3">
        <f t="shared" si="7"/>
        <v>136.04</v>
      </c>
      <c r="P156" s="4">
        <v>0.06</v>
      </c>
      <c r="Q156" s="5">
        <f>O156*P156</f>
        <v>8.1623999999999999</v>
      </c>
      <c r="R156" s="5">
        <f>O156-Q156+S156</f>
        <v>129.5076</v>
      </c>
      <c r="S156" s="3">
        <v>1.63</v>
      </c>
      <c r="T156" s="6">
        <f t="shared" si="8"/>
        <v>131.13759999999999</v>
      </c>
    </row>
    <row r="157" spans="1:20" x14ac:dyDescent="0.35">
      <c r="A157" t="s">
        <v>463</v>
      </c>
      <c r="B157" s="1">
        <v>41423</v>
      </c>
      <c r="C157" s="2" t="s">
        <v>152</v>
      </c>
      <c r="D157" s="2" t="s">
        <v>27</v>
      </c>
      <c r="E157" s="2" t="s">
        <v>28</v>
      </c>
      <c r="F157" s="2" t="s">
        <v>93</v>
      </c>
      <c r="G157" s="2" t="s">
        <v>66</v>
      </c>
      <c r="H157" s="2" t="s">
        <v>464</v>
      </c>
      <c r="I157" s="2" t="s">
        <v>38</v>
      </c>
      <c r="J157" s="1">
        <v>41423</v>
      </c>
      <c r="K157" s="3">
        <v>2.25</v>
      </c>
      <c r="L157" s="3">
        <v>3.69</v>
      </c>
      <c r="M157" s="3">
        <f t="shared" si="6"/>
        <v>1.44</v>
      </c>
      <c r="N157" s="2">
        <v>35</v>
      </c>
      <c r="O157" s="3">
        <f t="shared" si="7"/>
        <v>129.15</v>
      </c>
      <c r="P157" s="4">
        <v>0.03</v>
      </c>
      <c r="Q157" s="5">
        <f>O157*P157</f>
        <v>3.8744999999999998</v>
      </c>
      <c r="R157" s="5">
        <f>O157-Q157+S157</f>
        <v>127.77550000000001</v>
      </c>
      <c r="S157" s="3">
        <v>2.5</v>
      </c>
      <c r="T157" s="6">
        <f t="shared" si="8"/>
        <v>130.27550000000002</v>
      </c>
    </row>
    <row r="158" spans="1:20" x14ac:dyDescent="0.35">
      <c r="A158" t="s">
        <v>465</v>
      </c>
      <c r="B158" s="1">
        <v>41423</v>
      </c>
      <c r="C158" s="2" t="s">
        <v>466</v>
      </c>
      <c r="D158" s="2" t="s">
        <v>27</v>
      </c>
      <c r="E158" s="2" t="s">
        <v>28</v>
      </c>
      <c r="F158" s="2" t="s">
        <v>43</v>
      </c>
      <c r="G158" s="2" t="s">
        <v>66</v>
      </c>
      <c r="H158" s="2" t="s">
        <v>467</v>
      </c>
      <c r="I158" s="2" t="s">
        <v>38</v>
      </c>
      <c r="J158" s="1">
        <v>41423</v>
      </c>
      <c r="K158" s="3">
        <v>12.39</v>
      </c>
      <c r="L158" s="3">
        <v>19.98</v>
      </c>
      <c r="M158" s="3">
        <f t="shared" si="6"/>
        <v>7.59</v>
      </c>
      <c r="N158" s="2">
        <v>13</v>
      </c>
      <c r="O158" s="3">
        <f t="shared" si="7"/>
        <v>259.74</v>
      </c>
      <c r="P158" s="4">
        <v>0.1</v>
      </c>
      <c r="Q158" s="5">
        <f>O158*P158</f>
        <v>25.974000000000004</v>
      </c>
      <c r="R158" s="5">
        <f>O158-Q158+S158</f>
        <v>239.53600000000003</v>
      </c>
      <c r="S158" s="3">
        <v>5.77</v>
      </c>
      <c r="T158" s="6">
        <f t="shared" si="8"/>
        <v>245.30600000000004</v>
      </c>
    </row>
    <row r="159" spans="1:20" x14ac:dyDescent="0.35">
      <c r="A159" t="s">
        <v>468</v>
      </c>
      <c r="B159" s="1">
        <v>41425</v>
      </c>
      <c r="C159" s="2" t="s">
        <v>469</v>
      </c>
      <c r="D159" s="2" t="s">
        <v>27</v>
      </c>
      <c r="E159" s="2" t="s">
        <v>28</v>
      </c>
      <c r="F159" s="2" t="s">
        <v>29</v>
      </c>
      <c r="G159" s="2" t="s">
        <v>290</v>
      </c>
      <c r="H159" s="2" t="s">
        <v>471</v>
      </c>
      <c r="I159" s="2" t="s">
        <v>38</v>
      </c>
      <c r="J159" s="1">
        <v>41425</v>
      </c>
      <c r="K159" s="3">
        <v>8.92</v>
      </c>
      <c r="L159" s="3">
        <v>29.74</v>
      </c>
      <c r="M159" s="3">
        <f t="shared" si="6"/>
        <v>20.82</v>
      </c>
      <c r="N159" s="2">
        <v>14</v>
      </c>
      <c r="O159" s="3">
        <f t="shared" si="7"/>
        <v>416.35999999999996</v>
      </c>
      <c r="P159" s="4">
        <v>0.02</v>
      </c>
      <c r="Q159" s="5">
        <f>O159*P159</f>
        <v>8.3271999999999995</v>
      </c>
      <c r="R159" s="5">
        <f>O159-Q159+S159</f>
        <v>414.67279999999994</v>
      </c>
      <c r="S159" s="3">
        <v>6.64</v>
      </c>
      <c r="T159" s="6">
        <f t="shared" si="8"/>
        <v>421.31279999999992</v>
      </c>
    </row>
    <row r="160" spans="1:20" x14ac:dyDescent="0.35">
      <c r="A160" t="s">
        <v>472</v>
      </c>
      <c r="B160" s="1">
        <v>41425</v>
      </c>
      <c r="C160" s="2" t="s">
        <v>473</v>
      </c>
      <c r="D160" s="2" t="s">
        <v>27</v>
      </c>
      <c r="E160" s="2" t="s">
        <v>28</v>
      </c>
      <c r="F160" s="2" t="s">
        <v>43</v>
      </c>
      <c r="G160" s="2" t="s">
        <v>30</v>
      </c>
      <c r="H160" s="2" t="s">
        <v>474</v>
      </c>
      <c r="I160" s="2" t="s">
        <v>33</v>
      </c>
      <c r="J160" s="1">
        <v>41427</v>
      </c>
      <c r="K160" s="3">
        <v>60.59</v>
      </c>
      <c r="L160" s="3">
        <v>100.98</v>
      </c>
      <c r="M160" s="3">
        <f t="shared" si="6"/>
        <v>40.39</v>
      </c>
      <c r="N160" s="2">
        <v>33</v>
      </c>
      <c r="O160" s="3">
        <f t="shared" si="7"/>
        <v>3332.34</v>
      </c>
      <c r="P160" s="4">
        <v>0.05</v>
      </c>
      <c r="Q160" s="5">
        <f>O160*P160</f>
        <v>166.61700000000002</v>
      </c>
      <c r="R160" s="5">
        <f>O160-Q160+S160</f>
        <v>3172.9029999999998</v>
      </c>
      <c r="S160" s="3">
        <v>7.18</v>
      </c>
      <c r="T160" s="6">
        <f t="shared" si="8"/>
        <v>3180.0829999999996</v>
      </c>
    </row>
    <row r="161" spans="1:20" x14ac:dyDescent="0.35">
      <c r="A161" t="s">
        <v>475</v>
      </c>
      <c r="B161" s="1">
        <v>41425</v>
      </c>
      <c r="C161" s="2" t="s">
        <v>476</v>
      </c>
      <c r="D161" s="2" t="s">
        <v>53</v>
      </c>
      <c r="E161" s="2" t="s">
        <v>54</v>
      </c>
      <c r="F161" s="2" t="s">
        <v>65</v>
      </c>
      <c r="G161" s="2" t="s">
        <v>81</v>
      </c>
      <c r="H161" s="2" t="s">
        <v>223</v>
      </c>
      <c r="I161" s="2" t="s">
        <v>38</v>
      </c>
      <c r="J161" s="1">
        <v>41429</v>
      </c>
      <c r="K161" s="3">
        <v>3.48</v>
      </c>
      <c r="L161" s="3">
        <v>5.43</v>
      </c>
      <c r="M161" s="3">
        <f t="shared" si="6"/>
        <v>1.9499999999999997</v>
      </c>
      <c r="N161" s="2">
        <v>29</v>
      </c>
      <c r="O161" s="3">
        <f t="shared" si="7"/>
        <v>157.47</v>
      </c>
      <c r="P161" s="4">
        <v>7.0000000000000007E-2</v>
      </c>
      <c r="Q161" s="5">
        <f>O161*P161</f>
        <v>11.022900000000002</v>
      </c>
      <c r="R161" s="5">
        <f>O161-Q161+S161</f>
        <v>147.39709999999999</v>
      </c>
      <c r="S161" s="3">
        <v>0.95</v>
      </c>
      <c r="T161" s="6">
        <f t="shared" si="8"/>
        <v>148.34709999999998</v>
      </c>
    </row>
    <row r="162" spans="1:20" x14ac:dyDescent="0.35">
      <c r="A162" t="s">
        <v>477</v>
      </c>
      <c r="B162" s="1">
        <v>41427</v>
      </c>
      <c r="C162" s="2" t="s">
        <v>478</v>
      </c>
      <c r="D162" s="2" t="s">
        <v>27</v>
      </c>
      <c r="E162" s="2" t="s">
        <v>28</v>
      </c>
      <c r="F162" s="2" t="s">
        <v>43</v>
      </c>
      <c r="G162" s="2" t="s">
        <v>290</v>
      </c>
      <c r="H162" s="2" t="s">
        <v>266</v>
      </c>
      <c r="I162" s="2" t="s">
        <v>33</v>
      </c>
      <c r="J162" s="1">
        <v>41429</v>
      </c>
      <c r="K162" s="3">
        <v>20.18</v>
      </c>
      <c r="L162" s="3">
        <v>35.409999999999997</v>
      </c>
      <c r="M162" s="3">
        <f t="shared" si="6"/>
        <v>15.229999999999997</v>
      </c>
      <c r="N162" s="2">
        <v>38</v>
      </c>
      <c r="O162" s="3">
        <f t="shared" si="7"/>
        <v>1345.58</v>
      </c>
      <c r="P162" s="4">
        <v>0.03</v>
      </c>
      <c r="Q162" s="5">
        <f>O162*P162</f>
        <v>40.367399999999996</v>
      </c>
      <c r="R162" s="5">
        <f>O162-Q162+S162</f>
        <v>1307.2025999999998</v>
      </c>
      <c r="S162" s="3">
        <v>1.99</v>
      </c>
      <c r="T162" s="6">
        <f t="shared" si="8"/>
        <v>1309.1925999999999</v>
      </c>
    </row>
    <row r="163" spans="1:20" x14ac:dyDescent="0.35">
      <c r="A163" t="s">
        <v>479</v>
      </c>
      <c r="B163" s="1">
        <v>41429</v>
      </c>
      <c r="C163" s="2" t="s">
        <v>480</v>
      </c>
      <c r="D163" s="2" t="s">
        <v>27</v>
      </c>
      <c r="E163" s="2" t="s">
        <v>28</v>
      </c>
      <c r="F163" s="2" t="s">
        <v>43</v>
      </c>
      <c r="G163" s="2" t="s">
        <v>100</v>
      </c>
      <c r="H163" s="2" t="s">
        <v>482</v>
      </c>
      <c r="I163" s="2" t="s">
        <v>38</v>
      </c>
      <c r="J163" s="1">
        <v>41431</v>
      </c>
      <c r="K163" s="3">
        <v>1.76</v>
      </c>
      <c r="L163" s="3">
        <v>3.38</v>
      </c>
      <c r="M163" s="3">
        <f t="shared" si="6"/>
        <v>1.6199999999999999</v>
      </c>
      <c r="N163" s="2">
        <v>34</v>
      </c>
      <c r="O163" s="3">
        <f t="shared" si="7"/>
        <v>114.92</v>
      </c>
      <c r="P163" s="4">
        <v>7.0000000000000007E-2</v>
      </c>
      <c r="Q163" s="5">
        <f>O163*P163</f>
        <v>8.0444000000000013</v>
      </c>
      <c r="R163" s="5">
        <f>O163-Q163+S163</f>
        <v>107.7256</v>
      </c>
      <c r="S163" s="3">
        <v>0.85</v>
      </c>
      <c r="T163" s="6">
        <f t="shared" si="8"/>
        <v>108.57559999999999</v>
      </c>
    </row>
    <row r="164" spans="1:20" x14ac:dyDescent="0.35">
      <c r="A164" t="s">
        <v>483</v>
      </c>
      <c r="B164" s="1">
        <v>41430</v>
      </c>
      <c r="C164" s="2" t="s">
        <v>484</v>
      </c>
      <c r="D164" s="2" t="s">
        <v>27</v>
      </c>
      <c r="E164" s="2" t="s">
        <v>28</v>
      </c>
      <c r="F164" s="2" t="s">
        <v>93</v>
      </c>
      <c r="G164" s="2" t="s">
        <v>30</v>
      </c>
      <c r="H164" s="2" t="s">
        <v>338</v>
      </c>
      <c r="I164" s="2" t="s">
        <v>38</v>
      </c>
      <c r="J164" s="1">
        <v>41432</v>
      </c>
      <c r="K164" s="3">
        <v>36.020000000000003</v>
      </c>
      <c r="L164" s="3">
        <v>58.1</v>
      </c>
      <c r="M164" s="3">
        <f t="shared" si="6"/>
        <v>22.08</v>
      </c>
      <c r="N164" s="2">
        <v>10</v>
      </c>
      <c r="O164" s="3">
        <f t="shared" si="7"/>
        <v>581</v>
      </c>
      <c r="P164" s="4">
        <v>0.09</v>
      </c>
      <c r="Q164" s="5">
        <f>O164*P164</f>
        <v>52.29</v>
      </c>
      <c r="R164" s="5">
        <f>O164-Q164+S164</f>
        <v>530.20000000000005</v>
      </c>
      <c r="S164" s="3">
        <v>1.49</v>
      </c>
      <c r="T164" s="6">
        <f t="shared" si="8"/>
        <v>531.69000000000005</v>
      </c>
    </row>
    <row r="165" spans="1:20" x14ac:dyDescent="0.35">
      <c r="A165" t="s">
        <v>485</v>
      </c>
      <c r="B165" s="1">
        <v>41430</v>
      </c>
      <c r="C165" s="2" t="s">
        <v>486</v>
      </c>
      <c r="D165" s="2" t="s">
        <v>27</v>
      </c>
      <c r="E165" s="2" t="s">
        <v>28</v>
      </c>
      <c r="F165" s="2" t="s">
        <v>29</v>
      </c>
      <c r="G165" s="2" t="s">
        <v>126</v>
      </c>
      <c r="H165" s="2" t="s">
        <v>459</v>
      </c>
      <c r="I165" s="2" t="s">
        <v>33</v>
      </c>
      <c r="J165" s="1">
        <v>41430</v>
      </c>
      <c r="K165" s="3">
        <v>156.5</v>
      </c>
      <c r="L165" s="3">
        <v>300.97000000000003</v>
      </c>
      <c r="M165" s="3">
        <f t="shared" si="6"/>
        <v>144.47000000000003</v>
      </c>
      <c r="N165" s="2">
        <v>38</v>
      </c>
      <c r="O165" s="3">
        <f t="shared" si="7"/>
        <v>11436.86</v>
      </c>
      <c r="P165" s="4">
        <v>0.09</v>
      </c>
      <c r="Q165" s="5">
        <f>O165*P165</f>
        <v>1029.3173999999999</v>
      </c>
      <c r="R165" s="5">
        <f>O165-Q165+S165</f>
        <v>10414.722600000001</v>
      </c>
      <c r="S165" s="3">
        <v>7.18</v>
      </c>
      <c r="T165" s="6">
        <f t="shared" si="8"/>
        <v>10421.902600000001</v>
      </c>
    </row>
    <row r="166" spans="1:20" x14ac:dyDescent="0.35">
      <c r="A166" t="s">
        <v>487</v>
      </c>
      <c r="B166" s="1">
        <v>41431</v>
      </c>
      <c r="C166" s="2" t="s">
        <v>288</v>
      </c>
      <c r="D166" s="2" t="s">
        <v>27</v>
      </c>
      <c r="E166" s="2" t="s">
        <v>28</v>
      </c>
      <c r="F166" s="2" t="s">
        <v>43</v>
      </c>
      <c r="G166" s="2" t="s">
        <v>290</v>
      </c>
      <c r="H166" s="2" t="s">
        <v>345</v>
      </c>
      <c r="I166" s="2" t="s">
        <v>38</v>
      </c>
      <c r="J166" s="1">
        <v>41433</v>
      </c>
      <c r="K166" s="3">
        <v>3.42</v>
      </c>
      <c r="L166" s="3">
        <v>8.34</v>
      </c>
      <c r="M166" s="3">
        <f t="shared" si="6"/>
        <v>4.92</v>
      </c>
      <c r="N166" s="2">
        <v>30</v>
      </c>
      <c r="O166" s="3">
        <f t="shared" si="7"/>
        <v>250.2</v>
      </c>
      <c r="P166" s="4">
        <v>0.02</v>
      </c>
      <c r="Q166" s="5">
        <f>O166*P166</f>
        <v>5.0039999999999996</v>
      </c>
      <c r="R166" s="5">
        <f>O166-Q166+S166</f>
        <v>247.83599999999998</v>
      </c>
      <c r="S166" s="3">
        <v>2.64</v>
      </c>
      <c r="T166" s="6">
        <f t="shared" si="8"/>
        <v>250.47599999999997</v>
      </c>
    </row>
    <row r="167" spans="1:20" x14ac:dyDescent="0.35">
      <c r="A167" t="s">
        <v>488</v>
      </c>
      <c r="B167" s="1">
        <v>41432</v>
      </c>
      <c r="C167" s="2" t="s">
        <v>489</v>
      </c>
      <c r="D167" s="2" t="s">
        <v>27</v>
      </c>
      <c r="E167" s="2" t="s">
        <v>28</v>
      </c>
      <c r="F167" s="2" t="s">
        <v>29</v>
      </c>
      <c r="G167" s="2" t="s">
        <v>74</v>
      </c>
      <c r="H167" s="2" t="s">
        <v>474</v>
      </c>
      <c r="I167" s="2" t="s">
        <v>33</v>
      </c>
      <c r="J167" s="1">
        <v>41433</v>
      </c>
      <c r="K167" s="3">
        <v>60.59</v>
      </c>
      <c r="L167" s="3">
        <v>100.98</v>
      </c>
      <c r="M167" s="3">
        <f t="shared" si="6"/>
        <v>40.39</v>
      </c>
      <c r="N167" s="2">
        <v>29</v>
      </c>
      <c r="O167" s="3">
        <f t="shared" si="7"/>
        <v>2928.42</v>
      </c>
      <c r="P167" s="4">
        <v>0.03</v>
      </c>
      <c r="Q167" s="5">
        <f>O167*P167</f>
        <v>87.852599999999995</v>
      </c>
      <c r="R167" s="5">
        <f>O167-Q167+S167</f>
        <v>2847.7473999999997</v>
      </c>
      <c r="S167" s="3">
        <v>7.18</v>
      </c>
      <c r="T167" s="6">
        <f t="shared" si="8"/>
        <v>2854.9273999999996</v>
      </c>
    </row>
    <row r="168" spans="1:20" x14ac:dyDescent="0.35">
      <c r="A168" t="s">
        <v>490</v>
      </c>
      <c r="B168" s="1">
        <v>41434</v>
      </c>
      <c r="C168" s="2" t="s">
        <v>491</v>
      </c>
      <c r="D168" s="2" t="s">
        <v>27</v>
      </c>
      <c r="E168" s="2" t="s">
        <v>28</v>
      </c>
      <c r="F168" s="2" t="s">
        <v>29</v>
      </c>
      <c r="G168" s="2" t="s">
        <v>66</v>
      </c>
      <c r="H168" s="2" t="s">
        <v>493</v>
      </c>
      <c r="I168" s="2" t="s">
        <v>38</v>
      </c>
      <c r="J168" s="1">
        <v>41434</v>
      </c>
      <c r="K168" s="3">
        <v>178.83</v>
      </c>
      <c r="L168" s="3">
        <v>415.88</v>
      </c>
      <c r="M168" s="3">
        <f t="shared" si="6"/>
        <v>237.04999999999998</v>
      </c>
      <c r="N168" s="2">
        <v>2</v>
      </c>
      <c r="O168" s="3">
        <f t="shared" si="7"/>
        <v>831.76</v>
      </c>
      <c r="P168" s="4">
        <v>7.0000000000000007E-2</v>
      </c>
      <c r="Q168" s="5">
        <f>O168*P168</f>
        <v>58.223200000000006</v>
      </c>
      <c r="R168" s="5">
        <f>O168-Q168+S168</f>
        <v>784.90679999999998</v>
      </c>
      <c r="S168" s="3">
        <v>11.37</v>
      </c>
      <c r="T168" s="6">
        <f t="shared" si="8"/>
        <v>796.27679999999998</v>
      </c>
    </row>
    <row r="169" spans="1:20" x14ac:dyDescent="0.35">
      <c r="A169" t="s">
        <v>494</v>
      </c>
      <c r="B169" s="1">
        <v>41435</v>
      </c>
      <c r="C169" s="2" t="s">
        <v>495</v>
      </c>
      <c r="D169" s="2" t="s">
        <v>27</v>
      </c>
      <c r="E169" s="2" t="s">
        <v>28</v>
      </c>
      <c r="F169" s="2" t="s">
        <v>43</v>
      </c>
      <c r="G169" s="2" t="s">
        <v>66</v>
      </c>
      <c r="H169" s="2" t="s">
        <v>150</v>
      </c>
      <c r="I169" s="2" t="s">
        <v>38</v>
      </c>
      <c r="J169" s="1">
        <v>41437</v>
      </c>
      <c r="K169" s="3">
        <v>2.52</v>
      </c>
      <c r="L169" s="3">
        <v>4</v>
      </c>
      <c r="M169" s="3">
        <f t="shared" si="6"/>
        <v>1.48</v>
      </c>
      <c r="N169" s="2">
        <v>39</v>
      </c>
      <c r="O169" s="3">
        <f t="shared" si="7"/>
        <v>156</v>
      </c>
      <c r="P169" s="4">
        <v>0.08</v>
      </c>
      <c r="Q169" s="5">
        <f>O169*P169</f>
        <v>12.48</v>
      </c>
      <c r="R169" s="5">
        <f>O169-Q169+S169</f>
        <v>144.82000000000002</v>
      </c>
      <c r="S169" s="3">
        <v>1.3</v>
      </c>
      <c r="T169" s="6">
        <f t="shared" si="8"/>
        <v>146.12000000000003</v>
      </c>
    </row>
    <row r="170" spans="1:20" x14ac:dyDescent="0.35">
      <c r="A170" t="s">
        <v>496</v>
      </c>
      <c r="B170" s="1">
        <v>41436</v>
      </c>
      <c r="C170" s="2" t="s">
        <v>497</v>
      </c>
      <c r="D170" s="2" t="s">
        <v>27</v>
      </c>
      <c r="E170" s="2" t="s">
        <v>28</v>
      </c>
      <c r="F170" s="2" t="s">
        <v>65</v>
      </c>
      <c r="G170" s="2" t="s">
        <v>66</v>
      </c>
      <c r="H170" s="2" t="s">
        <v>498</v>
      </c>
      <c r="I170" s="2" t="s">
        <v>38</v>
      </c>
      <c r="J170" s="1">
        <v>41438</v>
      </c>
      <c r="K170" s="3">
        <v>19.829999999999998</v>
      </c>
      <c r="L170" s="3">
        <v>30.98</v>
      </c>
      <c r="M170" s="3">
        <f t="shared" si="6"/>
        <v>11.150000000000002</v>
      </c>
      <c r="N170" s="2">
        <v>49</v>
      </c>
      <c r="O170" s="3">
        <f t="shared" si="7"/>
        <v>1518.02</v>
      </c>
      <c r="P170" s="4">
        <v>0.09</v>
      </c>
      <c r="Q170" s="5">
        <f>O170*P170</f>
        <v>136.62180000000001</v>
      </c>
      <c r="R170" s="5">
        <f>O170-Q170+S170</f>
        <v>1400.9082000000001</v>
      </c>
      <c r="S170" s="3">
        <v>19.510000000000002</v>
      </c>
      <c r="T170" s="6">
        <f t="shared" si="8"/>
        <v>1420.4182000000001</v>
      </c>
    </row>
    <row r="171" spans="1:20" x14ac:dyDescent="0.35">
      <c r="A171" t="s">
        <v>499</v>
      </c>
      <c r="B171" s="1">
        <v>41440</v>
      </c>
      <c r="C171" s="2" t="s">
        <v>500</v>
      </c>
      <c r="D171" s="2" t="s">
        <v>27</v>
      </c>
      <c r="E171" s="2" t="s">
        <v>28</v>
      </c>
      <c r="F171" s="2" t="s">
        <v>43</v>
      </c>
      <c r="G171" s="2" t="s">
        <v>299</v>
      </c>
      <c r="H171" s="2" t="s">
        <v>459</v>
      </c>
      <c r="I171" s="2" t="s">
        <v>33</v>
      </c>
      <c r="J171" s="1">
        <v>41442</v>
      </c>
      <c r="K171" s="3">
        <v>156.5</v>
      </c>
      <c r="L171" s="3">
        <v>300.97000000000003</v>
      </c>
      <c r="M171" s="3">
        <f t="shared" si="6"/>
        <v>144.47000000000003</v>
      </c>
      <c r="N171" s="2">
        <v>5</v>
      </c>
      <c r="O171" s="3">
        <f t="shared" si="7"/>
        <v>1504.8500000000001</v>
      </c>
      <c r="P171" s="4">
        <v>7.0000000000000007E-2</v>
      </c>
      <c r="Q171" s="5">
        <f>O171*P171</f>
        <v>105.33950000000002</v>
      </c>
      <c r="R171" s="5">
        <f>O171-Q171+S171</f>
        <v>1406.6905000000002</v>
      </c>
      <c r="S171" s="3">
        <v>7.18</v>
      </c>
      <c r="T171" s="6">
        <f t="shared" si="8"/>
        <v>1413.8705000000002</v>
      </c>
    </row>
    <row r="172" spans="1:20" x14ac:dyDescent="0.35">
      <c r="A172" t="s">
        <v>501</v>
      </c>
      <c r="B172" s="1">
        <v>41440</v>
      </c>
      <c r="C172" s="2" t="s">
        <v>502</v>
      </c>
      <c r="D172" s="2" t="s">
        <v>53</v>
      </c>
      <c r="E172" s="2" t="s">
        <v>54</v>
      </c>
      <c r="F172" s="2" t="s">
        <v>65</v>
      </c>
      <c r="G172" s="2" t="s">
        <v>55</v>
      </c>
      <c r="H172" s="2" t="s">
        <v>503</v>
      </c>
      <c r="I172" s="2" t="s">
        <v>38</v>
      </c>
      <c r="J172" s="1">
        <v>41442</v>
      </c>
      <c r="K172" s="3">
        <v>2.9</v>
      </c>
      <c r="L172" s="3">
        <v>4.76</v>
      </c>
      <c r="M172" s="3">
        <f t="shared" si="6"/>
        <v>1.8599999999999999</v>
      </c>
      <c r="N172" s="2">
        <v>27</v>
      </c>
      <c r="O172" s="3">
        <f t="shared" si="7"/>
        <v>128.51999999999998</v>
      </c>
      <c r="P172" s="4">
        <v>7.0000000000000007E-2</v>
      </c>
      <c r="Q172" s="5">
        <f>O172*P172</f>
        <v>8.9963999999999995</v>
      </c>
      <c r="R172" s="5">
        <f>O172-Q172+S172</f>
        <v>120.40359999999998</v>
      </c>
      <c r="S172" s="3">
        <v>0.88</v>
      </c>
      <c r="T172" s="6">
        <f t="shared" si="8"/>
        <v>121.28359999999998</v>
      </c>
    </row>
    <row r="173" spans="1:20" x14ac:dyDescent="0.35">
      <c r="A173" t="s">
        <v>504</v>
      </c>
      <c r="B173" s="1">
        <v>41441</v>
      </c>
      <c r="C173" s="2" t="s">
        <v>505</v>
      </c>
      <c r="D173" s="2" t="s">
        <v>53</v>
      </c>
      <c r="E173" s="2" t="s">
        <v>54</v>
      </c>
      <c r="F173" s="2" t="s">
        <v>29</v>
      </c>
      <c r="G173" s="2" t="s">
        <v>55</v>
      </c>
      <c r="H173" s="2" t="s">
        <v>459</v>
      </c>
      <c r="I173" s="2" t="s">
        <v>33</v>
      </c>
      <c r="J173" s="1">
        <v>41441</v>
      </c>
      <c r="K173" s="3">
        <v>156.5</v>
      </c>
      <c r="L173" s="3">
        <v>300.97000000000003</v>
      </c>
      <c r="M173" s="3">
        <f t="shared" si="6"/>
        <v>144.47000000000003</v>
      </c>
      <c r="N173" s="2">
        <v>1</v>
      </c>
      <c r="O173" s="3">
        <f t="shared" si="7"/>
        <v>300.97000000000003</v>
      </c>
      <c r="P173" s="4">
        <v>0.06</v>
      </c>
      <c r="Q173" s="5">
        <f>O173*P173</f>
        <v>18.058199999999999</v>
      </c>
      <c r="R173" s="5">
        <f>O173-Q173+S173</f>
        <v>290.09180000000003</v>
      </c>
      <c r="S173" s="3">
        <v>7.18</v>
      </c>
      <c r="T173" s="6">
        <f t="shared" si="8"/>
        <v>297.27180000000004</v>
      </c>
    </row>
    <row r="174" spans="1:20" x14ac:dyDescent="0.35">
      <c r="A174" t="s">
        <v>506</v>
      </c>
      <c r="B174" s="1">
        <v>41445</v>
      </c>
      <c r="C174" s="2" t="s">
        <v>356</v>
      </c>
      <c r="D174" s="2" t="s">
        <v>27</v>
      </c>
      <c r="E174" s="2" t="s">
        <v>28</v>
      </c>
      <c r="F174" s="2" t="s">
        <v>43</v>
      </c>
      <c r="G174" s="2" t="s">
        <v>290</v>
      </c>
      <c r="H174" s="2" t="s">
        <v>96</v>
      </c>
      <c r="I174" s="2" t="s">
        <v>38</v>
      </c>
      <c r="J174" s="1">
        <v>41446</v>
      </c>
      <c r="K174" s="3">
        <v>2.29</v>
      </c>
      <c r="L174" s="3">
        <v>3.58</v>
      </c>
      <c r="M174" s="3">
        <f t="shared" si="6"/>
        <v>1.29</v>
      </c>
      <c r="N174" s="2">
        <v>10</v>
      </c>
      <c r="O174" s="3">
        <f t="shared" si="7"/>
        <v>35.799999999999997</v>
      </c>
      <c r="P174" s="4">
        <v>0.05</v>
      </c>
      <c r="Q174" s="5">
        <f>O174*P174</f>
        <v>1.79</v>
      </c>
      <c r="R174" s="5">
        <f>O174-Q174+S174</f>
        <v>35.64</v>
      </c>
      <c r="S174" s="3">
        <v>1.63</v>
      </c>
      <c r="T174" s="6">
        <f t="shared" si="8"/>
        <v>37.270000000000003</v>
      </c>
    </row>
    <row r="175" spans="1:20" x14ac:dyDescent="0.35">
      <c r="A175" t="s">
        <v>507</v>
      </c>
      <c r="B175" s="1">
        <v>41446</v>
      </c>
      <c r="C175" s="2" t="s">
        <v>508</v>
      </c>
      <c r="D175" s="2" t="s">
        <v>27</v>
      </c>
      <c r="E175" s="2" t="s">
        <v>28</v>
      </c>
      <c r="F175" s="2" t="s">
        <v>29</v>
      </c>
      <c r="G175" s="2" t="s">
        <v>30</v>
      </c>
      <c r="H175" s="2" t="s">
        <v>316</v>
      </c>
      <c r="I175" s="2" t="s">
        <v>38</v>
      </c>
      <c r="J175" s="1">
        <v>41447</v>
      </c>
      <c r="K175" s="3">
        <v>99.39</v>
      </c>
      <c r="L175" s="3">
        <v>162.93</v>
      </c>
      <c r="M175" s="3">
        <f t="shared" si="6"/>
        <v>63.540000000000006</v>
      </c>
      <c r="N175" s="2">
        <v>7</v>
      </c>
      <c r="O175" s="3">
        <f t="shared" si="7"/>
        <v>1140.51</v>
      </c>
      <c r="P175" s="4">
        <v>0.03</v>
      </c>
      <c r="Q175" s="5">
        <f>O175*P175</f>
        <v>34.215299999999999</v>
      </c>
      <c r="R175" s="5">
        <f>O175-Q175+S175</f>
        <v>1126.2846999999999</v>
      </c>
      <c r="S175" s="3">
        <v>19.989999999999998</v>
      </c>
      <c r="T175" s="6">
        <f t="shared" si="8"/>
        <v>1146.2746999999999</v>
      </c>
    </row>
    <row r="176" spans="1:20" x14ac:dyDescent="0.35">
      <c r="A176" t="s">
        <v>509</v>
      </c>
      <c r="B176" s="1">
        <v>41446</v>
      </c>
      <c r="C176" s="2" t="s">
        <v>510</v>
      </c>
      <c r="D176" s="2" t="s">
        <v>53</v>
      </c>
      <c r="E176" s="2" t="s">
        <v>54</v>
      </c>
      <c r="F176" s="2" t="s">
        <v>43</v>
      </c>
      <c r="G176" s="2" t="s">
        <v>55</v>
      </c>
      <c r="H176" s="2" t="s">
        <v>141</v>
      </c>
      <c r="I176" s="2" t="s">
        <v>38</v>
      </c>
      <c r="J176" s="1">
        <v>41448</v>
      </c>
      <c r="K176" s="3">
        <v>1.6</v>
      </c>
      <c r="L176" s="3">
        <v>2.62</v>
      </c>
      <c r="M176" s="3">
        <f t="shared" si="6"/>
        <v>1.02</v>
      </c>
      <c r="N176" s="2">
        <v>34</v>
      </c>
      <c r="O176" s="3">
        <f t="shared" si="7"/>
        <v>89.08</v>
      </c>
      <c r="P176" s="4">
        <v>0.08</v>
      </c>
      <c r="Q176" s="5">
        <f>O176*P176</f>
        <v>7.1264000000000003</v>
      </c>
      <c r="R176" s="5">
        <f>O176-Q176+S176</f>
        <v>82.753599999999992</v>
      </c>
      <c r="S176" s="3">
        <v>0.8</v>
      </c>
      <c r="T176" s="6">
        <f t="shared" si="8"/>
        <v>83.553599999999989</v>
      </c>
    </row>
    <row r="177" spans="1:20" x14ac:dyDescent="0.35">
      <c r="A177" t="s">
        <v>511</v>
      </c>
      <c r="B177" s="1">
        <v>41449</v>
      </c>
      <c r="C177" s="2" t="s">
        <v>512</v>
      </c>
      <c r="D177" s="2" t="s">
        <v>27</v>
      </c>
      <c r="E177" s="2" t="s">
        <v>28</v>
      </c>
      <c r="F177" s="2" t="s">
        <v>29</v>
      </c>
      <c r="G177" s="2" t="s">
        <v>299</v>
      </c>
      <c r="H177" s="2" t="s">
        <v>60</v>
      </c>
      <c r="I177" s="2" t="s">
        <v>38</v>
      </c>
      <c r="J177" s="1">
        <v>41450</v>
      </c>
      <c r="K177" s="3">
        <v>3.4</v>
      </c>
      <c r="L177" s="3">
        <v>5.4</v>
      </c>
      <c r="M177" s="3">
        <f t="shared" si="6"/>
        <v>2.0000000000000004</v>
      </c>
      <c r="N177" s="2">
        <v>25</v>
      </c>
      <c r="O177" s="3">
        <f t="shared" si="7"/>
        <v>135</v>
      </c>
      <c r="P177" s="4">
        <v>0.09</v>
      </c>
      <c r="Q177" s="5">
        <f>O177*P177</f>
        <v>12.15</v>
      </c>
      <c r="R177" s="5">
        <f>O177-Q177+S177</f>
        <v>130.63</v>
      </c>
      <c r="S177" s="3">
        <v>7.78</v>
      </c>
      <c r="T177" s="6">
        <f t="shared" si="8"/>
        <v>138.41</v>
      </c>
    </row>
    <row r="178" spans="1:20" x14ac:dyDescent="0.35">
      <c r="A178" t="s">
        <v>514</v>
      </c>
      <c r="B178" s="1">
        <v>41450</v>
      </c>
      <c r="C178" s="2" t="s">
        <v>515</v>
      </c>
      <c r="D178" s="2" t="s">
        <v>27</v>
      </c>
      <c r="E178" s="2" t="s">
        <v>28</v>
      </c>
      <c r="F178" s="2" t="s">
        <v>93</v>
      </c>
      <c r="G178" s="2" t="s">
        <v>30</v>
      </c>
      <c r="H178" s="2" t="s">
        <v>212</v>
      </c>
      <c r="I178" s="2" t="s">
        <v>38</v>
      </c>
      <c r="J178" s="1">
        <v>41451</v>
      </c>
      <c r="K178" s="3">
        <v>11.11</v>
      </c>
      <c r="L178" s="3">
        <v>19.84</v>
      </c>
      <c r="M178" s="3">
        <f t="shared" si="6"/>
        <v>8.73</v>
      </c>
      <c r="N178" s="2">
        <v>26</v>
      </c>
      <c r="O178" s="3">
        <f t="shared" si="7"/>
        <v>515.84</v>
      </c>
      <c r="P178" s="4">
        <v>7.0000000000000007E-2</v>
      </c>
      <c r="Q178" s="5">
        <f>O178*P178</f>
        <v>36.108800000000002</v>
      </c>
      <c r="R178" s="5">
        <f>O178-Q178+S178</f>
        <v>483.83120000000008</v>
      </c>
      <c r="S178" s="3">
        <v>4.0999999999999996</v>
      </c>
      <c r="T178" s="6">
        <f t="shared" si="8"/>
        <v>487.9312000000001</v>
      </c>
    </row>
    <row r="179" spans="1:20" x14ac:dyDescent="0.35">
      <c r="A179" t="s">
        <v>516</v>
      </c>
      <c r="B179" s="1">
        <v>41451</v>
      </c>
      <c r="C179" s="2" t="s">
        <v>432</v>
      </c>
      <c r="D179" s="2" t="s">
        <v>27</v>
      </c>
      <c r="E179" s="2" t="s">
        <v>28</v>
      </c>
      <c r="F179" s="2" t="s">
        <v>29</v>
      </c>
      <c r="G179" s="2" t="s">
        <v>139</v>
      </c>
      <c r="H179" s="2" t="s">
        <v>358</v>
      </c>
      <c r="I179" s="2" t="s">
        <v>38</v>
      </c>
      <c r="J179" s="1">
        <v>41452</v>
      </c>
      <c r="K179" s="3">
        <v>1.82</v>
      </c>
      <c r="L179" s="3">
        <v>2.98</v>
      </c>
      <c r="M179" s="3">
        <f t="shared" si="6"/>
        <v>1.1599999999999999</v>
      </c>
      <c r="N179" s="2">
        <v>3</v>
      </c>
      <c r="O179" s="3">
        <f t="shared" si="7"/>
        <v>8.94</v>
      </c>
      <c r="P179" s="4">
        <v>0.09</v>
      </c>
      <c r="Q179" s="5">
        <f>O179*P179</f>
        <v>0.80459999999999987</v>
      </c>
      <c r="R179" s="5">
        <f>O179-Q179+S179</f>
        <v>9.7153999999999989</v>
      </c>
      <c r="S179" s="3">
        <v>1.58</v>
      </c>
      <c r="T179" s="6">
        <f t="shared" si="8"/>
        <v>11.295399999999999</v>
      </c>
    </row>
    <row r="180" spans="1:20" x14ac:dyDescent="0.35">
      <c r="A180" t="s">
        <v>517</v>
      </c>
      <c r="B180" s="1">
        <v>41454</v>
      </c>
      <c r="C180" s="2" t="s">
        <v>518</v>
      </c>
      <c r="D180" s="2" t="s">
        <v>53</v>
      </c>
      <c r="E180" s="2" t="s">
        <v>54</v>
      </c>
      <c r="F180" s="2" t="s">
        <v>93</v>
      </c>
      <c r="G180" s="2" t="s">
        <v>81</v>
      </c>
      <c r="H180" s="2" t="s">
        <v>519</v>
      </c>
      <c r="I180" s="2" t="s">
        <v>38</v>
      </c>
      <c r="J180" s="1">
        <v>41456</v>
      </c>
      <c r="K180" s="3">
        <v>1.33</v>
      </c>
      <c r="L180" s="3">
        <v>2.08</v>
      </c>
      <c r="M180" s="3">
        <f t="shared" si="6"/>
        <v>0.75</v>
      </c>
      <c r="N180" s="2">
        <v>44</v>
      </c>
      <c r="O180" s="3">
        <f t="shared" si="7"/>
        <v>91.52000000000001</v>
      </c>
      <c r="P180" s="4">
        <v>0.04</v>
      </c>
      <c r="Q180" s="5">
        <f>O180*P180</f>
        <v>3.6608000000000005</v>
      </c>
      <c r="R180" s="5">
        <f>O180-Q180+S180</f>
        <v>89.34920000000001</v>
      </c>
      <c r="S180" s="3">
        <v>1.49</v>
      </c>
      <c r="T180" s="6">
        <f t="shared" si="8"/>
        <v>90.839200000000005</v>
      </c>
    </row>
    <row r="181" spans="1:20" x14ac:dyDescent="0.35">
      <c r="A181" t="s">
        <v>520</v>
      </c>
      <c r="B181" s="1">
        <v>41454</v>
      </c>
      <c r="C181" s="2" t="s">
        <v>521</v>
      </c>
      <c r="D181" s="2" t="s">
        <v>27</v>
      </c>
      <c r="E181" s="2" t="s">
        <v>28</v>
      </c>
      <c r="F181" s="2" t="s">
        <v>43</v>
      </c>
      <c r="G181" s="2" t="s">
        <v>299</v>
      </c>
      <c r="H181" s="2" t="s">
        <v>523</v>
      </c>
      <c r="I181" s="2" t="s">
        <v>33</v>
      </c>
      <c r="J181" s="1">
        <v>41456</v>
      </c>
      <c r="K181" s="3">
        <v>7.92</v>
      </c>
      <c r="L181" s="3">
        <v>12.99</v>
      </c>
      <c r="M181" s="3">
        <f t="shared" si="6"/>
        <v>5.07</v>
      </c>
      <c r="N181" s="2">
        <v>49</v>
      </c>
      <c r="O181" s="3">
        <f t="shared" si="7"/>
        <v>636.51</v>
      </c>
      <c r="P181" s="4">
        <v>7.0000000000000007E-2</v>
      </c>
      <c r="Q181" s="5">
        <f>O181*P181</f>
        <v>44.555700000000002</v>
      </c>
      <c r="R181" s="5">
        <f>O181-Q181+S181</f>
        <v>601.39430000000004</v>
      </c>
      <c r="S181" s="3">
        <v>9.44</v>
      </c>
      <c r="T181" s="6">
        <f t="shared" si="8"/>
        <v>610.8343000000001</v>
      </c>
    </row>
    <row r="182" spans="1:20" x14ac:dyDescent="0.35">
      <c r="A182" t="s">
        <v>524</v>
      </c>
      <c r="B182" s="1">
        <v>41455</v>
      </c>
      <c r="C182" s="2" t="s">
        <v>525</v>
      </c>
      <c r="D182" s="2" t="s">
        <v>27</v>
      </c>
      <c r="E182" s="2" t="s">
        <v>28</v>
      </c>
      <c r="F182" s="2" t="s">
        <v>43</v>
      </c>
      <c r="G182" s="2" t="s">
        <v>66</v>
      </c>
      <c r="H182" s="2" t="s">
        <v>77</v>
      </c>
      <c r="I182" s="2" t="s">
        <v>33</v>
      </c>
      <c r="J182" s="1">
        <v>41459</v>
      </c>
      <c r="K182" s="3">
        <v>6.39</v>
      </c>
      <c r="L182" s="3">
        <v>19.98</v>
      </c>
      <c r="M182" s="3">
        <f t="shared" si="6"/>
        <v>13.59</v>
      </c>
      <c r="N182" s="2">
        <v>19</v>
      </c>
      <c r="O182" s="3">
        <f t="shared" si="7"/>
        <v>379.62</v>
      </c>
      <c r="P182" s="4">
        <v>0.08</v>
      </c>
      <c r="Q182" s="5">
        <f>O182*P182</f>
        <v>30.369600000000002</v>
      </c>
      <c r="R182" s="5">
        <f>O182-Q182+S182</f>
        <v>353.25040000000001</v>
      </c>
      <c r="S182" s="3">
        <v>4</v>
      </c>
      <c r="T182" s="6">
        <f t="shared" si="8"/>
        <v>357.25040000000001</v>
      </c>
    </row>
    <row r="183" spans="1:20" x14ac:dyDescent="0.35">
      <c r="A183" t="s">
        <v>526</v>
      </c>
      <c r="B183" s="1">
        <v>41457</v>
      </c>
      <c r="C183" s="2" t="s">
        <v>527</v>
      </c>
      <c r="D183" s="2" t="s">
        <v>27</v>
      </c>
      <c r="E183" s="2" t="s">
        <v>28</v>
      </c>
      <c r="F183" s="2" t="s">
        <v>65</v>
      </c>
      <c r="G183" s="2" t="s">
        <v>44</v>
      </c>
      <c r="H183" s="2" t="s">
        <v>32</v>
      </c>
      <c r="I183" s="2" t="s">
        <v>33</v>
      </c>
      <c r="J183" s="1">
        <v>41458</v>
      </c>
      <c r="K183" s="3">
        <v>1.87</v>
      </c>
      <c r="L183" s="3">
        <v>8.1199999999999992</v>
      </c>
      <c r="M183" s="3">
        <f t="shared" si="6"/>
        <v>6.2499999999999991</v>
      </c>
      <c r="N183" s="2">
        <v>32</v>
      </c>
      <c r="O183" s="3">
        <f t="shared" si="7"/>
        <v>259.83999999999997</v>
      </c>
      <c r="P183" s="4">
        <v>0.08</v>
      </c>
      <c r="Q183" s="5">
        <f>O183*P183</f>
        <v>20.787199999999999</v>
      </c>
      <c r="R183" s="5">
        <f>O183-Q183+S183</f>
        <v>241.8828</v>
      </c>
      <c r="S183" s="3">
        <v>2.83</v>
      </c>
      <c r="T183" s="6">
        <f t="shared" si="8"/>
        <v>244.71280000000002</v>
      </c>
    </row>
    <row r="184" spans="1:20" x14ac:dyDescent="0.35">
      <c r="A184" t="s">
        <v>528</v>
      </c>
      <c r="B184" s="1">
        <v>41458</v>
      </c>
      <c r="C184" s="2" t="s">
        <v>529</v>
      </c>
      <c r="D184" s="2" t="s">
        <v>53</v>
      </c>
      <c r="E184" s="2" t="s">
        <v>54</v>
      </c>
      <c r="F184" s="2" t="s">
        <v>93</v>
      </c>
      <c r="G184" s="2" t="s">
        <v>55</v>
      </c>
      <c r="H184" s="2" t="s">
        <v>530</v>
      </c>
      <c r="I184" s="2" t="s">
        <v>38</v>
      </c>
      <c r="J184" s="1">
        <v>41460</v>
      </c>
      <c r="K184" s="3">
        <v>1.98</v>
      </c>
      <c r="L184" s="3">
        <v>3.15</v>
      </c>
      <c r="M184" s="3">
        <f t="shared" si="6"/>
        <v>1.17</v>
      </c>
      <c r="N184" s="2">
        <v>23</v>
      </c>
      <c r="O184" s="3">
        <f t="shared" si="7"/>
        <v>72.45</v>
      </c>
      <c r="P184" s="4">
        <v>0.01</v>
      </c>
      <c r="Q184" s="5">
        <f>O184*P184</f>
        <v>0.72450000000000003</v>
      </c>
      <c r="R184" s="5">
        <f>O184-Q184+S184</f>
        <v>72.215499999999992</v>
      </c>
      <c r="S184" s="3">
        <v>0.49</v>
      </c>
      <c r="T184" s="6">
        <f t="shared" si="8"/>
        <v>72.705499999999986</v>
      </c>
    </row>
    <row r="185" spans="1:20" x14ac:dyDescent="0.35">
      <c r="A185" t="s">
        <v>531</v>
      </c>
      <c r="B185" s="1">
        <v>41458</v>
      </c>
      <c r="C185" s="2" t="s">
        <v>532</v>
      </c>
      <c r="D185" s="2" t="s">
        <v>27</v>
      </c>
      <c r="E185" s="2" t="s">
        <v>28</v>
      </c>
      <c r="F185" s="2" t="s">
        <v>29</v>
      </c>
      <c r="G185" s="2" t="s">
        <v>30</v>
      </c>
      <c r="H185" s="2" t="s">
        <v>533</v>
      </c>
      <c r="I185" s="2" t="s">
        <v>38</v>
      </c>
      <c r="J185" s="1">
        <v>41460</v>
      </c>
      <c r="K185" s="3">
        <v>16.850000000000001</v>
      </c>
      <c r="L185" s="3">
        <v>27.18</v>
      </c>
      <c r="M185" s="3">
        <f t="shared" si="6"/>
        <v>10.329999999999998</v>
      </c>
      <c r="N185" s="2">
        <v>34</v>
      </c>
      <c r="O185" s="3">
        <f t="shared" si="7"/>
        <v>924.12</v>
      </c>
      <c r="P185" s="4">
        <v>0.1</v>
      </c>
      <c r="Q185" s="5">
        <f>O185*P185</f>
        <v>92.412000000000006</v>
      </c>
      <c r="R185" s="5">
        <f>O185-Q185+S185</f>
        <v>839.93799999999999</v>
      </c>
      <c r="S185" s="3">
        <v>8.23</v>
      </c>
      <c r="T185" s="6">
        <f t="shared" si="8"/>
        <v>848.16800000000001</v>
      </c>
    </row>
    <row r="186" spans="1:20" x14ac:dyDescent="0.35">
      <c r="A186" t="s">
        <v>534</v>
      </c>
      <c r="B186" s="1">
        <v>41459</v>
      </c>
      <c r="C186" s="2" t="s">
        <v>535</v>
      </c>
      <c r="D186" s="2" t="s">
        <v>53</v>
      </c>
      <c r="E186" s="2" t="s">
        <v>54</v>
      </c>
      <c r="F186" s="2" t="s">
        <v>43</v>
      </c>
      <c r="G186" s="2" t="s">
        <v>55</v>
      </c>
      <c r="H186" s="2" t="s">
        <v>141</v>
      </c>
      <c r="I186" s="2" t="s">
        <v>38</v>
      </c>
      <c r="J186" s="1">
        <v>41460</v>
      </c>
      <c r="K186" s="3">
        <v>1.6</v>
      </c>
      <c r="L186" s="3">
        <v>2.62</v>
      </c>
      <c r="M186" s="3">
        <f t="shared" si="6"/>
        <v>1.02</v>
      </c>
      <c r="N186" s="2">
        <v>21</v>
      </c>
      <c r="O186" s="3">
        <f t="shared" si="7"/>
        <v>55.02</v>
      </c>
      <c r="P186" s="4">
        <v>0.05</v>
      </c>
      <c r="Q186" s="5">
        <f>O186*P186</f>
        <v>2.7510000000000003</v>
      </c>
      <c r="R186" s="5">
        <f>O186-Q186+S186</f>
        <v>53.069000000000003</v>
      </c>
      <c r="S186" s="3">
        <v>0.8</v>
      </c>
      <c r="T186" s="6">
        <f t="shared" si="8"/>
        <v>53.869</v>
      </c>
    </row>
    <row r="187" spans="1:20" x14ac:dyDescent="0.35">
      <c r="A187" t="s">
        <v>536</v>
      </c>
      <c r="B187" s="1">
        <v>41461</v>
      </c>
      <c r="C187" s="2" t="s">
        <v>356</v>
      </c>
      <c r="D187" s="2" t="s">
        <v>27</v>
      </c>
      <c r="E187" s="2" t="s">
        <v>28</v>
      </c>
      <c r="F187" s="2" t="s">
        <v>43</v>
      </c>
      <c r="G187" s="2" t="s">
        <v>290</v>
      </c>
      <c r="H187" s="2" t="s">
        <v>537</v>
      </c>
      <c r="I187" s="2" t="s">
        <v>38</v>
      </c>
      <c r="J187" s="1">
        <v>41461</v>
      </c>
      <c r="K187" s="3">
        <v>21.56</v>
      </c>
      <c r="L187" s="3">
        <v>35.94</v>
      </c>
      <c r="M187" s="3">
        <f t="shared" si="6"/>
        <v>14.379999999999999</v>
      </c>
      <c r="N187" s="2">
        <v>28</v>
      </c>
      <c r="O187" s="3">
        <f t="shared" si="7"/>
        <v>1006.3199999999999</v>
      </c>
      <c r="P187" s="4">
        <v>0.01</v>
      </c>
      <c r="Q187" s="5">
        <f>O187*P187</f>
        <v>10.0632</v>
      </c>
      <c r="R187" s="5">
        <f>O187-Q187+S187</f>
        <v>1002.9167999999999</v>
      </c>
      <c r="S187" s="3">
        <v>6.66</v>
      </c>
      <c r="T187" s="6">
        <f t="shared" si="8"/>
        <v>1009.5767999999998</v>
      </c>
    </row>
    <row r="188" spans="1:20" x14ac:dyDescent="0.35">
      <c r="A188" t="s">
        <v>538</v>
      </c>
      <c r="B188" s="1">
        <v>41465</v>
      </c>
      <c r="C188" s="2" t="s">
        <v>539</v>
      </c>
      <c r="D188" s="2" t="s">
        <v>27</v>
      </c>
      <c r="E188" s="2" t="s">
        <v>28</v>
      </c>
      <c r="F188" s="2" t="s">
        <v>29</v>
      </c>
      <c r="G188" s="2" t="s">
        <v>290</v>
      </c>
      <c r="H188" s="2" t="s">
        <v>540</v>
      </c>
      <c r="I188" s="2" t="s">
        <v>38</v>
      </c>
      <c r="J188" s="1">
        <v>41465</v>
      </c>
      <c r="K188" s="3">
        <v>2.74</v>
      </c>
      <c r="L188" s="3">
        <v>4.49</v>
      </c>
      <c r="M188" s="3">
        <f t="shared" si="6"/>
        <v>1.75</v>
      </c>
      <c r="N188" s="2">
        <v>11</v>
      </c>
      <c r="O188" s="3">
        <f t="shared" si="7"/>
        <v>49.39</v>
      </c>
      <c r="P188" s="4">
        <v>0.08</v>
      </c>
      <c r="Q188" s="5">
        <f>O188*P188</f>
        <v>3.9512</v>
      </c>
      <c r="R188" s="5">
        <f>O188-Q188+S188</f>
        <v>46.928800000000003</v>
      </c>
      <c r="S188" s="3">
        <v>1.49</v>
      </c>
      <c r="T188" s="6">
        <f t="shared" si="8"/>
        <v>48.418800000000005</v>
      </c>
    </row>
    <row r="189" spans="1:20" x14ac:dyDescent="0.35">
      <c r="A189" t="s">
        <v>541</v>
      </c>
      <c r="B189" s="1">
        <v>41465</v>
      </c>
      <c r="C189" s="2" t="s">
        <v>373</v>
      </c>
      <c r="D189" s="2" t="s">
        <v>53</v>
      </c>
      <c r="E189" s="2" t="s">
        <v>54</v>
      </c>
      <c r="F189" s="2" t="s">
        <v>29</v>
      </c>
      <c r="G189" s="2" t="s">
        <v>55</v>
      </c>
      <c r="H189" s="2" t="s">
        <v>237</v>
      </c>
      <c r="I189" s="2" t="s">
        <v>38</v>
      </c>
      <c r="J189" s="1">
        <v>41468</v>
      </c>
      <c r="K189" s="3">
        <v>4.37</v>
      </c>
      <c r="L189" s="3">
        <v>9.11</v>
      </c>
      <c r="M189" s="3">
        <f t="shared" si="6"/>
        <v>4.7399999999999993</v>
      </c>
      <c r="N189" s="2">
        <v>6</v>
      </c>
      <c r="O189" s="3">
        <f t="shared" si="7"/>
        <v>54.66</v>
      </c>
      <c r="P189" s="4">
        <v>0.04</v>
      </c>
      <c r="Q189" s="5">
        <f>O189*P189</f>
        <v>2.1863999999999999</v>
      </c>
      <c r="R189" s="5">
        <f>O189-Q189+S189</f>
        <v>54.723599999999998</v>
      </c>
      <c r="S189" s="3">
        <v>2.25</v>
      </c>
      <c r="T189" s="6">
        <f t="shared" si="8"/>
        <v>56.973599999999998</v>
      </c>
    </row>
    <row r="190" spans="1:20" x14ac:dyDescent="0.35">
      <c r="A190" t="s">
        <v>542</v>
      </c>
      <c r="B190" s="1">
        <v>41471</v>
      </c>
      <c r="C190" s="2" t="s">
        <v>543</v>
      </c>
      <c r="D190" s="2" t="s">
        <v>27</v>
      </c>
      <c r="E190" s="2" t="s">
        <v>28</v>
      </c>
      <c r="F190" s="2" t="s">
        <v>93</v>
      </c>
      <c r="G190" s="2" t="s">
        <v>126</v>
      </c>
      <c r="H190" s="2" t="s">
        <v>188</v>
      </c>
      <c r="I190" s="2" t="s">
        <v>38</v>
      </c>
      <c r="J190" s="1">
        <v>41472</v>
      </c>
      <c r="K190" s="3">
        <v>0.24</v>
      </c>
      <c r="L190" s="3">
        <v>1.26</v>
      </c>
      <c r="M190" s="3">
        <f t="shared" si="6"/>
        <v>1.02</v>
      </c>
      <c r="N190" s="2">
        <v>10</v>
      </c>
      <c r="O190" s="3">
        <f t="shared" si="7"/>
        <v>12.6</v>
      </c>
      <c r="P190" s="4">
        <v>0.1</v>
      </c>
      <c r="Q190" s="5">
        <f>O190*P190</f>
        <v>1.26</v>
      </c>
      <c r="R190" s="5">
        <f>O190-Q190+S190</f>
        <v>12.04</v>
      </c>
      <c r="S190" s="3">
        <v>0.7</v>
      </c>
      <c r="T190" s="6">
        <f t="shared" si="8"/>
        <v>12.739999999999998</v>
      </c>
    </row>
    <row r="191" spans="1:20" x14ac:dyDescent="0.35">
      <c r="A191" t="s">
        <v>545</v>
      </c>
      <c r="B191" s="1">
        <v>41471</v>
      </c>
      <c r="C191" s="2" t="s">
        <v>385</v>
      </c>
      <c r="D191" s="2" t="s">
        <v>53</v>
      </c>
      <c r="E191" s="2" t="s">
        <v>54</v>
      </c>
      <c r="F191" s="2" t="s">
        <v>29</v>
      </c>
      <c r="G191" s="2" t="s">
        <v>55</v>
      </c>
      <c r="H191" s="2" t="s">
        <v>503</v>
      </c>
      <c r="I191" s="2" t="s">
        <v>38</v>
      </c>
      <c r="J191" s="1">
        <v>41471</v>
      </c>
      <c r="K191" s="3">
        <v>2.9</v>
      </c>
      <c r="L191" s="3">
        <v>4.76</v>
      </c>
      <c r="M191" s="3">
        <f t="shared" si="6"/>
        <v>1.8599999999999999</v>
      </c>
      <c r="N191" s="2">
        <v>13</v>
      </c>
      <c r="O191" s="3">
        <f t="shared" si="7"/>
        <v>61.879999999999995</v>
      </c>
      <c r="P191" s="4">
        <v>7.0000000000000007E-2</v>
      </c>
      <c r="Q191" s="5">
        <f>O191*P191</f>
        <v>4.3315999999999999</v>
      </c>
      <c r="R191" s="5">
        <f>O191-Q191+S191</f>
        <v>58.428399999999996</v>
      </c>
      <c r="S191" s="3">
        <v>0.88</v>
      </c>
      <c r="T191" s="6">
        <f t="shared" si="8"/>
        <v>59.308399999999999</v>
      </c>
    </row>
    <row r="192" spans="1:20" x14ac:dyDescent="0.35">
      <c r="A192" t="s">
        <v>546</v>
      </c>
      <c r="B192" s="1">
        <v>41472</v>
      </c>
      <c r="C192" s="2" t="s">
        <v>547</v>
      </c>
      <c r="D192" s="2" t="s">
        <v>53</v>
      </c>
      <c r="E192" s="2" t="s">
        <v>54</v>
      </c>
      <c r="F192" s="2" t="s">
        <v>65</v>
      </c>
      <c r="G192" s="2" t="s">
        <v>81</v>
      </c>
      <c r="H192" s="2" t="s">
        <v>285</v>
      </c>
      <c r="I192" s="2" t="s">
        <v>33</v>
      </c>
      <c r="J192" s="1">
        <v>41472</v>
      </c>
      <c r="K192" s="3">
        <v>54.52</v>
      </c>
      <c r="L192" s="3">
        <v>100.97</v>
      </c>
      <c r="M192" s="3">
        <f t="shared" si="6"/>
        <v>46.449999999999996</v>
      </c>
      <c r="N192" s="2">
        <v>35</v>
      </c>
      <c r="O192" s="3">
        <f t="shared" si="7"/>
        <v>3533.95</v>
      </c>
      <c r="P192" s="4">
        <v>0.05</v>
      </c>
      <c r="Q192" s="5">
        <f>O192*P192</f>
        <v>176.69749999999999</v>
      </c>
      <c r="R192" s="5">
        <f>O192-Q192+S192</f>
        <v>3364.4324999999994</v>
      </c>
      <c r="S192" s="3">
        <v>7.18</v>
      </c>
      <c r="T192" s="6">
        <f t="shared" si="8"/>
        <v>3371.6124999999993</v>
      </c>
    </row>
    <row r="193" spans="1:20" x14ac:dyDescent="0.35">
      <c r="A193" t="s">
        <v>548</v>
      </c>
      <c r="B193" s="1">
        <v>41473</v>
      </c>
      <c r="C193" s="2" t="s">
        <v>549</v>
      </c>
      <c r="D193" s="2" t="s">
        <v>53</v>
      </c>
      <c r="E193" s="2" t="s">
        <v>54</v>
      </c>
      <c r="F193" s="2" t="s">
        <v>93</v>
      </c>
      <c r="G193" s="2" t="s">
        <v>81</v>
      </c>
      <c r="H193" s="2" t="s">
        <v>345</v>
      </c>
      <c r="I193" s="2" t="s">
        <v>38</v>
      </c>
      <c r="J193" s="1">
        <v>41475</v>
      </c>
      <c r="K193" s="3">
        <v>3.42</v>
      </c>
      <c r="L193" s="3">
        <v>8.34</v>
      </c>
      <c r="M193" s="3">
        <f t="shared" si="6"/>
        <v>4.92</v>
      </c>
      <c r="N193" s="2">
        <v>15</v>
      </c>
      <c r="O193" s="3">
        <f t="shared" si="7"/>
        <v>125.1</v>
      </c>
      <c r="P193" s="4">
        <v>0</v>
      </c>
      <c r="Q193" s="5">
        <f>O193*P193</f>
        <v>0</v>
      </c>
      <c r="R193" s="5">
        <f>O193-Q193+S193</f>
        <v>127.74</v>
      </c>
      <c r="S193" s="3">
        <v>2.64</v>
      </c>
      <c r="T193" s="6">
        <f t="shared" si="8"/>
        <v>130.38</v>
      </c>
    </row>
    <row r="194" spans="1:20" x14ac:dyDescent="0.35">
      <c r="A194" t="s">
        <v>550</v>
      </c>
      <c r="B194" s="1">
        <v>41475</v>
      </c>
      <c r="C194" s="2" t="s">
        <v>510</v>
      </c>
      <c r="D194" s="2" t="s">
        <v>53</v>
      </c>
      <c r="E194" s="2" t="s">
        <v>54</v>
      </c>
      <c r="F194" s="2" t="s">
        <v>43</v>
      </c>
      <c r="G194" s="2" t="s">
        <v>55</v>
      </c>
      <c r="H194" s="2" t="s">
        <v>94</v>
      </c>
      <c r="I194" s="2" t="s">
        <v>38</v>
      </c>
      <c r="J194" s="1">
        <v>41477</v>
      </c>
      <c r="K194" s="3">
        <v>5.33</v>
      </c>
      <c r="L194" s="3">
        <v>8.6</v>
      </c>
      <c r="M194" s="3">
        <f t="shared" si="6"/>
        <v>3.2699999999999996</v>
      </c>
      <c r="N194" s="2">
        <v>23</v>
      </c>
      <c r="O194" s="3">
        <f t="shared" si="7"/>
        <v>197.79999999999998</v>
      </c>
      <c r="P194" s="4">
        <v>0.02</v>
      </c>
      <c r="Q194" s="5">
        <f>O194*P194</f>
        <v>3.956</v>
      </c>
      <c r="R194" s="5">
        <f>O194-Q194+S194</f>
        <v>200.03399999999999</v>
      </c>
      <c r="S194" s="3">
        <v>6.19</v>
      </c>
      <c r="T194" s="6">
        <f t="shared" si="8"/>
        <v>206.22399999999999</v>
      </c>
    </row>
    <row r="195" spans="1:20" x14ac:dyDescent="0.35">
      <c r="A195" t="s">
        <v>551</v>
      </c>
      <c r="B195" s="1">
        <v>41476</v>
      </c>
      <c r="C195" s="2" t="s">
        <v>552</v>
      </c>
      <c r="D195" s="2" t="s">
        <v>27</v>
      </c>
      <c r="E195" s="2" t="s">
        <v>28</v>
      </c>
      <c r="F195" s="2" t="s">
        <v>29</v>
      </c>
      <c r="G195" s="2" t="s">
        <v>344</v>
      </c>
      <c r="H195" s="2" t="s">
        <v>146</v>
      </c>
      <c r="I195" s="2" t="s">
        <v>33</v>
      </c>
      <c r="J195" s="1">
        <v>41478</v>
      </c>
      <c r="K195" s="3">
        <v>278.99</v>
      </c>
      <c r="L195" s="3">
        <v>449.99</v>
      </c>
      <c r="M195" s="3">
        <f t="shared" si="6"/>
        <v>171</v>
      </c>
      <c r="N195" s="2">
        <v>12</v>
      </c>
      <c r="O195" s="3">
        <f t="shared" si="7"/>
        <v>5399.88</v>
      </c>
      <c r="P195" s="4">
        <v>0.06</v>
      </c>
      <c r="Q195" s="5">
        <f>O195*P195</f>
        <v>323.99279999999999</v>
      </c>
      <c r="R195" s="5">
        <f>O195-Q195+S195</f>
        <v>5124.8872000000001</v>
      </c>
      <c r="S195" s="3">
        <v>49</v>
      </c>
      <c r="T195" s="6">
        <f t="shared" si="8"/>
        <v>5173.8872000000001</v>
      </c>
    </row>
    <row r="196" spans="1:20" x14ac:dyDescent="0.35">
      <c r="A196" t="s">
        <v>553</v>
      </c>
      <c r="B196" s="1">
        <v>41477</v>
      </c>
      <c r="C196" s="2" t="s">
        <v>554</v>
      </c>
      <c r="D196" s="2" t="s">
        <v>27</v>
      </c>
      <c r="E196" s="2" t="s">
        <v>28</v>
      </c>
      <c r="F196" s="2" t="s">
        <v>29</v>
      </c>
      <c r="G196" s="2" t="s">
        <v>290</v>
      </c>
      <c r="H196" s="2" t="s">
        <v>519</v>
      </c>
      <c r="I196" s="2" t="s">
        <v>38</v>
      </c>
      <c r="J196" s="1">
        <v>41478</v>
      </c>
      <c r="K196" s="3">
        <v>1.33</v>
      </c>
      <c r="L196" s="3">
        <v>2.08</v>
      </c>
      <c r="M196" s="3">
        <f t="shared" si="6"/>
        <v>0.75</v>
      </c>
      <c r="N196" s="2">
        <v>11</v>
      </c>
      <c r="O196" s="3">
        <f t="shared" si="7"/>
        <v>22.880000000000003</v>
      </c>
      <c r="P196" s="4">
        <v>0.01</v>
      </c>
      <c r="Q196" s="5">
        <f>O196*P196</f>
        <v>0.22880000000000003</v>
      </c>
      <c r="R196" s="5">
        <f>O196-Q196+S196</f>
        <v>24.141200000000001</v>
      </c>
      <c r="S196" s="3">
        <v>1.49</v>
      </c>
      <c r="T196" s="6">
        <f t="shared" si="8"/>
        <v>25.6312</v>
      </c>
    </row>
    <row r="197" spans="1:20" x14ac:dyDescent="0.35">
      <c r="A197" t="s">
        <v>555</v>
      </c>
      <c r="B197" s="1">
        <v>41477</v>
      </c>
      <c r="C197" s="2" t="s">
        <v>364</v>
      </c>
      <c r="D197" s="2" t="s">
        <v>27</v>
      </c>
      <c r="E197" s="2" t="s">
        <v>28</v>
      </c>
      <c r="F197" s="2" t="s">
        <v>29</v>
      </c>
      <c r="G197" s="2" t="s">
        <v>126</v>
      </c>
      <c r="H197" s="2" t="s">
        <v>556</v>
      </c>
      <c r="I197" s="2" t="s">
        <v>33</v>
      </c>
      <c r="J197" s="1">
        <v>41481</v>
      </c>
      <c r="K197" s="3">
        <v>6.51</v>
      </c>
      <c r="L197" s="3">
        <v>30.98</v>
      </c>
      <c r="M197" s="3">
        <f t="shared" ref="M197:M260" si="9">L197-K197</f>
        <v>24.47</v>
      </c>
      <c r="N197" s="2">
        <v>29</v>
      </c>
      <c r="O197" s="3">
        <f t="shared" ref="O197:O260" si="10">L197*N197</f>
        <v>898.42</v>
      </c>
      <c r="P197" s="4">
        <v>0.03</v>
      </c>
      <c r="Q197" s="5">
        <f>O197*P197</f>
        <v>26.952599999999997</v>
      </c>
      <c r="R197" s="5">
        <f>O197-Q197+S197</f>
        <v>877.9674</v>
      </c>
      <c r="S197" s="3">
        <v>6.5</v>
      </c>
      <c r="T197" s="6">
        <f t="shared" ref="T197:T260" si="11">R197+S197</f>
        <v>884.4674</v>
      </c>
    </row>
    <row r="198" spans="1:20" x14ac:dyDescent="0.35">
      <c r="A198" t="s">
        <v>557</v>
      </c>
      <c r="B198" s="1">
        <v>41478</v>
      </c>
      <c r="C198" s="2" t="s">
        <v>340</v>
      </c>
      <c r="D198" s="2" t="s">
        <v>53</v>
      </c>
      <c r="E198" s="2" t="s">
        <v>54</v>
      </c>
      <c r="F198" s="2" t="s">
        <v>29</v>
      </c>
      <c r="G198" s="2" t="s">
        <v>81</v>
      </c>
      <c r="H198" s="2" t="s">
        <v>49</v>
      </c>
      <c r="I198" s="2" t="s">
        <v>38</v>
      </c>
      <c r="J198" s="1">
        <v>41480</v>
      </c>
      <c r="K198" s="3">
        <v>2.98</v>
      </c>
      <c r="L198" s="3">
        <v>5.84</v>
      </c>
      <c r="M198" s="3">
        <f t="shared" si="9"/>
        <v>2.86</v>
      </c>
      <c r="N198" s="2">
        <v>11</v>
      </c>
      <c r="O198" s="3">
        <f t="shared" si="10"/>
        <v>64.239999999999995</v>
      </c>
      <c r="P198" s="4">
        <v>0.01</v>
      </c>
      <c r="Q198" s="5">
        <f>O198*P198</f>
        <v>0.64239999999999997</v>
      </c>
      <c r="R198" s="5">
        <f>O198-Q198+S198</f>
        <v>64.427599999999998</v>
      </c>
      <c r="S198" s="3">
        <v>0.83</v>
      </c>
      <c r="T198" s="6">
        <f t="shared" si="11"/>
        <v>65.257599999999996</v>
      </c>
    </row>
    <row r="199" spans="1:20" x14ac:dyDescent="0.35">
      <c r="A199" t="s">
        <v>558</v>
      </c>
      <c r="B199" s="1">
        <v>41479</v>
      </c>
      <c r="C199" s="2" t="s">
        <v>559</v>
      </c>
      <c r="D199" s="2" t="s">
        <v>27</v>
      </c>
      <c r="E199" s="2" t="s">
        <v>28</v>
      </c>
      <c r="F199" s="2" t="s">
        <v>93</v>
      </c>
      <c r="G199" s="2" t="s">
        <v>30</v>
      </c>
      <c r="H199" s="2" t="s">
        <v>196</v>
      </c>
      <c r="I199" s="2" t="s">
        <v>38</v>
      </c>
      <c r="J199" s="1">
        <v>41481</v>
      </c>
      <c r="K199" s="3">
        <v>3.65</v>
      </c>
      <c r="L199" s="3">
        <v>5.98</v>
      </c>
      <c r="M199" s="3">
        <f t="shared" si="9"/>
        <v>2.3300000000000005</v>
      </c>
      <c r="N199" s="2">
        <v>14</v>
      </c>
      <c r="O199" s="3">
        <f t="shared" si="10"/>
        <v>83.72</v>
      </c>
      <c r="P199" s="4">
        <v>0.09</v>
      </c>
      <c r="Q199" s="5">
        <f>O199*P199</f>
        <v>7.5347999999999997</v>
      </c>
      <c r="R199" s="5">
        <f>O199-Q199+S199</f>
        <v>77.67519999999999</v>
      </c>
      <c r="S199" s="3">
        <v>1.49</v>
      </c>
      <c r="T199" s="6">
        <f t="shared" si="11"/>
        <v>79.165199999999984</v>
      </c>
    </row>
    <row r="200" spans="1:20" x14ac:dyDescent="0.35">
      <c r="A200" t="s">
        <v>560</v>
      </c>
      <c r="B200" s="1">
        <v>41481</v>
      </c>
      <c r="C200" s="2" t="s">
        <v>561</v>
      </c>
      <c r="D200" s="2" t="s">
        <v>27</v>
      </c>
      <c r="E200" s="2" t="s">
        <v>28</v>
      </c>
      <c r="F200" s="2" t="s">
        <v>65</v>
      </c>
      <c r="G200" s="2" t="s">
        <v>44</v>
      </c>
      <c r="H200" s="2" t="s">
        <v>253</v>
      </c>
      <c r="I200" s="2" t="s">
        <v>38</v>
      </c>
      <c r="J200" s="1">
        <v>41486</v>
      </c>
      <c r="K200" s="3">
        <v>4.46</v>
      </c>
      <c r="L200" s="3">
        <v>10.89</v>
      </c>
      <c r="M200" s="3">
        <f t="shared" si="9"/>
        <v>6.4300000000000006</v>
      </c>
      <c r="N200" s="2">
        <v>37</v>
      </c>
      <c r="O200" s="3">
        <f t="shared" si="10"/>
        <v>402.93</v>
      </c>
      <c r="P200" s="4">
        <v>0.06</v>
      </c>
      <c r="Q200" s="5">
        <f>O200*P200</f>
        <v>24.175799999999999</v>
      </c>
      <c r="R200" s="5">
        <f>O200-Q200+S200</f>
        <v>383.25420000000003</v>
      </c>
      <c r="S200" s="3">
        <v>4.5</v>
      </c>
      <c r="T200" s="6">
        <f t="shared" si="11"/>
        <v>387.75420000000003</v>
      </c>
    </row>
    <row r="201" spans="1:20" x14ac:dyDescent="0.35">
      <c r="A201" t="s">
        <v>562</v>
      </c>
      <c r="B201" s="1">
        <v>41481</v>
      </c>
      <c r="C201" s="2" t="s">
        <v>563</v>
      </c>
      <c r="D201" s="2" t="s">
        <v>53</v>
      </c>
      <c r="E201" s="2" t="s">
        <v>54</v>
      </c>
      <c r="F201" s="2" t="s">
        <v>29</v>
      </c>
      <c r="G201" s="2" t="s">
        <v>55</v>
      </c>
      <c r="H201" s="2" t="s">
        <v>556</v>
      </c>
      <c r="I201" s="2" t="s">
        <v>33</v>
      </c>
      <c r="J201" s="1">
        <v>41483</v>
      </c>
      <c r="K201" s="3">
        <v>6.51</v>
      </c>
      <c r="L201" s="3">
        <v>30.98</v>
      </c>
      <c r="M201" s="3">
        <f t="shared" si="9"/>
        <v>24.47</v>
      </c>
      <c r="N201" s="2">
        <v>8</v>
      </c>
      <c r="O201" s="3">
        <f t="shared" si="10"/>
        <v>247.84</v>
      </c>
      <c r="P201" s="4">
        <v>0.01</v>
      </c>
      <c r="Q201" s="5">
        <f>O201*P201</f>
        <v>2.4784000000000002</v>
      </c>
      <c r="R201" s="5">
        <f>O201-Q201+S201</f>
        <v>251.86160000000001</v>
      </c>
      <c r="S201" s="3">
        <v>6.5</v>
      </c>
      <c r="T201" s="6">
        <f t="shared" si="11"/>
        <v>258.36160000000001</v>
      </c>
    </row>
    <row r="202" spans="1:20" x14ac:dyDescent="0.35">
      <c r="A202" t="s">
        <v>564</v>
      </c>
      <c r="B202" s="1">
        <v>41482</v>
      </c>
      <c r="C202" s="2" t="s">
        <v>565</v>
      </c>
      <c r="D202" s="2" t="s">
        <v>53</v>
      </c>
      <c r="E202" s="2" t="s">
        <v>54</v>
      </c>
      <c r="F202" s="2" t="s">
        <v>43</v>
      </c>
      <c r="G202" s="2" t="s">
        <v>81</v>
      </c>
      <c r="H202" s="2" t="s">
        <v>264</v>
      </c>
      <c r="I202" s="2" t="s">
        <v>33</v>
      </c>
      <c r="J202" s="1">
        <v>41484</v>
      </c>
      <c r="K202" s="3">
        <v>39.64</v>
      </c>
      <c r="L202" s="3">
        <v>152.47999999999999</v>
      </c>
      <c r="M202" s="3">
        <f t="shared" si="9"/>
        <v>112.83999999999999</v>
      </c>
      <c r="N202" s="2">
        <v>31</v>
      </c>
      <c r="O202" s="3">
        <f t="shared" si="10"/>
        <v>4726.88</v>
      </c>
      <c r="P202" s="4">
        <v>7.0000000000000007E-2</v>
      </c>
      <c r="Q202" s="5">
        <f>O202*P202</f>
        <v>330.88160000000005</v>
      </c>
      <c r="R202" s="5">
        <f>O202-Q202+S202</f>
        <v>4402.4984000000004</v>
      </c>
      <c r="S202" s="3">
        <v>6.5</v>
      </c>
      <c r="T202" s="6">
        <f t="shared" si="11"/>
        <v>4408.9984000000004</v>
      </c>
    </row>
    <row r="203" spans="1:20" x14ac:dyDescent="0.35">
      <c r="A203" t="s">
        <v>567</v>
      </c>
      <c r="B203" s="1">
        <v>41483</v>
      </c>
      <c r="C203" s="2" t="s">
        <v>354</v>
      </c>
      <c r="D203" s="2" t="s">
        <v>27</v>
      </c>
      <c r="E203" s="2" t="s">
        <v>28</v>
      </c>
      <c r="F203" s="2" t="s">
        <v>29</v>
      </c>
      <c r="G203" s="2" t="s">
        <v>30</v>
      </c>
      <c r="H203" s="2" t="s">
        <v>568</v>
      </c>
      <c r="I203" s="2" t="s">
        <v>38</v>
      </c>
      <c r="J203" s="1">
        <v>41485</v>
      </c>
      <c r="K203" s="3">
        <v>1.95</v>
      </c>
      <c r="L203" s="3">
        <v>3.98</v>
      </c>
      <c r="M203" s="3">
        <f t="shared" si="9"/>
        <v>2.0300000000000002</v>
      </c>
      <c r="N203" s="2">
        <v>30</v>
      </c>
      <c r="O203" s="3">
        <f t="shared" si="10"/>
        <v>119.4</v>
      </c>
      <c r="P203" s="4">
        <v>0.1</v>
      </c>
      <c r="Q203" s="5">
        <f>O203*P203</f>
        <v>11.940000000000001</v>
      </c>
      <c r="R203" s="5">
        <f>O203-Q203+S203</f>
        <v>108.29</v>
      </c>
      <c r="S203" s="3">
        <v>0.83</v>
      </c>
      <c r="T203" s="6">
        <f t="shared" si="11"/>
        <v>109.12</v>
      </c>
    </row>
    <row r="204" spans="1:20" x14ac:dyDescent="0.35">
      <c r="A204" t="s">
        <v>569</v>
      </c>
      <c r="B204" s="1">
        <v>41484</v>
      </c>
      <c r="C204" s="2" t="s">
        <v>570</v>
      </c>
      <c r="D204" s="2" t="s">
        <v>53</v>
      </c>
      <c r="E204" s="2" t="s">
        <v>54</v>
      </c>
      <c r="F204" s="2" t="s">
        <v>43</v>
      </c>
      <c r="G204" s="2" t="s">
        <v>55</v>
      </c>
      <c r="H204" s="2" t="s">
        <v>571</v>
      </c>
      <c r="I204" s="2" t="s">
        <v>38</v>
      </c>
      <c r="J204" s="1">
        <v>41485</v>
      </c>
      <c r="K204" s="3">
        <v>1.94</v>
      </c>
      <c r="L204" s="3">
        <v>3.08</v>
      </c>
      <c r="M204" s="3">
        <f t="shared" si="9"/>
        <v>1.1400000000000001</v>
      </c>
      <c r="N204" s="2">
        <v>38</v>
      </c>
      <c r="O204" s="3">
        <f t="shared" si="10"/>
        <v>117.04</v>
      </c>
      <c r="P204" s="4">
        <v>0.04</v>
      </c>
      <c r="Q204" s="5">
        <f>O204*P204</f>
        <v>4.6816000000000004</v>
      </c>
      <c r="R204" s="5">
        <f>O204-Q204+S204</f>
        <v>113.3484</v>
      </c>
      <c r="S204" s="3">
        <v>0.99</v>
      </c>
      <c r="T204" s="6">
        <f t="shared" si="11"/>
        <v>114.33839999999999</v>
      </c>
    </row>
    <row r="205" spans="1:20" x14ac:dyDescent="0.35">
      <c r="A205" t="s">
        <v>572</v>
      </c>
      <c r="B205" s="1">
        <v>41485</v>
      </c>
      <c r="C205" s="2" t="s">
        <v>573</v>
      </c>
      <c r="D205" s="2" t="s">
        <v>27</v>
      </c>
      <c r="E205" s="2" t="s">
        <v>28</v>
      </c>
      <c r="F205" s="2" t="s">
        <v>29</v>
      </c>
      <c r="G205" s="2" t="s">
        <v>290</v>
      </c>
      <c r="H205" s="2" t="s">
        <v>575</v>
      </c>
      <c r="I205" s="2" t="s">
        <v>33</v>
      </c>
      <c r="J205" s="1">
        <v>41486</v>
      </c>
      <c r="K205" s="3">
        <v>76.790000000000006</v>
      </c>
      <c r="L205" s="3">
        <v>119.99</v>
      </c>
      <c r="M205" s="3">
        <f t="shared" si="9"/>
        <v>43.199999999999989</v>
      </c>
      <c r="N205" s="2">
        <v>24</v>
      </c>
      <c r="O205" s="3">
        <f t="shared" si="10"/>
        <v>2879.7599999999998</v>
      </c>
      <c r="P205" s="4">
        <v>0.02</v>
      </c>
      <c r="Q205" s="5">
        <f>O205*P205</f>
        <v>57.595199999999998</v>
      </c>
      <c r="R205" s="5">
        <f>O205-Q205+S205</f>
        <v>2836.1647999999996</v>
      </c>
      <c r="S205" s="3">
        <v>14</v>
      </c>
      <c r="T205" s="6">
        <f t="shared" si="11"/>
        <v>2850.1647999999996</v>
      </c>
    </row>
    <row r="206" spans="1:20" x14ac:dyDescent="0.35">
      <c r="A206" t="s">
        <v>576</v>
      </c>
      <c r="B206" s="1">
        <v>41488</v>
      </c>
      <c r="C206" s="2" t="s">
        <v>577</v>
      </c>
      <c r="D206" s="2" t="s">
        <v>27</v>
      </c>
      <c r="E206" s="2" t="s">
        <v>28</v>
      </c>
      <c r="F206" s="2" t="s">
        <v>29</v>
      </c>
      <c r="G206" s="2" t="s">
        <v>107</v>
      </c>
      <c r="H206" s="2" t="s">
        <v>272</v>
      </c>
      <c r="I206" s="2" t="s">
        <v>38</v>
      </c>
      <c r="J206" s="1">
        <v>41490</v>
      </c>
      <c r="K206" s="3">
        <v>1.53</v>
      </c>
      <c r="L206" s="3">
        <v>2.78</v>
      </c>
      <c r="M206" s="3">
        <f t="shared" si="9"/>
        <v>1.2499999999999998</v>
      </c>
      <c r="N206" s="2">
        <v>40</v>
      </c>
      <c r="O206" s="3">
        <f t="shared" si="10"/>
        <v>111.19999999999999</v>
      </c>
      <c r="P206" s="4">
        <v>0.03</v>
      </c>
      <c r="Q206" s="5">
        <f>O206*P206</f>
        <v>3.3359999999999994</v>
      </c>
      <c r="R206" s="5">
        <f>O206-Q206+S206</f>
        <v>109.20399999999999</v>
      </c>
      <c r="S206" s="3">
        <v>1.34</v>
      </c>
      <c r="T206" s="6">
        <f t="shared" si="11"/>
        <v>110.544</v>
      </c>
    </row>
    <row r="207" spans="1:20" x14ac:dyDescent="0.35">
      <c r="A207" t="s">
        <v>578</v>
      </c>
      <c r="B207" s="1">
        <v>41492</v>
      </c>
      <c r="C207" s="2" t="s">
        <v>579</v>
      </c>
      <c r="D207" s="2" t="s">
        <v>53</v>
      </c>
      <c r="E207" s="2" t="s">
        <v>54</v>
      </c>
      <c r="F207" s="2" t="s">
        <v>93</v>
      </c>
      <c r="G207" s="2" t="s">
        <v>81</v>
      </c>
      <c r="H207" s="2" t="s">
        <v>120</v>
      </c>
      <c r="I207" s="2" t="s">
        <v>38</v>
      </c>
      <c r="J207" s="1">
        <v>41494</v>
      </c>
      <c r="K207" s="3">
        <v>2.2599999999999998</v>
      </c>
      <c r="L207" s="3">
        <v>3.58</v>
      </c>
      <c r="M207" s="3">
        <f t="shared" si="9"/>
        <v>1.3200000000000003</v>
      </c>
      <c r="N207" s="2">
        <v>46</v>
      </c>
      <c r="O207" s="3">
        <f t="shared" si="10"/>
        <v>164.68</v>
      </c>
      <c r="P207" s="4">
        <v>0.06</v>
      </c>
      <c r="Q207" s="5">
        <f>O207*P207</f>
        <v>9.8808000000000007</v>
      </c>
      <c r="R207" s="5">
        <f>O207-Q207+S207</f>
        <v>160.26920000000001</v>
      </c>
      <c r="S207" s="3">
        <v>5.47</v>
      </c>
      <c r="T207" s="6">
        <f t="shared" si="11"/>
        <v>165.73920000000001</v>
      </c>
    </row>
    <row r="208" spans="1:20" x14ac:dyDescent="0.35">
      <c r="A208" t="s">
        <v>581</v>
      </c>
      <c r="B208" s="1">
        <v>41493</v>
      </c>
      <c r="C208" s="2" t="s">
        <v>582</v>
      </c>
      <c r="D208" s="2" t="s">
        <v>53</v>
      </c>
      <c r="E208" s="2" t="s">
        <v>54</v>
      </c>
      <c r="F208" s="2" t="s">
        <v>93</v>
      </c>
      <c r="G208" s="2" t="s">
        <v>81</v>
      </c>
      <c r="H208" s="2" t="s">
        <v>208</v>
      </c>
      <c r="I208" s="2" t="s">
        <v>38</v>
      </c>
      <c r="J208" s="1">
        <v>41495</v>
      </c>
      <c r="K208" s="3">
        <v>1.46</v>
      </c>
      <c r="L208" s="3">
        <v>3.57</v>
      </c>
      <c r="M208" s="3">
        <f t="shared" si="9"/>
        <v>2.11</v>
      </c>
      <c r="N208" s="2">
        <v>23</v>
      </c>
      <c r="O208" s="3">
        <f t="shared" si="10"/>
        <v>82.11</v>
      </c>
      <c r="P208" s="4">
        <v>0.09</v>
      </c>
      <c r="Q208" s="5">
        <f>O208*P208</f>
        <v>7.3898999999999999</v>
      </c>
      <c r="R208" s="5">
        <f>O208-Q208+S208</f>
        <v>78.890100000000004</v>
      </c>
      <c r="S208" s="3">
        <v>4.17</v>
      </c>
      <c r="T208" s="6">
        <f t="shared" si="11"/>
        <v>83.060100000000006</v>
      </c>
    </row>
    <row r="209" spans="1:20" x14ac:dyDescent="0.35">
      <c r="A209" t="s">
        <v>583</v>
      </c>
      <c r="B209" s="1">
        <v>41494</v>
      </c>
      <c r="C209" s="2" t="s">
        <v>584</v>
      </c>
      <c r="D209" s="2" t="s">
        <v>27</v>
      </c>
      <c r="E209" s="2" t="s">
        <v>28</v>
      </c>
      <c r="F209" s="2" t="s">
        <v>93</v>
      </c>
      <c r="G209" s="2" t="s">
        <v>30</v>
      </c>
      <c r="H209" s="2" t="s">
        <v>556</v>
      </c>
      <c r="I209" s="2" t="s">
        <v>33</v>
      </c>
      <c r="J209" s="1">
        <v>41495</v>
      </c>
      <c r="K209" s="3">
        <v>6.51</v>
      </c>
      <c r="L209" s="3">
        <v>30.98</v>
      </c>
      <c r="M209" s="3">
        <f t="shared" si="9"/>
        <v>24.47</v>
      </c>
      <c r="N209" s="2">
        <v>44</v>
      </c>
      <c r="O209" s="3">
        <f t="shared" si="10"/>
        <v>1363.1200000000001</v>
      </c>
      <c r="P209" s="4">
        <v>0.02</v>
      </c>
      <c r="Q209" s="5">
        <f>O209*P209</f>
        <v>27.262400000000003</v>
      </c>
      <c r="R209" s="5">
        <f>O209-Q209+S209</f>
        <v>1342.3576</v>
      </c>
      <c r="S209" s="3">
        <v>6.5</v>
      </c>
      <c r="T209" s="6">
        <f t="shared" si="11"/>
        <v>1348.8576</v>
      </c>
    </row>
    <row r="210" spans="1:20" x14ac:dyDescent="0.35">
      <c r="A210" t="s">
        <v>585</v>
      </c>
      <c r="B210" s="1">
        <v>41495</v>
      </c>
      <c r="C210" s="2" t="s">
        <v>586</v>
      </c>
      <c r="D210" s="2" t="s">
        <v>27</v>
      </c>
      <c r="E210" s="2" t="s">
        <v>28</v>
      </c>
      <c r="F210" s="2" t="s">
        <v>93</v>
      </c>
      <c r="G210" s="2" t="s">
        <v>107</v>
      </c>
      <c r="H210" s="2" t="s">
        <v>588</v>
      </c>
      <c r="I210" s="2" t="s">
        <v>38</v>
      </c>
      <c r="J210" s="1">
        <v>41496</v>
      </c>
      <c r="K210" s="3">
        <v>18.38</v>
      </c>
      <c r="L210" s="3">
        <v>29.17</v>
      </c>
      <c r="M210" s="3">
        <f t="shared" si="9"/>
        <v>10.790000000000003</v>
      </c>
      <c r="N210" s="2">
        <v>8</v>
      </c>
      <c r="O210" s="3">
        <f t="shared" si="10"/>
        <v>233.36</v>
      </c>
      <c r="P210" s="4">
        <v>0.02</v>
      </c>
      <c r="Q210" s="5">
        <f>O210*P210</f>
        <v>4.6672000000000002</v>
      </c>
      <c r="R210" s="5">
        <f>O210-Q210+S210</f>
        <v>234.96280000000002</v>
      </c>
      <c r="S210" s="3">
        <v>6.27</v>
      </c>
      <c r="T210" s="6">
        <f t="shared" si="11"/>
        <v>241.23280000000003</v>
      </c>
    </row>
    <row r="211" spans="1:20" x14ac:dyDescent="0.35">
      <c r="A211" t="s">
        <v>589</v>
      </c>
      <c r="B211" s="1">
        <v>41495</v>
      </c>
      <c r="C211" s="2" t="s">
        <v>590</v>
      </c>
      <c r="D211" s="2" t="s">
        <v>53</v>
      </c>
      <c r="E211" s="2" t="s">
        <v>54</v>
      </c>
      <c r="F211" s="2" t="s">
        <v>43</v>
      </c>
      <c r="G211" s="2" t="s">
        <v>81</v>
      </c>
      <c r="H211" s="2" t="s">
        <v>146</v>
      </c>
      <c r="I211" s="2" t="s">
        <v>33</v>
      </c>
      <c r="J211" s="1">
        <v>41499</v>
      </c>
      <c r="K211" s="3">
        <v>216</v>
      </c>
      <c r="L211" s="3">
        <v>449.99</v>
      </c>
      <c r="M211" s="3">
        <f t="shared" si="9"/>
        <v>233.99</v>
      </c>
      <c r="N211" s="2">
        <v>40</v>
      </c>
      <c r="O211" s="3">
        <f t="shared" si="10"/>
        <v>17999.599999999999</v>
      </c>
      <c r="P211" s="4">
        <v>0.04</v>
      </c>
      <c r="Q211" s="5">
        <f>O211*P211</f>
        <v>719.98399999999992</v>
      </c>
      <c r="R211" s="5">
        <f>O211-Q211+S211</f>
        <v>17304.106</v>
      </c>
      <c r="S211" s="3">
        <v>24.49</v>
      </c>
      <c r="T211" s="6">
        <f t="shared" si="11"/>
        <v>17328.596000000001</v>
      </c>
    </row>
    <row r="212" spans="1:20" x14ac:dyDescent="0.35">
      <c r="A212" t="s">
        <v>591</v>
      </c>
      <c r="B212" s="1">
        <v>41495</v>
      </c>
      <c r="C212" s="2" t="s">
        <v>592</v>
      </c>
      <c r="D212" s="2" t="s">
        <v>27</v>
      </c>
      <c r="E212" s="2" t="s">
        <v>28</v>
      </c>
      <c r="F212" s="2" t="s">
        <v>29</v>
      </c>
      <c r="G212" s="2" t="s">
        <v>139</v>
      </c>
      <c r="H212" s="2" t="s">
        <v>304</v>
      </c>
      <c r="I212" s="2" t="s">
        <v>33</v>
      </c>
      <c r="J212" s="1">
        <v>41502</v>
      </c>
      <c r="K212" s="3">
        <v>75</v>
      </c>
      <c r="L212" s="3">
        <v>120.97</v>
      </c>
      <c r="M212" s="3">
        <f t="shared" si="9"/>
        <v>45.97</v>
      </c>
      <c r="N212" s="2">
        <v>35</v>
      </c>
      <c r="O212" s="3">
        <f t="shared" si="10"/>
        <v>4233.95</v>
      </c>
      <c r="P212" s="4">
        <v>0.08</v>
      </c>
      <c r="Q212" s="5">
        <f>O212*P212</f>
        <v>338.71600000000001</v>
      </c>
      <c r="R212" s="5">
        <f>O212-Q212+S212</f>
        <v>3921.5340000000001</v>
      </c>
      <c r="S212" s="3">
        <v>26.3</v>
      </c>
      <c r="T212" s="6">
        <f t="shared" si="11"/>
        <v>3947.8340000000003</v>
      </c>
    </row>
    <row r="213" spans="1:20" x14ac:dyDescent="0.35">
      <c r="A213" t="s">
        <v>593</v>
      </c>
      <c r="B213" s="1">
        <v>41496</v>
      </c>
      <c r="C213" s="2" t="s">
        <v>594</v>
      </c>
      <c r="D213" s="2" t="s">
        <v>53</v>
      </c>
      <c r="E213" s="2" t="s">
        <v>54</v>
      </c>
      <c r="F213" s="2" t="s">
        <v>65</v>
      </c>
      <c r="G213" s="2" t="s">
        <v>55</v>
      </c>
      <c r="H213" s="2" t="s">
        <v>595</v>
      </c>
      <c r="I213" s="2" t="s">
        <v>38</v>
      </c>
      <c r="J213" s="1">
        <v>41498</v>
      </c>
      <c r="K213" s="3">
        <v>3.5</v>
      </c>
      <c r="L213" s="3">
        <v>5.74</v>
      </c>
      <c r="M213" s="3">
        <f t="shared" si="9"/>
        <v>2.2400000000000002</v>
      </c>
      <c r="N213" s="2">
        <v>50</v>
      </c>
      <c r="O213" s="3">
        <f t="shared" si="10"/>
        <v>287</v>
      </c>
      <c r="P213" s="4">
        <v>0.1</v>
      </c>
      <c r="Q213" s="5">
        <f>O213*P213</f>
        <v>28.700000000000003</v>
      </c>
      <c r="R213" s="5">
        <f>O213-Q213+S213</f>
        <v>263.31</v>
      </c>
      <c r="S213" s="3">
        <v>5.01</v>
      </c>
      <c r="T213" s="6">
        <f t="shared" si="11"/>
        <v>268.32</v>
      </c>
    </row>
    <row r="214" spans="1:20" x14ac:dyDescent="0.35">
      <c r="A214" t="s">
        <v>596</v>
      </c>
      <c r="B214" s="1">
        <v>41497</v>
      </c>
      <c r="C214" s="2" t="s">
        <v>597</v>
      </c>
      <c r="D214" s="2" t="s">
        <v>53</v>
      </c>
      <c r="E214" s="2" t="s">
        <v>54</v>
      </c>
      <c r="F214" s="2" t="s">
        <v>29</v>
      </c>
      <c r="G214" s="2" t="s">
        <v>81</v>
      </c>
      <c r="H214" s="2" t="s">
        <v>161</v>
      </c>
      <c r="I214" s="2" t="s">
        <v>38</v>
      </c>
      <c r="J214" s="1">
        <v>41499</v>
      </c>
      <c r="K214" s="3">
        <v>0.93</v>
      </c>
      <c r="L214" s="3">
        <v>1.48</v>
      </c>
      <c r="M214" s="3">
        <f t="shared" si="9"/>
        <v>0.54999999999999993</v>
      </c>
      <c r="N214" s="2">
        <v>19</v>
      </c>
      <c r="O214" s="3">
        <f t="shared" si="10"/>
        <v>28.12</v>
      </c>
      <c r="P214" s="4">
        <v>0.09</v>
      </c>
      <c r="Q214" s="5">
        <f>O214*P214</f>
        <v>2.5308000000000002</v>
      </c>
      <c r="R214" s="5">
        <f>O214-Q214+S214</f>
        <v>26.289200000000001</v>
      </c>
      <c r="S214" s="3">
        <v>0.7</v>
      </c>
      <c r="T214" s="6">
        <f t="shared" si="11"/>
        <v>26.9892</v>
      </c>
    </row>
    <row r="215" spans="1:20" x14ac:dyDescent="0.35">
      <c r="A215" t="s">
        <v>598</v>
      </c>
      <c r="B215" s="1">
        <v>41498</v>
      </c>
      <c r="C215" s="2" t="s">
        <v>599</v>
      </c>
      <c r="D215" s="2" t="s">
        <v>27</v>
      </c>
      <c r="E215" s="2" t="s">
        <v>28</v>
      </c>
      <c r="F215" s="2" t="s">
        <v>43</v>
      </c>
      <c r="G215" s="2" t="s">
        <v>139</v>
      </c>
      <c r="H215" s="2" t="s">
        <v>84</v>
      </c>
      <c r="I215" s="2" t="s">
        <v>38</v>
      </c>
      <c r="J215" s="1">
        <v>41500</v>
      </c>
      <c r="K215" s="3">
        <v>67.73</v>
      </c>
      <c r="L215" s="3">
        <v>165.2</v>
      </c>
      <c r="M215" s="3">
        <f t="shared" si="9"/>
        <v>97.469999999999985</v>
      </c>
      <c r="N215" s="2">
        <v>37</v>
      </c>
      <c r="O215" s="3">
        <f t="shared" si="10"/>
        <v>6112.4</v>
      </c>
      <c r="P215" s="4">
        <v>0.04</v>
      </c>
      <c r="Q215" s="5">
        <f>O215*P215</f>
        <v>244.49599999999998</v>
      </c>
      <c r="R215" s="5">
        <f>O215-Q215+S215</f>
        <v>5887.8939999999993</v>
      </c>
      <c r="S215" s="3">
        <v>19.989999999999998</v>
      </c>
      <c r="T215" s="6">
        <f t="shared" si="11"/>
        <v>5907.8839999999991</v>
      </c>
    </row>
    <row r="216" spans="1:20" x14ac:dyDescent="0.35">
      <c r="A216" t="s">
        <v>600</v>
      </c>
      <c r="B216" s="1">
        <v>41500</v>
      </c>
      <c r="C216" s="2" t="s">
        <v>370</v>
      </c>
      <c r="D216" s="2" t="s">
        <v>27</v>
      </c>
      <c r="E216" s="2" t="s">
        <v>28</v>
      </c>
      <c r="F216" s="2" t="s">
        <v>29</v>
      </c>
      <c r="G216" s="2" t="s">
        <v>290</v>
      </c>
      <c r="H216" s="2" t="s">
        <v>601</v>
      </c>
      <c r="I216" s="2" t="s">
        <v>38</v>
      </c>
      <c r="J216" s="1">
        <v>41509</v>
      </c>
      <c r="K216" s="3">
        <v>2.1800000000000002</v>
      </c>
      <c r="L216" s="3">
        <v>3.52</v>
      </c>
      <c r="M216" s="3">
        <f t="shared" si="9"/>
        <v>1.3399999999999999</v>
      </c>
      <c r="N216" s="2">
        <v>12</v>
      </c>
      <c r="O216" s="3">
        <f t="shared" si="10"/>
        <v>42.24</v>
      </c>
      <c r="P216" s="4">
        <v>0.04</v>
      </c>
      <c r="Q216" s="5">
        <f>O216*P216</f>
        <v>1.6896000000000002</v>
      </c>
      <c r="R216" s="5">
        <f>O216-Q216+S216</f>
        <v>47.380400000000002</v>
      </c>
      <c r="S216" s="3">
        <v>6.83</v>
      </c>
      <c r="T216" s="6">
        <f t="shared" si="11"/>
        <v>54.2104</v>
      </c>
    </row>
    <row r="217" spans="1:20" x14ac:dyDescent="0.35">
      <c r="A217" t="s">
        <v>602</v>
      </c>
      <c r="B217" s="1">
        <v>41501</v>
      </c>
      <c r="C217" s="2" t="s">
        <v>592</v>
      </c>
      <c r="D217" s="2" t="s">
        <v>27</v>
      </c>
      <c r="E217" s="2" t="s">
        <v>28</v>
      </c>
      <c r="F217" s="2" t="s">
        <v>29</v>
      </c>
      <c r="G217" s="2" t="s">
        <v>139</v>
      </c>
      <c r="H217" s="2" t="s">
        <v>70</v>
      </c>
      <c r="I217" s="2" t="s">
        <v>38</v>
      </c>
      <c r="J217" s="1">
        <v>41502</v>
      </c>
      <c r="K217" s="3">
        <v>1.31</v>
      </c>
      <c r="L217" s="3">
        <v>2.84</v>
      </c>
      <c r="M217" s="3">
        <f t="shared" si="9"/>
        <v>1.5299999999999998</v>
      </c>
      <c r="N217" s="2">
        <v>13</v>
      </c>
      <c r="O217" s="3">
        <f t="shared" si="10"/>
        <v>36.92</v>
      </c>
      <c r="P217" s="4">
        <v>0.01</v>
      </c>
      <c r="Q217" s="5">
        <f>O217*P217</f>
        <v>0.36920000000000003</v>
      </c>
      <c r="R217" s="5">
        <f>O217-Q217+S217</f>
        <v>37.480800000000002</v>
      </c>
      <c r="S217" s="3">
        <v>0.93</v>
      </c>
      <c r="T217" s="6">
        <f t="shared" si="11"/>
        <v>38.410800000000002</v>
      </c>
    </row>
    <row r="218" spans="1:20" x14ac:dyDescent="0.35">
      <c r="A218" t="s">
        <v>603</v>
      </c>
      <c r="B218" s="1">
        <v>41503</v>
      </c>
      <c r="C218" s="2" t="s">
        <v>604</v>
      </c>
      <c r="D218" s="2" t="s">
        <v>27</v>
      </c>
      <c r="E218" s="2" t="s">
        <v>28</v>
      </c>
      <c r="F218" s="2" t="s">
        <v>29</v>
      </c>
      <c r="G218" s="2" t="s">
        <v>30</v>
      </c>
      <c r="H218" s="2" t="s">
        <v>150</v>
      </c>
      <c r="I218" s="2" t="s">
        <v>38</v>
      </c>
      <c r="J218" s="1">
        <v>41503</v>
      </c>
      <c r="K218" s="3">
        <v>2.52</v>
      </c>
      <c r="L218" s="3">
        <v>4</v>
      </c>
      <c r="M218" s="3">
        <f t="shared" si="9"/>
        <v>1.48</v>
      </c>
      <c r="N218" s="2">
        <v>41</v>
      </c>
      <c r="O218" s="3">
        <f t="shared" si="10"/>
        <v>164</v>
      </c>
      <c r="P218" s="4">
        <v>0.02</v>
      </c>
      <c r="Q218" s="5">
        <f>O218*P218</f>
        <v>3.2800000000000002</v>
      </c>
      <c r="R218" s="5">
        <f>O218-Q218+S218</f>
        <v>162.02000000000001</v>
      </c>
      <c r="S218" s="3">
        <v>1.3</v>
      </c>
      <c r="T218" s="6">
        <f t="shared" si="11"/>
        <v>163.32000000000002</v>
      </c>
    </row>
    <row r="219" spans="1:20" x14ac:dyDescent="0.35">
      <c r="A219" t="s">
        <v>605</v>
      </c>
      <c r="B219" s="1">
        <v>41506</v>
      </c>
      <c r="C219" s="2" t="s">
        <v>606</v>
      </c>
      <c r="D219" s="2" t="s">
        <v>27</v>
      </c>
      <c r="E219" s="2" t="s">
        <v>28</v>
      </c>
      <c r="F219" s="2" t="s">
        <v>93</v>
      </c>
      <c r="G219" s="2" t="s">
        <v>107</v>
      </c>
      <c r="H219" s="2" t="s">
        <v>247</v>
      </c>
      <c r="I219" s="2" t="s">
        <v>248</v>
      </c>
      <c r="J219" s="1">
        <v>41508</v>
      </c>
      <c r="K219" s="3">
        <v>56.16</v>
      </c>
      <c r="L219" s="3">
        <v>136.97999999999999</v>
      </c>
      <c r="M219" s="3">
        <f t="shared" si="9"/>
        <v>80.819999999999993</v>
      </c>
      <c r="N219" s="2">
        <v>41</v>
      </c>
      <c r="O219" s="3">
        <f t="shared" si="10"/>
        <v>5616.1799999999994</v>
      </c>
      <c r="P219" s="4">
        <v>0.04</v>
      </c>
      <c r="Q219" s="5">
        <f>O219*P219</f>
        <v>224.64719999999997</v>
      </c>
      <c r="R219" s="5">
        <f>O219-Q219+S219</f>
        <v>5416.0227999999988</v>
      </c>
      <c r="S219" s="3">
        <v>24.49</v>
      </c>
      <c r="T219" s="6">
        <f t="shared" si="11"/>
        <v>5440.5127999999986</v>
      </c>
    </row>
    <row r="220" spans="1:20" x14ac:dyDescent="0.35">
      <c r="A220" t="s">
        <v>607</v>
      </c>
      <c r="B220" s="1">
        <v>41506</v>
      </c>
      <c r="C220" s="2" t="s">
        <v>608</v>
      </c>
      <c r="D220" s="2" t="s">
        <v>27</v>
      </c>
      <c r="E220" s="2" t="s">
        <v>28</v>
      </c>
      <c r="F220" s="2" t="s">
        <v>43</v>
      </c>
      <c r="G220" s="2" t="s">
        <v>30</v>
      </c>
      <c r="H220" s="2" t="s">
        <v>37</v>
      </c>
      <c r="I220" s="2" t="s">
        <v>38</v>
      </c>
      <c r="J220" s="1">
        <v>41508</v>
      </c>
      <c r="K220" s="3">
        <v>3.47</v>
      </c>
      <c r="L220" s="3">
        <v>6.68</v>
      </c>
      <c r="M220" s="3">
        <f t="shared" si="9"/>
        <v>3.2099999999999995</v>
      </c>
      <c r="N220" s="2">
        <v>5</v>
      </c>
      <c r="O220" s="3">
        <f t="shared" si="10"/>
        <v>33.4</v>
      </c>
      <c r="P220" s="4">
        <v>0.09</v>
      </c>
      <c r="Q220" s="5">
        <f>O220*P220</f>
        <v>3.0059999999999998</v>
      </c>
      <c r="R220" s="5">
        <f>O220-Q220+S220</f>
        <v>31.893999999999998</v>
      </c>
      <c r="S220" s="3">
        <v>1.5</v>
      </c>
      <c r="T220" s="6">
        <f t="shared" si="11"/>
        <v>33.393999999999998</v>
      </c>
    </row>
    <row r="221" spans="1:20" x14ac:dyDescent="0.35">
      <c r="A221" t="s">
        <v>609</v>
      </c>
      <c r="B221" s="1">
        <v>41508</v>
      </c>
      <c r="C221" s="2" t="s">
        <v>610</v>
      </c>
      <c r="D221" s="2" t="s">
        <v>27</v>
      </c>
      <c r="E221" s="2" t="s">
        <v>28</v>
      </c>
      <c r="F221" s="2" t="s">
        <v>43</v>
      </c>
      <c r="G221" s="2" t="s">
        <v>390</v>
      </c>
      <c r="H221" s="2" t="s">
        <v>84</v>
      </c>
      <c r="I221" s="2" t="s">
        <v>38</v>
      </c>
      <c r="J221" s="1">
        <v>41510</v>
      </c>
      <c r="K221" s="3">
        <v>67.73</v>
      </c>
      <c r="L221" s="3">
        <v>165.2</v>
      </c>
      <c r="M221" s="3">
        <f t="shared" si="9"/>
        <v>97.469999999999985</v>
      </c>
      <c r="N221" s="2">
        <v>23</v>
      </c>
      <c r="O221" s="3">
        <f t="shared" si="10"/>
        <v>3799.6</v>
      </c>
      <c r="P221" s="4">
        <v>7.0000000000000007E-2</v>
      </c>
      <c r="Q221" s="5">
        <f>O221*P221</f>
        <v>265.97200000000004</v>
      </c>
      <c r="R221" s="5">
        <f>O221-Q221+S221</f>
        <v>3553.6179999999995</v>
      </c>
      <c r="S221" s="3">
        <v>19.989999999999998</v>
      </c>
      <c r="T221" s="6">
        <f t="shared" si="11"/>
        <v>3573.6079999999993</v>
      </c>
    </row>
    <row r="222" spans="1:20" x14ac:dyDescent="0.35">
      <c r="A222" t="s">
        <v>612</v>
      </c>
      <c r="B222" s="1">
        <v>41510</v>
      </c>
      <c r="C222" s="2" t="s">
        <v>613</v>
      </c>
      <c r="D222" s="2" t="s">
        <v>27</v>
      </c>
      <c r="E222" s="2" t="s">
        <v>28</v>
      </c>
      <c r="F222" s="2" t="s">
        <v>93</v>
      </c>
      <c r="G222" s="2" t="s">
        <v>139</v>
      </c>
      <c r="H222" s="2" t="s">
        <v>165</v>
      </c>
      <c r="I222" s="2" t="s">
        <v>38</v>
      </c>
      <c r="J222" s="1">
        <v>41513</v>
      </c>
      <c r="K222" s="3">
        <v>5.19</v>
      </c>
      <c r="L222" s="3">
        <v>12.98</v>
      </c>
      <c r="M222" s="3">
        <f t="shared" si="9"/>
        <v>7.79</v>
      </c>
      <c r="N222" s="2">
        <v>45</v>
      </c>
      <c r="O222" s="3">
        <f t="shared" si="10"/>
        <v>584.1</v>
      </c>
      <c r="P222" s="4">
        <v>0.02</v>
      </c>
      <c r="Q222" s="5">
        <f>O222*P222</f>
        <v>11.682</v>
      </c>
      <c r="R222" s="5">
        <f>O222-Q222+S222</f>
        <v>575.55799999999999</v>
      </c>
      <c r="S222" s="3">
        <v>3.14</v>
      </c>
      <c r="T222" s="6">
        <f t="shared" si="11"/>
        <v>578.69799999999998</v>
      </c>
    </row>
    <row r="223" spans="1:20" x14ac:dyDescent="0.35">
      <c r="A223" t="s">
        <v>614</v>
      </c>
      <c r="B223" s="1">
        <v>41511</v>
      </c>
      <c r="C223" s="2" t="s">
        <v>615</v>
      </c>
      <c r="D223" s="2" t="s">
        <v>27</v>
      </c>
      <c r="E223" s="2" t="s">
        <v>28</v>
      </c>
      <c r="F223" s="2" t="s">
        <v>93</v>
      </c>
      <c r="G223" s="2" t="s">
        <v>126</v>
      </c>
      <c r="H223" s="2" t="s">
        <v>154</v>
      </c>
      <c r="I223" s="2" t="s">
        <v>38</v>
      </c>
      <c r="J223" s="1">
        <v>41512</v>
      </c>
      <c r="K223" s="3">
        <v>1.18</v>
      </c>
      <c r="L223" s="3">
        <v>1.88</v>
      </c>
      <c r="M223" s="3">
        <f t="shared" si="9"/>
        <v>0.7</v>
      </c>
      <c r="N223" s="2">
        <v>42</v>
      </c>
      <c r="O223" s="3">
        <f t="shared" si="10"/>
        <v>78.959999999999994</v>
      </c>
      <c r="P223" s="4">
        <v>0</v>
      </c>
      <c r="Q223" s="5">
        <f>O223*P223</f>
        <v>0</v>
      </c>
      <c r="R223" s="5">
        <f>O223-Q223+S223</f>
        <v>80.449999999999989</v>
      </c>
      <c r="S223" s="3">
        <v>1.49</v>
      </c>
      <c r="T223" s="6">
        <f t="shared" si="11"/>
        <v>81.939999999999984</v>
      </c>
    </row>
    <row r="224" spans="1:20" x14ac:dyDescent="0.35">
      <c r="A224" t="s">
        <v>616</v>
      </c>
      <c r="B224" s="1">
        <v>41511</v>
      </c>
      <c r="C224" s="2" t="s">
        <v>617</v>
      </c>
      <c r="D224" s="2" t="s">
        <v>27</v>
      </c>
      <c r="E224" s="2" t="s">
        <v>28</v>
      </c>
      <c r="F224" s="2" t="s">
        <v>43</v>
      </c>
      <c r="G224" s="2" t="s">
        <v>139</v>
      </c>
      <c r="H224" s="2" t="s">
        <v>368</v>
      </c>
      <c r="I224" s="2" t="s">
        <v>38</v>
      </c>
      <c r="J224" s="1">
        <v>41512</v>
      </c>
      <c r="K224" s="3">
        <v>3.52</v>
      </c>
      <c r="L224" s="3">
        <v>5.68</v>
      </c>
      <c r="M224" s="3">
        <f t="shared" si="9"/>
        <v>2.1599999999999997</v>
      </c>
      <c r="N224" s="2">
        <v>32</v>
      </c>
      <c r="O224" s="3">
        <f t="shared" si="10"/>
        <v>181.76</v>
      </c>
      <c r="P224" s="4">
        <v>0.05</v>
      </c>
      <c r="Q224" s="5">
        <f>O224*P224</f>
        <v>9.0879999999999992</v>
      </c>
      <c r="R224" s="5">
        <f>O224-Q224+S224</f>
        <v>174.06199999999998</v>
      </c>
      <c r="S224" s="3">
        <v>1.39</v>
      </c>
      <c r="T224" s="6">
        <f t="shared" si="11"/>
        <v>175.45199999999997</v>
      </c>
    </row>
    <row r="225" spans="1:20" x14ac:dyDescent="0.35">
      <c r="A225" t="s">
        <v>619</v>
      </c>
      <c r="B225" s="1">
        <v>41514</v>
      </c>
      <c r="C225" s="2" t="s">
        <v>620</v>
      </c>
      <c r="D225" s="2" t="s">
        <v>27</v>
      </c>
      <c r="E225" s="2" t="s">
        <v>28</v>
      </c>
      <c r="F225" s="2" t="s">
        <v>65</v>
      </c>
      <c r="G225" s="2" t="s">
        <v>107</v>
      </c>
      <c r="H225" s="2" t="s">
        <v>571</v>
      </c>
      <c r="I225" s="2" t="s">
        <v>38</v>
      </c>
      <c r="J225" s="1">
        <v>41515</v>
      </c>
      <c r="K225" s="3">
        <v>1.94</v>
      </c>
      <c r="L225" s="3">
        <v>3.08</v>
      </c>
      <c r="M225" s="3">
        <f t="shared" si="9"/>
        <v>1.1400000000000001</v>
      </c>
      <c r="N225" s="2">
        <v>45</v>
      </c>
      <c r="O225" s="3">
        <f t="shared" si="10"/>
        <v>138.6</v>
      </c>
      <c r="P225" s="4">
        <v>0.04</v>
      </c>
      <c r="Q225" s="5">
        <f>O225*P225</f>
        <v>5.5439999999999996</v>
      </c>
      <c r="R225" s="5">
        <f>O225-Q225+S225</f>
        <v>134.04599999999999</v>
      </c>
      <c r="S225" s="3">
        <v>0.99</v>
      </c>
      <c r="T225" s="6">
        <f t="shared" si="11"/>
        <v>135.036</v>
      </c>
    </row>
    <row r="226" spans="1:20" x14ac:dyDescent="0.35">
      <c r="A226" t="s">
        <v>621</v>
      </c>
      <c r="B226" s="1">
        <v>41515</v>
      </c>
      <c r="C226" s="2" t="s">
        <v>617</v>
      </c>
      <c r="D226" s="2" t="s">
        <v>27</v>
      </c>
      <c r="E226" s="2" t="s">
        <v>28</v>
      </c>
      <c r="F226" s="2" t="s">
        <v>65</v>
      </c>
      <c r="G226" s="2" t="s">
        <v>139</v>
      </c>
      <c r="H226" s="2" t="s">
        <v>403</v>
      </c>
      <c r="I226" s="2" t="s">
        <v>38</v>
      </c>
      <c r="J226" s="1">
        <v>41516</v>
      </c>
      <c r="K226" s="3">
        <v>8.7100000000000009</v>
      </c>
      <c r="L226" s="3">
        <v>14.28</v>
      </c>
      <c r="M226" s="3">
        <f t="shared" si="9"/>
        <v>5.5699999999999985</v>
      </c>
      <c r="N226" s="2">
        <v>8</v>
      </c>
      <c r="O226" s="3">
        <f t="shared" si="10"/>
        <v>114.24</v>
      </c>
      <c r="P226" s="4">
        <v>0.01</v>
      </c>
      <c r="Q226" s="5">
        <f>O226*P226</f>
        <v>1.1424000000000001</v>
      </c>
      <c r="R226" s="5">
        <f>O226-Q226+S226</f>
        <v>116.08759999999999</v>
      </c>
      <c r="S226" s="3">
        <v>2.99</v>
      </c>
      <c r="T226" s="6">
        <f t="shared" si="11"/>
        <v>119.07759999999999</v>
      </c>
    </row>
    <row r="227" spans="1:20" x14ac:dyDescent="0.35">
      <c r="A227" t="s">
        <v>622</v>
      </c>
      <c r="B227" s="1">
        <v>41515</v>
      </c>
      <c r="C227" s="2" t="s">
        <v>623</v>
      </c>
      <c r="D227" s="2" t="s">
        <v>27</v>
      </c>
      <c r="E227" s="2" t="s">
        <v>28</v>
      </c>
      <c r="F227" s="2" t="s">
        <v>93</v>
      </c>
      <c r="G227" s="2" t="s">
        <v>107</v>
      </c>
      <c r="H227" s="2" t="s">
        <v>474</v>
      </c>
      <c r="I227" s="2" t="s">
        <v>33</v>
      </c>
      <c r="J227" s="1">
        <v>41520</v>
      </c>
      <c r="K227" s="3">
        <v>60.59</v>
      </c>
      <c r="L227" s="3">
        <v>100.98</v>
      </c>
      <c r="M227" s="3">
        <f t="shared" si="9"/>
        <v>40.39</v>
      </c>
      <c r="N227" s="2">
        <v>12</v>
      </c>
      <c r="O227" s="3">
        <f t="shared" si="10"/>
        <v>1211.76</v>
      </c>
      <c r="P227" s="4">
        <v>0.04</v>
      </c>
      <c r="Q227" s="5">
        <f>O227*P227</f>
        <v>48.470399999999998</v>
      </c>
      <c r="R227" s="5">
        <f>O227-Q227+S227</f>
        <v>1170.4696000000001</v>
      </c>
      <c r="S227" s="3">
        <v>7.18</v>
      </c>
      <c r="T227" s="6">
        <f t="shared" si="11"/>
        <v>1177.6496000000002</v>
      </c>
    </row>
    <row r="228" spans="1:20" x14ac:dyDescent="0.35">
      <c r="A228" t="s">
        <v>624</v>
      </c>
      <c r="B228" s="1">
        <v>41516</v>
      </c>
      <c r="C228" s="2" t="s">
        <v>623</v>
      </c>
      <c r="D228" s="2" t="s">
        <v>27</v>
      </c>
      <c r="E228" s="2" t="s">
        <v>28</v>
      </c>
      <c r="F228" s="2" t="s">
        <v>93</v>
      </c>
      <c r="G228" s="2" t="s">
        <v>107</v>
      </c>
      <c r="H228" s="2" t="s">
        <v>82</v>
      </c>
      <c r="I228" s="2" t="s">
        <v>38</v>
      </c>
      <c r="J228" s="1">
        <v>41518</v>
      </c>
      <c r="K228" s="3">
        <v>2.4500000000000002</v>
      </c>
      <c r="L228" s="3">
        <v>3.89</v>
      </c>
      <c r="M228" s="3">
        <f t="shared" si="9"/>
        <v>1.44</v>
      </c>
      <c r="N228" s="2">
        <v>32</v>
      </c>
      <c r="O228" s="3">
        <f t="shared" si="10"/>
        <v>124.48</v>
      </c>
      <c r="P228" s="4">
        <v>0.09</v>
      </c>
      <c r="Q228" s="5">
        <f>O228*P228</f>
        <v>11.203200000000001</v>
      </c>
      <c r="R228" s="5">
        <f>O228-Q228+S228</f>
        <v>120.28680000000001</v>
      </c>
      <c r="S228" s="3">
        <v>7.01</v>
      </c>
      <c r="T228" s="6">
        <f t="shared" si="11"/>
        <v>127.29680000000002</v>
      </c>
    </row>
    <row r="229" spans="1:20" x14ac:dyDescent="0.35">
      <c r="A229" t="s">
        <v>625</v>
      </c>
      <c r="B229" s="1">
        <v>41518</v>
      </c>
      <c r="C229" s="2" t="s">
        <v>626</v>
      </c>
      <c r="D229" s="2" t="s">
        <v>27</v>
      </c>
      <c r="E229" s="2" t="s">
        <v>28</v>
      </c>
      <c r="F229" s="2" t="s">
        <v>93</v>
      </c>
      <c r="G229" s="2" t="s">
        <v>74</v>
      </c>
      <c r="H229" s="2" t="s">
        <v>154</v>
      </c>
      <c r="I229" s="2" t="s">
        <v>38</v>
      </c>
      <c r="J229" s="1">
        <v>41519</v>
      </c>
      <c r="K229" s="3">
        <v>1.18</v>
      </c>
      <c r="L229" s="3">
        <v>1.88</v>
      </c>
      <c r="M229" s="3">
        <f t="shared" si="9"/>
        <v>0.7</v>
      </c>
      <c r="N229" s="2">
        <v>43</v>
      </c>
      <c r="O229" s="3">
        <f t="shared" si="10"/>
        <v>80.839999999999989</v>
      </c>
      <c r="P229" s="4">
        <v>0.03</v>
      </c>
      <c r="Q229" s="5">
        <f>O229*P229</f>
        <v>2.4251999999999998</v>
      </c>
      <c r="R229" s="5">
        <f>O229-Q229+S229</f>
        <v>79.90479999999998</v>
      </c>
      <c r="S229" s="3">
        <v>1.49</v>
      </c>
      <c r="T229" s="6">
        <f t="shared" si="11"/>
        <v>81.394799999999975</v>
      </c>
    </row>
    <row r="230" spans="1:20" x14ac:dyDescent="0.35">
      <c r="A230" t="s">
        <v>627</v>
      </c>
      <c r="B230" s="1">
        <v>41519</v>
      </c>
      <c r="C230" s="2" t="s">
        <v>628</v>
      </c>
      <c r="D230" s="2" t="s">
        <v>27</v>
      </c>
      <c r="E230" s="2" t="s">
        <v>28</v>
      </c>
      <c r="F230" s="2" t="s">
        <v>29</v>
      </c>
      <c r="G230" s="2" t="s">
        <v>44</v>
      </c>
      <c r="H230" s="2" t="s">
        <v>253</v>
      </c>
      <c r="I230" s="2" t="s">
        <v>38</v>
      </c>
      <c r="J230" s="1">
        <v>41520</v>
      </c>
      <c r="K230" s="3">
        <v>4.46</v>
      </c>
      <c r="L230" s="3">
        <v>10.89</v>
      </c>
      <c r="M230" s="3">
        <f t="shared" si="9"/>
        <v>6.4300000000000006</v>
      </c>
      <c r="N230" s="2">
        <v>9</v>
      </c>
      <c r="O230" s="3">
        <f t="shared" si="10"/>
        <v>98.01</v>
      </c>
      <c r="P230" s="4">
        <v>0.03</v>
      </c>
      <c r="Q230" s="5">
        <f>O230*P230</f>
        <v>2.9403000000000001</v>
      </c>
      <c r="R230" s="5">
        <f>O230-Q230+S230</f>
        <v>99.569700000000012</v>
      </c>
      <c r="S230" s="3">
        <v>4.5</v>
      </c>
      <c r="T230" s="6">
        <f t="shared" si="11"/>
        <v>104.06970000000001</v>
      </c>
    </row>
    <row r="231" spans="1:20" x14ac:dyDescent="0.35">
      <c r="A231" t="s">
        <v>630</v>
      </c>
      <c r="B231" s="1">
        <v>41520</v>
      </c>
      <c r="C231" s="2" t="s">
        <v>385</v>
      </c>
      <c r="D231" s="2" t="s">
        <v>53</v>
      </c>
      <c r="E231" s="2" t="s">
        <v>54</v>
      </c>
      <c r="F231" s="2" t="s">
        <v>29</v>
      </c>
      <c r="G231" s="2" t="s">
        <v>55</v>
      </c>
      <c r="H231" s="2" t="s">
        <v>208</v>
      </c>
      <c r="I231" s="2" t="s">
        <v>38</v>
      </c>
      <c r="J231" s="1">
        <v>41522</v>
      </c>
      <c r="K231" s="3">
        <v>1.46</v>
      </c>
      <c r="L231" s="3">
        <v>3.57</v>
      </c>
      <c r="M231" s="3">
        <f t="shared" si="9"/>
        <v>2.11</v>
      </c>
      <c r="N231" s="2">
        <v>26</v>
      </c>
      <c r="O231" s="3">
        <f t="shared" si="10"/>
        <v>92.82</v>
      </c>
      <c r="P231" s="4">
        <v>0.04</v>
      </c>
      <c r="Q231" s="5">
        <f>O231*P231</f>
        <v>3.7127999999999997</v>
      </c>
      <c r="R231" s="5">
        <f>O231-Q231+S231</f>
        <v>93.277199999999993</v>
      </c>
      <c r="S231" s="3">
        <v>4.17</v>
      </c>
      <c r="T231" s="6">
        <f t="shared" si="11"/>
        <v>97.447199999999995</v>
      </c>
    </row>
    <row r="232" spans="1:20" x14ac:dyDescent="0.35">
      <c r="A232" t="s">
        <v>631</v>
      </c>
      <c r="B232" s="1">
        <v>41521</v>
      </c>
      <c r="C232" s="2" t="s">
        <v>632</v>
      </c>
      <c r="D232" s="2" t="s">
        <v>53</v>
      </c>
      <c r="E232" s="2" t="s">
        <v>54</v>
      </c>
      <c r="F232" s="2" t="s">
        <v>43</v>
      </c>
      <c r="G232" s="2" t="s">
        <v>81</v>
      </c>
      <c r="H232" s="2" t="s">
        <v>46</v>
      </c>
      <c r="I232" s="2" t="s">
        <v>38</v>
      </c>
      <c r="J232" s="1">
        <v>41523</v>
      </c>
      <c r="K232" s="3">
        <v>3.32</v>
      </c>
      <c r="L232" s="3">
        <v>5.18</v>
      </c>
      <c r="M232" s="3">
        <f t="shared" si="9"/>
        <v>1.8599999999999999</v>
      </c>
      <c r="N232" s="2">
        <v>37</v>
      </c>
      <c r="O232" s="3">
        <f t="shared" si="10"/>
        <v>191.66</v>
      </c>
      <c r="P232" s="4">
        <v>7.0000000000000007E-2</v>
      </c>
      <c r="Q232" s="5">
        <f>O232*P232</f>
        <v>13.416200000000002</v>
      </c>
      <c r="R232" s="5">
        <f>O232-Q232+S232</f>
        <v>180.28379999999999</v>
      </c>
      <c r="S232" s="3">
        <v>2.04</v>
      </c>
      <c r="T232" s="6">
        <f t="shared" si="11"/>
        <v>182.32379999999998</v>
      </c>
    </row>
    <row r="233" spans="1:20" x14ac:dyDescent="0.35">
      <c r="A233" t="s">
        <v>633</v>
      </c>
      <c r="B233" s="1">
        <v>41521</v>
      </c>
      <c r="C233" s="2" t="s">
        <v>634</v>
      </c>
      <c r="D233" s="2" t="s">
        <v>27</v>
      </c>
      <c r="E233" s="2" t="s">
        <v>28</v>
      </c>
      <c r="F233" s="2" t="s">
        <v>29</v>
      </c>
      <c r="G233" s="2" t="s">
        <v>290</v>
      </c>
      <c r="H233" s="2" t="s">
        <v>455</v>
      </c>
      <c r="I233" s="2" t="s">
        <v>38</v>
      </c>
      <c r="J233" s="1">
        <v>41526</v>
      </c>
      <c r="K233" s="3">
        <v>3.84</v>
      </c>
      <c r="L233" s="3">
        <v>6.3</v>
      </c>
      <c r="M233" s="3">
        <f t="shared" si="9"/>
        <v>2.46</v>
      </c>
      <c r="N233" s="2">
        <v>39</v>
      </c>
      <c r="O233" s="3">
        <f t="shared" si="10"/>
        <v>245.7</v>
      </c>
      <c r="P233" s="4">
        <v>0.1</v>
      </c>
      <c r="Q233" s="5">
        <f>O233*P233</f>
        <v>24.57</v>
      </c>
      <c r="R233" s="5">
        <f>O233-Q233+S233</f>
        <v>221.63</v>
      </c>
      <c r="S233" s="3">
        <v>0.5</v>
      </c>
      <c r="T233" s="6">
        <f t="shared" si="11"/>
        <v>222.13</v>
      </c>
    </row>
    <row r="234" spans="1:20" x14ac:dyDescent="0.35">
      <c r="A234" t="s">
        <v>636</v>
      </c>
      <c r="B234" s="1">
        <v>41526</v>
      </c>
      <c r="C234" s="2" t="s">
        <v>637</v>
      </c>
      <c r="D234" s="2" t="s">
        <v>27</v>
      </c>
      <c r="E234" s="2" t="s">
        <v>28</v>
      </c>
      <c r="F234" s="2" t="s">
        <v>29</v>
      </c>
      <c r="G234" s="2" t="s">
        <v>44</v>
      </c>
      <c r="H234" s="2" t="s">
        <v>571</v>
      </c>
      <c r="I234" s="2" t="s">
        <v>38</v>
      </c>
      <c r="J234" s="1">
        <v>41527</v>
      </c>
      <c r="K234" s="3">
        <v>1.94</v>
      </c>
      <c r="L234" s="3">
        <v>3.08</v>
      </c>
      <c r="M234" s="3">
        <f t="shared" si="9"/>
        <v>1.1400000000000001</v>
      </c>
      <c r="N234" s="2">
        <v>24</v>
      </c>
      <c r="O234" s="3">
        <f t="shared" si="10"/>
        <v>73.92</v>
      </c>
      <c r="P234" s="4">
        <v>0.04</v>
      </c>
      <c r="Q234" s="5">
        <f>O234*P234</f>
        <v>2.9568000000000003</v>
      </c>
      <c r="R234" s="5">
        <f>O234-Q234+S234</f>
        <v>71.953199999999995</v>
      </c>
      <c r="S234" s="3">
        <v>0.99</v>
      </c>
      <c r="T234" s="6">
        <f t="shared" si="11"/>
        <v>72.94319999999999</v>
      </c>
    </row>
    <row r="235" spans="1:20" x14ac:dyDescent="0.35">
      <c r="A235" t="s">
        <v>638</v>
      </c>
      <c r="B235" s="1">
        <v>41527</v>
      </c>
      <c r="C235" s="2" t="s">
        <v>639</v>
      </c>
      <c r="D235" s="2" t="s">
        <v>27</v>
      </c>
      <c r="E235" s="2" t="s">
        <v>28</v>
      </c>
      <c r="F235" s="2" t="s">
        <v>29</v>
      </c>
      <c r="G235" s="2" t="s">
        <v>139</v>
      </c>
      <c r="H235" s="2" t="s">
        <v>482</v>
      </c>
      <c r="I235" s="2" t="s">
        <v>38</v>
      </c>
      <c r="J235" s="1">
        <v>41529</v>
      </c>
      <c r="K235" s="3">
        <v>1.76</v>
      </c>
      <c r="L235" s="3">
        <v>3.38</v>
      </c>
      <c r="M235" s="3">
        <f t="shared" si="9"/>
        <v>1.6199999999999999</v>
      </c>
      <c r="N235" s="2">
        <v>27</v>
      </c>
      <c r="O235" s="3">
        <f t="shared" si="10"/>
        <v>91.259999999999991</v>
      </c>
      <c r="P235" s="4">
        <v>0.08</v>
      </c>
      <c r="Q235" s="5">
        <f>O235*P235</f>
        <v>7.3007999999999997</v>
      </c>
      <c r="R235" s="5">
        <f>O235-Q235+S235</f>
        <v>84.80919999999999</v>
      </c>
      <c r="S235" s="3">
        <v>0.85</v>
      </c>
      <c r="T235" s="6">
        <f t="shared" si="11"/>
        <v>85.659199999999984</v>
      </c>
    </row>
    <row r="236" spans="1:20" x14ac:dyDescent="0.35">
      <c r="A236" t="s">
        <v>641</v>
      </c>
      <c r="B236" s="1">
        <v>41529</v>
      </c>
      <c r="C236" s="2" t="s">
        <v>642</v>
      </c>
      <c r="D236" s="2" t="s">
        <v>27</v>
      </c>
      <c r="E236" s="2" t="s">
        <v>28</v>
      </c>
      <c r="F236" s="2" t="s">
        <v>43</v>
      </c>
      <c r="G236" s="2" t="s">
        <v>290</v>
      </c>
      <c r="H236" s="2" t="s">
        <v>253</v>
      </c>
      <c r="I236" s="2" t="s">
        <v>38</v>
      </c>
      <c r="J236" s="1">
        <v>41531</v>
      </c>
      <c r="K236" s="3">
        <v>4.46</v>
      </c>
      <c r="L236" s="3">
        <v>10.89</v>
      </c>
      <c r="M236" s="3">
        <f t="shared" si="9"/>
        <v>6.4300000000000006</v>
      </c>
      <c r="N236" s="2">
        <v>37</v>
      </c>
      <c r="O236" s="3">
        <f t="shared" si="10"/>
        <v>402.93</v>
      </c>
      <c r="P236" s="4">
        <v>0.1</v>
      </c>
      <c r="Q236" s="5">
        <f>O236*P236</f>
        <v>40.293000000000006</v>
      </c>
      <c r="R236" s="5">
        <f>O236-Q236+S236</f>
        <v>367.137</v>
      </c>
      <c r="S236" s="3">
        <v>4.5</v>
      </c>
      <c r="T236" s="6">
        <f t="shared" si="11"/>
        <v>371.637</v>
      </c>
    </row>
    <row r="237" spans="1:20" x14ac:dyDescent="0.35">
      <c r="A237" t="s">
        <v>644</v>
      </c>
      <c r="B237" s="1">
        <v>41529</v>
      </c>
      <c r="C237" s="2" t="s">
        <v>645</v>
      </c>
      <c r="D237" s="2" t="s">
        <v>27</v>
      </c>
      <c r="E237" s="2" t="s">
        <v>28</v>
      </c>
      <c r="F237" s="2" t="s">
        <v>65</v>
      </c>
      <c r="G237" s="2" t="s">
        <v>107</v>
      </c>
      <c r="H237" s="2" t="s">
        <v>331</v>
      </c>
      <c r="I237" s="2" t="s">
        <v>38</v>
      </c>
      <c r="J237" s="1">
        <v>41532</v>
      </c>
      <c r="K237" s="3">
        <v>4.8899999999999997</v>
      </c>
      <c r="L237" s="3">
        <v>7.64</v>
      </c>
      <c r="M237" s="3">
        <f t="shared" si="9"/>
        <v>2.75</v>
      </c>
      <c r="N237" s="2">
        <v>44</v>
      </c>
      <c r="O237" s="3">
        <f t="shared" si="10"/>
        <v>336.15999999999997</v>
      </c>
      <c r="P237" s="4">
        <v>0.01</v>
      </c>
      <c r="Q237" s="5">
        <f>O237*P237</f>
        <v>3.3615999999999997</v>
      </c>
      <c r="R237" s="5">
        <f>O237-Q237+S237</f>
        <v>334.18839999999994</v>
      </c>
      <c r="S237" s="3">
        <v>1.39</v>
      </c>
      <c r="T237" s="6">
        <f t="shared" si="11"/>
        <v>335.57839999999993</v>
      </c>
    </row>
    <row r="238" spans="1:20" x14ac:dyDescent="0.35">
      <c r="A238" t="s">
        <v>646</v>
      </c>
      <c r="B238" s="1">
        <v>41529</v>
      </c>
      <c r="C238" s="2" t="s">
        <v>647</v>
      </c>
      <c r="D238" s="2" t="s">
        <v>27</v>
      </c>
      <c r="E238" s="2" t="s">
        <v>28</v>
      </c>
      <c r="F238" s="2" t="s">
        <v>29</v>
      </c>
      <c r="G238" s="2" t="s">
        <v>44</v>
      </c>
      <c r="H238" s="2" t="s">
        <v>202</v>
      </c>
      <c r="I238" s="2" t="s">
        <v>33</v>
      </c>
      <c r="J238" s="1">
        <v>41531</v>
      </c>
      <c r="K238" s="3">
        <v>42.11</v>
      </c>
      <c r="L238" s="3">
        <v>80.98</v>
      </c>
      <c r="M238" s="3">
        <f t="shared" si="9"/>
        <v>38.870000000000005</v>
      </c>
      <c r="N238" s="2">
        <v>34</v>
      </c>
      <c r="O238" s="3">
        <f t="shared" si="10"/>
        <v>2753.32</v>
      </c>
      <c r="P238" s="4">
        <v>7.0000000000000007E-2</v>
      </c>
      <c r="Q238" s="5">
        <f>O238*P238</f>
        <v>192.73240000000004</v>
      </c>
      <c r="R238" s="5">
        <f>O238-Q238+S238</f>
        <v>2567.7676000000001</v>
      </c>
      <c r="S238" s="3">
        <v>7.18</v>
      </c>
      <c r="T238" s="6">
        <f t="shared" si="11"/>
        <v>2574.9476</v>
      </c>
    </row>
    <row r="239" spans="1:20" x14ac:dyDescent="0.35">
      <c r="A239" t="s">
        <v>648</v>
      </c>
      <c r="B239" s="1">
        <v>41531</v>
      </c>
      <c r="C239" s="2" t="s">
        <v>275</v>
      </c>
      <c r="D239" s="2" t="s">
        <v>27</v>
      </c>
      <c r="E239" s="2" t="s">
        <v>28</v>
      </c>
      <c r="F239" s="2" t="s">
        <v>93</v>
      </c>
      <c r="G239" s="2" t="s">
        <v>74</v>
      </c>
      <c r="H239" s="2" t="s">
        <v>649</v>
      </c>
      <c r="I239" s="2" t="s">
        <v>38</v>
      </c>
      <c r="J239" s="1">
        <v>41535</v>
      </c>
      <c r="K239" s="3">
        <v>2.5</v>
      </c>
      <c r="L239" s="3">
        <v>5.68</v>
      </c>
      <c r="M239" s="3">
        <f t="shared" si="9"/>
        <v>3.1799999999999997</v>
      </c>
      <c r="N239" s="2">
        <v>46</v>
      </c>
      <c r="O239" s="3">
        <f t="shared" si="10"/>
        <v>261.27999999999997</v>
      </c>
      <c r="P239" s="4">
        <v>0.1</v>
      </c>
      <c r="Q239" s="5">
        <f>O239*P239</f>
        <v>26.128</v>
      </c>
      <c r="R239" s="5">
        <f>O239-Q239+S239</f>
        <v>238.75199999999998</v>
      </c>
      <c r="S239" s="3">
        <v>3.6</v>
      </c>
      <c r="T239" s="6">
        <f t="shared" si="11"/>
        <v>242.35199999999998</v>
      </c>
    </row>
    <row r="240" spans="1:20" x14ac:dyDescent="0.35">
      <c r="A240" t="s">
        <v>650</v>
      </c>
      <c r="B240" s="1">
        <v>41534</v>
      </c>
      <c r="C240" s="2" t="s">
        <v>651</v>
      </c>
      <c r="D240" s="2" t="s">
        <v>27</v>
      </c>
      <c r="E240" s="2" t="s">
        <v>28</v>
      </c>
      <c r="F240" s="2" t="s">
        <v>29</v>
      </c>
      <c r="G240" s="2" t="s">
        <v>30</v>
      </c>
      <c r="H240" s="2" t="s">
        <v>595</v>
      </c>
      <c r="I240" s="2" t="s">
        <v>38</v>
      </c>
      <c r="J240" s="1">
        <v>41536</v>
      </c>
      <c r="K240" s="3">
        <v>3.5</v>
      </c>
      <c r="L240" s="3">
        <v>5.74</v>
      </c>
      <c r="M240" s="3">
        <f t="shared" si="9"/>
        <v>2.2400000000000002</v>
      </c>
      <c r="N240" s="2">
        <v>3</v>
      </c>
      <c r="O240" s="3">
        <f t="shared" si="10"/>
        <v>17.22</v>
      </c>
      <c r="P240" s="4">
        <v>0.08</v>
      </c>
      <c r="Q240" s="5">
        <f>O240*P240</f>
        <v>1.3775999999999999</v>
      </c>
      <c r="R240" s="5">
        <f>O240-Q240+S240</f>
        <v>20.852399999999999</v>
      </c>
      <c r="S240" s="3">
        <v>5.01</v>
      </c>
      <c r="T240" s="6">
        <f t="shared" si="11"/>
        <v>25.862400000000001</v>
      </c>
    </row>
    <row r="241" spans="1:20" x14ac:dyDescent="0.35">
      <c r="A241" t="s">
        <v>652</v>
      </c>
      <c r="B241" s="1">
        <v>41535</v>
      </c>
      <c r="C241" s="2" t="s">
        <v>653</v>
      </c>
      <c r="D241" s="2" t="s">
        <v>27</v>
      </c>
      <c r="E241" s="2" t="s">
        <v>28</v>
      </c>
      <c r="F241" s="2" t="s">
        <v>93</v>
      </c>
      <c r="G241" s="2" t="s">
        <v>299</v>
      </c>
      <c r="H241" s="2" t="s">
        <v>179</v>
      </c>
      <c r="I241" s="2" t="s">
        <v>38</v>
      </c>
      <c r="J241" s="1">
        <v>41542</v>
      </c>
      <c r="K241" s="3">
        <v>13.88</v>
      </c>
      <c r="L241" s="3">
        <v>22.38</v>
      </c>
      <c r="M241" s="3">
        <f t="shared" si="9"/>
        <v>8.4999999999999982</v>
      </c>
      <c r="N241" s="2">
        <v>16</v>
      </c>
      <c r="O241" s="3">
        <f t="shared" si="10"/>
        <v>358.08</v>
      </c>
      <c r="P241" s="4">
        <v>0</v>
      </c>
      <c r="Q241" s="5">
        <f>O241*P241</f>
        <v>0</v>
      </c>
      <c r="R241" s="5">
        <f>O241-Q241+S241</f>
        <v>373.18</v>
      </c>
      <c r="S241" s="3">
        <v>15.1</v>
      </c>
      <c r="T241" s="6">
        <f t="shared" si="11"/>
        <v>388.28000000000003</v>
      </c>
    </row>
    <row r="242" spans="1:20" x14ac:dyDescent="0.35">
      <c r="A242" t="s">
        <v>654</v>
      </c>
      <c r="B242" s="1">
        <v>41537</v>
      </c>
      <c r="C242" s="2" t="s">
        <v>655</v>
      </c>
      <c r="D242" s="2" t="s">
        <v>27</v>
      </c>
      <c r="E242" s="2" t="s">
        <v>28</v>
      </c>
      <c r="F242" s="2" t="s">
        <v>29</v>
      </c>
      <c r="G242" s="2" t="s">
        <v>100</v>
      </c>
      <c r="H242" s="2" t="s">
        <v>338</v>
      </c>
      <c r="I242" s="2" t="s">
        <v>38</v>
      </c>
      <c r="J242" s="1">
        <v>41538</v>
      </c>
      <c r="K242" s="3">
        <v>36.020000000000003</v>
      </c>
      <c r="L242" s="3">
        <v>58.1</v>
      </c>
      <c r="M242" s="3">
        <f t="shared" si="9"/>
        <v>22.08</v>
      </c>
      <c r="N242" s="2">
        <v>7</v>
      </c>
      <c r="O242" s="3">
        <f t="shared" si="10"/>
        <v>406.7</v>
      </c>
      <c r="P242" s="4">
        <v>0.1</v>
      </c>
      <c r="Q242" s="5">
        <f>O242*P242</f>
        <v>40.67</v>
      </c>
      <c r="R242" s="5">
        <f>O242-Q242+S242</f>
        <v>367.52</v>
      </c>
      <c r="S242" s="3">
        <v>1.49</v>
      </c>
      <c r="T242" s="6">
        <f t="shared" si="11"/>
        <v>369.01</v>
      </c>
    </row>
    <row r="243" spans="1:20" x14ac:dyDescent="0.35">
      <c r="A243" t="s">
        <v>656</v>
      </c>
      <c r="B243" s="1">
        <v>41539</v>
      </c>
      <c r="C243" s="2" t="s">
        <v>657</v>
      </c>
      <c r="D243" s="2" t="s">
        <v>27</v>
      </c>
      <c r="E243" s="2" t="s">
        <v>28</v>
      </c>
      <c r="F243" s="2" t="s">
        <v>93</v>
      </c>
      <c r="G243" s="2" t="s">
        <v>30</v>
      </c>
      <c r="H243" s="2" t="s">
        <v>109</v>
      </c>
      <c r="I243" s="2" t="s">
        <v>38</v>
      </c>
      <c r="J243" s="1">
        <v>41541</v>
      </c>
      <c r="K243" s="3">
        <v>0.94</v>
      </c>
      <c r="L243" s="3">
        <v>2.08</v>
      </c>
      <c r="M243" s="3">
        <f t="shared" si="9"/>
        <v>1.1400000000000001</v>
      </c>
      <c r="N243" s="2">
        <v>43</v>
      </c>
      <c r="O243" s="3">
        <f t="shared" si="10"/>
        <v>89.44</v>
      </c>
      <c r="P243" s="4">
        <v>0.05</v>
      </c>
      <c r="Q243" s="5">
        <f>O243*P243</f>
        <v>4.4720000000000004</v>
      </c>
      <c r="R243" s="5">
        <f>O243-Q243+S243</f>
        <v>87.528000000000006</v>
      </c>
      <c r="S243" s="3">
        <v>2.56</v>
      </c>
      <c r="T243" s="6">
        <f t="shared" si="11"/>
        <v>90.088000000000008</v>
      </c>
    </row>
    <row r="244" spans="1:20" x14ac:dyDescent="0.35">
      <c r="A244" t="s">
        <v>658</v>
      </c>
      <c r="B244" s="1">
        <v>41540</v>
      </c>
      <c r="C244" s="2" t="s">
        <v>659</v>
      </c>
      <c r="D244" s="2" t="s">
        <v>27</v>
      </c>
      <c r="E244" s="2" t="s">
        <v>28</v>
      </c>
      <c r="F244" s="2" t="s">
        <v>65</v>
      </c>
      <c r="G244" s="2" t="s">
        <v>344</v>
      </c>
      <c r="H244" s="2" t="s">
        <v>436</v>
      </c>
      <c r="I244" s="2" t="s">
        <v>33</v>
      </c>
      <c r="J244" s="1">
        <v>41547</v>
      </c>
      <c r="K244" s="3">
        <v>9.91</v>
      </c>
      <c r="L244" s="3">
        <v>15.99</v>
      </c>
      <c r="M244" s="3">
        <f t="shared" si="9"/>
        <v>6.08</v>
      </c>
      <c r="N244" s="2">
        <v>27</v>
      </c>
      <c r="O244" s="3">
        <f t="shared" si="10"/>
        <v>431.73</v>
      </c>
      <c r="P244" s="4">
        <v>0.01</v>
      </c>
      <c r="Q244" s="5">
        <f>O244*P244</f>
        <v>4.3173000000000004</v>
      </c>
      <c r="R244" s="5">
        <f>O244-Q244+S244</f>
        <v>438.6927</v>
      </c>
      <c r="S244" s="3">
        <v>11.28</v>
      </c>
      <c r="T244" s="6">
        <f t="shared" si="11"/>
        <v>449.97269999999997</v>
      </c>
    </row>
    <row r="245" spans="1:20" x14ac:dyDescent="0.35">
      <c r="A245" t="s">
        <v>661</v>
      </c>
      <c r="B245" s="1">
        <v>41543</v>
      </c>
      <c r="C245" s="2" t="s">
        <v>515</v>
      </c>
      <c r="D245" s="2" t="s">
        <v>27</v>
      </c>
      <c r="E245" s="2" t="s">
        <v>28</v>
      </c>
      <c r="F245" s="2" t="s">
        <v>93</v>
      </c>
      <c r="G245" s="2" t="s">
        <v>30</v>
      </c>
      <c r="H245" s="2" t="s">
        <v>46</v>
      </c>
      <c r="I245" s="2" t="s">
        <v>38</v>
      </c>
      <c r="J245" s="1">
        <v>41545</v>
      </c>
      <c r="K245" s="3">
        <v>3.32</v>
      </c>
      <c r="L245" s="3">
        <v>5.18</v>
      </c>
      <c r="M245" s="3">
        <f t="shared" si="9"/>
        <v>1.8599999999999999</v>
      </c>
      <c r="N245" s="2">
        <v>23</v>
      </c>
      <c r="O245" s="3">
        <f t="shared" si="10"/>
        <v>119.13999999999999</v>
      </c>
      <c r="P245" s="4">
        <v>0.05</v>
      </c>
      <c r="Q245" s="5">
        <f>O245*P245</f>
        <v>5.9569999999999999</v>
      </c>
      <c r="R245" s="5">
        <f>O245-Q245+S245</f>
        <v>115.223</v>
      </c>
      <c r="S245" s="3">
        <v>2.04</v>
      </c>
      <c r="T245" s="6">
        <f t="shared" si="11"/>
        <v>117.26300000000001</v>
      </c>
    </row>
    <row r="246" spans="1:20" x14ac:dyDescent="0.35">
      <c r="A246" t="s">
        <v>662</v>
      </c>
      <c r="B246" s="1">
        <v>41543</v>
      </c>
      <c r="C246" s="2" t="s">
        <v>663</v>
      </c>
      <c r="D246" s="2" t="s">
        <v>53</v>
      </c>
      <c r="E246" s="2" t="s">
        <v>54</v>
      </c>
      <c r="F246" s="2" t="s">
        <v>93</v>
      </c>
      <c r="G246" s="2" t="s">
        <v>55</v>
      </c>
      <c r="H246" s="2" t="s">
        <v>169</v>
      </c>
      <c r="I246" s="2" t="s">
        <v>38</v>
      </c>
      <c r="J246" s="1">
        <v>41545</v>
      </c>
      <c r="K246" s="3">
        <v>14.95</v>
      </c>
      <c r="L246" s="3">
        <v>34.76</v>
      </c>
      <c r="M246" s="3">
        <f t="shared" si="9"/>
        <v>19.809999999999999</v>
      </c>
      <c r="N246" s="2">
        <v>15</v>
      </c>
      <c r="O246" s="3">
        <f t="shared" si="10"/>
        <v>521.4</v>
      </c>
      <c r="P246" s="4">
        <v>0.09</v>
      </c>
      <c r="Q246" s="5">
        <f>O246*P246</f>
        <v>46.925999999999995</v>
      </c>
      <c r="R246" s="5">
        <f>O246-Q246+S246</f>
        <v>482.69400000000002</v>
      </c>
      <c r="S246" s="3">
        <v>8.2200000000000006</v>
      </c>
      <c r="T246" s="6">
        <f t="shared" si="11"/>
        <v>490.91400000000004</v>
      </c>
    </row>
    <row r="247" spans="1:20" x14ac:dyDescent="0.35">
      <c r="A247" t="s">
        <v>664</v>
      </c>
      <c r="B247" s="1">
        <v>41544</v>
      </c>
      <c r="C247" s="2" t="s">
        <v>349</v>
      </c>
      <c r="D247" s="2" t="s">
        <v>27</v>
      </c>
      <c r="E247" s="2" t="s">
        <v>28</v>
      </c>
      <c r="F247" s="2" t="s">
        <v>29</v>
      </c>
      <c r="G247" s="2" t="s">
        <v>139</v>
      </c>
      <c r="H247" s="2" t="s">
        <v>103</v>
      </c>
      <c r="I247" s="2" t="s">
        <v>38</v>
      </c>
      <c r="J247" s="1">
        <v>41549</v>
      </c>
      <c r="K247" s="3">
        <v>22.18</v>
      </c>
      <c r="L247" s="3">
        <v>54.1</v>
      </c>
      <c r="M247" s="3">
        <f t="shared" si="9"/>
        <v>31.92</v>
      </c>
      <c r="N247" s="2">
        <v>19</v>
      </c>
      <c r="O247" s="3">
        <f t="shared" si="10"/>
        <v>1027.9000000000001</v>
      </c>
      <c r="P247" s="4">
        <v>0.1</v>
      </c>
      <c r="Q247" s="5">
        <f>O247*P247</f>
        <v>102.79000000000002</v>
      </c>
      <c r="R247" s="5">
        <f>O247-Q247+S247</f>
        <v>945.10000000000014</v>
      </c>
      <c r="S247" s="3">
        <v>19.989999999999998</v>
      </c>
      <c r="T247" s="6">
        <f t="shared" si="11"/>
        <v>965.09000000000015</v>
      </c>
    </row>
    <row r="248" spans="1:20" x14ac:dyDescent="0.35">
      <c r="A248" t="s">
        <v>665</v>
      </c>
      <c r="B248" s="1">
        <v>41547</v>
      </c>
      <c r="C248" s="2" t="s">
        <v>666</v>
      </c>
      <c r="D248" s="2" t="s">
        <v>27</v>
      </c>
      <c r="E248" s="2" t="s">
        <v>28</v>
      </c>
      <c r="F248" s="2" t="s">
        <v>29</v>
      </c>
      <c r="G248" s="2" t="s">
        <v>139</v>
      </c>
      <c r="H248" s="2" t="s">
        <v>46</v>
      </c>
      <c r="I248" s="2" t="s">
        <v>38</v>
      </c>
      <c r="J248" s="1">
        <v>41549</v>
      </c>
      <c r="K248" s="3">
        <v>3.32</v>
      </c>
      <c r="L248" s="3">
        <v>5.18</v>
      </c>
      <c r="M248" s="3">
        <f t="shared" si="9"/>
        <v>1.8599999999999999</v>
      </c>
      <c r="N248" s="2">
        <v>10</v>
      </c>
      <c r="O248" s="3">
        <f t="shared" si="10"/>
        <v>51.8</v>
      </c>
      <c r="P248" s="4">
        <v>0.01</v>
      </c>
      <c r="Q248" s="5">
        <f>O248*P248</f>
        <v>0.51800000000000002</v>
      </c>
      <c r="R248" s="5">
        <f>O248-Q248+S248</f>
        <v>53.321999999999996</v>
      </c>
      <c r="S248" s="3">
        <v>2.04</v>
      </c>
      <c r="T248" s="6">
        <f t="shared" si="11"/>
        <v>55.361999999999995</v>
      </c>
    </row>
    <row r="249" spans="1:20" x14ac:dyDescent="0.35">
      <c r="A249" t="s">
        <v>667</v>
      </c>
      <c r="B249" s="1">
        <v>41548</v>
      </c>
      <c r="C249" s="2" t="s">
        <v>668</v>
      </c>
      <c r="D249" s="2" t="s">
        <v>53</v>
      </c>
      <c r="E249" s="2" t="s">
        <v>54</v>
      </c>
      <c r="F249" s="2" t="s">
        <v>29</v>
      </c>
      <c r="G249" s="2" t="s">
        <v>55</v>
      </c>
      <c r="H249" s="2" t="s">
        <v>266</v>
      </c>
      <c r="I249" s="2" t="s">
        <v>33</v>
      </c>
      <c r="J249" s="1">
        <v>41549</v>
      </c>
      <c r="K249" s="3">
        <v>20.18</v>
      </c>
      <c r="L249" s="3">
        <v>35.409999999999997</v>
      </c>
      <c r="M249" s="3">
        <f t="shared" si="9"/>
        <v>15.229999999999997</v>
      </c>
      <c r="N249" s="2">
        <v>16</v>
      </c>
      <c r="O249" s="3">
        <f t="shared" si="10"/>
        <v>566.55999999999995</v>
      </c>
      <c r="P249" s="4">
        <v>0</v>
      </c>
      <c r="Q249" s="5">
        <f>O249*P249</f>
        <v>0</v>
      </c>
      <c r="R249" s="5">
        <f>O249-Q249+S249</f>
        <v>568.54999999999995</v>
      </c>
      <c r="S249" s="3">
        <v>1.99</v>
      </c>
      <c r="T249" s="6">
        <f t="shared" si="11"/>
        <v>570.54</v>
      </c>
    </row>
    <row r="250" spans="1:20" x14ac:dyDescent="0.35">
      <c r="A250" t="s">
        <v>669</v>
      </c>
      <c r="B250" s="1">
        <v>41550</v>
      </c>
      <c r="C250" s="2" t="s">
        <v>561</v>
      </c>
      <c r="D250" s="2" t="s">
        <v>27</v>
      </c>
      <c r="E250" s="2" t="s">
        <v>28</v>
      </c>
      <c r="F250" s="2" t="s">
        <v>65</v>
      </c>
      <c r="G250" s="2" t="s">
        <v>44</v>
      </c>
      <c r="H250" s="2" t="s">
        <v>427</v>
      </c>
      <c r="I250" s="2" t="s">
        <v>38</v>
      </c>
      <c r="J250" s="1">
        <v>41551</v>
      </c>
      <c r="K250" s="3">
        <v>21.56</v>
      </c>
      <c r="L250" s="3">
        <v>36.549999999999997</v>
      </c>
      <c r="M250" s="3">
        <f t="shared" si="9"/>
        <v>14.989999999999998</v>
      </c>
      <c r="N250" s="2">
        <v>46</v>
      </c>
      <c r="O250" s="3">
        <f t="shared" si="10"/>
        <v>1681.3</v>
      </c>
      <c r="P250" s="4">
        <v>0.05</v>
      </c>
      <c r="Q250" s="5">
        <f>O250*P250</f>
        <v>84.064999999999998</v>
      </c>
      <c r="R250" s="5">
        <f>O250-Q250+S250</f>
        <v>1611.125</v>
      </c>
      <c r="S250" s="3">
        <v>13.89</v>
      </c>
      <c r="T250" s="6">
        <f t="shared" si="11"/>
        <v>1625.0150000000001</v>
      </c>
    </row>
    <row r="251" spans="1:20" x14ac:dyDescent="0.35">
      <c r="A251" t="s">
        <v>670</v>
      </c>
      <c r="B251" s="1">
        <v>41551</v>
      </c>
      <c r="C251" s="2" t="s">
        <v>671</v>
      </c>
      <c r="D251" s="2" t="s">
        <v>27</v>
      </c>
      <c r="E251" s="2" t="s">
        <v>28</v>
      </c>
      <c r="F251" s="2" t="s">
        <v>29</v>
      </c>
      <c r="G251" s="2" t="s">
        <v>390</v>
      </c>
      <c r="H251" s="2" t="s">
        <v>493</v>
      </c>
      <c r="I251" s="2" t="s">
        <v>38</v>
      </c>
      <c r="J251" s="1">
        <v>41552</v>
      </c>
      <c r="K251" s="3">
        <v>178.83</v>
      </c>
      <c r="L251" s="3">
        <v>415.88</v>
      </c>
      <c r="M251" s="3">
        <f t="shared" si="9"/>
        <v>237.04999999999998</v>
      </c>
      <c r="N251" s="2">
        <v>2</v>
      </c>
      <c r="O251" s="3">
        <f t="shared" si="10"/>
        <v>831.76</v>
      </c>
      <c r="P251" s="4">
        <v>0.08</v>
      </c>
      <c r="Q251" s="5">
        <f>O251*P251</f>
        <v>66.540800000000004</v>
      </c>
      <c r="R251" s="5">
        <f>O251-Q251+S251</f>
        <v>776.58920000000001</v>
      </c>
      <c r="S251" s="3">
        <v>11.37</v>
      </c>
      <c r="T251" s="6">
        <f t="shared" si="11"/>
        <v>787.95920000000001</v>
      </c>
    </row>
    <row r="252" spans="1:20" x14ac:dyDescent="0.35">
      <c r="A252" t="s">
        <v>673</v>
      </c>
      <c r="B252" s="1">
        <v>41552</v>
      </c>
      <c r="C252" s="2" t="s">
        <v>674</v>
      </c>
      <c r="D252" s="2" t="s">
        <v>27</v>
      </c>
      <c r="E252" s="2" t="s">
        <v>28</v>
      </c>
      <c r="F252" s="2" t="s">
        <v>65</v>
      </c>
      <c r="G252" s="2" t="s">
        <v>139</v>
      </c>
      <c r="H252" s="2" t="s">
        <v>675</v>
      </c>
      <c r="I252" s="2" t="s">
        <v>33</v>
      </c>
      <c r="J252" s="1">
        <v>41559</v>
      </c>
      <c r="K252" s="3">
        <v>41.28</v>
      </c>
      <c r="L252" s="3">
        <v>95.99</v>
      </c>
      <c r="M252" s="3">
        <f t="shared" si="9"/>
        <v>54.709999999999994</v>
      </c>
      <c r="N252" s="2">
        <v>17</v>
      </c>
      <c r="O252" s="3">
        <f t="shared" si="10"/>
        <v>1631.83</v>
      </c>
      <c r="P252" s="4">
        <v>0.09</v>
      </c>
      <c r="Q252" s="5">
        <f>O252*P252</f>
        <v>146.8647</v>
      </c>
      <c r="R252" s="5">
        <f>O252-Q252+S252</f>
        <v>1493.9552999999999</v>
      </c>
      <c r="S252" s="3">
        <v>8.99</v>
      </c>
      <c r="T252" s="6">
        <f t="shared" si="11"/>
        <v>1502.9452999999999</v>
      </c>
    </row>
    <row r="253" spans="1:20" x14ac:dyDescent="0.35">
      <c r="A253" t="s">
        <v>676</v>
      </c>
      <c r="B253" s="1">
        <v>41552</v>
      </c>
      <c r="C253" s="2" t="s">
        <v>484</v>
      </c>
      <c r="D253" s="2" t="s">
        <v>27</v>
      </c>
      <c r="E253" s="2" t="s">
        <v>28</v>
      </c>
      <c r="F253" s="2" t="s">
        <v>29</v>
      </c>
      <c r="G253" s="2" t="s">
        <v>30</v>
      </c>
      <c r="H253" s="2" t="s">
        <v>519</v>
      </c>
      <c r="I253" s="2" t="s">
        <v>38</v>
      </c>
      <c r="J253" s="1">
        <v>41554</v>
      </c>
      <c r="K253" s="3">
        <v>1.33</v>
      </c>
      <c r="L253" s="3">
        <v>2.08</v>
      </c>
      <c r="M253" s="3">
        <f t="shared" si="9"/>
        <v>0.75</v>
      </c>
      <c r="N253" s="2">
        <v>16</v>
      </c>
      <c r="O253" s="3">
        <f t="shared" si="10"/>
        <v>33.28</v>
      </c>
      <c r="P253" s="4">
        <v>0.04</v>
      </c>
      <c r="Q253" s="5">
        <f>O253*P253</f>
        <v>1.3312000000000002</v>
      </c>
      <c r="R253" s="5">
        <f>O253-Q253+S253</f>
        <v>33.438800000000001</v>
      </c>
      <c r="S253" s="3">
        <v>1.49</v>
      </c>
      <c r="T253" s="6">
        <f t="shared" si="11"/>
        <v>34.928800000000003</v>
      </c>
    </row>
    <row r="254" spans="1:20" x14ac:dyDescent="0.35">
      <c r="A254" t="s">
        <v>677</v>
      </c>
      <c r="B254" s="1">
        <v>41553</v>
      </c>
      <c r="C254" s="2" t="s">
        <v>440</v>
      </c>
      <c r="D254" s="2" t="s">
        <v>27</v>
      </c>
      <c r="E254" s="2" t="s">
        <v>28</v>
      </c>
      <c r="F254" s="2" t="s">
        <v>29</v>
      </c>
      <c r="G254" s="2" t="s">
        <v>126</v>
      </c>
      <c r="H254" s="2" t="s">
        <v>57</v>
      </c>
      <c r="I254" s="2" t="s">
        <v>33</v>
      </c>
      <c r="J254" s="1">
        <v>41554</v>
      </c>
      <c r="K254" s="3">
        <v>8.82</v>
      </c>
      <c r="L254" s="3">
        <v>20.99</v>
      </c>
      <c r="M254" s="3">
        <f t="shared" si="9"/>
        <v>12.169999999999998</v>
      </c>
      <c r="N254" s="2">
        <v>25</v>
      </c>
      <c r="O254" s="3">
        <f t="shared" si="10"/>
        <v>524.75</v>
      </c>
      <c r="P254" s="4">
        <v>0.05</v>
      </c>
      <c r="Q254" s="5">
        <f>O254*P254</f>
        <v>26.237500000000001</v>
      </c>
      <c r="R254" s="5">
        <f>O254-Q254+S254</f>
        <v>503.32249999999999</v>
      </c>
      <c r="S254" s="3">
        <v>4.8099999999999996</v>
      </c>
      <c r="T254" s="6">
        <f t="shared" si="11"/>
        <v>508.13249999999999</v>
      </c>
    </row>
    <row r="255" spans="1:20" x14ac:dyDescent="0.35">
      <c r="A255" t="s">
        <v>678</v>
      </c>
      <c r="B255" s="1">
        <v>41556</v>
      </c>
      <c r="C255" s="2" t="s">
        <v>679</v>
      </c>
      <c r="D255" s="2" t="s">
        <v>27</v>
      </c>
      <c r="E255" s="2" t="s">
        <v>28</v>
      </c>
      <c r="F255" s="2" t="s">
        <v>29</v>
      </c>
      <c r="G255" s="2" t="s">
        <v>74</v>
      </c>
      <c r="H255" s="2" t="s">
        <v>272</v>
      </c>
      <c r="I255" s="2" t="s">
        <v>38</v>
      </c>
      <c r="J255" s="1">
        <v>41558</v>
      </c>
      <c r="K255" s="3">
        <v>1.53</v>
      </c>
      <c r="L255" s="3">
        <v>2.78</v>
      </c>
      <c r="M255" s="3">
        <f t="shared" si="9"/>
        <v>1.2499999999999998</v>
      </c>
      <c r="N255" s="2">
        <v>6</v>
      </c>
      <c r="O255" s="3">
        <f t="shared" si="10"/>
        <v>16.68</v>
      </c>
      <c r="P255" s="4">
        <v>0.01</v>
      </c>
      <c r="Q255" s="5">
        <f>O255*P255</f>
        <v>0.1668</v>
      </c>
      <c r="R255" s="5">
        <f>O255-Q255+S255</f>
        <v>17.853200000000001</v>
      </c>
      <c r="S255" s="3">
        <v>1.34</v>
      </c>
      <c r="T255" s="6">
        <f t="shared" si="11"/>
        <v>19.193200000000001</v>
      </c>
    </row>
    <row r="256" spans="1:20" x14ac:dyDescent="0.35">
      <c r="A256" t="s">
        <v>680</v>
      </c>
      <c r="B256" s="1">
        <v>41558</v>
      </c>
      <c r="C256" s="2" t="s">
        <v>681</v>
      </c>
      <c r="D256" s="2" t="s">
        <v>27</v>
      </c>
      <c r="E256" s="2" t="s">
        <v>28</v>
      </c>
      <c r="F256" s="2" t="s">
        <v>43</v>
      </c>
      <c r="G256" s="2" t="s">
        <v>107</v>
      </c>
      <c r="H256" s="2" t="s">
        <v>319</v>
      </c>
      <c r="I256" s="2" t="s">
        <v>38</v>
      </c>
      <c r="J256" s="1">
        <v>41559</v>
      </c>
      <c r="K256" s="3">
        <v>1.0900000000000001</v>
      </c>
      <c r="L256" s="3">
        <v>1.68</v>
      </c>
      <c r="M256" s="3">
        <f t="shared" si="9"/>
        <v>0.58999999999999986</v>
      </c>
      <c r="N256" s="2">
        <v>38</v>
      </c>
      <c r="O256" s="3">
        <f t="shared" si="10"/>
        <v>63.839999999999996</v>
      </c>
      <c r="P256" s="4">
        <v>7.0000000000000007E-2</v>
      </c>
      <c r="Q256" s="5">
        <f>O256*P256</f>
        <v>4.4687999999999999</v>
      </c>
      <c r="R256" s="5">
        <f>O256-Q256+S256</f>
        <v>60.371199999999995</v>
      </c>
      <c r="S256" s="3">
        <v>1</v>
      </c>
      <c r="T256" s="6">
        <f t="shared" si="11"/>
        <v>61.371199999999995</v>
      </c>
    </row>
    <row r="257" spans="1:20" x14ac:dyDescent="0.35">
      <c r="A257" t="s">
        <v>682</v>
      </c>
      <c r="B257" s="1">
        <v>41567</v>
      </c>
      <c r="C257" s="2" t="s">
        <v>683</v>
      </c>
      <c r="D257" s="2" t="s">
        <v>53</v>
      </c>
      <c r="E257" s="2" t="s">
        <v>54</v>
      </c>
      <c r="F257" s="2" t="s">
        <v>29</v>
      </c>
      <c r="G257" s="2" t="s">
        <v>81</v>
      </c>
      <c r="H257" s="2" t="s">
        <v>200</v>
      </c>
      <c r="I257" s="2" t="s">
        <v>38</v>
      </c>
      <c r="J257" s="1">
        <v>41569</v>
      </c>
      <c r="K257" s="3">
        <v>1.0900000000000001</v>
      </c>
      <c r="L257" s="3">
        <v>2.6</v>
      </c>
      <c r="M257" s="3">
        <f t="shared" si="9"/>
        <v>1.51</v>
      </c>
      <c r="N257" s="2">
        <v>36</v>
      </c>
      <c r="O257" s="3">
        <f t="shared" si="10"/>
        <v>93.600000000000009</v>
      </c>
      <c r="P257" s="4">
        <v>0</v>
      </c>
      <c r="Q257" s="5">
        <f>O257*P257</f>
        <v>0</v>
      </c>
      <c r="R257" s="5">
        <f>O257-Q257+S257</f>
        <v>96.000000000000014</v>
      </c>
      <c r="S257" s="3">
        <v>2.4</v>
      </c>
      <c r="T257" s="6">
        <f t="shared" si="11"/>
        <v>98.40000000000002</v>
      </c>
    </row>
    <row r="258" spans="1:20" x14ac:dyDescent="0.35">
      <c r="A258" t="s">
        <v>684</v>
      </c>
      <c r="B258" s="1">
        <v>41567</v>
      </c>
      <c r="C258" s="2" t="s">
        <v>685</v>
      </c>
      <c r="D258" s="2" t="s">
        <v>27</v>
      </c>
      <c r="E258" s="2" t="s">
        <v>28</v>
      </c>
      <c r="F258" s="2" t="s">
        <v>29</v>
      </c>
      <c r="G258" s="2" t="s">
        <v>299</v>
      </c>
      <c r="H258" s="2" t="s">
        <v>386</v>
      </c>
      <c r="I258" s="2" t="s">
        <v>38</v>
      </c>
      <c r="J258" s="1">
        <v>41567</v>
      </c>
      <c r="K258" s="3">
        <v>1.59</v>
      </c>
      <c r="L258" s="3">
        <v>2.61</v>
      </c>
      <c r="M258" s="3">
        <f t="shared" si="9"/>
        <v>1.0199999999999998</v>
      </c>
      <c r="N258" s="2">
        <v>1</v>
      </c>
      <c r="O258" s="3">
        <f t="shared" si="10"/>
        <v>2.61</v>
      </c>
      <c r="P258" s="4">
        <v>0.06</v>
      </c>
      <c r="Q258" s="5">
        <f>O258*P258</f>
        <v>0.15659999999999999</v>
      </c>
      <c r="R258" s="5">
        <f>O258-Q258+S258</f>
        <v>2.9533999999999998</v>
      </c>
      <c r="S258" s="3">
        <v>0.5</v>
      </c>
      <c r="T258" s="6">
        <f t="shared" si="11"/>
        <v>3.4533999999999998</v>
      </c>
    </row>
    <row r="259" spans="1:20" x14ac:dyDescent="0.35">
      <c r="A259" t="s">
        <v>687</v>
      </c>
      <c r="B259" s="1">
        <v>41567</v>
      </c>
      <c r="C259" s="2" t="s">
        <v>688</v>
      </c>
      <c r="D259" s="2" t="s">
        <v>27</v>
      </c>
      <c r="E259" s="2" t="s">
        <v>28</v>
      </c>
      <c r="F259" s="2" t="s">
        <v>29</v>
      </c>
      <c r="G259" s="2" t="s">
        <v>44</v>
      </c>
      <c r="H259" s="2" t="s">
        <v>196</v>
      </c>
      <c r="I259" s="2" t="s">
        <v>38</v>
      </c>
      <c r="J259" s="1">
        <v>41568</v>
      </c>
      <c r="K259" s="3">
        <v>3.65</v>
      </c>
      <c r="L259" s="3">
        <v>5.98</v>
      </c>
      <c r="M259" s="3">
        <f t="shared" si="9"/>
        <v>2.3300000000000005</v>
      </c>
      <c r="N259" s="2">
        <v>21</v>
      </c>
      <c r="O259" s="3">
        <f t="shared" si="10"/>
        <v>125.58000000000001</v>
      </c>
      <c r="P259" s="4">
        <v>0.02</v>
      </c>
      <c r="Q259" s="5">
        <f>O259*P259</f>
        <v>2.5116000000000005</v>
      </c>
      <c r="R259" s="5">
        <f>O259-Q259+S259</f>
        <v>124.55840000000001</v>
      </c>
      <c r="S259" s="3">
        <v>1.49</v>
      </c>
      <c r="T259" s="6">
        <f t="shared" si="11"/>
        <v>126.0484</v>
      </c>
    </row>
    <row r="260" spans="1:20" x14ac:dyDescent="0.35">
      <c r="A260" t="s">
        <v>689</v>
      </c>
      <c r="B260" s="1">
        <v>41568</v>
      </c>
      <c r="C260" s="2" t="s">
        <v>690</v>
      </c>
      <c r="D260" s="2" t="s">
        <v>27</v>
      </c>
      <c r="E260" s="2" t="s">
        <v>28</v>
      </c>
      <c r="F260" s="2" t="s">
        <v>65</v>
      </c>
      <c r="G260" s="2" t="s">
        <v>44</v>
      </c>
      <c r="H260" s="2" t="s">
        <v>196</v>
      </c>
      <c r="I260" s="2" t="s">
        <v>38</v>
      </c>
      <c r="J260" s="1">
        <v>41570</v>
      </c>
      <c r="K260" s="3">
        <v>3.65</v>
      </c>
      <c r="L260" s="3">
        <v>5.98</v>
      </c>
      <c r="M260" s="3">
        <f t="shared" si="9"/>
        <v>2.3300000000000005</v>
      </c>
      <c r="N260" s="2">
        <v>40</v>
      </c>
      <c r="O260" s="3">
        <f t="shared" si="10"/>
        <v>239.20000000000002</v>
      </c>
      <c r="P260" s="4">
        <v>0</v>
      </c>
      <c r="Q260" s="5">
        <f>O260*P260</f>
        <v>0</v>
      </c>
      <c r="R260" s="5">
        <f>O260-Q260+S260</f>
        <v>240.69000000000003</v>
      </c>
      <c r="S260" s="3">
        <v>1.49</v>
      </c>
      <c r="T260" s="6">
        <f t="shared" si="11"/>
        <v>242.18000000000004</v>
      </c>
    </row>
    <row r="261" spans="1:20" x14ac:dyDescent="0.35">
      <c r="A261" t="s">
        <v>691</v>
      </c>
      <c r="B261" s="1">
        <v>41568</v>
      </c>
      <c r="C261" s="2" t="s">
        <v>681</v>
      </c>
      <c r="D261" s="2" t="s">
        <v>27</v>
      </c>
      <c r="E261" s="2" t="s">
        <v>28</v>
      </c>
      <c r="F261" s="2" t="s">
        <v>43</v>
      </c>
      <c r="G261" s="2" t="s">
        <v>107</v>
      </c>
      <c r="H261" s="2" t="s">
        <v>154</v>
      </c>
      <c r="I261" s="2" t="s">
        <v>38</v>
      </c>
      <c r="J261" s="1">
        <v>41570</v>
      </c>
      <c r="K261" s="3">
        <v>1.18</v>
      </c>
      <c r="L261" s="3">
        <v>1.88</v>
      </c>
      <c r="M261" s="3">
        <f t="shared" ref="M261:M324" si="12">L261-K261</f>
        <v>0.7</v>
      </c>
      <c r="N261" s="2">
        <v>33</v>
      </c>
      <c r="O261" s="3">
        <f t="shared" ref="O261:O324" si="13">L261*N261</f>
        <v>62.04</v>
      </c>
      <c r="P261" s="4">
        <v>7.0000000000000007E-2</v>
      </c>
      <c r="Q261" s="5">
        <f>O261*P261</f>
        <v>4.3428000000000004</v>
      </c>
      <c r="R261" s="5">
        <f>O261-Q261+S261</f>
        <v>59.187199999999997</v>
      </c>
      <c r="S261" s="3">
        <v>1.49</v>
      </c>
      <c r="T261" s="6">
        <f t="shared" ref="T261:T324" si="14">R261+S261</f>
        <v>60.677199999999999</v>
      </c>
    </row>
    <row r="262" spans="1:20" x14ac:dyDescent="0.35">
      <c r="A262" t="s">
        <v>692</v>
      </c>
      <c r="B262" s="1">
        <v>41571</v>
      </c>
      <c r="C262" s="2" t="s">
        <v>693</v>
      </c>
      <c r="D262" s="2" t="s">
        <v>27</v>
      </c>
      <c r="E262" s="2" t="s">
        <v>28</v>
      </c>
      <c r="F262" s="2" t="s">
        <v>43</v>
      </c>
      <c r="G262" s="2" t="s">
        <v>66</v>
      </c>
      <c r="H262" s="2" t="s">
        <v>127</v>
      </c>
      <c r="I262" s="2" t="s">
        <v>38</v>
      </c>
      <c r="J262" s="1">
        <v>41574</v>
      </c>
      <c r="K262" s="3">
        <v>4.53</v>
      </c>
      <c r="L262" s="3">
        <v>7.3</v>
      </c>
      <c r="M262" s="3">
        <f t="shared" si="12"/>
        <v>2.7699999999999996</v>
      </c>
      <c r="N262" s="2">
        <v>31</v>
      </c>
      <c r="O262" s="3">
        <f t="shared" si="13"/>
        <v>226.29999999999998</v>
      </c>
      <c r="P262" s="4">
        <v>0.03</v>
      </c>
      <c r="Q262" s="5">
        <f>O262*P262</f>
        <v>6.7889999999999988</v>
      </c>
      <c r="R262" s="5">
        <f>O262-Q262+S262</f>
        <v>227.23099999999999</v>
      </c>
      <c r="S262" s="3">
        <v>7.72</v>
      </c>
      <c r="T262" s="6">
        <f t="shared" si="14"/>
        <v>234.95099999999999</v>
      </c>
    </row>
    <row r="263" spans="1:20" x14ac:dyDescent="0.35">
      <c r="A263" t="s">
        <v>695</v>
      </c>
      <c r="B263" s="1">
        <v>41572</v>
      </c>
      <c r="C263" s="2" t="s">
        <v>696</v>
      </c>
      <c r="D263" s="2" t="s">
        <v>27</v>
      </c>
      <c r="E263" s="2" t="s">
        <v>28</v>
      </c>
      <c r="F263" s="2" t="s">
        <v>43</v>
      </c>
      <c r="G263" s="2" t="s">
        <v>299</v>
      </c>
      <c r="H263" s="2" t="s">
        <v>697</v>
      </c>
      <c r="I263" s="2" t="s">
        <v>38</v>
      </c>
      <c r="J263" s="1">
        <v>41574</v>
      </c>
      <c r="K263" s="3">
        <v>11.04</v>
      </c>
      <c r="L263" s="3">
        <v>16.98</v>
      </c>
      <c r="M263" s="3">
        <f t="shared" si="12"/>
        <v>5.9400000000000013</v>
      </c>
      <c r="N263" s="2">
        <v>27</v>
      </c>
      <c r="O263" s="3">
        <f t="shared" si="13"/>
        <v>458.46000000000004</v>
      </c>
      <c r="P263" s="4">
        <v>0.1</v>
      </c>
      <c r="Q263" s="5">
        <f>O263*P263</f>
        <v>45.846000000000004</v>
      </c>
      <c r="R263" s="5">
        <f>O263-Q263+S263</f>
        <v>425.00400000000002</v>
      </c>
      <c r="S263" s="3">
        <v>12.39</v>
      </c>
      <c r="T263" s="6">
        <f t="shared" si="14"/>
        <v>437.39400000000001</v>
      </c>
    </row>
    <row r="264" spans="1:20" x14ac:dyDescent="0.35">
      <c r="A264" t="s">
        <v>698</v>
      </c>
      <c r="B264" s="1">
        <v>41573</v>
      </c>
      <c r="C264" s="2" t="s">
        <v>699</v>
      </c>
      <c r="D264" s="2" t="s">
        <v>27</v>
      </c>
      <c r="E264" s="2" t="s">
        <v>28</v>
      </c>
      <c r="F264" s="2" t="s">
        <v>65</v>
      </c>
      <c r="G264" s="2" t="s">
        <v>66</v>
      </c>
      <c r="H264" s="2" t="s">
        <v>60</v>
      </c>
      <c r="I264" s="2" t="s">
        <v>38</v>
      </c>
      <c r="J264" s="1">
        <v>41575</v>
      </c>
      <c r="K264" s="3">
        <v>3.4</v>
      </c>
      <c r="L264" s="3">
        <v>5.4</v>
      </c>
      <c r="M264" s="3">
        <f t="shared" si="12"/>
        <v>2.0000000000000004</v>
      </c>
      <c r="N264" s="2">
        <v>47</v>
      </c>
      <c r="O264" s="3">
        <f t="shared" si="13"/>
        <v>253.8</v>
      </c>
      <c r="P264" s="4">
        <v>0.03</v>
      </c>
      <c r="Q264" s="5">
        <f>O264*P264</f>
        <v>7.6139999999999999</v>
      </c>
      <c r="R264" s="5">
        <f>O264-Q264+S264</f>
        <v>253.96600000000001</v>
      </c>
      <c r="S264" s="3">
        <v>7.78</v>
      </c>
      <c r="T264" s="6">
        <f t="shared" si="14"/>
        <v>261.74599999999998</v>
      </c>
    </row>
    <row r="265" spans="1:20" x14ac:dyDescent="0.35">
      <c r="A265" t="s">
        <v>700</v>
      </c>
      <c r="B265" s="1">
        <v>41575</v>
      </c>
      <c r="C265" s="2" t="s">
        <v>701</v>
      </c>
      <c r="D265" s="2" t="s">
        <v>53</v>
      </c>
      <c r="E265" s="2" t="s">
        <v>54</v>
      </c>
      <c r="F265" s="2" t="s">
        <v>29</v>
      </c>
      <c r="G265" s="2" t="s">
        <v>55</v>
      </c>
      <c r="H265" s="2" t="s">
        <v>32</v>
      </c>
      <c r="I265" s="2" t="s">
        <v>33</v>
      </c>
      <c r="J265" s="1">
        <v>41576</v>
      </c>
      <c r="K265" s="3">
        <v>1.87</v>
      </c>
      <c r="L265" s="3">
        <v>8.1199999999999992</v>
      </c>
      <c r="M265" s="3">
        <f t="shared" si="12"/>
        <v>6.2499999999999991</v>
      </c>
      <c r="N265" s="2">
        <v>37</v>
      </c>
      <c r="O265" s="3">
        <f t="shared" si="13"/>
        <v>300.44</v>
      </c>
      <c r="P265" s="4">
        <v>0</v>
      </c>
      <c r="Q265" s="5">
        <f>O265*P265</f>
        <v>0</v>
      </c>
      <c r="R265" s="5">
        <f>O265-Q265+S265</f>
        <v>303.27</v>
      </c>
      <c r="S265" s="3">
        <v>2.83</v>
      </c>
      <c r="T265" s="6">
        <f t="shared" si="14"/>
        <v>306.09999999999997</v>
      </c>
    </row>
    <row r="266" spans="1:20" x14ac:dyDescent="0.35">
      <c r="A266" t="s">
        <v>702</v>
      </c>
      <c r="B266" s="1">
        <v>41575</v>
      </c>
      <c r="C266" s="2" t="s">
        <v>329</v>
      </c>
      <c r="D266" s="2" t="s">
        <v>53</v>
      </c>
      <c r="E266" s="2" t="s">
        <v>54</v>
      </c>
      <c r="F266" s="2" t="s">
        <v>29</v>
      </c>
      <c r="G266" s="2" t="s">
        <v>55</v>
      </c>
      <c r="H266" s="2" t="s">
        <v>703</v>
      </c>
      <c r="I266" s="2" t="s">
        <v>38</v>
      </c>
      <c r="J266" s="1">
        <v>41576</v>
      </c>
      <c r="K266" s="3">
        <v>16.8</v>
      </c>
      <c r="L266" s="3">
        <v>40.97</v>
      </c>
      <c r="M266" s="3">
        <f t="shared" si="12"/>
        <v>24.169999999999998</v>
      </c>
      <c r="N266" s="2">
        <v>11</v>
      </c>
      <c r="O266" s="3">
        <f t="shared" si="13"/>
        <v>450.66999999999996</v>
      </c>
      <c r="P266" s="4">
        <v>0.03</v>
      </c>
      <c r="Q266" s="5">
        <f>O266*P266</f>
        <v>13.520099999999998</v>
      </c>
      <c r="R266" s="5">
        <f>O266-Q266+S266</f>
        <v>446.13989999999995</v>
      </c>
      <c r="S266" s="3">
        <v>8.99</v>
      </c>
      <c r="T266" s="6">
        <f t="shared" si="14"/>
        <v>455.12989999999996</v>
      </c>
    </row>
    <row r="267" spans="1:20" x14ac:dyDescent="0.35">
      <c r="A267" t="s">
        <v>704</v>
      </c>
      <c r="B267" s="1">
        <v>41576</v>
      </c>
      <c r="C267" s="2" t="s">
        <v>705</v>
      </c>
      <c r="D267" s="2" t="s">
        <v>27</v>
      </c>
      <c r="E267" s="2" t="s">
        <v>28</v>
      </c>
      <c r="F267" s="2" t="s">
        <v>93</v>
      </c>
      <c r="G267" s="2" t="s">
        <v>126</v>
      </c>
      <c r="H267" s="2" t="s">
        <v>571</v>
      </c>
      <c r="I267" s="2" t="s">
        <v>38</v>
      </c>
      <c r="J267" s="1">
        <v>41577</v>
      </c>
      <c r="K267" s="3">
        <v>1.94</v>
      </c>
      <c r="L267" s="3">
        <v>3.08</v>
      </c>
      <c r="M267" s="3">
        <f t="shared" si="12"/>
        <v>1.1400000000000001</v>
      </c>
      <c r="N267" s="2">
        <v>41</v>
      </c>
      <c r="O267" s="3">
        <f t="shared" si="13"/>
        <v>126.28</v>
      </c>
      <c r="P267" s="4">
        <v>0.04</v>
      </c>
      <c r="Q267" s="5">
        <f>O267*P267</f>
        <v>5.0512000000000006</v>
      </c>
      <c r="R267" s="5">
        <f>O267-Q267+S267</f>
        <v>122.2188</v>
      </c>
      <c r="S267" s="3">
        <v>0.99</v>
      </c>
      <c r="T267" s="6">
        <f t="shared" si="14"/>
        <v>123.2088</v>
      </c>
    </row>
    <row r="268" spans="1:20" x14ac:dyDescent="0.35">
      <c r="A268" t="s">
        <v>706</v>
      </c>
      <c r="B268" s="1">
        <v>41579</v>
      </c>
      <c r="C268" s="2" t="s">
        <v>707</v>
      </c>
      <c r="D268" s="2" t="s">
        <v>27</v>
      </c>
      <c r="E268" s="2" t="s">
        <v>28</v>
      </c>
      <c r="F268" s="2" t="s">
        <v>65</v>
      </c>
      <c r="G268" s="2" t="s">
        <v>66</v>
      </c>
      <c r="H268" s="2" t="s">
        <v>32</v>
      </c>
      <c r="I268" s="2" t="s">
        <v>33</v>
      </c>
      <c r="J268" s="1">
        <v>41580</v>
      </c>
      <c r="K268" s="3">
        <v>1.87</v>
      </c>
      <c r="L268" s="3">
        <v>8.1199999999999992</v>
      </c>
      <c r="M268" s="3">
        <f t="shared" si="12"/>
        <v>6.2499999999999991</v>
      </c>
      <c r="N268" s="2">
        <v>16</v>
      </c>
      <c r="O268" s="3">
        <f t="shared" si="13"/>
        <v>129.91999999999999</v>
      </c>
      <c r="P268" s="4">
        <v>0.03</v>
      </c>
      <c r="Q268" s="5">
        <f>O268*P268</f>
        <v>3.8975999999999993</v>
      </c>
      <c r="R268" s="5">
        <f>O268-Q268+S268</f>
        <v>128.85239999999999</v>
      </c>
      <c r="S268" s="3">
        <v>2.83</v>
      </c>
      <c r="T268" s="6">
        <f t="shared" si="14"/>
        <v>131.6824</v>
      </c>
    </row>
    <row r="269" spans="1:20" x14ac:dyDescent="0.35">
      <c r="A269" t="s">
        <v>708</v>
      </c>
      <c r="B269" s="1">
        <v>41580</v>
      </c>
      <c r="C269" s="2" t="s">
        <v>518</v>
      </c>
      <c r="D269" s="2" t="s">
        <v>53</v>
      </c>
      <c r="E269" s="2" t="s">
        <v>54</v>
      </c>
      <c r="F269" s="2" t="s">
        <v>93</v>
      </c>
      <c r="G269" s="2" t="s">
        <v>81</v>
      </c>
      <c r="H269" s="2" t="s">
        <v>127</v>
      </c>
      <c r="I269" s="2" t="s">
        <v>38</v>
      </c>
      <c r="J269" s="1">
        <v>41581</v>
      </c>
      <c r="K269" s="3">
        <v>4.53</v>
      </c>
      <c r="L269" s="3">
        <v>7.3</v>
      </c>
      <c r="M269" s="3">
        <f t="shared" si="12"/>
        <v>2.7699999999999996</v>
      </c>
      <c r="N269" s="2">
        <v>45</v>
      </c>
      <c r="O269" s="3">
        <f t="shared" si="13"/>
        <v>328.5</v>
      </c>
      <c r="P269" s="4">
        <v>0.04</v>
      </c>
      <c r="Q269" s="5">
        <f>O269*P269</f>
        <v>13.14</v>
      </c>
      <c r="R269" s="5">
        <f>O269-Q269+S269</f>
        <v>323.08000000000004</v>
      </c>
      <c r="S269" s="3">
        <v>7.72</v>
      </c>
      <c r="T269" s="6">
        <f t="shared" si="14"/>
        <v>330.80000000000007</v>
      </c>
    </row>
    <row r="270" spans="1:20" x14ac:dyDescent="0.35">
      <c r="A270" t="s">
        <v>709</v>
      </c>
      <c r="B270" s="1">
        <v>41581</v>
      </c>
      <c r="C270" s="2" t="s">
        <v>710</v>
      </c>
      <c r="D270" s="2" t="s">
        <v>27</v>
      </c>
      <c r="E270" s="2" t="s">
        <v>28</v>
      </c>
      <c r="F270" s="2" t="s">
        <v>29</v>
      </c>
      <c r="G270" s="2" t="s">
        <v>390</v>
      </c>
      <c r="H270" s="2" t="s">
        <v>165</v>
      </c>
      <c r="I270" s="2" t="s">
        <v>38</v>
      </c>
      <c r="J270" s="1">
        <v>41581</v>
      </c>
      <c r="K270" s="3">
        <v>5.19</v>
      </c>
      <c r="L270" s="3">
        <v>12.98</v>
      </c>
      <c r="M270" s="3">
        <f t="shared" si="12"/>
        <v>7.79</v>
      </c>
      <c r="N270" s="2">
        <v>40</v>
      </c>
      <c r="O270" s="3">
        <f t="shared" si="13"/>
        <v>519.20000000000005</v>
      </c>
      <c r="P270" s="4">
        <v>0.05</v>
      </c>
      <c r="Q270" s="5">
        <f>O270*P270</f>
        <v>25.960000000000004</v>
      </c>
      <c r="R270" s="5">
        <f>O270-Q270+S270</f>
        <v>496.38000000000005</v>
      </c>
      <c r="S270" s="3">
        <v>3.14</v>
      </c>
      <c r="T270" s="6">
        <f t="shared" si="14"/>
        <v>499.52000000000004</v>
      </c>
    </row>
    <row r="271" spans="1:20" x14ac:dyDescent="0.35">
      <c r="A271" t="s">
        <v>712</v>
      </c>
      <c r="B271" s="1">
        <v>41583</v>
      </c>
      <c r="C271" s="2" t="s">
        <v>713</v>
      </c>
      <c r="D271" s="2" t="s">
        <v>27</v>
      </c>
      <c r="E271" s="2" t="s">
        <v>28</v>
      </c>
      <c r="F271" s="2" t="s">
        <v>29</v>
      </c>
      <c r="G271" s="2" t="s">
        <v>139</v>
      </c>
      <c r="H271" s="2" t="s">
        <v>236</v>
      </c>
      <c r="I271" s="2" t="s">
        <v>38</v>
      </c>
      <c r="J271" s="1">
        <v>41585</v>
      </c>
      <c r="K271" s="3">
        <v>2.29</v>
      </c>
      <c r="L271" s="3">
        <v>3.69</v>
      </c>
      <c r="M271" s="3">
        <f t="shared" si="12"/>
        <v>1.4</v>
      </c>
      <c r="N271" s="2">
        <v>42</v>
      </c>
      <c r="O271" s="3">
        <f t="shared" si="13"/>
        <v>154.97999999999999</v>
      </c>
      <c r="P271" s="4">
        <v>0.04</v>
      </c>
      <c r="Q271" s="5">
        <f>O271*P271</f>
        <v>6.1991999999999994</v>
      </c>
      <c r="R271" s="5">
        <f>O271-Q271+S271</f>
        <v>149.2808</v>
      </c>
      <c r="S271" s="3">
        <v>0.5</v>
      </c>
      <c r="T271" s="6">
        <f t="shared" si="14"/>
        <v>149.7808</v>
      </c>
    </row>
    <row r="272" spans="1:20" x14ac:dyDescent="0.35">
      <c r="A272" t="s">
        <v>714</v>
      </c>
      <c r="B272" s="1">
        <v>41583</v>
      </c>
      <c r="C272" s="2" t="s">
        <v>715</v>
      </c>
      <c r="D272" s="2" t="s">
        <v>27</v>
      </c>
      <c r="E272" s="2" t="s">
        <v>28</v>
      </c>
      <c r="F272" s="2" t="s">
        <v>29</v>
      </c>
      <c r="G272" s="2" t="s">
        <v>44</v>
      </c>
      <c r="H272" s="2" t="s">
        <v>241</v>
      </c>
      <c r="I272" s="2" t="s">
        <v>38</v>
      </c>
      <c r="J272" s="1">
        <v>41584</v>
      </c>
      <c r="K272" s="3">
        <v>5.22</v>
      </c>
      <c r="L272" s="3">
        <v>9.85</v>
      </c>
      <c r="M272" s="3">
        <f t="shared" si="12"/>
        <v>4.63</v>
      </c>
      <c r="N272" s="2">
        <v>27</v>
      </c>
      <c r="O272" s="3">
        <f t="shared" si="13"/>
        <v>265.95</v>
      </c>
      <c r="P272" s="4">
        <v>0.1</v>
      </c>
      <c r="Q272" s="5">
        <f>O272*P272</f>
        <v>26.594999999999999</v>
      </c>
      <c r="R272" s="5">
        <f>O272-Q272+S272</f>
        <v>244.17499999999998</v>
      </c>
      <c r="S272" s="3">
        <v>4.82</v>
      </c>
      <c r="T272" s="6">
        <f t="shared" si="14"/>
        <v>248.99499999999998</v>
      </c>
    </row>
    <row r="273" spans="1:20" x14ac:dyDescent="0.35">
      <c r="A273" t="s">
        <v>716</v>
      </c>
      <c r="B273" s="1">
        <v>41585</v>
      </c>
      <c r="C273" s="2" t="s">
        <v>717</v>
      </c>
      <c r="D273" s="2" t="s">
        <v>27</v>
      </c>
      <c r="E273" s="2" t="s">
        <v>28</v>
      </c>
      <c r="F273" s="2" t="s">
        <v>43</v>
      </c>
      <c r="G273" s="2" t="s">
        <v>139</v>
      </c>
      <c r="H273" s="2" t="s">
        <v>438</v>
      </c>
      <c r="I273" s="2" t="s">
        <v>38</v>
      </c>
      <c r="J273" s="1">
        <v>41586</v>
      </c>
      <c r="K273" s="3">
        <v>3.75</v>
      </c>
      <c r="L273" s="3">
        <v>7.08</v>
      </c>
      <c r="M273" s="3">
        <f t="shared" si="12"/>
        <v>3.33</v>
      </c>
      <c r="N273" s="2">
        <v>29</v>
      </c>
      <c r="O273" s="3">
        <f t="shared" si="13"/>
        <v>205.32</v>
      </c>
      <c r="P273" s="4">
        <v>7.0000000000000007E-2</v>
      </c>
      <c r="Q273" s="5">
        <f>O273*P273</f>
        <v>14.372400000000001</v>
      </c>
      <c r="R273" s="5">
        <f>O273-Q273+S273</f>
        <v>193.29759999999999</v>
      </c>
      <c r="S273" s="3">
        <v>2.35</v>
      </c>
      <c r="T273" s="6">
        <f t="shared" si="14"/>
        <v>195.64759999999998</v>
      </c>
    </row>
    <row r="274" spans="1:20" x14ac:dyDescent="0.35">
      <c r="A274" t="s">
        <v>719</v>
      </c>
      <c r="B274" s="1">
        <v>41587</v>
      </c>
      <c r="C274" s="2" t="s">
        <v>720</v>
      </c>
      <c r="D274" s="2" t="s">
        <v>53</v>
      </c>
      <c r="E274" s="2" t="s">
        <v>54</v>
      </c>
      <c r="F274" s="2" t="s">
        <v>43</v>
      </c>
      <c r="G274" s="2" t="s">
        <v>55</v>
      </c>
      <c r="H274" s="2" t="s">
        <v>46</v>
      </c>
      <c r="I274" s="2" t="s">
        <v>38</v>
      </c>
      <c r="J274" s="1">
        <v>41587</v>
      </c>
      <c r="K274" s="3">
        <v>3.32</v>
      </c>
      <c r="L274" s="3">
        <v>5.18</v>
      </c>
      <c r="M274" s="3">
        <f t="shared" si="12"/>
        <v>1.8599999999999999</v>
      </c>
      <c r="N274" s="2">
        <v>8</v>
      </c>
      <c r="O274" s="3">
        <f t="shared" si="13"/>
        <v>41.44</v>
      </c>
      <c r="P274" s="4">
        <v>0.06</v>
      </c>
      <c r="Q274" s="5">
        <f>O274*P274</f>
        <v>2.4863999999999997</v>
      </c>
      <c r="R274" s="5">
        <f>O274-Q274+S274</f>
        <v>40.993599999999994</v>
      </c>
      <c r="S274" s="3">
        <v>2.04</v>
      </c>
      <c r="T274" s="6">
        <f t="shared" si="14"/>
        <v>43.033599999999993</v>
      </c>
    </row>
    <row r="275" spans="1:20" x14ac:dyDescent="0.35">
      <c r="A275" t="s">
        <v>721</v>
      </c>
      <c r="B275" s="1">
        <v>41590</v>
      </c>
      <c r="C275" s="2" t="s">
        <v>722</v>
      </c>
      <c r="D275" s="2" t="s">
        <v>53</v>
      </c>
      <c r="E275" s="2" t="s">
        <v>54</v>
      </c>
      <c r="F275" s="2" t="s">
        <v>29</v>
      </c>
      <c r="G275" s="2" t="s">
        <v>81</v>
      </c>
      <c r="H275" s="2" t="s">
        <v>183</v>
      </c>
      <c r="I275" s="2" t="s">
        <v>38</v>
      </c>
      <c r="J275" s="1">
        <v>41592</v>
      </c>
      <c r="K275" s="3">
        <v>3.37</v>
      </c>
      <c r="L275" s="3">
        <v>5.53</v>
      </c>
      <c r="M275" s="3">
        <f t="shared" si="12"/>
        <v>2.16</v>
      </c>
      <c r="N275" s="2">
        <v>17</v>
      </c>
      <c r="O275" s="3">
        <f t="shared" si="13"/>
        <v>94.01</v>
      </c>
      <c r="P275" s="4">
        <v>0.02</v>
      </c>
      <c r="Q275" s="5">
        <f>O275*P275</f>
        <v>1.8802000000000001</v>
      </c>
      <c r="R275" s="5">
        <f>O275-Q275+S275</f>
        <v>99.109800000000007</v>
      </c>
      <c r="S275" s="3">
        <v>6.98</v>
      </c>
      <c r="T275" s="6">
        <f t="shared" si="14"/>
        <v>106.08980000000001</v>
      </c>
    </row>
    <row r="276" spans="1:20" x14ac:dyDescent="0.35">
      <c r="A276" t="s">
        <v>723</v>
      </c>
      <c r="B276" s="1">
        <v>41593</v>
      </c>
      <c r="C276" s="2" t="s">
        <v>637</v>
      </c>
      <c r="D276" s="2" t="s">
        <v>27</v>
      </c>
      <c r="E276" s="2" t="s">
        <v>28</v>
      </c>
      <c r="F276" s="2" t="s">
        <v>65</v>
      </c>
      <c r="G276" s="2" t="s">
        <v>44</v>
      </c>
      <c r="H276" s="2" t="s">
        <v>467</v>
      </c>
      <c r="I276" s="2" t="s">
        <v>38</v>
      </c>
      <c r="J276" s="1">
        <v>41595</v>
      </c>
      <c r="K276" s="3">
        <v>12.39</v>
      </c>
      <c r="L276" s="3">
        <v>19.98</v>
      </c>
      <c r="M276" s="3">
        <f t="shared" si="12"/>
        <v>7.59</v>
      </c>
      <c r="N276" s="2">
        <v>47</v>
      </c>
      <c r="O276" s="3">
        <f t="shared" si="13"/>
        <v>939.06000000000006</v>
      </c>
      <c r="P276" s="4">
        <v>0.04</v>
      </c>
      <c r="Q276" s="5">
        <f>O276*P276</f>
        <v>37.562400000000004</v>
      </c>
      <c r="R276" s="5">
        <f>O276-Q276+S276</f>
        <v>907.26760000000002</v>
      </c>
      <c r="S276" s="3">
        <v>5.77</v>
      </c>
      <c r="T276" s="6">
        <f t="shared" si="14"/>
        <v>913.0376</v>
      </c>
    </row>
    <row r="277" spans="1:20" x14ac:dyDescent="0.35">
      <c r="A277" t="s">
        <v>724</v>
      </c>
      <c r="B277" s="1">
        <v>41594</v>
      </c>
      <c r="C277" s="2" t="s">
        <v>396</v>
      </c>
      <c r="D277" s="2" t="s">
        <v>27</v>
      </c>
      <c r="E277" s="2" t="s">
        <v>28</v>
      </c>
      <c r="F277" s="2" t="s">
        <v>65</v>
      </c>
      <c r="G277" s="2" t="s">
        <v>299</v>
      </c>
      <c r="H277" s="2" t="s">
        <v>256</v>
      </c>
      <c r="I277" s="2" t="s">
        <v>248</v>
      </c>
      <c r="J277" s="1">
        <v>41594</v>
      </c>
      <c r="K277" s="3">
        <v>5.5</v>
      </c>
      <c r="L277" s="3">
        <v>12.22</v>
      </c>
      <c r="M277" s="3">
        <f t="shared" si="12"/>
        <v>6.7200000000000006</v>
      </c>
      <c r="N277" s="2">
        <v>27</v>
      </c>
      <c r="O277" s="3">
        <f t="shared" si="13"/>
        <v>329.94</v>
      </c>
      <c r="P277" s="4">
        <v>7.0000000000000007E-2</v>
      </c>
      <c r="Q277" s="5">
        <f>O277*P277</f>
        <v>23.095800000000001</v>
      </c>
      <c r="R277" s="5">
        <f>O277-Q277+S277</f>
        <v>309.69420000000002</v>
      </c>
      <c r="S277" s="3">
        <v>2.85</v>
      </c>
      <c r="T277" s="6">
        <f t="shared" si="14"/>
        <v>312.54420000000005</v>
      </c>
    </row>
    <row r="278" spans="1:20" x14ac:dyDescent="0.35">
      <c r="A278" t="s">
        <v>725</v>
      </c>
      <c r="B278" s="1">
        <v>41594</v>
      </c>
      <c r="C278" s="2" t="s">
        <v>726</v>
      </c>
      <c r="D278" s="2" t="s">
        <v>27</v>
      </c>
      <c r="E278" s="2" t="s">
        <v>28</v>
      </c>
      <c r="F278" s="2" t="s">
        <v>29</v>
      </c>
      <c r="G278" s="2" t="s">
        <v>100</v>
      </c>
      <c r="H278" s="2" t="s">
        <v>243</v>
      </c>
      <c r="I278" s="2" t="s">
        <v>38</v>
      </c>
      <c r="J278" s="1">
        <v>41595</v>
      </c>
      <c r="K278" s="3">
        <v>1.76</v>
      </c>
      <c r="L278" s="3">
        <v>2.94</v>
      </c>
      <c r="M278" s="3">
        <f t="shared" si="12"/>
        <v>1.18</v>
      </c>
      <c r="N278" s="2">
        <v>23</v>
      </c>
      <c r="O278" s="3">
        <f t="shared" si="13"/>
        <v>67.62</v>
      </c>
      <c r="P278" s="4">
        <v>7.0000000000000007E-2</v>
      </c>
      <c r="Q278" s="5">
        <f>O278*P278</f>
        <v>4.7334000000000005</v>
      </c>
      <c r="R278" s="5">
        <f>O278-Q278+S278</f>
        <v>63.696600000000004</v>
      </c>
      <c r="S278" s="3">
        <v>0.81</v>
      </c>
      <c r="T278" s="6">
        <f t="shared" si="14"/>
        <v>64.506600000000006</v>
      </c>
    </row>
    <row r="279" spans="1:20" x14ac:dyDescent="0.35">
      <c r="A279" t="s">
        <v>727</v>
      </c>
      <c r="B279" s="1">
        <v>41595</v>
      </c>
      <c r="C279" s="2" t="s">
        <v>728</v>
      </c>
      <c r="D279" s="2" t="s">
        <v>27</v>
      </c>
      <c r="E279" s="2" t="s">
        <v>28</v>
      </c>
      <c r="F279" s="2" t="s">
        <v>65</v>
      </c>
      <c r="G279" s="2" t="s">
        <v>299</v>
      </c>
      <c r="H279" s="2" t="s">
        <v>264</v>
      </c>
      <c r="I279" s="2" t="s">
        <v>33</v>
      </c>
      <c r="J279" s="1">
        <v>41597</v>
      </c>
      <c r="K279" s="3">
        <v>39.64</v>
      </c>
      <c r="L279" s="3">
        <v>152.47999999999999</v>
      </c>
      <c r="M279" s="3">
        <f t="shared" si="12"/>
        <v>112.83999999999999</v>
      </c>
      <c r="N279" s="2">
        <v>2</v>
      </c>
      <c r="O279" s="3">
        <f t="shared" si="13"/>
        <v>304.95999999999998</v>
      </c>
      <c r="P279" s="4">
        <v>0.02</v>
      </c>
      <c r="Q279" s="5">
        <f>O279*P279</f>
        <v>6.0991999999999997</v>
      </c>
      <c r="R279" s="5">
        <f>O279-Q279+S279</f>
        <v>305.36079999999998</v>
      </c>
      <c r="S279" s="3">
        <v>6.5</v>
      </c>
      <c r="T279" s="6">
        <f t="shared" si="14"/>
        <v>311.86079999999998</v>
      </c>
    </row>
    <row r="280" spans="1:20" x14ac:dyDescent="0.35">
      <c r="A280" t="s">
        <v>729</v>
      </c>
      <c r="B280" s="1">
        <v>41595</v>
      </c>
      <c r="C280" s="2" t="s">
        <v>730</v>
      </c>
      <c r="D280" s="2" t="s">
        <v>53</v>
      </c>
      <c r="E280" s="2" t="s">
        <v>54</v>
      </c>
      <c r="F280" s="2" t="s">
        <v>93</v>
      </c>
      <c r="G280" s="2" t="s">
        <v>55</v>
      </c>
      <c r="H280" s="2" t="s">
        <v>731</v>
      </c>
      <c r="I280" s="2" t="s">
        <v>38</v>
      </c>
      <c r="J280" s="1">
        <v>41596</v>
      </c>
      <c r="K280" s="3">
        <v>3.51</v>
      </c>
      <c r="L280" s="3">
        <v>8.57</v>
      </c>
      <c r="M280" s="3">
        <f t="shared" si="12"/>
        <v>5.0600000000000005</v>
      </c>
      <c r="N280" s="2">
        <v>24</v>
      </c>
      <c r="O280" s="3">
        <f t="shared" si="13"/>
        <v>205.68</v>
      </c>
      <c r="P280" s="4">
        <v>0.06</v>
      </c>
      <c r="Q280" s="5">
        <f>O280*P280</f>
        <v>12.3408</v>
      </c>
      <c r="R280" s="5">
        <f>O280-Q280+S280</f>
        <v>199.47919999999999</v>
      </c>
      <c r="S280" s="3">
        <v>6.14</v>
      </c>
      <c r="T280" s="6">
        <f t="shared" si="14"/>
        <v>205.61919999999998</v>
      </c>
    </row>
    <row r="281" spans="1:20" x14ac:dyDescent="0.35">
      <c r="A281" t="s">
        <v>732</v>
      </c>
      <c r="B281" s="1">
        <v>41595</v>
      </c>
      <c r="C281" s="2" t="s">
        <v>733</v>
      </c>
      <c r="D281" s="2" t="s">
        <v>53</v>
      </c>
      <c r="E281" s="2" t="s">
        <v>54</v>
      </c>
      <c r="F281" s="2" t="s">
        <v>29</v>
      </c>
      <c r="G281" s="2" t="s">
        <v>55</v>
      </c>
      <c r="H281" s="2" t="s">
        <v>82</v>
      </c>
      <c r="I281" s="2" t="s">
        <v>38</v>
      </c>
      <c r="J281" s="1">
        <v>41595</v>
      </c>
      <c r="K281" s="3">
        <v>2.4500000000000002</v>
      </c>
      <c r="L281" s="3">
        <v>3.89</v>
      </c>
      <c r="M281" s="3">
        <f t="shared" si="12"/>
        <v>1.44</v>
      </c>
      <c r="N281" s="2">
        <v>47</v>
      </c>
      <c r="O281" s="3">
        <f t="shared" si="13"/>
        <v>182.83</v>
      </c>
      <c r="P281" s="4">
        <v>0</v>
      </c>
      <c r="Q281" s="5">
        <f>O281*P281</f>
        <v>0</v>
      </c>
      <c r="R281" s="5">
        <f>O281-Q281+S281</f>
        <v>189.84</v>
      </c>
      <c r="S281" s="3">
        <v>7.01</v>
      </c>
      <c r="T281" s="6">
        <f t="shared" si="14"/>
        <v>196.85</v>
      </c>
    </row>
    <row r="282" spans="1:20" x14ac:dyDescent="0.35">
      <c r="A282" t="s">
        <v>734</v>
      </c>
      <c r="B282" s="1">
        <v>41596</v>
      </c>
      <c r="C282" s="2" t="s">
        <v>735</v>
      </c>
      <c r="D282" s="2" t="s">
        <v>27</v>
      </c>
      <c r="E282" s="2" t="s">
        <v>28</v>
      </c>
      <c r="F282" s="2" t="s">
        <v>43</v>
      </c>
      <c r="G282" s="2" t="s">
        <v>290</v>
      </c>
      <c r="H282" s="2" t="s">
        <v>141</v>
      </c>
      <c r="I282" s="2" t="s">
        <v>38</v>
      </c>
      <c r="J282" s="1">
        <v>41598</v>
      </c>
      <c r="K282" s="3">
        <v>1.6</v>
      </c>
      <c r="L282" s="3">
        <v>2.62</v>
      </c>
      <c r="M282" s="3">
        <f t="shared" si="12"/>
        <v>1.02</v>
      </c>
      <c r="N282" s="2">
        <v>26</v>
      </c>
      <c r="O282" s="3">
        <f t="shared" si="13"/>
        <v>68.12</v>
      </c>
      <c r="P282" s="4">
        <v>0.09</v>
      </c>
      <c r="Q282" s="5">
        <f>O282*P282</f>
        <v>6.1307999999999998</v>
      </c>
      <c r="R282" s="5">
        <f>O282-Q282+S282</f>
        <v>62.789200000000001</v>
      </c>
      <c r="S282" s="3">
        <v>0.8</v>
      </c>
      <c r="T282" s="6">
        <f t="shared" si="14"/>
        <v>63.589199999999998</v>
      </c>
    </row>
    <row r="283" spans="1:20" x14ac:dyDescent="0.35">
      <c r="A283" t="s">
        <v>736</v>
      </c>
      <c r="B283" s="1">
        <v>41596</v>
      </c>
      <c r="C283" s="2" t="s">
        <v>378</v>
      </c>
      <c r="D283" s="2" t="s">
        <v>27</v>
      </c>
      <c r="E283" s="2" t="s">
        <v>28</v>
      </c>
      <c r="F283" s="2" t="s">
        <v>29</v>
      </c>
      <c r="G283" s="2" t="s">
        <v>66</v>
      </c>
      <c r="H283" s="2" t="s">
        <v>537</v>
      </c>
      <c r="I283" s="2" t="s">
        <v>38</v>
      </c>
      <c r="J283" s="1">
        <v>41598</v>
      </c>
      <c r="K283" s="3">
        <v>21.56</v>
      </c>
      <c r="L283" s="3">
        <v>35.94</v>
      </c>
      <c r="M283" s="3">
        <f t="shared" si="12"/>
        <v>14.379999999999999</v>
      </c>
      <c r="N283" s="2">
        <v>19</v>
      </c>
      <c r="O283" s="3">
        <f t="shared" si="13"/>
        <v>682.8599999999999</v>
      </c>
      <c r="P283" s="4">
        <v>0.09</v>
      </c>
      <c r="Q283" s="5">
        <f>O283*P283</f>
        <v>61.457399999999986</v>
      </c>
      <c r="R283" s="5">
        <f>O283-Q283+S283</f>
        <v>628.06259999999986</v>
      </c>
      <c r="S283" s="3">
        <v>6.66</v>
      </c>
      <c r="T283" s="6">
        <f t="shared" si="14"/>
        <v>634.72259999999983</v>
      </c>
    </row>
    <row r="284" spans="1:20" x14ac:dyDescent="0.35">
      <c r="A284" t="s">
        <v>737</v>
      </c>
      <c r="B284" s="1">
        <v>41597</v>
      </c>
      <c r="C284" s="2" t="s">
        <v>577</v>
      </c>
      <c r="D284" s="2" t="s">
        <v>27</v>
      </c>
      <c r="E284" s="2" t="s">
        <v>28</v>
      </c>
      <c r="F284" s="2" t="s">
        <v>29</v>
      </c>
      <c r="G284" s="2" t="s">
        <v>107</v>
      </c>
      <c r="H284" s="2" t="s">
        <v>291</v>
      </c>
      <c r="I284" s="2" t="s">
        <v>38</v>
      </c>
      <c r="J284" s="1">
        <v>41599</v>
      </c>
      <c r="K284" s="3">
        <v>4.59</v>
      </c>
      <c r="L284" s="3">
        <v>7.28</v>
      </c>
      <c r="M284" s="3">
        <f t="shared" si="12"/>
        <v>2.6900000000000004</v>
      </c>
      <c r="N284" s="2">
        <v>3</v>
      </c>
      <c r="O284" s="3">
        <f t="shared" si="13"/>
        <v>21.84</v>
      </c>
      <c r="P284" s="4">
        <v>0.01</v>
      </c>
      <c r="Q284" s="5">
        <f>O284*P284</f>
        <v>0.21840000000000001</v>
      </c>
      <c r="R284" s="5">
        <f>O284-Q284+S284</f>
        <v>32.771599999999999</v>
      </c>
      <c r="S284" s="3">
        <v>11.15</v>
      </c>
      <c r="T284" s="6">
        <f t="shared" si="14"/>
        <v>43.921599999999998</v>
      </c>
    </row>
    <row r="285" spans="1:20" x14ac:dyDescent="0.35">
      <c r="A285" t="s">
        <v>738</v>
      </c>
      <c r="B285" s="1">
        <v>41598</v>
      </c>
      <c r="C285" s="2" t="s">
        <v>685</v>
      </c>
      <c r="D285" s="2" t="s">
        <v>27</v>
      </c>
      <c r="E285" s="2" t="s">
        <v>28</v>
      </c>
      <c r="F285" s="2" t="s">
        <v>65</v>
      </c>
      <c r="G285" s="2" t="s">
        <v>299</v>
      </c>
      <c r="H285" s="2" t="s">
        <v>575</v>
      </c>
      <c r="I285" s="2" t="s">
        <v>33</v>
      </c>
      <c r="J285" s="1">
        <v>41605</v>
      </c>
      <c r="K285" s="3">
        <v>76.790000000000006</v>
      </c>
      <c r="L285" s="3">
        <v>119.99</v>
      </c>
      <c r="M285" s="3">
        <f t="shared" si="12"/>
        <v>43.199999999999989</v>
      </c>
      <c r="N285" s="2">
        <v>4</v>
      </c>
      <c r="O285" s="3">
        <f t="shared" si="13"/>
        <v>479.96</v>
      </c>
      <c r="P285" s="4">
        <v>0.06</v>
      </c>
      <c r="Q285" s="5">
        <f>O285*P285</f>
        <v>28.797599999999999</v>
      </c>
      <c r="R285" s="5">
        <f>O285-Q285+S285</f>
        <v>465.16239999999999</v>
      </c>
      <c r="S285" s="3">
        <v>14</v>
      </c>
      <c r="T285" s="6">
        <f t="shared" si="14"/>
        <v>479.16239999999999</v>
      </c>
    </row>
    <row r="286" spans="1:20" x14ac:dyDescent="0.35">
      <c r="A286" t="s">
        <v>739</v>
      </c>
      <c r="B286" s="1">
        <v>41598</v>
      </c>
      <c r="C286" s="2" t="s">
        <v>701</v>
      </c>
      <c r="D286" s="2" t="s">
        <v>53</v>
      </c>
      <c r="E286" s="2" t="s">
        <v>54</v>
      </c>
      <c r="F286" s="2" t="s">
        <v>29</v>
      </c>
      <c r="G286" s="2" t="s">
        <v>55</v>
      </c>
      <c r="H286" s="2" t="s">
        <v>37</v>
      </c>
      <c r="I286" s="2" t="s">
        <v>38</v>
      </c>
      <c r="J286" s="1">
        <v>41599</v>
      </c>
      <c r="K286" s="3">
        <v>3.47</v>
      </c>
      <c r="L286" s="3">
        <v>6.68</v>
      </c>
      <c r="M286" s="3">
        <f t="shared" si="12"/>
        <v>3.2099999999999995</v>
      </c>
      <c r="N286" s="2">
        <v>15</v>
      </c>
      <c r="O286" s="3">
        <f t="shared" si="13"/>
        <v>100.19999999999999</v>
      </c>
      <c r="P286" s="4">
        <v>0.03</v>
      </c>
      <c r="Q286" s="5">
        <f>O286*P286</f>
        <v>3.0059999999999993</v>
      </c>
      <c r="R286" s="5">
        <f>O286-Q286+S286</f>
        <v>98.693999999999988</v>
      </c>
      <c r="S286" s="3">
        <v>1.5</v>
      </c>
      <c r="T286" s="6">
        <f t="shared" si="14"/>
        <v>100.19399999999999</v>
      </c>
    </row>
    <row r="287" spans="1:20" x14ac:dyDescent="0.35">
      <c r="A287" t="s">
        <v>740</v>
      </c>
      <c r="B287" s="1">
        <v>41601</v>
      </c>
      <c r="C287" s="2" t="s">
        <v>741</v>
      </c>
      <c r="D287" s="2" t="s">
        <v>27</v>
      </c>
      <c r="E287" s="2" t="s">
        <v>28</v>
      </c>
      <c r="F287" s="2" t="s">
        <v>65</v>
      </c>
      <c r="G287" s="2" t="s">
        <v>44</v>
      </c>
      <c r="H287" s="2" t="s">
        <v>742</v>
      </c>
      <c r="I287" s="2" t="s">
        <v>248</v>
      </c>
      <c r="J287" s="1">
        <v>41602</v>
      </c>
      <c r="K287" s="3">
        <v>11.38</v>
      </c>
      <c r="L287" s="3">
        <v>18.649999999999999</v>
      </c>
      <c r="M287" s="3">
        <f t="shared" si="12"/>
        <v>7.2699999999999978</v>
      </c>
      <c r="N287" s="2">
        <v>19</v>
      </c>
      <c r="O287" s="3">
        <f t="shared" si="13"/>
        <v>354.34999999999997</v>
      </c>
      <c r="P287" s="4">
        <v>7.0000000000000007E-2</v>
      </c>
      <c r="Q287" s="5">
        <f>O287*P287</f>
        <v>24.804500000000001</v>
      </c>
      <c r="R287" s="5">
        <f>O287-Q287+S287</f>
        <v>333.31549999999993</v>
      </c>
      <c r="S287" s="3">
        <v>3.77</v>
      </c>
      <c r="T287" s="6">
        <f t="shared" si="14"/>
        <v>337.08549999999991</v>
      </c>
    </row>
    <row r="288" spans="1:20" x14ac:dyDescent="0.35">
      <c r="A288" t="s">
        <v>743</v>
      </c>
      <c r="B288" s="1">
        <v>41601</v>
      </c>
      <c r="C288" s="2" t="s">
        <v>744</v>
      </c>
      <c r="D288" s="2" t="s">
        <v>27</v>
      </c>
      <c r="E288" s="2" t="s">
        <v>28</v>
      </c>
      <c r="F288" s="2" t="s">
        <v>29</v>
      </c>
      <c r="G288" s="2" t="s">
        <v>44</v>
      </c>
      <c r="H288" s="2" t="s">
        <v>595</v>
      </c>
      <c r="I288" s="2" t="s">
        <v>38</v>
      </c>
      <c r="J288" s="1">
        <v>41603</v>
      </c>
      <c r="K288" s="3">
        <v>3.5</v>
      </c>
      <c r="L288" s="3">
        <v>5.74</v>
      </c>
      <c r="M288" s="3">
        <f t="shared" si="12"/>
        <v>2.2400000000000002</v>
      </c>
      <c r="N288" s="2">
        <v>27</v>
      </c>
      <c r="O288" s="3">
        <f t="shared" si="13"/>
        <v>154.98000000000002</v>
      </c>
      <c r="P288" s="4">
        <v>0.08</v>
      </c>
      <c r="Q288" s="5">
        <f>O288*P288</f>
        <v>12.398400000000002</v>
      </c>
      <c r="R288" s="5">
        <f>O288-Q288+S288</f>
        <v>147.5916</v>
      </c>
      <c r="S288" s="3">
        <v>5.01</v>
      </c>
      <c r="T288" s="6">
        <f t="shared" si="14"/>
        <v>152.60159999999999</v>
      </c>
    </row>
    <row r="289" spans="1:20" x14ac:dyDescent="0.35">
      <c r="A289" t="s">
        <v>745</v>
      </c>
      <c r="B289" s="1">
        <v>41605</v>
      </c>
      <c r="C289" s="2" t="s">
        <v>746</v>
      </c>
      <c r="D289" s="2" t="s">
        <v>53</v>
      </c>
      <c r="E289" s="2" t="s">
        <v>54</v>
      </c>
      <c r="F289" s="2" t="s">
        <v>65</v>
      </c>
      <c r="G289" s="2" t="s">
        <v>81</v>
      </c>
      <c r="H289" s="2" t="s">
        <v>362</v>
      </c>
      <c r="I289" s="2" t="s">
        <v>33</v>
      </c>
      <c r="J289" s="1">
        <v>41607</v>
      </c>
      <c r="K289" s="3">
        <v>81.59</v>
      </c>
      <c r="L289" s="3">
        <v>159.99</v>
      </c>
      <c r="M289" s="3">
        <f t="shared" si="12"/>
        <v>78.400000000000006</v>
      </c>
      <c r="N289" s="2">
        <v>50</v>
      </c>
      <c r="O289" s="3">
        <f t="shared" si="13"/>
        <v>7999.5</v>
      </c>
      <c r="P289" s="4">
        <v>0.05</v>
      </c>
      <c r="Q289" s="5">
        <f>O289*P289</f>
        <v>399.97500000000002</v>
      </c>
      <c r="R289" s="5">
        <f>O289-Q289+S289</f>
        <v>7605.0249999999996</v>
      </c>
      <c r="S289" s="3">
        <v>5.5</v>
      </c>
      <c r="T289" s="6">
        <f t="shared" si="14"/>
        <v>7610.5249999999996</v>
      </c>
    </row>
    <row r="290" spans="1:20" x14ac:dyDescent="0.35">
      <c r="A290" t="s">
        <v>747</v>
      </c>
      <c r="B290" s="1">
        <v>41607</v>
      </c>
      <c r="C290" s="2" t="s">
        <v>748</v>
      </c>
      <c r="D290" s="2" t="s">
        <v>27</v>
      </c>
      <c r="E290" s="2" t="s">
        <v>28</v>
      </c>
      <c r="F290" s="2" t="s">
        <v>29</v>
      </c>
      <c r="G290" s="2" t="s">
        <v>299</v>
      </c>
      <c r="H290" s="2" t="s">
        <v>575</v>
      </c>
      <c r="I290" s="2" t="s">
        <v>33</v>
      </c>
      <c r="J290" s="1">
        <v>41609</v>
      </c>
      <c r="K290" s="3">
        <v>76.790000000000006</v>
      </c>
      <c r="L290" s="3">
        <v>119.99</v>
      </c>
      <c r="M290" s="3">
        <f t="shared" si="12"/>
        <v>43.199999999999989</v>
      </c>
      <c r="N290" s="2">
        <v>8</v>
      </c>
      <c r="O290" s="3">
        <f t="shared" si="13"/>
        <v>959.92</v>
      </c>
      <c r="P290" s="4">
        <v>0.09</v>
      </c>
      <c r="Q290" s="5">
        <f>O290*P290</f>
        <v>86.392799999999994</v>
      </c>
      <c r="R290" s="5">
        <f>O290-Q290+S290</f>
        <v>887.52719999999999</v>
      </c>
      <c r="S290" s="3">
        <v>14</v>
      </c>
      <c r="T290" s="6">
        <f t="shared" si="14"/>
        <v>901.52719999999999</v>
      </c>
    </row>
    <row r="291" spans="1:20" x14ac:dyDescent="0.35">
      <c r="A291" t="s">
        <v>749</v>
      </c>
      <c r="B291" s="1">
        <v>41613</v>
      </c>
      <c r="C291" s="2" t="s">
        <v>750</v>
      </c>
      <c r="D291" s="2" t="s">
        <v>53</v>
      </c>
      <c r="E291" s="2" t="s">
        <v>54</v>
      </c>
      <c r="F291" s="2" t="s">
        <v>43</v>
      </c>
      <c r="G291" s="2" t="s">
        <v>55</v>
      </c>
      <c r="H291" s="2" t="s">
        <v>703</v>
      </c>
      <c r="I291" s="2" t="s">
        <v>38</v>
      </c>
      <c r="J291" s="1">
        <v>41615</v>
      </c>
      <c r="K291" s="3">
        <v>16.8</v>
      </c>
      <c r="L291" s="3">
        <v>40.97</v>
      </c>
      <c r="M291" s="3">
        <f t="shared" si="12"/>
        <v>24.169999999999998</v>
      </c>
      <c r="N291" s="2">
        <v>49</v>
      </c>
      <c r="O291" s="3">
        <f t="shared" si="13"/>
        <v>2007.53</v>
      </c>
      <c r="P291" s="4">
        <v>0.09</v>
      </c>
      <c r="Q291" s="5">
        <f>O291*P291</f>
        <v>180.67769999999999</v>
      </c>
      <c r="R291" s="5">
        <f>O291-Q291+S291</f>
        <v>1835.8423</v>
      </c>
      <c r="S291" s="3">
        <v>8.99</v>
      </c>
      <c r="T291" s="6">
        <f t="shared" si="14"/>
        <v>1844.8323</v>
      </c>
    </row>
    <row r="292" spans="1:20" x14ac:dyDescent="0.35">
      <c r="A292" t="s">
        <v>751</v>
      </c>
      <c r="B292" s="1">
        <v>41616</v>
      </c>
      <c r="C292" s="2" t="s">
        <v>752</v>
      </c>
      <c r="D292" s="2" t="s">
        <v>27</v>
      </c>
      <c r="E292" s="2" t="s">
        <v>28</v>
      </c>
      <c r="F292" s="2" t="s">
        <v>93</v>
      </c>
      <c r="G292" s="2" t="s">
        <v>390</v>
      </c>
      <c r="H292" s="2" t="s">
        <v>141</v>
      </c>
      <c r="I292" s="2" t="s">
        <v>38</v>
      </c>
      <c r="J292" s="1">
        <v>41623</v>
      </c>
      <c r="K292" s="3">
        <v>1.6</v>
      </c>
      <c r="L292" s="3">
        <v>2.62</v>
      </c>
      <c r="M292" s="3">
        <f t="shared" si="12"/>
        <v>1.02</v>
      </c>
      <c r="N292" s="2">
        <v>47</v>
      </c>
      <c r="O292" s="3">
        <f t="shared" si="13"/>
        <v>123.14</v>
      </c>
      <c r="P292" s="4">
        <v>0.1</v>
      </c>
      <c r="Q292" s="5">
        <f>O292*P292</f>
        <v>12.314</v>
      </c>
      <c r="R292" s="5">
        <f>O292-Q292+S292</f>
        <v>111.62599999999999</v>
      </c>
      <c r="S292" s="3">
        <v>0.8</v>
      </c>
      <c r="T292" s="6">
        <f t="shared" si="14"/>
        <v>112.42599999999999</v>
      </c>
    </row>
    <row r="293" spans="1:20" x14ac:dyDescent="0.35">
      <c r="A293" t="s">
        <v>753</v>
      </c>
      <c r="B293" s="1">
        <v>41616</v>
      </c>
      <c r="C293" s="2" t="s">
        <v>754</v>
      </c>
      <c r="D293" s="2" t="s">
        <v>27</v>
      </c>
      <c r="E293" s="2" t="s">
        <v>28</v>
      </c>
      <c r="F293" s="2" t="s">
        <v>93</v>
      </c>
      <c r="G293" s="2" t="s">
        <v>30</v>
      </c>
      <c r="H293" s="2" t="s">
        <v>755</v>
      </c>
      <c r="I293" s="2" t="s">
        <v>38</v>
      </c>
      <c r="J293" s="1">
        <v>41616</v>
      </c>
      <c r="K293" s="3">
        <v>0.93</v>
      </c>
      <c r="L293" s="3">
        <v>1.6</v>
      </c>
      <c r="M293" s="3">
        <f t="shared" si="12"/>
        <v>0.67</v>
      </c>
      <c r="N293" s="2">
        <v>25</v>
      </c>
      <c r="O293" s="3">
        <f t="shared" si="13"/>
        <v>40</v>
      </c>
      <c r="P293" s="4">
        <v>0.1</v>
      </c>
      <c r="Q293" s="5">
        <f>O293*P293</f>
        <v>4</v>
      </c>
      <c r="R293" s="5">
        <f>O293-Q293+S293</f>
        <v>37.29</v>
      </c>
      <c r="S293" s="3">
        <v>1.29</v>
      </c>
      <c r="T293" s="6">
        <f t="shared" si="14"/>
        <v>38.58</v>
      </c>
    </row>
    <row r="294" spans="1:20" x14ac:dyDescent="0.35">
      <c r="A294" t="s">
        <v>756</v>
      </c>
      <c r="B294" s="1">
        <v>41617</v>
      </c>
      <c r="C294" s="2" t="s">
        <v>696</v>
      </c>
      <c r="D294" s="2" t="s">
        <v>27</v>
      </c>
      <c r="E294" s="2" t="s">
        <v>28</v>
      </c>
      <c r="F294" s="2" t="s">
        <v>29</v>
      </c>
      <c r="G294" s="2" t="s">
        <v>299</v>
      </c>
      <c r="H294" s="2" t="s">
        <v>188</v>
      </c>
      <c r="I294" s="2" t="s">
        <v>38</v>
      </c>
      <c r="J294" s="1">
        <v>41617</v>
      </c>
      <c r="K294" s="3">
        <v>0.24</v>
      </c>
      <c r="L294" s="3">
        <v>1.26</v>
      </c>
      <c r="M294" s="3">
        <f t="shared" si="12"/>
        <v>1.02</v>
      </c>
      <c r="N294" s="2">
        <v>9</v>
      </c>
      <c r="O294" s="3">
        <f t="shared" si="13"/>
        <v>11.34</v>
      </c>
      <c r="P294" s="4">
        <v>0.06</v>
      </c>
      <c r="Q294" s="5">
        <f>O294*P294</f>
        <v>0.6804</v>
      </c>
      <c r="R294" s="5">
        <f>O294-Q294+S294</f>
        <v>11.359599999999999</v>
      </c>
      <c r="S294" s="3">
        <v>0.7</v>
      </c>
      <c r="T294" s="6">
        <f t="shared" si="14"/>
        <v>12.059599999999998</v>
      </c>
    </row>
    <row r="295" spans="1:20" x14ac:dyDescent="0.35">
      <c r="A295" t="s">
        <v>757</v>
      </c>
      <c r="B295" s="1">
        <v>41618</v>
      </c>
      <c r="C295" s="2" t="s">
        <v>561</v>
      </c>
      <c r="D295" s="2" t="s">
        <v>27</v>
      </c>
      <c r="E295" s="2" t="s">
        <v>28</v>
      </c>
      <c r="F295" s="2" t="s">
        <v>43</v>
      </c>
      <c r="G295" s="2" t="s">
        <v>44</v>
      </c>
      <c r="H295" s="2" t="s">
        <v>196</v>
      </c>
      <c r="I295" s="2" t="s">
        <v>38</v>
      </c>
      <c r="J295" s="1">
        <v>41620</v>
      </c>
      <c r="K295" s="3">
        <v>3.65</v>
      </c>
      <c r="L295" s="3">
        <v>5.98</v>
      </c>
      <c r="M295" s="3">
        <f t="shared" si="12"/>
        <v>2.3300000000000005</v>
      </c>
      <c r="N295" s="2">
        <v>25</v>
      </c>
      <c r="O295" s="3">
        <f t="shared" si="13"/>
        <v>149.5</v>
      </c>
      <c r="P295" s="4">
        <v>0.03</v>
      </c>
      <c r="Q295" s="5">
        <f>O295*P295</f>
        <v>4.4849999999999994</v>
      </c>
      <c r="R295" s="5">
        <f>O295-Q295+S295</f>
        <v>146.505</v>
      </c>
      <c r="S295" s="3">
        <v>1.49</v>
      </c>
      <c r="T295" s="6">
        <f t="shared" si="14"/>
        <v>147.995</v>
      </c>
    </row>
    <row r="296" spans="1:20" x14ac:dyDescent="0.35">
      <c r="A296" t="s">
        <v>758</v>
      </c>
      <c r="B296" s="1">
        <v>41619</v>
      </c>
      <c r="C296" s="2" t="s">
        <v>192</v>
      </c>
      <c r="D296" s="2" t="s">
        <v>27</v>
      </c>
      <c r="E296" s="2" t="s">
        <v>28</v>
      </c>
      <c r="F296" s="2" t="s">
        <v>29</v>
      </c>
      <c r="G296" s="2" t="s">
        <v>30</v>
      </c>
      <c r="H296" s="2" t="s">
        <v>588</v>
      </c>
      <c r="I296" s="2" t="s">
        <v>38</v>
      </c>
      <c r="J296" s="1">
        <v>41623</v>
      </c>
      <c r="K296" s="3">
        <v>18.38</v>
      </c>
      <c r="L296" s="3">
        <v>29.17</v>
      </c>
      <c r="M296" s="3">
        <f t="shared" si="12"/>
        <v>10.790000000000003</v>
      </c>
      <c r="N296" s="2">
        <v>16</v>
      </c>
      <c r="O296" s="3">
        <f t="shared" si="13"/>
        <v>466.72</v>
      </c>
      <c r="P296" s="4">
        <v>7.0000000000000007E-2</v>
      </c>
      <c r="Q296" s="5">
        <f>O296*P296</f>
        <v>32.670400000000008</v>
      </c>
      <c r="R296" s="5">
        <f>O296-Q296+S296</f>
        <v>440.31959999999998</v>
      </c>
      <c r="S296" s="3">
        <v>6.27</v>
      </c>
      <c r="T296" s="6">
        <f t="shared" si="14"/>
        <v>446.58959999999996</v>
      </c>
    </row>
    <row r="297" spans="1:20" x14ac:dyDescent="0.35">
      <c r="A297" t="s">
        <v>759</v>
      </c>
      <c r="B297" s="1">
        <v>41621</v>
      </c>
      <c r="C297" s="2" t="s">
        <v>760</v>
      </c>
      <c r="D297" s="2" t="s">
        <v>27</v>
      </c>
      <c r="E297" s="2" t="s">
        <v>28</v>
      </c>
      <c r="F297" s="2" t="s">
        <v>65</v>
      </c>
      <c r="G297" s="2" t="s">
        <v>139</v>
      </c>
      <c r="H297" s="2" t="s">
        <v>761</v>
      </c>
      <c r="I297" s="2" t="s">
        <v>38</v>
      </c>
      <c r="J297" s="1">
        <v>41622</v>
      </c>
      <c r="K297" s="3">
        <v>3.75</v>
      </c>
      <c r="L297" s="3">
        <v>5.77</v>
      </c>
      <c r="M297" s="3">
        <f t="shared" si="12"/>
        <v>2.0199999999999996</v>
      </c>
      <c r="N297" s="2">
        <v>9</v>
      </c>
      <c r="O297" s="3">
        <f t="shared" si="13"/>
        <v>51.929999999999993</v>
      </c>
      <c r="P297" s="4">
        <v>0</v>
      </c>
      <c r="Q297" s="5">
        <f>O297*P297</f>
        <v>0</v>
      </c>
      <c r="R297" s="5">
        <f>O297-Q297+S297</f>
        <v>56.899999999999991</v>
      </c>
      <c r="S297" s="3">
        <v>4.97</v>
      </c>
      <c r="T297" s="6">
        <f t="shared" si="14"/>
        <v>61.86999999999999</v>
      </c>
    </row>
    <row r="298" spans="1:20" x14ac:dyDescent="0.35">
      <c r="A298" t="s">
        <v>762</v>
      </c>
      <c r="B298" s="1">
        <v>41621</v>
      </c>
      <c r="C298" s="2" t="s">
        <v>763</v>
      </c>
      <c r="D298" s="2" t="s">
        <v>27</v>
      </c>
      <c r="E298" s="2" t="s">
        <v>28</v>
      </c>
      <c r="F298" s="2" t="s">
        <v>29</v>
      </c>
      <c r="G298" s="2" t="s">
        <v>299</v>
      </c>
      <c r="H298" s="2" t="s">
        <v>765</v>
      </c>
      <c r="I298" s="2" t="s">
        <v>38</v>
      </c>
      <c r="J298" s="1">
        <v>41623</v>
      </c>
      <c r="K298" s="3">
        <v>1.92</v>
      </c>
      <c r="L298" s="3">
        <v>3.26</v>
      </c>
      <c r="M298" s="3">
        <f t="shared" si="12"/>
        <v>1.3399999999999999</v>
      </c>
      <c r="N298" s="2">
        <v>6</v>
      </c>
      <c r="O298" s="3">
        <f t="shared" si="13"/>
        <v>19.559999999999999</v>
      </c>
      <c r="P298" s="4">
        <v>0.01</v>
      </c>
      <c r="Q298" s="5">
        <f>O298*P298</f>
        <v>0.1956</v>
      </c>
      <c r="R298" s="5">
        <f>O298-Q298+S298</f>
        <v>21.224399999999999</v>
      </c>
      <c r="S298" s="3">
        <v>1.86</v>
      </c>
      <c r="T298" s="6">
        <f t="shared" si="14"/>
        <v>23.084399999999999</v>
      </c>
    </row>
    <row r="299" spans="1:20" x14ac:dyDescent="0.35">
      <c r="A299" t="s">
        <v>766</v>
      </c>
      <c r="B299" s="1">
        <v>41624</v>
      </c>
      <c r="C299" s="2" t="s">
        <v>767</v>
      </c>
      <c r="D299" s="2" t="s">
        <v>53</v>
      </c>
      <c r="E299" s="2" t="s">
        <v>54</v>
      </c>
      <c r="F299" s="2" t="s">
        <v>43</v>
      </c>
      <c r="G299" s="2" t="s">
        <v>81</v>
      </c>
      <c r="H299" s="2" t="s">
        <v>236</v>
      </c>
      <c r="I299" s="2" t="s">
        <v>38</v>
      </c>
      <c r="J299" s="1">
        <v>41627</v>
      </c>
      <c r="K299" s="3">
        <v>2.29</v>
      </c>
      <c r="L299" s="3">
        <v>3.69</v>
      </c>
      <c r="M299" s="3">
        <f t="shared" si="12"/>
        <v>1.4</v>
      </c>
      <c r="N299" s="2">
        <v>45</v>
      </c>
      <c r="O299" s="3">
        <f t="shared" si="13"/>
        <v>166.05</v>
      </c>
      <c r="P299" s="4">
        <v>0.08</v>
      </c>
      <c r="Q299" s="5">
        <f>O299*P299</f>
        <v>13.284000000000001</v>
      </c>
      <c r="R299" s="5">
        <f>O299-Q299+S299</f>
        <v>153.26600000000002</v>
      </c>
      <c r="S299" s="3">
        <v>0.5</v>
      </c>
      <c r="T299" s="6">
        <f t="shared" si="14"/>
        <v>153.76600000000002</v>
      </c>
    </row>
    <row r="300" spans="1:20" x14ac:dyDescent="0.35">
      <c r="A300" t="s">
        <v>768</v>
      </c>
      <c r="B300" s="1">
        <v>41625</v>
      </c>
      <c r="C300" s="2" t="s">
        <v>769</v>
      </c>
      <c r="D300" s="2" t="s">
        <v>27</v>
      </c>
      <c r="E300" s="2" t="s">
        <v>28</v>
      </c>
      <c r="F300" s="2" t="s">
        <v>29</v>
      </c>
      <c r="G300" s="2" t="s">
        <v>66</v>
      </c>
      <c r="H300" s="2" t="s">
        <v>94</v>
      </c>
      <c r="I300" s="2" t="s">
        <v>38</v>
      </c>
      <c r="J300" s="1">
        <v>41627</v>
      </c>
      <c r="K300" s="3">
        <v>5.33</v>
      </c>
      <c r="L300" s="3">
        <v>8.6</v>
      </c>
      <c r="M300" s="3">
        <f t="shared" si="12"/>
        <v>3.2699999999999996</v>
      </c>
      <c r="N300" s="2">
        <v>23</v>
      </c>
      <c r="O300" s="3">
        <f t="shared" si="13"/>
        <v>197.79999999999998</v>
      </c>
      <c r="P300" s="4">
        <v>0.02</v>
      </c>
      <c r="Q300" s="5">
        <f>O300*P300</f>
        <v>3.956</v>
      </c>
      <c r="R300" s="5">
        <f>O300-Q300+S300</f>
        <v>200.03399999999999</v>
      </c>
      <c r="S300" s="3">
        <v>6.19</v>
      </c>
      <c r="T300" s="6">
        <f t="shared" si="14"/>
        <v>206.22399999999999</v>
      </c>
    </row>
    <row r="301" spans="1:20" x14ac:dyDescent="0.35">
      <c r="A301" t="s">
        <v>770</v>
      </c>
      <c r="B301" s="1">
        <v>41627</v>
      </c>
      <c r="C301" s="2" t="s">
        <v>476</v>
      </c>
      <c r="D301" s="2" t="s">
        <v>53</v>
      </c>
      <c r="E301" s="2" t="s">
        <v>54</v>
      </c>
      <c r="F301" s="2" t="s">
        <v>65</v>
      </c>
      <c r="G301" s="2" t="s">
        <v>81</v>
      </c>
      <c r="H301" s="2" t="s">
        <v>202</v>
      </c>
      <c r="I301" s="2" t="s">
        <v>33</v>
      </c>
      <c r="J301" s="1">
        <v>41629</v>
      </c>
      <c r="K301" s="3">
        <v>42.11</v>
      </c>
      <c r="L301" s="3">
        <v>80.98</v>
      </c>
      <c r="M301" s="3">
        <f t="shared" si="12"/>
        <v>38.870000000000005</v>
      </c>
      <c r="N301" s="2">
        <v>13</v>
      </c>
      <c r="O301" s="3">
        <f t="shared" si="13"/>
        <v>1052.74</v>
      </c>
      <c r="P301" s="4">
        <v>0.03</v>
      </c>
      <c r="Q301" s="5">
        <f>O301*P301</f>
        <v>31.5822</v>
      </c>
      <c r="R301" s="5">
        <f>O301-Q301+S301</f>
        <v>1028.3378</v>
      </c>
      <c r="S301" s="3">
        <v>7.18</v>
      </c>
      <c r="T301" s="6">
        <f t="shared" si="14"/>
        <v>1035.5178000000001</v>
      </c>
    </row>
    <row r="302" spans="1:20" x14ac:dyDescent="0.35">
      <c r="A302" t="s">
        <v>771</v>
      </c>
      <c r="B302" s="1">
        <v>41631</v>
      </c>
      <c r="C302" s="2" t="s">
        <v>772</v>
      </c>
      <c r="D302" s="2" t="s">
        <v>27</v>
      </c>
      <c r="E302" s="2" t="s">
        <v>28</v>
      </c>
      <c r="F302" s="2" t="s">
        <v>43</v>
      </c>
      <c r="G302" s="2" t="s">
        <v>107</v>
      </c>
      <c r="H302" s="2" t="s">
        <v>264</v>
      </c>
      <c r="I302" s="2" t="s">
        <v>33</v>
      </c>
      <c r="J302" s="1">
        <v>41633</v>
      </c>
      <c r="K302" s="3">
        <v>39.64</v>
      </c>
      <c r="L302" s="3">
        <v>152.47999999999999</v>
      </c>
      <c r="M302" s="3">
        <f t="shared" si="12"/>
        <v>112.83999999999999</v>
      </c>
      <c r="N302" s="2">
        <v>41</v>
      </c>
      <c r="O302" s="3">
        <f t="shared" si="13"/>
        <v>6251.6799999999994</v>
      </c>
      <c r="P302" s="4">
        <v>7.0000000000000007E-2</v>
      </c>
      <c r="Q302" s="5">
        <f>O302*P302</f>
        <v>437.61759999999998</v>
      </c>
      <c r="R302" s="5">
        <f>O302-Q302+S302</f>
        <v>5820.5623999999998</v>
      </c>
      <c r="S302" s="3">
        <v>6.5</v>
      </c>
      <c r="T302" s="6">
        <f t="shared" si="14"/>
        <v>5827.0623999999998</v>
      </c>
    </row>
    <row r="303" spans="1:20" x14ac:dyDescent="0.35">
      <c r="A303" t="s">
        <v>773</v>
      </c>
      <c r="B303" s="1">
        <v>41631</v>
      </c>
      <c r="C303" s="2" t="s">
        <v>774</v>
      </c>
      <c r="D303" s="2" t="s">
        <v>53</v>
      </c>
      <c r="E303" s="2" t="s">
        <v>54</v>
      </c>
      <c r="F303" s="2" t="s">
        <v>93</v>
      </c>
      <c r="G303" s="2" t="s">
        <v>55</v>
      </c>
      <c r="H303" s="2" t="s">
        <v>775</v>
      </c>
      <c r="I303" s="2" t="s">
        <v>38</v>
      </c>
      <c r="J303" s="1">
        <v>41631</v>
      </c>
      <c r="K303" s="3">
        <v>3.14</v>
      </c>
      <c r="L303" s="3">
        <v>4.91</v>
      </c>
      <c r="M303" s="3">
        <f t="shared" si="12"/>
        <v>1.77</v>
      </c>
      <c r="N303" s="2">
        <v>12</v>
      </c>
      <c r="O303" s="3">
        <f t="shared" si="13"/>
        <v>58.92</v>
      </c>
      <c r="P303" s="4">
        <v>0.04</v>
      </c>
      <c r="Q303" s="5">
        <f>O303*P303</f>
        <v>2.3568000000000002</v>
      </c>
      <c r="R303" s="5">
        <f>O303-Q303+S303</f>
        <v>57.063200000000002</v>
      </c>
      <c r="S303" s="3">
        <v>0.5</v>
      </c>
      <c r="T303" s="6">
        <f t="shared" si="14"/>
        <v>57.563200000000002</v>
      </c>
    </row>
    <row r="304" spans="1:20" x14ac:dyDescent="0.35">
      <c r="A304" t="s">
        <v>776</v>
      </c>
      <c r="B304" s="1">
        <v>41635</v>
      </c>
      <c r="C304" s="2" t="s">
        <v>198</v>
      </c>
      <c r="D304" s="2" t="s">
        <v>27</v>
      </c>
      <c r="E304" s="2" t="s">
        <v>28</v>
      </c>
      <c r="F304" s="2" t="s">
        <v>93</v>
      </c>
      <c r="G304" s="2" t="s">
        <v>126</v>
      </c>
      <c r="H304" s="2" t="s">
        <v>588</v>
      </c>
      <c r="I304" s="2" t="s">
        <v>38</v>
      </c>
      <c r="J304" s="1">
        <v>41637</v>
      </c>
      <c r="K304" s="3">
        <v>18.38</v>
      </c>
      <c r="L304" s="3">
        <v>29.17</v>
      </c>
      <c r="M304" s="3">
        <f t="shared" si="12"/>
        <v>10.790000000000003</v>
      </c>
      <c r="N304" s="2">
        <v>37</v>
      </c>
      <c r="O304" s="3">
        <f t="shared" si="13"/>
        <v>1079.29</v>
      </c>
      <c r="P304" s="4">
        <v>0.09</v>
      </c>
      <c r="Q304" s="5">
        <f>O304*P304</f>
        <v>97.136099999999999</v>
      </c>
      <c r="R304" s="5">
        <f>O304-Q304+S304</f>
        <v>988.4239</v>
      </c>
      <c r="S304" s="3">
        <v>6.27</v>
      </c>
      <c r="T304" s="6">
        <f t="shared" si="14"/>
        <v>994.69389999999999</v>
      </c>
    </row>
    <row r="305" spans="1:20" x14ac:dyDescent="0.35">
      <c r="A305" t="s">
        <v>777</v>
      </c>
      <c r="B305" s="1">
        <v>41637</v>
      </c>
      <c r="C305" s="2" t="s">
        <v>63</v>
      </c>
      <c r="D305" s="2" t="s">
        <v>27</v>
      </c>
      <c r="E305" s="2" t="s">
        <v>28</v>
      </c>
      <c r="F305" s="2" t="s">
        <v>65</v>
      </c>
      <c r="G305" s="2" t="s">
        <v>66</v>
      </c>
      <c r="H305" s="2" t="s">
        <v>190</v>
      </c>
      <c r="I305" s="2" t="s">
        <v>38</v>
      </c>
      <c r="J305" s="1">
        <v>41638</v>
      </c>
      <c r="K305" s="3">
        <v>2.39</v>
      </c>
      <c r="L305" s="3">
        <v>4.26</v>
      </c>
      <c r="M305" s="3">
        <f t="shared" si="12"/>
        <v>1.8699999999999997</v>
      </c>
      <c r="N305" s="2">
        <v>26</v>
      </c>
      <c r="O305" s="3">
        <f t="shared" si="13"/>
        <v>110.75999999999999</v>
      </c>
      <c r="P305" s="4">
        <v>0.1</v>
      </c>
      <c r="Q305" s="5">
        <f>O305*P305</f>
        <v>11.076000000000001</v>
      </c>
      <c r="R305" s="5">
        <f>O305-Q305+S305</f>
        <v>100.884</v>
      </c>
      <c r="S305" s="3">
        <v>1.2</v>
      </c>
      <c r="T305" s="6">
        <f t="shared" si="14"/>
        <v>102.084</v>
      </c>
    </row>
    <row r="306" spans="1:20" x14ac:dyDescent="0.35">
      <c r="A306" t="s">
        <v>778</v>
      </c>
      <c r="B306" s="1">
        <v>41637</v>
      </c>
      <c r="C306" s="2" t="s">
        <v>617</v>
      </c>
      <c r="D306" s="2" t="s">
        <v>27</v>
      </c>
      <c r="E306" s="2" t="s">
        <v>28</v>
      </c>
      <c r="F306" s="2" t="s">
        <v>43</v>
      </c>
      <c r="G306" s="2" t="s">
        <v>139</v>
      </c>
      <c r="H306" s="2" t="s">
        <v>474</v>
      </c>
      <c r="I306" s="2" t="s">
        <v>33</v>
      </c>
      <c r="J306" s="1">
        <v>41638</v>
      </c>
      <c r="K306" s="3">
        <v>60.59</v>
      </c>
      <c r="L306" s="3">
        <v>100.98</v>
      </c>
      <c r="M306" s="3">
        <f t="shared" si="12"/>
        <v>40.39</v>
      </c>
      <c r="N306" s="2">
        <v>1</v>
      </c>
      <c r="O306" s="3">
        <f t="shared" si="13"/>
        <v>100.98</v>
      </c>
      <c r="P306" s="4">
        <v>0.1</v>
      </c>
      <c r="Q306" s="5">
        <f>O306*P306</f>
        <v>10.098000000000001</v>
      </c>
      <c r="R306" s="5">
        <f>O306-Q306+S306</f>
        <v>98.062000000000012</v>
      </c>
      <c r="S306" s="3">
        <v>7.18</v>
      </c>
      <c r="T306" s="6">
        <f t="shared" si="14"/>
        <v>105.24200000000002</v>
      </c>
    </row>
    <row r="307" spans="1:20" x14ac:dyDescent="0.35">
      <c r="A307" t="s">
        <v>779</v>
      </c>
      <c r="B307" s="1">
        <v>41638</v>
      </c>
      <c r="C307" s="2" t="s">
        <v>780</v>
      </c>
      <c r="D307" s="2" t="s">
        <v>27</v>
      </c>
      <c r="E307" s="2" t="s">
        <v>28</v>
      </c>
      <c r="F307" s="2" t="s">
        <v>43</v>
      </c>
      <c r="G307" s="2" t="s">
        <v>139</v>
      </c>
      <c r="H307" s="2" t="s">
        <v>218</v>
      </c>
      <c r="I307" s="2" t="s">
        <v>38</v>
      </c>
      <c r="J307" s="1">
        <v>41639</v>
      </c>
      <c r="K307" s="3">
        <v>4.0999999999999996</v>
      </c>
      <c r="L307" s="3">
        <v>9.31</v>
      </c>
      <c r="M307" s="3">
        <f t="shared" si="12"/>
        <v>5.2100000000000009</v>
      </c>
      <c r="N307" s="2">
        <v>18</v>
      </c>
      <c r="O307" s="3">
        <f t="shared" si="13"/>
        <v>167.58</v>
      </c>
      <c r="P307" s="4">
        <v>0.01</v>
      </c>
      <c r="Q307" s="5">
        <f>O307*P307</f>
        <v>1.6758000000000002</v>
      </c>
      <c r="R307" s="5">
        <f>O307-Q307+S307</f>
        <v>169.88419999999999</v>
      </c>
      <c r="S307" s="3">
        <v>3.98</v>
      </c>
      <c r="T307" s="6">
        <f t="shared" si="14"/>
        <v>173.86419999999998</v>
      </c>
    </row>
    <row r="308" spans="1:20" x14ac:dyDescent="0.35">
      <c r="A308" t="s">
        <v>781</v>
      </c>
      <c r="B308" s="1">
        <v>41638</v>
      </c>
      <c r="C308" s="2" t="s">
        <v>750</v>
      </c>
      <c r="D308" s="2" t="s">
        <v>53</v>
      </c>
      <c r="E308" s="2" t="s">
        <v>54</v>
      </c>
      <c r="F308" s="2" t="s">
        <v>43</v>
      </c>
      <c r="G308" s="2" t="s">
        <v>55</v>
      </c>
      <c r="H308" s="2" t="s">
        <v>443</v>
      </c>
      <c r="I308" s="2" t="s">
        <v>38</v>
      </c>
      <c r="J308" s="1">
        <v>41638</v>
      </c>
      <c r="K308" s="3">
        <v>13.64</v>
      </c>
      <c r="L308" s="3">
        <v>20.98</v>
      </c>
      <c r="M308" s="3">
        <f t="shared" si="12"/>
        <v>7.34</v>
      </c>
      <c r="N308" s="2">
        <v>23</v>
      </c>
      <c r="O308" s="3">
        <f t="shared" si="13"/>
        <v>482.54</v>
      </c>
      <c r="P308" s="4">
        <v>0.03</v>
      </c>
      <c r="Q308" s="5">
        <f>O308*P308</f>
        <v>14.4762</v>
      </c>
      <c r="R308" s="5">
        <f>O308-Q308+S308</f>
        <v>469.55380000000002</v>
      </c>
      <c r="S308" s="3">
        <v>1.49</v>
      </c>
      <c r="T308" s="6">
        <f t="shared" si="14"/>
        <v>471.04380000000003</v>
      </c>
    </row>
    <row r="309" spans="1:20" x14ac:dyDescent="0.35">
      <c r="A309" t="s">
        <v>782</v>
      </c>
      <c r="B309" s="1">
        <v>41646</v>
      </c>
      <c r="C309" s="2" t="s">
        <v>783</v>
      </c>
      <c r="D309" s="2" t="s">
        <v>27</v>
      </c>
      <c r="E309" s="2" t="s">
        <v>28</v>
      </c>
      <c r="F309" s="2" t="s">
        <v>93</v>
      </c>
      <c r="G309" s="2" t="s">
        <v>30</v>
      </c>
      <c r="H309" s="2" t="s">
        <v>84</v>
      </c>
      <c r="I309" s="2" t="s">
        <v>38</v>
      </c>
      <c r="J309" s="1">
        <v>41646</v>
      </c>
      <c r="K309" s="3">
        <v>67.73</v>
      </c>
      <c r="L309" s="3">
        <v>165.2</v>
      </c>
      <c r="M309" s="3">
        <f t="shared" si="12"/>
        <v>97.469999999999985</v>
      </c>
      <c r="N309" s="2">
        <v>49</v>
      </c>
      <c r="O309" s="3">
        <f t="shared" si="13"/>
        <v>8094.7999999999993</v>
      </c>
      <c r="P309" s="4">
        <v>0.05</v>
      </c>
      <c r="Q309" s="5">
        <f>O309*P309</f>
        <v>404.74</v>
      </c>
      <c r="R309" s="5">
        <f>O309-Q309+S309</f>
        <v>7710.0499999999993</v>
      </c>
      <c r="S309" s="3">
        <v>19.989999999999998</v>
      </c>
      <c r="T309" s="6">
        <f t="shared" si="14"/>
        <v>7730.0399999999991</v>
      </c>
    </row>
    <row r="310" spans="1:20" x14ac:dyDescent="0.35">
      <c r="A310" t="s">
        <v>784</v>
      </c>
      <c r="B310" s="1">
        <v>41646</v>
      </c>
      <c r="C310" s="2" t="s">
        <v>785</v>
      </c>
      <c r="D310" s="2" t="s">
        <v>27</v>
      </c>
      <c r="E310" s="2" t="s">
        <v>28</v>
      </c>
      <c r="F310" s="2" t="s">
        <v>93</v>
      </c>
      <c r="G310" s="2" t="s">
        <v>100</v>
      </c>
      <c r="H310" s="2" t="s">
        <v>171</v>
      </c>
      <c r="I310" s="2" t="s">
        <v>38</v>
      </c>
      <c r="J310" s="1">
        <v>41647</v>
      </c>
      <c r="K310" s="3">
        <v>2.31</v>
      </c>
      <c r="L310" s="3">
        <v>3.78</v>
      </c>
      <c r="M310" s="3">
        <f t="shared" si="12"/>
        <v>1.4699999999999998</v>
      </c>
      <c r="N310" s="2">
        <v>47</v>
      </c>
      <c r="O310" s="3">
        <f t="shared" si="13"/>
        <v>177.66</v>
      </c>
      <c r="P310" s="4">
        <v>0.02</v>
      </c>
      <c r="Q310" s="5">
        <f>O310*P310</f>
        <v>3.5531999999999999</v>
      </c>
      <c r="R310" s="5">
        <f>O310-Q310+S310</f>
        <v>174.8168</v>
      </c>
      <c r="S310" s="3">
        <v>0.71</v>
      </c>
      <c r="T310" s="6">
        <f t="shared" si="14"/>
        <v>175.52680000000001</v>
      </c>
    </row>
    <row r="311" spans="1:20" x14ac:dyDescent="0.35">
      <c r="A311" t="s">
        <v>786</v>
      </c>
      <c r="B311" s="1">
        <v>41647</v>
      </c>
      <c r="C311" s="2" t="s">
        <v>787</v>
      </c>
      <c r="D311" s="2" t="s">
        <v>27</v>
      </c>
      <c r="E311" s="2" t="s">
        <v>28</v>
      </c>
      <c r="F311" s="2" t="s">
        <v>43</v>
      </c>
      <c r="G311" s="2" t="s">
        <v>66</v>
      </c>
      <c r="H311" s="2" t="s">
        <v>179</v>
      </c>
      <c r="I311" s="2" t="s">
        <v>38</v>
      </c>
      <c r="J311" s="1">
        <v>41654</v>
      </c>
      <c r="K311" s="3">
        <v>13.88</v>
      </c>
      <c r="L311" s="3">
        <v>22.38</v>
      </c>
      <c r="M311" s="3">
        <f t="shared" si="12"/>
        <v>8.4999999999999982</v>
      </c>
      <c r="N311" s="2">
        <v>21</v>
      </c>
      <c r="O311" s="3">
        <f t="shared" si="13"/>
        <v>469.97999999999996</v>
      </c>
      <c r="P311" s="4">
        <v>0.04</v>
      </c>
      <c r="Q311" s="5">
        <f>O311*P311</f>
        <v>18.799199999999999</v>
      </c>
      <c r="R311" s="5">
        <f>O311-Q311+S311</f>
        <v>466.2808</v>
      </c>
      <c r="S311" s="3">
        <v>15.1</v>
      </c>
      <c r="T311" s="6">
        <f t="shared" si="14"/>
        <v>481.38080000000002</v>
      </c>
    </row>
    <row r="312" spans="1:20" x14ac:dyDescent="0.35">
      <c r="A312" t="s">
        <v>788</v>
      </c>
      <c r="B312" s="1">
        <v>41647</v>
      </c>
      <c r="C312" s="2" t="s">
        <v>340</v>
      </c>
      <c r="D312" s="2" t="s">
        <v>53</v>
      </c>
      <c r="E312" s="2" t="s">
        <v>54</v>
      </c>
      <c r="F312" s="2" t="s">
        <v>29</v>
      </c>
      <c r="G312" s="2" t="s">
        <v>81</v>
      </c>
      <c r="H312" s="2" t="s">
        <v>227</v>
      </c>
      <c r="I312" s="2" t="s">
        <v>38</v>
      </c>
      <c r="J312" s="1">
        <v>41651</v>
      </c>
      <c r="K312" s="3">
        <v>1.3</v>
      </c>
      <c r="L312" s="3">
        <v>2.88</v>
      </c>
      <c r="M312" s="3">
        <f t="shared" si="12"/>
        <v>1.5799999999999998</v>
      </c>
      <c r="N312" s="2">
        <v>46</v>
      </c>
      <c r="O312" s="3">
        <f t="shared" si="13"/>
        <v>132.47999999999999</v>
      </c>
      <c r="P312" s="4">
        <v>0.04</v>
      </c>
      <c r="Q312" s="5">
        <f>O312*P312</f>
        <v>5.2991999999999999</v>
      </c>
      <c r="R312" s="5">
        <f>O312-Q312+S312</f>
        <v>128.1908</v>
      </c>
      <c r="S312" s="3">
        <v>1.01</v>
      </c>
      <c r="T312" s="6">
        <f t="shared" si="14"/>
        <v>129.20079999999999</v>
      </c>
    </row>
    <row r="313" spans="1:20" x14ac:dyDescent="0.35">
      <c r="A313" t="s">
        <v>789</v>
      </c>
      <c r="B313" s="1">
        <v>41649</v>
      </c>
      <c r="C313" s="2" t="s">
        <v>570</v>
      </c>
      <c r="D313" s="2" t="s">
        <v>53</v>
      </c>
      <c r="E313" s="2" t="s">
        <v>54</v>
      </c>
      <c r="F313" s="2" t="s">
        <v>43</v>
      </c>
      <c r="G313" s="2" t="s">
        <v>55</v>
      </c>
      <c r="H313" s="2" t="s">
        <v>247</v>
      </c>
      <c r="I313" s="2" t="s">
        <v>248</v>
      </c>
      <c r="J313" s="1">
        <v>41650</v>
      </c>
      <c r="K313" s="3">
        <v>56.16</v>
      </c>
      <c r="L313" s="3">
        <v>136.97999999999999</v>
      </c>
      <c r="M313" s="3">
        <f t="shared" si="12"/>
        <v>80.819999999999993</v>
      </c>
      <c r="N313" s="2">
        <v>18</v>
      </c>
      <c r="O313" s="3">
        <f t="shared" si="13"/>
        <v>2465.64</v>
      </c>
      <c r="P313" s="4">
        <v>0.02</v>
      </c>
      <c r="Q313" s="5">
        <f>O313*P313</f>
        <v>49.312799999999996</v>
      </c>
      <c r="R313" s="5">
        <f>O313-Q313+S313</f>
        <v>2440.8171999999995</v>
      </c>
      <c r="S313" s="3">
        <v>24.49</v>
      </c>
      <c r="T313" s="6">
        <f t="shared" si="14"/>
        <v>2465.3071999999993</v>
      </c>
    </row>
    <row r="314" spans="1:20" x14ac:dyDescent="0.35">
      <c r="A314" t="s">
        <v>790</v>
      </c>
      <c r="B314" s="1">
        <v>41652</v>
      </c>
      <c r="C314" s="2" t="s">
        <v>791</v>
      </c>
      <c r="D314" s="2" t="s">
        <v>53</v>
      </c>
      <c r="E314" s="2" t="s">
        <v>54</v>
      </c>
      <c r="F314" s="2" t="s">
        <v>93</v>
      </c>
      <c r="G314" s="2" t="s">
        <v>55</v>
      </c>
      <c r="H314" s="2" t="s">
        <v>537</v>
      </c>
      <c r="I314" s="2" t="s">
        <v>38</v>
      </c>
      <c r="J314" s="1">
        <v>41657</v>
      </c>
      <c r="K314" s="3">
        <v>21.56</v>
      </c>
      <c r="L314" s="3">
        <v>35.94</v>
      </c>
      <c r="M314" s="3">
        <f t="shared" si="12"/>
        <v>14.379999999999999</v>
      </c>
      <c r="N314" s="2">
        <v>13</v>
      </c>
      <c r="O314" s="3">
        <f t="shared" si="13"/>
        <v>467.21999999999997</v>
      </c>
      <c r="P314" s="4">
        <v>0.09</v>
      </c>
      <c r="Q314" s="5">
        <f>O314*P314</f>
        <v>42.049799999999998</v>
      </c>
      <c r="R314" s="5">
        <f>O314-Q314+S314</f>
        <v>431.83019999999999</v>
      </c>
      <c r="S314" s="3">
        <v>6.66</v>
      </c>
      <c r="T314" s="6">
        <f t="shared" si="14"/>
        <v>438.49020000000002</v>
      </c>
    </row>
    <row r="315" spans="1:20" x14ac:dyDescent="0.35">
      <c r="A315" t="s">
        <v>792</v>
      </c>
      <c r="B315" s="1">
        <v>41653</v>
      </c>
      <c r="C315" s="2" t="s">
        <v>793</v>
      </c>
      <c r="D315" s="2" t="s">
        <v>27</v>
      </c>
      <c r="E315" s="2" t="s">
        <v>28</v>
      </c>
      <c r="F315" s="2" t="s">
        <v>65</v>
      </c>
      <c r="G315" s="2" t="s">
        <v>299</v>
      </c>
      <c r="H315" s="2" t="s">
        <v>60</v>
      </c>
      <c r="I315" s="2" t="s">
        <v>38</v>
      </c>
      <c r="J315" s="1">
        <v>41655</v>
      </c>
      <c r="K315" s="3">
        <v>3.4</v>
      </c>
      <c r="L315" s="3">
        <v>5.4</v>
      </c>
      <c r="M315" s="3">
        <f t="shared" si="12"/>
        <v>2.0000000000000004</v>
      </c>
      <c r="N315" s="2">
        <v>14</v>
      </c>
      <c r="O315" s="3">
        <f t="shared" si="13"/>
        <v>75.600000000000009</v>
      </c>
      <c r="P315" s="4">
        <v>0.09</v>
      </c>
      <c r="Q315" s="5">
        <f>O315*P315</f>
        <v>6.8040000000000003</v>
      </c>
      <c r="R315" s="5">
        <f>O315-Q315+S315</f>
        <v>76.576000000000008</v>
      </c>
      <c r="S315" s="3">
        <v>7.78</v>
      </c>
      <c r="T315" s="6">
        <f t="shared" si="14"/>
        <v>84.356000000000009</v>
      </c>
    </row>
    <row r="316" spans="1:20" x14ac:dyDescent="0.35">
      <c r="A316" t="s">
        <v>795</v>
      </c>
      <c r="B316" s="1">
        <v>41653</v>
      </c>
      <c r="C316" s="2" t="s">
        <v>653</v>
      </c>
      <c r="D316" s="2" t="s">
        <v>27</v>
      </c>
      <c r="E316" s="2" t="s">
        <v>28</v>
      </c>
      <c r="F316" s="2" t="s">
        <v>93</v>
      </c>
      <c r="G316" s="2" t="s">
        <v>299</v>
      </c>
      <c r="H316" s="2" t="s">
        <v>568</v>
      </c>
      <c r="I316" s="2" t="s">
        <v>38</v>
      </c>
      <c r="J316" s="1">
        <v>41656</v>
      </c>
      <c r="K316" s="3">
        <v>1.95</v>
      </c>
      <c r="L316" s="3">
        <v>3.98</v>
      </c>
      <c r="M316" s="3">
        <f t="shared" si="12"/>
        <v>2.0300000000000002</v>
      </c>
      <c r="N316" s="2">
        <v>41</v>
      </c>
      <c r="O316" s="3">
        <f t="shared" si="13"/>
        <v>163.18</v>
      </c>
      <c r="P316" s="4">
        <v>7.0000000000000007E-2</v>
      </c>
      <c r="Q316" s="5">
        <f>O316*P316</f>
        <v>11.422600000000001</v>
      </c>
      <c r="R316" s="5">
        <f>O316-Q316+S316</f>
        <v>152.58740000000003</v>
      </c>
      <c r="S316" s="3">
        <v>0.83</v>
      </c>
      <c r="T316" s="6">
        <f t="shared" si="14"/>
        <v>153.41740000000004</v>
      </c>
    </row>
    <row r="317" spans="1:20" x14ac:dyDescent="0.35">
      <c r="A317" t="s">
        <v>796</v>
      </c>
      <c r="B317" s="1">
        <v>41654</v>
      </c>
      <c r="C317" s="2" t="s">
        <v>515</v>
      </c>
      <c r="D317" s="2" t="s">
        <v>27</v>
      </c>
      <c r="E317" s="2" t="s">
        <v>28</v>
      </c>
      <c r="F317" s="2" t="s">
        <v>29</v>
      </c>
      <c r="G317" s="2" t="s">
        <v>30</v>
      </c>
      <c r="H317" s="2" t="s">
        <v>165</v>
      </c>
      <c r="I317" s="2" t="s">
        <v>38</v>
      </c>
      <c r="J317" s="1">
        <v>41656</v>
      </c>
      <c r="K317" s="3">
        <v>5.19</v>
      </c>
      <c r="L317" s="3">
        <v>12.98</v>
      </c>
      <c r="M317" s="3">
        <f t="shared" si="12"/>
        <v>7.79</v>
      </c>
      <c r="N317" s="2">
        <v>34</v>
      </c>
      <c r="O317" s="3">
        <f t="shared" si="13"/>
        <v>441.32</v>
      </c>
      <c r="P317" s="4">
        <v>0.04</v>
      </c>
      <c r="Q317" s="5">
        <f>O317*P317</f>
        <v>17.652799999999999</v>
      </c>
      <c r="R317" s="5">
        <f>O317-Q317+S317</f>
        <v>426.80719999999997</v>
      </c>
      <c r="S317" s="3">
        <v>3.14</v>
      </c>
      <c r="T317" s="6">
        <f t="shared" si="14"/>
        <v>429.94719999999995</v>
      </c>
    </row>
    <row r="318" spans="1:20" x14ac:dyDescent="0.35">
      <c r="A318" t="s">
        <v>797</v>
      </c>
      <c r="B318" s="1">
        <v>41654</v>
      </c>
      <c r="C318" s="2" t="s">
        <v>798</v>
      </c>
      <c r="D318" s="2" t="s">
        <v>27</v>
      </c>
      <c r="E318" s="2" t="s">
        <v>28</v>
      </c>
      <c r="F318" s="2" t="s">
        <v>93</v>
      </c>
      <c r="G318" s="2" t="s">
        <v>290</v>
      </c>
      <c r="H318" s="2" t="s">
        <v>799</v>
      </c>
      <c r="I318" s="2" t="s">
        <v>33</v>
      </c>
      <c r="J318" s="1">
        <v>41656</v>
      </c>
      <c r="K318" s="3">
        <v>219.61</v>
      </c>
      <c r="L318" s="3">
        <v>535.64</v>
      </c>
      <c r="M318" s="3">
        <f t="shared" si="12"/>
        <v>316.02999999999997</v>
      </c>
      <c r="N318" s="2">
        <v>1</v>
      </c>
      <c r="O318" s="3">
        <f t="shared" si="13"/>
        <v>535.64</v>
      </c>
      <c r="P318" s="4">
        <v>0.05</v>
      </c>
      <c r="Q318" s="5">
        <f>O318*P318</f>
        <v>26.782</v>
      </c>
      <c r="R318" s="5">
        <f>O318-Q318+S318</f>
        <v>523.55799999999999</v>
      </c>
      <c r="S318" s="3">
        <v>14.7</v>
      </c>
      <c r="T318" s="6">
        <f t="shared" si="14"/>
        <v>538.25800000000004</v>
      </c>
    </row>
    <row r="319" spans="1:20" x14ac:dyDescent="0.35">
      <c r="A319" t="s">
        <v>800</v>
      </c>
      <c r="B319" s="1">
        <v>41656</v>
      </c>
      <c r="C319" s="2" t="s">
        <v>229</v>
      </c>
      <c r="D319" s="2" t="s">
        <v>27</v>
      </c>
      <c r="E319" s="2" t="s">
        <v>28</v>
      </c>
      <c r="F319" s="2" t="s">
        <v>93</v>
      </c>
      <c r="G319" s="2" t="s">
        <v>30</v>
      </c>
      <c r="H319" s="2" t="s">
        <v>455</v>
      </c>
      <c r="I319" s="2" t="s">
        <v>38</v>
      </c>
      <c r="J319" s="1">
        <v>41658</v>
      </c>
      <c r="K319" s="3">
        <v>3.84</v>
      </c>
      <c r="L319" s="3">
        <v>6.3</v>
      </c>
      <c r="M319" s="3">
        <f t="shared" si="12"/>
        <v>2.46</v>
      </c>
      <c r="N319" s="2">
        <v>32</v>
      </c>
      <c r="O319" s="3">
        <f t="shared" si="13"/>
        <v>201.6</v>
      </c>
      <c r="P319" s="4">
        <v>0.04</v>
      </c>
      <c r="Q319" s="5">
        <f>O319*P319</f>
        <v>8.0640000000000001</v>
      </c>
      <c r="R319" s="5">
        <f>O319-Q319+S319</f>
        <v>194.036</v>
      </c>
      <c r="S319" s="3">
        <v>0.5</v>
      </c>
      <c r="T319" s="6">
        <f t="shared" si="14"/>
        <v>194.536</v>
      </c>
    </row>
    <row r="320" spans="1:20" x14ac:dyDescent="0.35">
      <c r="A320" t="s">
        <v>801</v>
      </c>
      <c r="B320" s="1">
        <v>41662</v>
      </c>
      <c r="C320" s="2" t="s">
        <v>802</v>
      </c>
      <c r="D320" s="2" t="s">
        <v>27</v>
      </c>
      <c r="E320" s="2" t="s">
        <v>28</v>
      </c>
      <c r="F320" s="2" t="s">
        <v>93</v>
      </c>
      <c r="G320" s="2" t="s">
        <v>390</v>
      </c>
      <c r="H320" s="2" t="s">
        <v>161</v>
      </c>
      <c r="I320" s="2" t="s">
        <v>38</v>
      </c>
      <c r="J320" s="1">
        <v>41664</v>
      </c>
      <c r="K320" s="3">
        <v>0.93</v>
      </c>
      <c r="L320" s="3">
        <v>1.48</v>
      </c>
      <c r="M320" s="3">
        <f t="shared" si="12"/>
        <v>0.54999999999999993</v>
      </c>
      <c r="N320" s="2">
        <v>27</v>
      </c>
      <c r="O320" s="3">
        <f t="shared" si="13"/>
        <v>39.96</v>
      </c>
      <c r="P320" s="4">
        <v>0</v>
      </c>
      <c r="Q320" s="5">
        <f>O320*P320</f>
        <v>0</v>
      </c>
      <c r="R320" s="5">
        <f>O320-Q320+S320</f>
        <v>40.660000000000004</v>
      </c>
      <c r="S320" s="3">
        <v>0.7</v>
      </c>
      <c r="T320" s="6">
        <f t="shared" si="14"/>
        <v>41.360000000000007</v>
      </c>
    </row>
    <row r="321" spans="1:20" x14ac:dyDescent="0.35">
      <c r="A321" t="s">
        <v>804</v>
      </c>
      <c r="B321" s="1">
        <v>41663</v>
      </c>
      <c r="C321" s="2" t="s">
        <v>805</v>
      </c>
      <c r="D321" s="2" t="s">
        <v>27</v>
      </c>
      <c r="E321" s="2" t="s">
        <v>28</v>
      </c>
      <c r="F321" s="2" t="s">
        <v>29</v>
      </c>
      <c r="G321" s="2" t="s">
        <v>30</v>
      </c>
      <c r="H321" s="2" t="s">
        <v>575</v>
      </c>
      <c r="I321" s="2" t="s">
        <v>33</v>
      </c>
      <c r="J321" s="1">
        <v>41665</v>
      </c>
      <c r="K321" s="3">
        <v>76.790000000000006</v>
      </c>
      <c r="L321" s="3">
        <v>119.99</v>
      </c>
      <c r="M321" s="3">
        <f t="shared" si="12"/>
        <v>43.199999999999989</v>
      </c>
      <c r="N321" s="2">
        <v>13</v>
      </c>
      <c r="O321" s="3">
        <f t="shared" si="13"/>
        <v>1559.87</v>
      </c>
      <c r="P321" s="4">
        <v>0.04</v>
      </c>
      <c r="Q321" s="5">
        <f>O321*P321</f>
        <v>62.394799999999996</v>
      </c>
      <c r="R321" s="5">
        <f>O321-Q321+S321</f>
        <v>1511.4751999999999</v>
      </c>
      <c r="S321" s="3">
        <v>14</v>
      </c>
      <c r="T321" s="6">
        <f t="shared" si="14"/>
        <v>1525.4751999999999</v>
      </c>
    </row>
    <row r="322" spans="1:20" x14ac:dyDescent="0.35">
      <c r="A322" t="s">
        <v>806</v>
      </c>
      <c r="B322" s="1">
        <v>41664</v>
      </c>
      <c r="C322" s="2" t="s">
        <v>807</v>
      </c>
      <c r="D322" s="2" t="s">
        <v>27</v>
      </c>
      <c r="E322" s="2" t="s">
        <v>28</v>
      </c>
      <c r="F322" s="2" t="s">
        <v>93</v>
      </c>
      <c r="G322" s="2" t="s">
        <v>30</v>
      </c>
      <c r="H322" s="2" t="s">
        <v>200</v>
      </c>
      <c r="I322" s="2" t="s">
        <v>38</v>
      </c>
      <c r="J322" s="1">
        <v>41666</v>
      </c>
      <c r="K322" s="3">
        <v>1.0900000000000001</v>
      </c>
      <c r="L322" s="3">
        <v>2.6</v>
      </c>
      <c r="M322" s="3">
        <f t="shared" si="12"/>
        <v>1.51</v>
      </c>
      <c r="N322" s="2">
        <v>27</v>
      </c>
      <c r="O322" s="3">
        <f t="shared" si="13"/>
        <v>70.2</v>
      </c>
      <c r="P322" s="4">
        <v>0.09</v>
      </c>
      <c r="Q322" s="5">
        <f>O322*P322</f>
        <v>6.3179999999999996</v>
      </c>
      <c r="R322" s="5">
        <f>O322-Q322+S322</f>
        <v>66.282000000000011</v>
      </c>
      <c r="S322" s="3">
        <v>2.4</v>
      </c>
      <c r="T322" s="6">
        <f t="shared" si="14"/>
        <v>68.682000000000016</v>
      </c>
    </row>
    <row r="323" spans="1:20" x14ac:dyDescent="0.35">
      <c r="A323" t="s">
        <v>808</v>
      </c>
      <c r="B323" s="1">
        <v>41665</v>
      </c>
      <c r="C323" s="2" t="s">
        <v>809</v>
      </c>
      <c r="D323" s="2" t="s">
        <v>53</v>
      </c>
      <c r="E323" s="2" t="s">
        <v>54</v>
      </c>
      <c r="F323" s="2" t="s">
        <v>65</v>
      </c>
      <c r="G323" s="2" t="s">
        <v>55</v>
      </c>
      <c r="H323" s="2" t="s">
        <v>256</v>
      </c>
      <c r="I323" s="2" t="s">
        <v>248</v>
      </c>
      <c r="J323" s="1">
        <v>41672</v>
      </c>
      <c r="K323" s="3">
        <v>5.5</v>
      </c>
      <c r="L323" s="3">
        <v>12.22</v>
      </c>
      <c r="M323" s="3">
        <f t="shared" si="12"/>
        <v>6.7200000000000006</v>
      </c>
      <c r="N323" s="2">
        <v>19</v>
      </c>
      <c r="O323" s="3">
        <f t="shared" si="13"/>
        <v>232.18</v>
      </c>
      <c r="P323" s="4">
        <v>0.09</v>
      </c>
      <c r="Q323" s="5">
        <f>O323*P323</f>
        <v>20.8962</v>
      </c>
      <c r="R323" s="5">
        <f>O323-Q323+S323</f>
        <v>214.13380000000001</v>
      </c>
      <c r="S323" s="3">
        <v>2.85</v>
      </c>
      <c r="T323" s="6">
        <f t="shared" si="14"/>
        <v>216.9838</v>
      </c>
    </row>
    <row r="324" spans="1:20" x14ac:dyDescent="0.35">
      <c r="A324" t="s">
        <v>810</v>
      </c>
      <c r="B324" s="1">
        <v>41665</v>
      </c>
      <c r="C324" s="2" t="s">
        <v>811</v>
      </c>
      <c r="D324" s="2" t="s">
        <v>27</v>
      </c>
      <c r="E324" s="2" t="s">
        <v>28</v>
      </c>
      <c r="F324" s="2" t="s">
        <v>29</v>
      </c>
      <c r="G324" s="2" t="s">
        <v>30</v>
      </c>
      <c r="H324" s="2" t="s">
        <v>397</v>
      </c>
      <c r="I324" s="2" t="s">
        <v>33</v>
      </c>
      <c r="J324" s="1">
        <v>41666</v>
      </c>
      <c r="K324" s="3">
        <v>10.07</v>
      </c>
      <c r="L324" s="3">
        <v>15.98</v>
      </c>
      <c r="M324" s="3">
        <f t="shared" si="12"/>
        <v>5.91</v>
      </c>
      <c r="N324" s="2">
        <v>8</v>
      </c>
      <c r="O324" s="3">
        <f t="shared" si="13"/>
        <v>127.84</v>
      </c>
      <c r="P324" s="4">
        <v>0.04</v>
      </c>
      <c r="Q324" s="5">
        <f>O324*P324</f>
        <v>5.1135999999999999</v>
      </c>
      <c r="R324" s="5">
        <f>O324-Q324+S324</f>
        <v>126.7264</v>
      </c>
      <c r="S324" s="3">
        <v>4</v>
      </c>
      <c r="T324" s="6">
        <f t="shared" si="14"/>
        <v>130.72640000000001</v>
      </c>
    </row>
    <row r="325" spans="1:20" x14ac:dyDescent="0.35">
      <c r="A325" t="s">
        <v>812</v>
      </c>
      <c r="B325" s="1">
        <v>41666</v>
      </c>
      <c r="C325" s="2" t="s">
        <v>813</v>
      </c>
      <c r="D325" s="2" t="s">
        <v>53</v>
      </c>
      <c r="E325" s="2" t="s">
        <v>54</v>
      </c>
      <c r="F325" s="2" t="s">
        <v>65</v>
      </c>
      <c r="G325" s="2" t="s">
        <v>55</v>
      </c>
      <c r="H325" s="2" t="s">
        <v>94</v>
      </c>
      <c r="I325" s="2" t="s">
        <v>38</v>
      </c>
      <c r="J325" s="1">
        <v>41666</v>
      </c>
      <c r="K325" s="3">
        <v>5.33</v>
      </c>
      <c r="L325" s="3">
        <v>8.6</v>
      </c>
      <c r="M325" s="3">
        <f t="shared" ref="M325:M388" si="15">L325-K325</f>
        <v>3.2699999999999996</v>
      </c>
      <c r="N325" s="2">
        <v>4</v>
      </c>
      <c r="O325" s="3">
        <f t="shared" ref="O325:O388" si="16">L325*N325</f>
        <v>34.4</v>
      </c>
      <c r="P325" s="4">
        <v>0.04</v>
      </c>
      <c r="Q325" s="5">
        <f>O325*P325</f>
        <v>1.3759999999999999</v>
      </c>
      <c r="R325" s="5">
        <f>O325-Q325+S325</f>
        <v>39.213999999999999</v>
      </c>
      <c r="S325" s="3">
        <v>6.19</v>
      </c>
      <c r="T325" s="6">
        <f t="shared" ref="T325:T388" si="17">R325+S325</f>
        <v>45.403999999999996</v>
      </c>
    </row>
    <row r="326" spans="1:20" x14ac:dyDescent="0.35">
      <c r="A326" t="s">
        <v>814</v>
      </c>
      <c r="B326" s="1">
        <v>41668</v>
      </c>
      <c r="C326" s="2" t="s">
        <v>815</v>
      </c>
      <c r="D326" s="2" t="s">
        <v>27</v>
      </c>
      <c r="E326" s="2" t="s">
        <v>28</v>
      </c>
      <c r="F326" s="2" t="s">
        <v>43</v>
      </c>
      <c r="G326" s="2" t="s">
        <v>139</v>
      </c>
      <c r="H326" s="2" t="s">
        <v>323</v>
      </c>
      <c r="I326" s="2" t="s">
        <v>38</v>
      </c>
      <c r="J326" s="1">
        <v>41671</v>
      </c>
      <c r="K326" s="3">
        <v>54.29</v>
      </c>
      <c r="L326" s="3">
        <v>90.48</v>
      </c>
      <c r="M326" s="3">
        <f t="shared" si="15"/>
        <v>36.190000000000005</v>
      </c>
      <c r="N326" s="2">
        <v>27</v>
      </c>
      <c r="O326" s="3">
        <f t="shared" si="16"/>
        <v>2442.96</v>
      </c>
      <c r="P326" s="4">
        <v>0</v>
      </c>
      <c r="Q326" s="5">
        <f>O326*P326</f>
        <v>0</v>
      </c>
      <c r="R326" s="5">
        <f>O326-Q326+S326</f>
        <v>2462.9499999999998</v>
      </c>
      <c r="S326" s="3">
        <v>19.989999999999998</v>
      </c>
      <c r="T326" s="6">
        <f t="shared" si="17"/>
        <v>2482.9399999999996</v>
      </c>
    </row>
    <row r="327" spans="1:20" x14ac:dyDescent="0.35">
      <c r="A327" t="s">
        <v>816</v>
      </c>
      <c r="B327" s="1">
        <v>41669</v>
      </c>
      <c r="C327" s="2" t="s">
        <v>817</v>
      </c>
      <c r="D327" s="2" t="s">
        <v>27</v>
      </c>
      <c r="E327" s="2" t="s">
        <v>28</v>
      </c>
      <c r="F327" s="2" t="s">
        <v>29</v>
      </c>
      <c r="G327" s="2" t="s">
        <v>44</v>
      </c>
      <c r="H327" s="2" t="s">
        <v>443</v>
      </c>
      <c r="I327" s="2" t="s">
        <v>38</v>
      </c>
      <c r="J327" s="1">
        <v>41671</v>
      </c>
      <c r="K327" s="3">
        <v>13.64</v>
      </c>
      <c r="L327" s="3">
        <v>20.98</v>
      </c>
      <c r="M327" s="3">
        <f t="shared" si="15"/>
        <v>7.34</v>
      </c>
      <c r="N327" s="2">
        <v>31</v>
      </c>
      <c r="O327" s="3">
        <f t="shared" si="16"/>
        <v>650.38</v>
      </c>
      <c r="P327" s="4">
        <v>0.09</v>
      </c>
      <c r="Q327" s="5">
        <f>O327*P327</f>
        <v>58.534199999999998</v>
      </c>
      <c r="R327" s="5">
        <f>O327-Q327+S327</f>
        <v>593.33580000000006</v>
      </c>
      <c r="S327" s="3">
        <v>1.49</v>
      </c>
      <c r="T327" s="6">
        <f t="shared" si="17"/>
        <v>594.82580000000007</v>
      </c>
    </row>
    <row r="328" spans="1:20" x14ac:dyDescent="0.35">
      <c r="A328" t="s">
        <v>818</v>
      </c>
      <c r="B328" s="1">
        <v>41669</v>
      </c>
      <c r="C328" s="2" t="s">
        <v>819</v>
      </c>
      <c r="D328" s="2" t="s">
        <v>27</v>
      </c>
      <c r="E328" s="2" t="s">
        <v>28</v>
      </c>
      <c r="F328" s="2" t="s">
        <v>43</v>
      </c>
      <c r="G328" s="2" t="s">
        <v>107</v>
      </c>
      <c r="H328" s="2" t="s">
        <v>223</v>
      </c>
      <c r="I328" s="2" t="s">
        <v>38</v>
      </c>
      <c r="J328" s="1">
        <v>41671</v>
      </c>
      <c r="K328" s="3">
        <v>3.48</v>
      </c>
      <c r="L328" s="3">
        <v>5.43</v>
      </c>
      <c r="M328" s="3">
        <f t="shared" si="15"/>
        <v>1.9499999999999997</v>
      </c>
      <c r="N328" s="2">
        <v>2</v>
      </c>
      <c r="O328" s="3">
        <f t="shared" si="16"/>
        <v>10.86</v>
      </c>
      <c r="P328" s="4">
        <v>0.1</v>
      </c>
      <c r="Q328" s="5">
        <f>O328*P328</f>
        <v>1.0860000000000001</v>
      </c>
      <c r="R328" s="5">
        <f>O328-Q328+S328</f>
        <v>10.723999999999998</v>
      </c>
      <c r="S328" s="3">
        <v>0.95</v>
      </c>
      <c r="T328" s="6">
        <f t="shared" si="17"/>
        <v>11.673999999999998</v>
      </c>
    </row>
    <row r="329" spans="1:20" x14ac:dyDescent="0.35">
      <c r="A329" t="s">
        <v>820</v>
      </c>
      <c r="B329" s="1">
        <v>41672</v>
      </c>
      <c r="C329" s="2" t="s">
        <v>821</v>
      </c>
      <c r="D329" s="2" t="s">
        <v>53</v>
      </c>
      <c r="E329" s="2" t="s">
        <v>54</v>
      </c>
      <c r="F329" s="2" t="s">
        <v>43</v>
      </c>
      <c r="G329" s="2" t="s">
        <v>55</v>
      </c>
      <c r="H329" s="2" t="s">
        <v>464</v>
      </c>
      <c r="I329" s="2" t="s">
        <v>38</v>
      </c>
      <c r="J329" s="1">
        <v>41677</v>
      </c>
      <c r="K329" s="3">
        <v>2.25</v>
      </c>
      <c r="L329" s="3">
        <v>3.69</v>
      </c>
      <c r="M329" s="3">
        <f t="shared" si="15"/>
        <v>1.44</v>
      </c>
      <c r="N329" s="2">
        <v>20</v>
      </c>
      <c r="O329" s="3">
        <f t="shared" si="16"/>
        <v>73.8</v>
      </c>
      <c r="P329" s="4">
        <v>0.08</v>
      </c>
      <c r="Q329" s="5">
        <f>O329*P329</f>
        <v>5.9039999999999999</v>
      </c>
      <c r="R329" s="5">
        <f>O329-Q329+S329</f>
        <v>70.396000000000001</v>
      </c>
      <c r="S329" s="3">
        <v>2.5</v>
      </c>
      <c r="T329" s="6">
        <f t="shared" si="17"/>
        <v>72.896000000000001</v>
      </c>
    </row>
    <row r="330" spans="1:20" x14ac:dyDescent="0.35">
      <c r="A330" t="s">
        <v>822</v>
      </c>
      <c r="B330" s="1">
        <v>41673</v>
      </c>
      <c r="C330" s="2" t="s">
        <v>823</v>
      </c>
      <c r="D330" s="2" t="s">
        <v>27</v>
      </c>
      <c r="E330" s="2" t="s">
        <v>28</v>
      </c>
      <c r="F330" s="2" t="s">
        <v>43</v>
      </c>
      <c r="G330" s="2" t="s">
        <v>290</v>
      </c>
      <c r="H330" s="2" t="s">
        <v>285</v>
      </c>
      <c r="I330" s="2" t="s">
        <v>33</v>
      </c>
      <c r="J330" s="1">
        <v>41674</v>
      </c>
      <c r="K330" s="3">
        <v>54.52</v>
      </c>
      <c r="L330" s="3">
        <v>100.97</v>
      </c>
      <c r="M330" s="3">
        <f t="shared" si="15"/>
        <v>46.449999999999996</v>
      </c>
      <c r="N330" s="2">
        <v>15</v>
      </c>
      <c r="O330" s="3">
        <f t="shared" si="16"/>
        <v>1514.55</v>
      </c>
      <c r="P330" s="4">
        <v>0.08</v>
      </c>
      <c r="Q330" s="5">
        <f>O330*P330</f>
        <v>121.164</v>
      </c>
      <c r="R330" s="5">
        <f>O330-Q330+S330</f>
        <v>1400.566</v>
      </c>
      <c r="S330" s="3">
        <v>7.18</v>
      </c>
      <c r="T330" s="6">
        <f t="shared" si="17"/>
        <v>1407.7460000000001</v>
      </c>
    </row>
    <row r="331" spans="1:20" x14ac:dyDescent="0.35">
      <c r="A331" t="s">
        <v>824</v>
      </c>
      <c r="B331" s="1">
        <v>41675</v>
      </c>
      <c r="C331" s="2" t="s">
        <v>717</v>
      </c>
      <c r="D331" s="2" t="s">
        <v>27</v>
      </c>
      <c r="E331" s="2" t="s">
        <v>28</v>
      </c>
      <c r="F331" s="2" t="s">
        <v>43</v>
      </c>
      <c r="G331" s="2" t="s">
        <v>139</v>
      </c>
      <c r="H331" s="2" t="s">
        <v>146</v>
      </c>
      <c r="I331" s="2" t="s">
        <v>33</v>
      </c>
      <c r="J331" s="1">
        <v>41676</v>
      </c>
      <c r="K331" s="3">
        <v>278.99</v>
      </c>
      <c r="L331" s="3">
        <v>449.99</v>
      </c>
      <c r="M331" s="3">
        <f t="shared" si="15"/>
        <v>171</v>
      </c>
      <c r="N331" s="2">
        <v>39</v>
      </c>
      <c r="O331" s="3">
        <f t="shared" si="16"/>
        <v>17549.61</v>
      </c>
      <c r="P331" s="4">
        <v>0.08</v>
      </c>
      <c r="Q331" s="5">
        <f>O331*P331</f>
        <v>1403.9688000000001</v>
      </c>
      <c r="R331" s="5">
        <f>O331-Q331+S331</f>
        <v>16194.6412</v>
      </c>
      <c r="S331" s="3">
        <v>49</v>
      </c>
      <c r="T331" s="6">
        <f t="shared" si="17"/>
        <v>16243.6412</v>
      </c>
    </row>
    <row r="332" spans="1:20" x14ac:dyDescent="0.35">
      <c r="A332" t="s">
        <v>825</v>
      </c>
      <c r="B332" s="1">
        <v>41679</v>
      </c>
      <c r="C332" s="2" t="s">
        <v>826</v>
      </c>
      <c r="D332" s="2" t="s">
        <v>27</v>
      </c>
      <c r="E332" s="2" t="s">
        <v>28</v>
      </c>
      <c r="F332" s="2" t="s">
        <v>29</v>
      </c>
      <c r="G332" s="2" t="s">
        <v>30</v>
      </c>
      <c r="H332" s="2" t="s">
        <v>120</v>
      </c>
      <c r="I332" s="2" t="s">
        <v>38</v>
      </c>
      <c r="J332" s="1">
        <v>41683</v>
      </c>
      <c r="K332" s="3">
        <v>2.2599999999999998</v>
      </c>
      <c r="L332" s="3">
        <v>3.58</v>
      </c>
      <c r="M332" s="3">
        <f t="shared" si="15"/>
        <v>1.3200000000000003</v>
      </c>
      <c r="N332" s="2">
        <v>42</v>
      </c>
      <c r="O332" s="3">
        <f t="shared" si="16"/>
        <v>150.36000000000001</v>
      </c>
      <c r="P332" s="4">
        <v>0.01</v>
      </c>
      <c r="Q332" s="5">
        <f>O332*P332</f>
        <v>1.5036000000000003</v>
      </c>
      <c r="R332" s="5">
        <f>O332-Q332+S332</f>
        <v>154.32640000000001</v>
      </c>
      <c r="S332" s="3">
        <v>5.47</v>
      </c>
      <c r="T332" s="6">
        <f t="shared" si="17"/>
        <v>159.79640000000001</v>
      </c>
    </row>
    <row r="333" spans="1:20" x14ac:dyDescent="0.35">
      <c r="A333" t="s">
        <v>827</v>
      </c>
      <c r="B333" s="1">
        <v>41680</v>
      </c>
      <c r="C333" s="2" t="s">
        <v>828</v>
      </c>
      <c r="D333" s="2" t="s">
        <v>53</v>
      </c>
      <c r="E333" s="2" t="s">
        <v>54</v>
      </c>
      <c r="F333" s="2" t="s">
        <v>43</v>
      </c>
      <c r="G333" s="2" t="s">
        <v>55</v>
      </c>
      <c r="H333" s="2" t="s">
        <v>57</v>
      </c>
      <c r="I333" s="2" t="s">
        <v>33</v>
      </c>
      <c r="J333" s="1">
        <v>41681</v>
      </c>
      <c r="K333" s="3">
        <v>8.82</v>
      </c>
      <c r="L333" s="3">
        <v>20.99</v>
      </c>
      <c r="M333" s="3">
        <f t="shared" si="15"/>
        <v>12.169999999999998</v>
      </c>
      <c r="N333" s="2">
        <v>42</v>
      </c>
      <c r="O333" s="3">
        <f t="shared" si="16"/>
        <v>881.57999999999993</v>
      </c>
      <c r="P333" s="4">
        <v>7.0000000000000007E-2</v>
      </c>
      <c r="Q333" s="5">
        <f>O333*P333</f>
        <v>61.710599999999999</v>
      </c>
      <c r="R333" s="5">
        <f>O333-Q333+S333</f>
        <v>824.67939999999987</v>
      </c>
      <c r="S333" s="3">
        <v>4.8099999999999996</v>
      </c>
      <c r="T333" s="6">
        <f t="shared" si="17"/>
        <v>829.48939999999982</v>
      </c>
    </row>
    <row r="334" spans="1:20" x14ac:dyDescent="0.35">
      <c r="A334" t="s">
        <v>829</v>
      </c>
      <c r="B334" s="1">
        <v>41680</v>
      </c>
      <c r="C334" s="2" t="s">
        <v>830</v>
      </c>
      <c r="D334" s="2" t="s">
        <v>27</v>
      </c>
      <c r="E334" s="2" t="s">
        <v>28</v>
      </c>
      <c r="F334" s="2" t="s">
        <v>65</v>
      </c>
      <c r="G334" s="2" t="s">
        <v>390</v>
      </c>
      <c r="H334" s="2" t="s">
        <v>831</v>
      </c>
      <c r="I334" s="2" t="s">
        <v>38</v>
      </c>
      <c r="J334" s="1">
        <v>41682</v>
      </c>
      <c r="K334" s="3">
        <v>52.07</v>
      </c>
      <c r="L334" s="3">
        <v>83.98</v>
      </c>
      <c r="M334" s="3">
        <f t="shared" si="15"/>
        <v>31.910000000000004</v>
      </c>
      <c r="N334" s="2">
        <v>9</v>
      </c>
      <c r="O334" s="3">
        <f t="shared" si="16"/>
        <v>755.82</v>
      </c>
      <c r="P334" s="4">
        <v>0.05</v>
      </c>
      <c r="Q334" s="5">
        <f>O334*P334</f>
        <v>37.791000000000004</v>
      </c>
      <c r="R334" s="5">
        <f>O334-Q334+S334</f>
        <v>723.03899999999999</v>
      </c>
      <c r="S334" s="3">
        <v>5.01</v>
      </c>
      <c r="T334" s="6">
        <f t="shared" si="17"/>
        <v>728.04899999999998</v>
      </c>
    </row>
    <row r="335" spans="1:20" x14ac:dyDescent="0.35">
      <c r="A335" t="s">
        <v>832</v>
      </c>
      <c r="B335" s="1">
        <v>41682</v>
      </c>
      <c r="C335" s="2" t="s">
        <v>833</v>
      </c>
      <c r="D335" s="2" t="s">
        <v>27</v>
      </c>
      <c r="E335" s="2" t="s">
        <v>28</v>
      </c>
      <c r="F335" s="2" t="s">
        <v>93</v>
      </c>
      <c r="G335" s="2" t="s">
        <v>139</v>
      </c>
      <c r="H335" s="2" t="s">
        <v>146</v>
      </c>
      <c r="I335" s="2" t="s">
        <v>33</v>
      </c>
      <c r="J335" s="1">
        <v>41683</v>
      </c>
      <c r="K335" s="3">
        <v>216</v>
      </c>
      <c r="L335" s="3">
        <v>449.99</v>
      </c>
      <c r="M335" s="3">
        <f t="shared" si="15"/>
        <v>233.99</v>
      </c>
      <c r="N335" s="2">
        <v>5</v>
      </c>
      <c r="O335" s="3">
        <f t="shared" si="16"/>
        <v>2249.9499999999998</v>
      </c>
      <c r="P335" s="4">
        <v>0.02</v>
      </c>
      <c r="Q335" s="5">
        <f>O335*P335</f>
        <v>44.998999999999995</v>
      </c>
      <c r="R335" s="5">
        <f>O335-Q335+S335</f>
        <v>2229.4409999999998</v>
      </c>
      <c r="S335" s="3">
        <v>24.49</v>
      </c>
      <c r="T335" s="6">
        <f t="shared" si="17"/>
        <v>2253.9309999999996</v>
      </c>
    </row>
    <row r="336" spans="1:20" x14ac:dyDescent="0.35">
      <c r="A336" t="s">
        <v>834</v>
      </c>
      <c r="B336" s="1">
        <v>41683</v>
      </c>
      <c r="C336" s="2" t="s">
        <v>500</v>
      </c>
      <c r="D336" s="2" t="s">
        <v>27</v>
      </c>
      <c r="E336" s="2" t="s">
        <v>28</v>
      </c>
      <c r="F336" s="2" t="s">
        <v>65</v>
      </c>
      <c r="G336" s="2" t="s">
        <v>299</v>
      </c>
      <c r="H336" s="2" t="s">
        <v>185</v>
      </c>
      <c r="I336" s="2" t="s">
        <v>38</v>
      </c>
      <c r="J336" s="1">
        <v>41683</v>
      </c>
      <c r="K336" s="3">
        <v>2.16</v>
      </c>
      <c r="L336" s="3">
        <v>3.85</v>
      </c>
      <c r="M336" s="3">
        <f t="shared" si="15"/>
        <v>1.69</v>
      </c>
      <c r="N336" s="2">
        <v>31</v>
      </c>
      <c r="O336" s="3">
        <f t="shared" si="16"/>
        <v>119.35000000000001</v>
      </c>
      <c r="P336" s="4">
        <v>0.09</v>
      </c>
      <c r="Q336" s="5">
        <f>O336*P336</f>
        <v>10.7415</v>
      </c>
      <c r="R336" s="5">
        <f>O336-Q336+S336</f>
        <v>109.30850000000001</v>
      </c>
      <c r="S336" s="3">
        <v>0.7</v>
      </c>
      <c r="T336" s="6">
        <f t="shared" si="17"/>
        <v>110.00850000000001</v>
      </c>
    </row>
    <row r="337" spans="1:20" x14ac:dyDescent="0.35">
      <c r="A337" t="s">
        <v>835</v>
      </c>
      <c r="B337" s="1">
        <v>41685</v>
      </c>
      <c r="C337" s="2" t="s">
        <v>181</v>
      </c>
      <c r="D337" s="2" t="s">
        <v>53</v>
      </c>
      <c r="E337" s="2" t="s">
        <v>54</v>
      </c>
      <c r="F337" s="2" t="s">
        <v>93</v>
      </c>
      <c r="G337" s="2" t="s">
        <v>55</v>
      </c>
      <c r="H337" s="2" t="s">
        <v>836</v>
      </c>
      <c r="I337" s="2" t="s">
        <v>38</v>
      </c>
      <c r="J337" s="1">
        <v>41686</v>
      </c>
      <c r="K337" s="3">
        <v>1.1499999999999999</v>
      </c>
      <c r="L337" s="3">
        <v>2.67</v>
      </c>
      <c r="M337" s="3">
        <f t="shared" si="15"/>
        <v>1.52</v>
      </c>
      <c r="N337" s="2">
        <v>19</v>
      </c>
      <c r="O337" s="3">
        <f t="shared" si="16"/>
        <v>50.73</v>
      </c>
      <c r="P337" s="4">
        <v>0.03</v>
      </c>
      <c r="Q337" s="5">
        <f>O337*P337</f>
        <v>1.5218999999999998</v>
      </c>
      <c r="R337" s="5">
        <f>O337-Q337+S337</f>
        <v>50.068099999999994</v>
      </c>
      <c r="S337" s="3">
        <v>0.86</v>
      </c>
      <c r="T337" s="6">
        <f t="shared" si="17"/>
        <v>50.928099999999993</v>
      </c>
    </row>
    <row r="338" spans="1:20" x14ac:dyDescent="0.35">
      <c r="A338" t="s">
        <v>837</v>
      </c>
      <c r="B338" s="1">
        <v>41685</v>
      </c>
      <c r="C338" s="2" t="s">
        <v>838</v>
      </c>
      <c r="D338" s="2" t="s">
        <v>27</v>
      </c>
      <c r="E338" s="2" t="s">
        <v>28</v>
      </c>
      <c r="F338" s="2" t="s">
        <v>29</v>
      </c>
      <c r="G338" s="2" t="s">
        <v>30</v>
      </c>
      <c r="H338" s="2" t="s">
        <v>839</v>
      </c>
      <c r="I338" s="2" t="s">
        <v>38</v>
      </c>
      <c r="J338" s="1">
        <v>41690</v>
      </c>
      <c r="K338" s="3">
        <v>1.57</v>
      </c>
      <c r="L338" s="3">
        <v>3.28</v>
      </c>
      <c r="M338" s="3">
        <f t="shared" si="15"/>
        <v>1.7099999999999997</v>
      </c>
      <c r="N338" s="2">
        <v>44</v>
      </c>
      <c r="O338" s="3">
        <f t="shared" si="16"/>
        <v>144.32</v>
      </c>
      <c r="P338" s="4">
        <v>0</v>
      </c>
      <c r="Q338" s="5">
        <f>O338*P338</f>
        <v>0</v>
      </c>
      <c r="R338" s="5">
        <f>O338-Q338+S338</f>
        <v>145.29999999999998</v>
      </c>
      <c r="S338" s="3">
        <v>0.98</v>
      </c>
      <c r="T338" s="6">
        <f t="shared" si="17"/>
        <v>146.27999999999997</v>
      </c>
    </row>
    <row r="339" spans="1:20" x14ac:dyDescent="0.35">
      <c r="A339" t="s">
        <v>840</v>
      </c>
      <c r="B339" s="1">
        <v>41686</v>
      </c>
      <c r="C339" s="2" t="s">
        <v>841</v>
      </c>
      <c r="D339" s="2" t="s">
        <v>53</v>
      </c>
      <c r="E339" s="2" t="s">
        <v>54</v>
      </c>
      <c r="F339" s="2" t="s">
        <v>29</v>
      </c>
      <c r="G339" s="2" t="s">
        <v>81</v>
      </c>
      <c r="H339" s="2" t="s">
        <v>57</v>
      </c>
      <c r="I339" s="2" t="s">
        <v>33</v>
      </c>
      <c r="J339" s="1">
        <v>41688</v>
      </c>
      <c r="K339" s="3">
        <v>8.82</v>
      </c>
      <c r="L339" s="3">
        <v>20.99</v>
      </c>
      <c r="M339" s="3">
        <f t="shared" si="15"/>
        <v>12.169999999999998</v>
      </c>
      <c r="N339" s="2">
        <v>24</v>
      </c>
      <c r="O339" s="3">
        <f t="shared" si="16"/>
        <v>503.76</v>
      </c>
      <c r="P339" s="4">
        <v>0.01</v>
      </c>
      <c r="Q339" s="5">
        <f>O339*P339</f>
        <v>5.0376000000000003</v>
      </c>
      <c r="R339" s="5">
        <f>O339-Q339+S339</f>
        <v>503.5324</v>
      </c>
      <c r="S339" s="3">
        <v>4.8099999999999996</v>
      </c>
      <c r="T339" s="6">
        <f t="shared" si="17"/>
        <v>508.3424</v>
      </c>
    </row>
    <row r="340" spans="1:20" x14ac:dyDescent="0.35">
      <c r="A340" t="s">
        <v>842</v>
      </c>
      <c r="B340" s="1">
        <v>41692</v>
      </c>
      <c r="C340" s="2" t="s">
        <v>681</v>
      </c>
      <c r="D340" s="2" t="s">
        <v>27</v>
      </c>
      <c r="E340" s="2" t="s">
        <v>28</v>
      </c>
      <c r="F340" s="2" t="s">
        <v>29</v>
      </c>
      <c r="G340" s="2" t="s">
        <v>107</v>
      </c>
      <c r="H340" s="2" t="s">
        <v>194</v>
      </c>
      <c r="I340" s="2" t="s">
        <v>38</v>
      </c>
      <c r="J340" s="1">
        <v>41693</v>
      </c>
      <c r="K340" s="3">
        <v>4.1900000000000004</v>
      </c>
      <c r="L340" s="3">
        <v>10.23</v>
      </c>
      <c r="M340" s="3">
        <f t="shared" si="15"/>
        <v>6.04</v>
      </c>
      <c r="N340" s="2">
        <v>9</v>
      </c>
      <c r="O340" s="3">
        <f t="shared" si="16"/>
        <v>92.070000000000007</v>
      </c>
      <c r="P340" s="4">
        <v>7.0000000000000007E-2</v>
      </c>
      <c r="Q340" s="5">
        <f>O340*P340</f>
        <v>6.4449000000000014</v>
      </c>
      <c r="R340" s="5">
        <f>O340-Q340+S340</f>
        <v>90.30510000000001</v>
      </c>
      <c r="S340" s="3">
        <v>4.68</v>
      </c>
      <c r="T340" s="6">
        <f t="shared" si="17"/>
        <v>94.985100000000017</v>
      </c>
    </row>
    <row r="341" spans="1:20" x14ac:dyDescent="0.35">
      <c r="A341" t="s">
        <v>843</v>
      </c>
      <c r="B341" s="1">
        <v>41692</v>
      </c>
      <c r="C341" s="2" t="s">
        <v>844</v>
      </c>
      <c r="D341" s="2" t="s">
        <v>53</v>
      </c>
      <c r="E341" s="2" t="s">
        <v>54</v>
      </c>
      <c r="F341" s="2" t="s">
        <v>65</v>
      </c>
      <c r="G341" s="2" t="s">
        <v>81</v>
      </c>
      <c r="H341" s="2" t="s">
        <v>161</v>
      </c>
      <c r="I341" s="2" t="s">
        <v>38</v>
      </c>
      <c r="J341" s="1">
        <v>41693</v>
      </c>
      <c r="K341" s="3">
        <v>0.93</v>
      </c>
      <c r="L341" s="3">
        <v>1.48</v>
      </c>
      <c r="M341" s="3">
        <f t="shared" si="15"/>
        <v>0.54999999999999993</v>
      </c>
      <c r="N341" s="2">
        <v>46</v>
      </c>
      <c r="O341" s="3">
        <f t="shared" si="16"/>
        <v>68.08</v>
      </c>
      <c r="P341" s="4">
        <v>0</v>
      </c>
      <c r="Q341" s="5">
        <f>O341*P341</f>
        <v>0</v>
      </c>
      <c r="R341" s="5">
        <f>O341-Q341+S341</f>
        <v>68.78</v>
      </c>
      <c r="S341" s="3">
        <v>0.7</v>
      </c>
      <c r="T341" s="6">
        <f t="shared" si="17"/>
        <v>69.48</v>
      </c>
    </row>
    <row r="342" spans="1:20" x14ac:dyDescent="0.35">
      <c r="A342" t="s">
        <v>845</v>
      </c>
      <c r="B342" s="1">
        <v>41692</v>
      </c>
      <c r="C342" s="2" t="s">
        <v>639</v>
      </c>
      <c r="D342" s="2" t="s">
        <v>27</v>
      </c>
      <c r="E342" s="2" t="s">
        <v>28</v>
      </c>
      <c r="F342" s="2" t="s">
        <v>29</v>
      </c>
      <c r="G342" s="2" t="s">
        <v>139</v>
      </c>
      <c r="H342" s="2" t="s">
        <v>537</v>
      </c>
      <c r="I342" s="2" t="s">
        <v>38</v>
      </c>
      <c r="J342" s="1">
        <v>41693</v>
      </c>
      <c r="K342" s="3">
        <v>21.56</v>
      </c>
      <c r="L342" s="3">
        <v>35.94</v>
      </c>
      <c r="M342" s="3">
        <f t="shared" si="15"/>
        <v>14.379999999999999</v>
      </c>
      <c r="N342" s="2">
        <v>13</v>
      </c>
      <c r="O342" s="3">
        <f t="shared" si="16"/>
        <v>467.21999999999997</v>
      </c>
      <c r="P342" s="4">
        <v>0.03</v>
      </c>
      <c r="Q342" s="5">
        <f>O342*P342</f>
        <v>14.016599999999999</v>
      </c>
      <c r="R342" s="5">
        <f>O342-Q342+S342</f>
        <v>459.86340000000001</v>
      </c>
      <c r="S342" s="3">
        <v>6.66</v>
      </c>
      <c r="T342" s="6">
        <f t="shared" si="17"/>
        <v>466.52340000000004</v>
      </c>
    </row>
    <row r="343" spans="1:20" x14ac:dyDescent="0.35">
      <c r="A343" t="s">
        <v>846</v>
      </c>
      <c r="B343" s="1">
        <v>41693</v>
      </c>
      <c r="C343" s="2" t="s">
        <v>847</v>
      </c>
      <c r="D343" s="2" t="s">
        <v>53</v>
      </c>
      <c r="E343" s="2" t="s">
        <v>54</v>
      </c>
      <c r="F343" s="2" t="s">
        <v>43</v>
      </c>
      <c r="G343" s="2" t="s">
        <v>81</v>
      </c>
      <c r="H343" s="2" t="s">
        <v>202</v>
      </c>
      <c r="I343" s="2" t="s">
        <v>33</v>
      </c>
      <c r="J343" s="1">
        <v>41696</v>
      </c>
      <c r="K343" s="3">
        <v>42.11</v>
      </c>
      <c r="L343" s="3">
        <v>80.98</v>
      </c>
      <c r="M343" s="3">
        <f t="shared" si="15"/>
        <v>38.870000000000005</v>
      </c>
      <c r="N343" s="2">
        <v>45</v>
      </c>
      <c r="O343" s="3">
        <f t="shared" si="16"/>
        <v>3644.1000000000004</v>
      </c>
      <c r="P343" s="4">
        <v>0</v>
      </c>
      <c r="Q343" s="5">
        <f>O343*P343</f>
        <v>0</v>
      </c>
      <c r="R343" s="5">
        <f>O343-Q343+S343</f>
        <v>3651.28</v>
      </c>
      <c r="S343" s="3">
        <v>7.18</v>
      </c>
      <c r="T343" s="6">
        <f t="shared" si="17"/>
        <v>3658.46</v>
      </c>
    </row>
    <row r="344" spans="1:20" x14ac:dyDescent="0.35">
      <c r="A344" t="s">
        <v>848</v>
      </c>
      <c r="B344" s="1">
        <v>41694</v>
      </c>
      <c r="C344" s="2" t="s">
        <v>849</v>
      </c>
      <c r="D344" s="2" t="s">
        <v>27</v>
      </c>
      <c r="E344" s="2" t="s">
        <v>28</v>
      </c>
      <c r="F344" s="2" t="s">
        <v>43</v>
      </c>
      <c r="G344" s="2" t="s">
        <v>139</v>
      </c>
      <c r="H344" s="2" t="s">
        <v>540</v>
      </c>
      <c r="I344" s="2" t="s">
        <v>38</v>
      </c>
      <c r="J344" s="1">
        <v>41695</v>
      </c>
      <c r="K344" s="3">
        <v>2.74</v>
      </c>
      <c r="L344" s="3">
        <v>4.49</v>
      </c>
      <c r="M344" s="3">
        <f t="shared" si="15"/>
        <v>1.75</v>
      </c>
      <c r="N344" s="2">
        <v>6</v>
      </c>
      <c r="O344" s="3">
        <f t="shared" si="16"/>
        <v>26.94</v>
      </c>
      <c r="P344" s="4">
        <v>0.03</v>
      </c>
      <c r="Q344" s="5">
        <f>O344*P344</f>
        <v>0.80820000000000003</v>
      </c>
      <c r="R344" s="5">
        <f>O344-Q344+S344</f>
        <v>27.6218</v>
      </c>
      <c r="S344" s="3">
        <v>1.49</v>
      </c>
      <c r="T344" s="6">
        <f t="shared" si="17"/>
        <v>29.111799999999999</v>
      </c>
    </row>
    <row r="345" spans="1:20" x14ac:dyDescent="0.35">
      <c r="A345" t="s">
        <v>851</v>
      </c>
      <c r="B345" s="1">
        <v>41694</v>
      </c>
      <c r="C345" s="2" t="s">
        <v>852</v>
      </c>
      <c r="D345" s="2" t="s">
        <v>27</v>
      </c>
      <c r="E345" s="2" t="s">
        <v>28</v>
      </c>
      <c r="F345" s="2" t="s">
        <v>43</v>
      </c>
      <c r="G345" s="2" t="s">
        <v>126</v>
      </c>
      <c r="H345" s="2" t="s">
        <v>150</v>
      </c>
      <c r="I345" s="2" t="s">
        <v>38</v>
      </c>
      <c r="J345" s="1">
        <v>41696</v>
      </c>
      <c r="K345" s="3">
        <v>2.52</v>
      </c>
      <c r="L345" s="3">
        <v>4</v>
      </c>
      <c r="M345" s="3">
        <f t="shared" si="15"/>
        <v>1.48</v>
      </c>
      <c r="N345" s="2">
        <v>33</v>
      </c>
      <c r="O345" s="3">
        <f t="shared" si="16"/>
        <v>132</v>
      </c>
      <c r="P345" s="4">
        <v>0.08</v>
      </c>
      <c r="Q345" s="5">
        <f>O345*P345</f>
        <v>10.56</v>
      </c>
      <c r="R345" s="5">
        <f>O345-Q345+S345</f>
        <v>122.74</v>
      </c>
      <c r="S345" s="3">
        <v>1.3</v>
      </c>
      <c r="T345" s="6">
        <f t="shared" si="17"/>
        <v>124.03999999999999</v>
      </c>
    </row>
    <row r="346" spans="1:20" x14ac:dyDescent="0.35">
      <c r="A346" t="s">
        <v>853</v>
      </c>
      <c r="B346" s="1">
        <v>41695</v>
      </c>
      <c r="C346" s="2" t="s">
        <v>854</v>
      </c>
      <c r="D346" s="2" t="s">
        <v>53</v>
      </c>
      <c r="E346" s="2" t="s">
        <v>54</v>
      </c>
      <c r="F346" s="2" t="s">
        <v>43</v>
      </c>
      <c r="G346" s="2" t="s">
        <v>55</v>
      </c>
      <c r="H346" s="2" t="s">
        <v>839</v>
      </c>
      <c r="I346" s="2" t="s">
        <v>38</v>
      </c>
      <c r="J346" s="1">
        <v>41696</v>
      </c>
      <c r="K346" s="3">
        <v>1.57</v>
      </c>
      <c r="L346" s="3">
        <v>3.28</v>
      </c>
      <c r="M346" s="3">
        <f t="shared" si="15"/>
        <v>1.7099999999999997</v>
      </c>
      <c r="N346" s="2">
        <v>26</v>
      </c>
      <c r="O346" s="3">
        <f t="shared" si="16"/>
        <v>85.28</v>
      </c>
      <c r="P346" s="4">
        <v>0.08</v>
      </c>
      <c r="Q346" s="5">
        <f>O346*P346</f>
        <v>6.8224</v>
      </c>
      <c r="R346" s="5">
        <f>O346-Q346+S346</f>
        <v>79.437600000000003</v>
      </c>
      <c r="S346" s="3">
        <v>0.98</v>
      </c>
      <c r="T346" s="6">
        <f t="shared" si="17"/>
        <v>80.417600000000007</v>
      </c>
    </row>
    <row r="347" spans="1:20" x14ac:dyDescent="0.35">
      <c r="A347" t="s">
        <v>855</v>
      </c>
      <c r="B347" s="1">
        <v>41695</v>
      </c>
      <c r="C347" s="2" t="s">
        <v>752</v>
      </c>
      <c r="D347" s="2" t="s">
        <v>27</v>
      </c>
      <c r="E347" s="2" t="s">
        <v>28</v>
      </c>
      <c r="F347" s="2" t="s">
        <v>93</v>
      </c>
      <c r="G347" s="2" t="s">
        <v>390</v>
      </c>
      <c r="H347" s="2" t="s">
        <v>37</v>
      </c>
      <c r="I347" s="2" t="s">
        <v>38</v>
      </c>
      <c r="J347" s="1">
        <v>41697</v>
      </c>
      <c r="K347" s="3">
        <v>3.47</v>
      </c>
      <c r="L347" s="3">
        <v>6.68</v>
      </c>
      <c r="M347" s="3">
        <f t="shared" si="15"/>
        <v>3.2099999999999995</v>
      </c>
      <c r="N347" s="2">
        <v>33</v>
      </c>
      <c r="O347" s="3">
        <f t="shared" si="16"/>
        <v>220.44</v>
      </c>
      <c r="P347" s="4">
        <v>0.03</v>
      </c>
      <c r="Q347" s="5">
        <f>O347*P347</f>
        <v>6.6132</v>
      </c>
      <c r="R347" s="5">
        <f>O347-Q347+S347</f>
        <v>215.32679999999999</v>
      </c>
      <c r="S347" s="3">
        <v>1.5</v>
      </c>
      <c r="T347" s="6">
        <f t="shared" si="17"/>
        <v>216.82679999999999</v>
      </c>
    </row>
    <row r="348" spans="1:20" x14ac:dyDescent="0.35">
      <c r="A348" t="s">
        <v>856</v>
      </c>
      <c r="B348" s="1">
        <v>41698</v>
      </c>
      <c r="C348" s="2" t="s">
        <v>857</v>
      </c>
      <c r="D348" s="2" t="s">
        <v>27</v>
      </c>
      <c r="E348" s="2" t="s">
        <v>28</v>
      </c>
      <c r="F348" s="2" t="s">
        <v>43</v>
      </c>
      <c r="G348" s="2" t="s">
        <v>30</v>
      </c>
      <c r="H348" s="2" t="s">
        <v>308</v>
      </c>
      <c r="I348" s="2" t="s">
        <v>38</v>
      </c>
      <c r="J348" s="1">
        <v>41699</v>
      </c>
      <c r="K348" s="3">
        <v>0.9</v>
      </c>
      <c r="L348" s="3">
        <v>2.1</v>
      </c>
      <c r="M348" s="3">
        <f t="shared" si="15"/>
        <v>1.2000000000000002</v>
      </c>
      <c r="N348" s="2">
        <v>21</v>
      </c>
      <c r="O348" s="3">
        <f t="shared" si="16"/>
        <v>44.1</v>
      </c>
      <c r="P348" s="4">
        <v>0.04</v>
      </c>
      <c r="Q348" s="5">
        <f>O348*P348</f>
        <v>1.764</v>
      </c>
      <c r="R348" s="5">
        <f>O348-Q348+S348</f>
        <v>43.036000000000001</v>
      </c>
      <c r="S348" s="3">
        <v>0.7</v>
      </c>
      <c r="T348" s="6">
        <f t="shared" si="17"/>
        <v>43.736000000000004</v>
      </c>
    </row>
    <row r="349" spans="1:20" x14ac:dyDescent="0.35">
      <c r="A349" t="s">
        <v>858</v>
      </c>
      <c r="B349" s="1">
        <v>41700</v>
      </c>
      <c r="C349" s="2" t="s">
        <v>262</v>
      </c>
      <c r="D349" s="2" t="s">
        <v>27</v>
      </c>
      <c r="E349" s="2" t="s">
        <v>28</v>
      </c>
      <c r="F349" s="2" t="s">
        <v>93</v>
      </c>
      <c r="G349" s="2" t="s">
        <v>44</v>
      </c>
      <c r="H349" s="2" t="s">
        <v>588</v>
      </c>
      <c r="I349" s="2" t="s">
        <v>38</v>
      </c>
      <c r="J349" s="1">
        <v>41701</v>
      </c>
      <c r="K349" s="3">
        <v>18.38</v>
      </c>
      <c r="L349" s="3">
        <v>29.17</v>
      </c>
      <c r="M349" s="3">
        <f t="shared" si="15"/>
        <v>10.790000000000003</v>
      </c>
      <c r="N349" s="2">
        <v>1</v>
      </c>
      <c r="O349" s="3">
        <f t="shared" si="16"/>
        <v>29.17</v>
      </c>
      <c r="P349" s="4">
        <v>0.02</v>
      </c>
      <c r="Q349" s="5">
        <f>O349*P349</f>
        <v>0.58340000000000003</v>
      </c>
      <c r="R349" s="5">
        <f>O349-Q349+S349</f>
        <v>34.8566</v>
      </c>
      <c r="S349" s="3">
        <v>6.27</v>
      </c>
      <c r="T349" s="6">
        <f t="shared" si="17"/>
        <v>41.126599999999996</v>
      </c>
    </row>
    <row r="350" spans="1:20" x14ac:dyDescent="0.35">
      <c r="A350" t="s">
        <v>859</v>
      </c>
      <c r="B350" s="1">
        <v>41704</v>
      </c>
      <c r="C350" s="2" t="s">
        <v>860</v>
      </c>
      <c r="D350" s="2" t="s">
        <v>53</v>
      </c>
      <c r="E350" s="2" t="s">
        <v>54</v>
      </c>
      <c r="F350" s="2" t="s">
        <v>43</v>
      </c>
      <c r="G350" s="2" t="s">
        <v>55</v>
      </c>
      <c r="H350" s="2" t="s">
        <v>253</v>
      </c>
      <c r="I350" s="2" t="s">
        <v>38</v>
      </c>
      <c r="J350" s="1">
        <v>41705</v>
      </c>
      <c r="K350" s="3">
        <v>4.46</v>
      </c>
      <c r="L350" s="3">
        <v>10.89</v>
      </c>
      <c r="M350" s="3">
        <f t="shared" si="15"/>
        <v>6.4300000000000006</v>
      </c>
      <c r="N350" s="2">
        <v>32</v>
      </c>
      <c r="O350" s="3">
        <f t="shared" si="16"/>
        <v>348.48</v>
      </c>
      <c r="P350" s="4">
        <v>0.1</v>
      </c>
      <c r="Q350" s="5">
        <f>O350*P350</f>
        <v>34.848000000000006</v>
      </c>
      <c r="R350" s="5">
        <f>O350-Q350+S350</f>
        <v>318.13200000000001</v>
      </c>
      <c r="S350" s="3">
        <v>4.5</v>
      </c>
      <c r="T350" s="6">
        <f t="shared" si="17"/>
        <v>322.63200000000001</v>
      </c>
    </row>
    <row r="351" spans="1:20" x14ac:dyDescent="0.35">
      <c r="A351" t="s">
        <v>861</v>
      </c>
      <c r="B351" s="1">
        <v>41708</v>
      </c>
      <c r="C351" s="2" t="s">
        <v>862</v>
      </c>
      <c r="D351" s="2" t="s">
        <v>27</v>
      </c>
      <c r="E351" s="2" t="s">
        <v>28</v>
      </c>
      <c r="F351" s="2" t="s">
        <v>29</v>
      </c>
      <c r="G351" s="2" t="s">
        <v>44</v>
      </c>
      <c r="H351" s="2" t="s">
        <v>571</v>
      </c>
      <c r="I351" s="2" t="s">
        <v>38</v>
      </c>
      <c r="J351" s="1">
        <v>41709</v>
      </c>
      <c r="K351" s="3">
        <v>1.94</v>
      </c>
      <c r="L351" s="3">
        <v>3.08</v>
      </c>
      <c r="M351" s="3">
        <f t="shared" si="15"/>
        <v>1.1400000000000001</v>
      </c>
      <c r="N351" s="2">
        <v>1</v>
      </c>
      <c r="O351" s="3">
        <f t="shared" si="16"/>
        <v>3.08</v>
      </c>
      <c r="P351" s="4">
        <v>0.08</v>
      </c>
      <c r="Q351" s="5">
        <f>O351*P351</f>
        <v>0.24640000000000001</v>
      </c>
      <c r="R351" s="5">
        <f>O351-Q351+S351</f>
        <v>3.8235999999999999</v>
      </c>
      <c r="S351" s="3">
        <v>0.99</v>
      </c>
      <c r="T351" s="6">
        <f t="shared" si="17"/>
        <v>4.8136000000000001</v>
      </c>
    </row>
    <row r="352" spans="1:20" x14ac:dyDescent="0.35">
      <c r="A352" t="s">
        <v>863</v>
      </c>
      <c r="B352" s="1">
        <v>41709</v>
      </c>
      <c r="C352" s="2" t="s">
        <v>469</v>
      </c>
      <c r="D352" s="2" t="s">
        <v>27</v>
      </c>
      <c r="E352" s="2" t="s">
        <v>28</v>
      </c>
      <c r="F352" s="2" t="s">
        <v>29</v>
      </c>
      <c r="G352" s="2" t="s">
        <v>290</v>
      </c>
      <c r="H352" s="2" t="s">
        <v>864</v>
      </c>
      <c r="I352" s="2" t="s">
        <v>38</v>
      </c>
      <c r="J352" s="1">
        <v>41710</v>
      </c>
      <c r="K352" s="3">
        <v>52.04</v>
      </c>
      <c r="L352" s="3">
        <v>83.93</v>
      </c>
      <c r="M352" s="3">
        <f t="shared" si="15"/>
        <v>31.890000000000008</v>
      </c>
      <c r="N352" s="2">
        <v>50</v>
      </c>
      <c r="O352" s="3">
        <f t="shared" si="16"/>
        <v>4196.5</v>
      </c>
      <c r="P352" s="4">
        <v>0.1</v>
      </c>
      <c r="Q352" s="5">
        <f>O352*P352</f>
        <v>419.65000000000003</v>
      </c>
      <c r="R352" s="5">
        <f>O352-Q352+S352</f>
        <v>3796.8399999999997</v>
      </c>
      <c r="S352" s="3">
        <v>19.989999999999998</v>
      </c>
      <c r="T352" s="6">
        <f t="shared" si="17"/>
        <v>3816.8299999999995</v>
      </c>
    </row>
    <row r="353" spans="1:20" x14ac:dyDescent="0.35">
      <c r="A353" t="s">
        <v>865</v>
      </c>
      <c r="B353" s="1">
        <v>41710</v>
      </c>
      <c r="C353" s="2" t="s">
        <v>233</v>
      </c>
      <c r="D353" s="2" t="s">
        <v>27</v>
      </c>
      <c r="E353" s="2" t="s">
        <v>28</v>
      </c>
      <c r="F353" s="2" t="s">
        <v>93</v>
      </c>
      <c r="G353" s="2" t="s">
        <v>139</v>
      </c>
      <c r="H353" s="2" t="s">
        <v>474</v>
      </c>
      <c r="I353" s="2" t="s">
        <v>33</v>
      </c>
      <c r="J353" s="1">
        <v>41711</v>
      </c>
      <c r="K353" s="3">
        <v>60.59</v>
      </c>
      <c r="L353" s="3">
        <v>100.98</v>
      </c>
      <c r="M353" s="3">
        <f t="shared" si="15"/>
        <v>40.39</v>
      </c>
      <c r="N353" s="2">
        <v>5</v>
      </c>
      <c r="O353" s="3">
        <f t="shared" si="16"/>
        <v>504.90000000000003</v>
      </c>
      <c r="P353" s="4">
        <v>0.02</v>
      </c>
      <c r="Q353" s="5">
        <f>O353*P353</f>
        <v>10.098000000000001</v>
      </c>
      <c r="R353" s="5">
        <f>O353-Q353+S353</f>
        <v>501.98200000000003</v>
      </c>
      <c r="S353" s="3">
        <v>7.18</v>
      </c>
      <c r="T353" s="6">
        <f t="shared" si="17"/>
        <v>509.16200000000003</v>
      </c>
    </row>
    <row r="354" spans="1:20" x14ac:dyDescent="0.35">
      <c r="A354" t="s">
        <v>866</v>
      </c>
      <c r="B354" s="1">
        <v>41711</v>
      </c>
      <c r="C354" s="2" t="s">
        <v>828</v>
      </c>
      <c r="D354" s="2" t="s">
        <v>53</v>
      </c>
      <c r="E354" s="2" t="s">
        <v>54</v>
      </c>
      <c r="F354" s="2" t="s">
        <v>29</v>
      </c>
      <c r="G354" s="2" t="s">
        <v>55</v>
      </c>
      <c r="H354" s="2" t="s">
        <v>438</v>
      </c>
      <c r="I354" s="2" t="s">
        <v>38</v>
      </c>
      <c r="J354" s="1">
        <v>41711</v>
      </c>
      <c r="K354" s="3">
        <v>3.75</v>
      </c>
      <c r="L354" s="3">
        <v>7.08</v>
      </c>
      <c r="M354" s="3">
        <f t="shared" si="15"/>
        <v>3.33</v>
      </c>
      <c r="N354" s="2">
        <v>34</v>
      </c>
      <c r="O354" s="3">
        <f t="shared" si="16"/>
        <v>240.72</v>
      </c>
      <c r="P354" s="4">
        <v>0.03</v>
      </c>
      <c r="Q354" s="5">
        <f>O354*P354</f>
        <v>7.2215999999999996</v>
      </c>
      <c r="R354" s="5">
        <f>O354-Q354+S354</f>
        <v>235.8484</v>
      </c>
      <c r="S354" s="3">
        <v>2.35</v>
      </c>
      <c r="T354" s="6">
        <f t="shared" si="17"/>
        <v>238.19839999999999</v>
      </c>
    </row>
    <row r="355" spans="1:20" x14ac:dyDescent="0.35">
      <c r="A355" t="s">
        <v>867</v>
      </c>
      <c r="B355" s="1">
        <v>41713</v>
      </c>
      <c r="C355" s="2" t="s">
        <v>321</v>
      </c>
      <c r="D355" s="2" t="s">
        <v>27</v>
      </c>
      <c r="E355" s="2" t="s">
        <v>28</v>
      </c>
      <c r="F355" s="2" t="s">
        <v>43</v>
      </c>
      <c r="G355" s="2" t="s">
        <v>299</v>
      </c>
      <c r="H355" s="2" t="s">
        <v>595</v>
      </c>
      <c r="I355" s="2" t="s">
        <v>38</v>
      </c>
      <c r="J355" s="1">
        <v>41713</v>
      </c>
      <c r="K355" s="3">
        <v>3.5</v>
      </c>
      <c r="L355" s="3">
        <v>5.74</v>
      </c>
      <c r="M355" s="3">
        <f t="shared" si="15"/>
        <v>2.2400000000000002</v>
      </c>
      <c r="N355" s="2">
        <v>45</v>
      </c>
      <c r="O355" s="3">
        <f t="shared" si="16"/>
        <v>258.3</v>
      </c>
      <c r="P355" s="4">
        <v>0</v>
      </c>
      <c r="Q355" s="5">
        <f>O355*P355</f>
        <v>0</v>
      </c>
      <c r="R355" s="5">
        <f>O355-Q355+S355</f>
        <v>263.31</v>
      </c>
      <c r="S355" s="3">
        <v>5.01</v>
      </c>
      <c r="T355" s="6">
        <f t="shared" si="17"/>
        <v>268.32</v>
      </c>
    </row>
    <row r="356" spans="1:20" x14ac:dyDescent="0.35">
      <c r="A356" t="s">
        <v>868</v>
      </c>
      <c r="B356" s="1">
        <v>41715</v>
      </c>
      <c r="C356" s="2" t="s">
        <v>869</v>
      </c>
      <c r="D356" s="2" t="s">
        <v>27</v>
      </c>
      <c r="E356" s="2" t="s">
        <v>28</v>
      </c>
      <c r="F356" s="2" t="s">
        <v>93</v>
      </c>
      <c r="G356" s="2" t="s">
        <v>66</v>
      </c>
      <c r="H356" s="2" t="s">
        <v>200</v>
      </c>
      <c r="I356" s="2" t="s">
        <v>38</v>
      </c>
      <c r="J356" s="1">
        <v>41716</v>
      </c>
      <c r="K356" s="3">
        <v>1.0900000000000001</v>
      </c>
      <c r="L356" s="3">
        <v>2.6</v>
      </c>
      <c r="M356" s="3">
        <f t="shared" si="15"/>
        <v>1.51</v>
      </c>
      <c r="N356" s="2">
        <v>43</v>
      </c>
      <c r="O356" s="3">
        <f t="shared" si="16"/>
        <v>111.8</v>
      </c>
      <c r="P356" s="4">
        <v>0.01</v>
      </c>
      <c r="Q356" s="5">
        <f>O356*P356</f>
        <v>1.1180000000000001</v>
      </c>
      <c r="R356" s="5">
        <f>O356-Q356+S356</f>
        <v>113.08200000000001</v>
      </c>
      <c r="S356" s="3">
        <v>2.4</v>
      </c>
      <c r="T356" s="6">
        <f t="shared" si="17"/>
        <v>115.48200000000001</v>
      </c>
    </row>
    <row r="357" spans="1:20" x14ac:dyDescent="0.35">
      <c r="A357" t="s">
        <v>870</v>
      </c>
      <c r="B357" s="1">
        <v>41715</v>
      </c>
      <c r="C357" s="2" t="s">
        <v>871</v>
      </c>
      <c r="D357" s="2" t="s">
        <v>27</v>
      </c>
      <c r="E357" s="2" t="s">
        <v>28</v>
      </c>
      <c r="F357" s="2" t="s">
        <v>29</v>
      </c>
      <c r="G357" s="2" t="s">
        <v>299</v>
      </c>
      <c r="H357" s="2" t="s">
        <v>471</v>
      </c>
      <c r="I357" s="2" t="s">
        <v>38</v>
      </c>
      <c r="J357" s="1">
        <v>41716</v>
      </c>
      <c r="K357" s="3">
        <v>8.92</v>
      </c>
      <c r="L357" s="3">
        <v>29.74</v>
      </c>
      <c r="M357" s="3">
        <f t="shared" si="15"/>
        <v>20.82</v>
      </c>
      <c r="N357" s="2">
        <v>25</v>
      </c>
      <c r="O357" s="3">
        <f t="shared" si="16"/>
        <v>743.5</v>
      </c>
      <c r="P357" s="4">
        <v>0</v>
      </c>
      <c r="Q357" s="5">
        <f>O357*P357</f>
        <v>0</v>
      </c>
      <c r="R357" s="5">
        <f>O357-Q357+S357</f>
        <v>750.14</v>
      </c>
      <c r="S357" s="3">
        <v>6.64</v>
      </c>
      <c r="T357" s="6">
        <f t="shared" si="17"/>
        <v>756.78</v>
      </c>
    </row>
    <row r="358" spans="1:20" x14ac:dyDescent="0.35">
      <c r="A358" t="s">
        <v>872</v>
      </c>
      <c r="B358" s="1">
        <v>41715</v>
      </c>
      <c r="C358" s="2" t="s">
        <v>873</v>
      </c>
      <c r="D358" s="2" t="s">
        <v>53</v>
      </c>
      <c r="E358" s="2" t="s">
        <v>54</v>
      </c>
      <c r="F358" s="2" t="s">
        <v>43</v>
      </c>
      <c r="G358" s="2" t="s">
        <v>81</v>
      </c>
      <c r="H358" s="2" t="s">
        <v>874</v>
      </c>
      <c r="I358" s="2" t="s">
        <v>38</v>
      </c>
      <c r="J358" s="1">
        <v>41716</v>
      </c>
      <c r="K358" s="3">
        <v>21.97</v>
      </c>
      <c r="L358" s="3">
        <v>35.44</v>
      </c>
      <c r="M358" s="3">
        <f t="shared" si="15"/>
        <v>13.469999999999999</v>
      </c>
      <c r="N358" s="2">
        <v>21</v>
      </c>
      <c r="O358" s="3">
        <f t="shared" si="16"/>
        <v>744.24</v>
      </c>
      <c r="P358" s="4">
        <v>0</v>
      </c>
      <c r="Q358" s="5">
        <f>O358*P358</f>
        <v>0</v>
      </c>
      <c r="R358" s="5">
        <f>O358-Q358+S358</f>
        <v>749.16</v>
      </c>
      <c r="S358" s="3">
        <v>4.92</v>
      </c>
      <c r="T358" s="6">
        <f t="shared" si="17"/>
        <v>754.07999999999993</v>
      </c>
    </row>
    <row r="359" spans="1:20" x14ac:dyDescent="0.35">
      <c r="A359" t="s">
        <v>875</v>
      </c>
      <c r="B359" s="1">
        <v>41717</v>
      </c>
      <c r="C359" s="2" t="s">
        <v>876</v>
      </c>
      <c r="D359" s="2" t="s">
        <v>53</v>
      </c>
      <c r="E359" s="2" t="s">
        <v>54</v>
      </c>
      <c r="F359" s="2" t="s">
        <v>43</v>
      </c>
      <c r="G359" s="2" t="s">
        <v>55</v>
      </c>
      <c r="H359" s="2" t="s">
        <v>120</v>
      </c>
      <c r="I359" s="2" t="s">
        <v>38</v>
      </c>
      <c r="J359" s="1">
        <v>41719</v>
      </c>
      <c r="K359" s="3">
        <v>2.2599999999999998</v>
      </c>
      <c r="L359" s="3">
        <v>3.58</v>
      </c>
      <c r="M359" s="3">
        <f t="shared" si="15"/>
        <v>1.3200000000000003</v>
      </c>
      <c r="N359" s="2">
        <v>39</v>
      </c>
      <c r="O359" s="3">
        <f t="shared" si="16"/>
        <v>139.62</v>
      </c>
      <c r="P359" s="4">
        <v>0</v>
      </c>
      <c r="Q359" s="5">
        <f>O359*P359</f>
        <v>0</v>
      </c>
      <c r="R359" s="5">
        <f>O359-Q359+S359</f>
        <v>145.09</v>
      </c>
      <c r="S359" s="3">
        <v>5.47</v>
      </c>
      <c r="T359" s="6">
        <f t="shared" si="17"/>
        <v>150.56</v>
      </c>
    </row>
    <row r="360" spans="1:20" x14ac:dyDescent="0.35">
      <c r="A360" t="s">
        <v>877</v>
      </c>
      <c r="B360" s="1">
        <v>41719</v>
      </c>
      <c r="C360" s="2" t="s">
        <v>878</v>
      </c>
      <c r="D360" s="2" t="s">
        <v>27</v>
      </c>
      <c r="E360" s="2" t="s">
        <v>28</v>
      </c>
      <c r="F360" s="2" t="s">
        <v>93</v>
      </c>
      <c r="G360" s="2" t="s">
        <v>390</v>
      </c>
      <c r="H360" s="2" t="s">
        <v>571</v>
      </c>
      <c r="I360" s="2" t="s">
        <v>38</v>
      </c>
      <c r="J360" s="1">
        <v>41724</v>
      </c>
      <c r="K360" s="3">
        <v>1.94</v>
      </c>
      <c r="L360" s="3">
        <v>3.08</v>
      </c>
      <c r="M360" s="3">
        <f t="shared" si="15"/>
        <v>1.1400000000000001</v>
      </c>
      <c r="N360" s="2">
        <v>5</v>
      </c>
      <c r="O360" s="3">
        <f t="shared" si="16"/>
        <v>15.4</v>
      </c>
      <c r="P360" s="4">
        <v>0.06</v>
      </c>
      <c r="Q360" s="5">
        <f>O360*P360</f>
        <v>0.92399999999999993</v>
      </c>
      <c r="R360" s="5">
        <f>O360-Q360+S360</f>
        <v>15.466000000000001</v>
      </c>
      <c r="S360" s="3">
        <v>0.99</v>
      </c>
      <c r="T360" s="6">
        <f t="shared" si="17"/>
        <v>16.456</v>
      </c>
    </row>
    <row r="361" spans="1:20" x14ac:dyDescent="0.35">
      <c r="A361" t="s">
        <v>879</v>
      </c>
      <c r="B361" s="1">
        <v>41726</v>
      </c>
      <c r="C361" s="2" t="s">
        <v>787</v>
      </c>
      <c r="D361" s="2" t="s">
        <v>27</v>
      </c>
      <c r="E361" s="2" t="s">
        <v>28</v>
      </c>
      <c r="F361" s="2" t="s">
        <v>43</v>
      </c>
      <c r="G361" s="2" t="s">
        <v>66</v>
      </c>
      <c r="H361" s="2" t="s">
        <v>697</v>
      </c>
      <c r="I361" s="2" t="s">
        <v>38</v>
      </c>
      <c r="J361" s="1">
        <v>41726</v>
      </c>
      <c r="K361" s="3">
        <v>11.04</v>
      </c>
      <c r="L361" s="3">
        <v>16.98</v>
      </c>
      <c r="M361" s="3">
        <f t="shared" si="15"/>
        <v>5.9400000000000013</v>
      </c>
      <c r="N361" s="2">
        <v>31</v>
      </c>
      <c r="O361" s="3">
        <f t="shared" si="16"/>
        <v>526.38</v>
      </c>
      <c r="P361" s="4">
        <v>0.03</v>
      </c>
      <c r="Q361" s="5">
        <f>O361*P361</f>
        <v>15.791399999999999</v>
      </c>
      <c r="R361" s="5">
        <f>O361-Q361+S361</f>
        <v>522.97860000000003</v>
      </c>
      <c r="S361" s="3">
        <v>12.39</v>
      </c>
      <c r="T361" s="6">
        <f t="shared" si="17"/>
        <v>535.36860000000001</v>
      </c>
    </row>
    <row r="362" spans="1:20" x14ac:dyDescent="0.35">
      <c r="A362" t="s">
        <v>880</v>
      </c>
      <c r="B362" s="1">
        <v>41727</v>
      </c>
      <c r="C362" s="2" t="s">
        <v>881</v>
      </c>
      <c r="D362" s="2" t="s">
        <v>27</v>
      </c>
      <c r="E362" s="2" t="s">
        <v>28</v>
      </c>
      <c r="F362" s="2" t="s">
        <v>65</v>
      </c>
      <c r="G362" s="2" t="s">
        <v>390</v>
      </c>
      <c r="H362" s="2" t="s">
        <v>127</v>
      </c>
      <c r="I362" s="2" t="s">
        <v>38</v>
      </c>
      <c r="J362" s="1">
        <v>41728</v>
      </c>
      <c r="K362" s="3">
        <v>4.53</v>
      </c>
      <c r="L362" s="3">
        <v>7.3</v>
      </c>
      <c r="M362" s="3">
        <f t="shared" si="15"/>
        <v>2.7699999999999996</v>
      </c>
      <c r="N362" s="2">
        <v>18</v>
      </c>
      <c r="O362" s="3">
        <f t="shared" si="16"/>
        <v>131.4</v>
      </c>
      <c r="P362" s="4">
        <v>0.05</v>
      </c>
      <c r="Q362" s="5">
        <f>O362*P362</f>
        <v>6.57</v>
      </c>
      <c r="R362" s="5">
        <f>O362-Q362+S362</f>
        <v>132.55000000000001</v>
      </c>
      <c r="S362" s="3">
        <v>7.72</v>
      </c>
      <c r="T362" s="6">
        <f t="shared" si="17"/>
        <v>140.27000000000001</v>
      </c>
    </row>
    <row r="363" spans="1:20" x14ac:dyDescent="0.35">
      <c r="A363" t="s">
        <v>882</v>
      </c>
      <c r="B363" s="1">
        <v>41729</v>
      </c>
      <c r="C363" s="2" t="s">
        <v>883</v>
      </c>
      <c r="D363" s="2" t="s">
        <v>27</v>
      </c>
      <c r="E363" s="2" t="s">
        <v>28</v>
      </c>
      <c r="F363" s="2" t="s">
        <v>93</v>
      </c>
      <c r="G363" s="2" t="s">
        <v>290</v>
      </c>
      <c r="H363" s="2" t="s">
        <v>237</v>
      </c>
      <c r="I363" s="2" t="s">
        <v>38</v>
      </c>
      <c r="J363" s="1">
        <v>41729</v>
      </c>
      <c r="K363" s="3">
        <v>4.37</v>
      </c>
      <c r="L363" s="3">
        <v>9.11</v>
      </c>
      <c r="M363" s="3">
        <f t="shared" si="15"/>
        <v>4.7399999999999993</v>
      </c>
      <c r="N363" s="2">
        <v>1</v>
      </c>
      <c r="O363" s="3">
        <f t="shared" si="16"/>
        <v>9.11</v>
      </c>
      <c r="P363" s="4">
        <v>0.1</v>
      </c>
      <c r="Q363" s="5">
        <f>O363*P363</f>
        <v>0.91100000000000003</v>
      </c>
      <c r="R363" s="5">
        <f>O363-Q363+S363</f>
        <v>10.449</v>
      </c>
      <c r="S363" s="3">
        <v>2.25</v>
      </c>
      <c r="T363" s="6">
        <f t="shared" si="17"/>
        <v>12.699</v>
      </c>
    </row>
    <row r="364" spans="1:20" x14ac:dyDescent="0.35">
      <c r="A364" t="s">
        <v>884</v>
      </c>
      <c r="B364" s="1">
        <v>41730</v>
      </c>
      <c r="C364" s="2" t="s">
        <v>105</v>
      </c>
      <c r="D364" s="2" t="s">
        <v>27</v>
      </c>
      <c r="E364" s="2" t="s">
        <v>28</v>
      </c>
      <c r="F364" s="2" t="s">
        <v>65</v>
      </c>
      <c r="G364" s="2" t="s">
        <v>107</v>
      </c>
      <c r="H364" s="2" t="s">
        <v>703</v>
      </c>
      <c r="I364" s="2" t="s">
        <v>38</v>
      </c>
      <c r="J364" s="1">
        <v>41731</v>
      </c>
      <c r="K364" s="3">
        <v>16.8</v>
      </c>
      <c r="L364" s="3">
        <v>40.97</v>
      </c>
      <c r="M364" s="3">
        <f t="shared" si="15"/>
        <v>24.169999999999998</v>
      </c>
      <c r="N364" s="2">
        <v>44</v>
      </c>
      <c r="O364" s="3">
        <f t="shared" si="16"/>
        <v>1802.6799999999998</v>
      </c>
      <c r="P364" s="4">
        <v>0.08</v>
      </c>
      <c r="Q364" s="5">
        <f>O364*P364</f>
        <v>144.21439999999998</v>
      </c>
      <c r="R364" s="5">
        <f>O364-Q364+S364</f>
        <v>1667.4555999999998</v>
      </c>
      <c r="S364" s="3">
        <v>8.99</v>
      </c>
      <c r="T364" s="6">
        <f t="shared" si="17"/>
        <v>1676.4455999999998</v>
      </c>
    </row>
    <row r="365" spans="1:20" x14ac:dyDescent="0.35">
      <c r="A365" t="s">
        <v>885</v>
      </c>
      <c r="B365" s="1">
        <v>41731</v>
      </c>
      <c r="C365" s="2" t="s">
        <v>385</v>
      </c>
      <c r="D365" s="2" t="s">
        <v>53</v>
      </c>
      <c r="E365" s="2" t="s">
        <v>54</v>
      </c>
      <c r="F365" s="2" t="s">
        <v>29</v>
      </c>
      <c r="G365" s="2" t="s">
        <v>55</v>
      </c>
      <c r="H365" s="2" t="s">
        <v>886</v>
      </c>
      <c r="I365" s="2" t="s">
        <v>38</v>
      </c>
      <c r="J365" s="1">
        <v>41733</v>
      </c>
      <c r="K365" s="3">
        <v>7.13</v>
      </c>
      <c r="L365" s="3">
        <v>20.98</v>
      </c>
      <c r="M365" s="3">
        <f t="shared" si="15"/>
        <v>13.850000000000001</v>
      </c>
      <c r="N365" s="2">
        <v>39</v>
      </c>
      <c r="O365" s="3">
        <f t="shared" si="16"/>
        <v>818.22</v>
      </c>
      <c r="P365" s="4">
        <v>0.04</v>
      </c>
      <c r="Q365" s="5">
        <f>O365*P365</f>
        <v>32.7288</v>
      </c>
      <c r="R365" s="5">
        <f>O365-Q365+S365</f>
        <v>790.91120000000001</v>
      </c>
      <c r="S365" s="3">
        <v>5.42</v>
      </c>
      <c r="T365" s="6">
        <f t="shared" si="17"/>
        <v>796.33119999999997</v>
      </c>
    </row>
    <row r="366" spans="1:20" x14ac:dyDescent="0.35">
      <c r="A366" t="s">
        <v>887</v>
      </c>
      <c r="B366" s="1">
        <v>41731</v>
      </c>
      <c r="C366" s="2" t="s">
        <v>888</v>
      </c>
      <c r="D366" s="2" t="s">
        <v>27</v>
      </c>
      <c r="E366" s="2" t="s">
        <v>28</v>
      </c>
      <c r="F366" s="2" t="s">
        <v>65</v>
      </c>
      <c r="G366" s="2" t="s">
        <v>100</v>
      </c>
      <c r="H366" s="2" t="s">
        <v>208</v>
      </c>
      <c r="I366" s="2" t="s">
        <v>38</v>
      </c>
      <c r="J366" s="1">
        <v>41733</v>
      </c>
      <c r="K366" s="3">
        <v>1.46</v>
      </c>
      <c r="L366" s="3">
        <v>3.57</v>
      </c>
      <c r="M366" s="3">
        <f t="shared" si="15"/>
        <v>2.11</v>
      </c>
      <c r="N366" s="2">
        <v>41</v>
      </c>
      <c r="O366" s="3">
        <f t="shared" si="16"/>
        <v>146.37</v>
      </c>
      <c r="P366" s="4">
        <v>0.03</v>
      </c>
      <c r="Q366" s="5">
        <f>O366*P366</f>
        <v>4.3910999999999998</v>
      </c>
      <c r="R366" s="5">
        <f>O366-Q366+S366</f>
        <v>146.1489</v>
      </c>
      <c r="S366" s="3">
        <v>4.17</v>
      </c>
      <c r="T366" s="6">
        <f t="shared" si="17"/>
        <v>150.31889999999999</v>
      </c>
    </row>
    <row r="367" spans="1:20" x14ac:dyDescent="0.35">
      <c r="A367" t="s">
        <v>890</v>
      </c>
      <c r="B367" s="1">
        <v>41732</v>
      </c>
      <c r="C367" s="2" t="s">
        <v>72</v>
      </c>
      <c r="D367" s="2" t="s">
        <v>27</v>
      </c>
      <c r="E367" s="2" t="s">
        <v>28</v>
      </c>
      <c r="F367" s="2" t="s">
        <v>65</v>
      </c>
      <c r="G367" s="2" t="s">
        <v>74</v>
      </c>
      <c r="H367" s="2" t="s">
        <v>891</v>
      </c>
      <c r="I367" s="2" t="s">
        <v>38</v>
      </c>
      <c r="J367" s="1">
        <v>41734</v>
      </c>
      <c r="K367" s="3">
        <v>2.13</v>
      </c>
      <c r="L367" s="3">
        <v>3.49</v>
      </c>
      <c r="M367" s="3">
        <f t="shared" si="15"/>
        <v>1.3600000000000003</v>
      </c>
      <c r="N367" s="2">
        <v>46</v>
      </c>
      <c r="O367" s="3">
        <f t="shared" si="16"/>
        <v>160.54000000000002</v>
      </c>
      <c r="P367" s="4">
        <v>0.01</v>
      </c>
      <c r="Q367" s="5">
        <f>O367*P367</f>
        <v>1.6054000000000002</v>
      </c>
      <c r="R367" s="5">
        <f>O367-Q367+S367</f>
        <v>159.69460000000001</v>
      </c>
      <c r="S367" s="3">
        <v>0.76</v>
      </c>
      <c r="T367" s="6">
        <f t="shared" si="17"/>
        <v>160.4546</v>
      </c>
    </row>
    <row r="368" spans="1:20" x14ac:dyDescent="0.35">
      <c r="A368" t="s">
        <v>892</v>
      </c>
      <c r="B368" s="1">
        <v>41733</v>
      </c>
      <c r="C368" s="2" t="s">
        <v>565</v>
      </c>
      <c r="D368" s="2" t="s">
        <v>53</v>
      </c>
      <c r="E368" s="2" t="s">
        <v>54</v>
      </c>
      <c r="F368" s="2" t="s">
        <v>43</v>
      </c>
      <c r="G368" s="2" t="s">
        <v>81</v>
      </c>
      <c r="H368" s="2" t="s">
        <v>455</v>
      </c>
      <c r="I368" s="2" t="s">
        <v>38</v>
      </c>
      <c r="J368" s="1">
        <v>41734</v>
      </c>
      <c r="K368" s="3">
        <v>3.84</v>
      </c>
      <c r="L368" s="3">
        <v>6.3</v>
      </c>
      <c r="M368" s="3">
        <f t="shared" si="15"/>
        <v>2.46</v>
      </c>
      <c r="N368" s="2">
        <v>18</v>
      </c>
      <c r="O368" s="3">
        <f t="shared" si="16"/>
        <v>113.39999999999999</v>
      </c>
      <c r="P368" s="4">
        <v>0.1</v>
      </c>
      <c r="Q368" s="5">
        <f>O368*P368</f>
        <v>11.34</v>
      </c>
      <c r="R368" s="5">
        <f>O368-Q368+S368</f>
        <v>102.55999999999999</v>
      </c>
      <c r="S368" s="3">
        <v>0.5</v>
      </c>
      <c r="T368" s="6">
        <f t="shared" si="17"/>
        <v>103.05999999999999</v>
      </c>
    </row>
    <row r="369" spans="1:20" x14ac:dyDescent="0.35">
      <c r="A369" t="s">
        <v>893</v>
      </c>
      <c r="B369" s="1">
        <v>41735</v>
      </c>
      <c r="C369" s="2" t="s">
        <v>894</v>
      </c>
      <c r="D369" s="2" t="s">
        <v>27</v>
      </c>
      <c r="E369" s="2" t="s">
        <v>28</v>
      </c>
      <c r="F369" s="2" t="s">
        <v>29</v>
      </c>
      <c r="G369" s="2" t="s">
        <v>100</v>
      </c>
      <c r="H369" s="2" t="s">
        <v>895</v>
      </c>
      <c r="I369" s="2" t="s">
        <v>38</v>
      </c>
      <c r="J369" s="1">
        <v>41740</v>
      </c>
      <c r="K369" s="3">
        <v>1.05</v>
      </c>
      <c r="L369" s="3">
        <v>1.95</v>
      </c>
      <c r="M369" s="3">
        <f t="shared" si="15"/>
        <v>0.89999999999999991</v>
      </c>
      <c r="N369" s="2">
        <v>31</v>
      </c>
      <c r="O369" s="3">
        <f t="shared" si="16"/>
        <v>60.449999999999996</v>
      </c>
      <c r="P369" s="4">
        <v>0.02</v>
      </c>
      <c r="Q369" s="5">
        <f>O369*P369</f>
        <v>1.2089999999999999</v>
      </c>
      <c r="R369" s="5">
        <f>O369-Q369+S369</f>
        <v>60.870999999999995</v>
      </c>
      <c r="S369" s="3">
        <v>1.63</v>
      </c>
      <c r="T369" s="6">
        <f t="shared" si="17"/>
        <v>62.500999999999998</v>
      </c>
    </row>
    <row r="370" spans="1:20" x14ac:dyDescent="0.35">
      <c r="A370" t="s">
        <v>896</v>
      </c>
      <c r="B370" s="1">
        <v>41736</v>
      </c>
      <c r="C370" s="2" t="s">
        <v>897</v>
      </c>
      <c r="D370" s="2" t="s">
        <v>53</v>
      </c>
      <c r="E370" s="2" t="s">
        <v>54</v>
      </c>
      <c r="F370" s="2" t="s">
        <v>29</v>
      </c>
      <c r="G370" s="2" t="s">
        <v>55</v>
      </c>
      <c r="H370" s="2" t="s">
        <v>188</v>
      </c>
      <c r="I370" s="2" t="s">
        <v>38</v>
      </c>
      <c r="J370" s="1">
        <v>41736</v>
      </c>
      <c r="K370" s="3">
        <v>0.24</v>
      </c>
      <c r="L370" s="3">
        <v>1.26</v>
      </c>
      <c r="M370" s="3">
        <f t="shared" si="15"/>
        <v>1.02</v>
      </c>
      <c r="N370" s="2">
        <v>35</v>
      </c>
      <c r="O370" s="3">
        <f t="shared" si="16"/>
        <v>44.1</v>
      </c>
      <c r="P370" s="4">
        <v>0.09</v>
      </c>
      <c r="Q370" s="5">
        <f>O370*P370</f>
        <v>3.9689999999999999</v>
      </c>
      <c r="R370" s="5">
        <f>O370-Q370+S370</f>
        <v>40.831000000000003</v>
      </c>
      <c r="S370" s="3">
        <v>0.7</v>
      </c>
      <c r="T370" s="6">
        <f t="shared" si="17"/>
        <v>41.531000000000006</v>
      </c>
    </row>
    <row r="371" spans="1:20" x14ac:dyDescent="0.35">
      <c r="A371" t="s">
        <v>898</v>
      </c>
      <c r="B371" s="1">
        <v>41736</v>
      </c>
      <c r="C371" s="2" t="s">
        <v>671</v>
      </c>
      <c r="D371" s="2" t="s">
        <v>27</v>
      </c>
      <c r="E371" s="2" t="s">
        <v>28</v>
      </c>
      <c r="F371" s="2" t="s">
        <v>93</v>
      </c>
      <c r="G371" s="2" t="s">
        <v>390</v>
      </c>
      <c r="H371" s="2" t="s">
        <v>899</v>
      </c>
      <c r="I371" s="2" t="s">
        <v>33</v>
      </c>
      <c r="J371" s="1">
        <v>41736</v>
      </c>
      <c r="K371" s="3">
        <v>315.61</v>
      </c>
      <c r="L371" s="3">
        <v>500.97</v>
      </c>
      <c r="M371" s="3">
        <f t="shared" si="15"/>
        <v>185.36</v>
      </c>
      <c r="N371" s="2">
        <v>31</v>
      </c>
      <c r="O371" s="3">
        <f t="shared" si="16"/>
        <v>15530.070000000002</v>
      </c>
      <c r="P371" s="4">
        <v>0.06</v>
      </c>
      <c r="Q371" s="5">
        <f>O371*P371</f>
        <v>931.80420000000004</v>
      </c>
      <c r="R371" s="5">
        <f>O371-Q371+S371</f>
        <v>14667.5658</v>
      </c>
      <c r="S371" s="3">
        <v>69.3</v>
      </c>
      <c r="T371" s="6">
        <f t="shared" si="17"/>
        <v>14736.8658</v>
      </c>
    </row>
    <row r="372" spans="1:20" x14ac:dyDescent="0.35">
      <c r="A372" t="s">
        <v>900</v>
      </c>
      <c r="B372" s="1">
        <v>41736</v>
      </c>
      <c r="C372" s="2" t="s">
        <v>270</v>
      </c>
      <c r="D372" s="2" t="s">
        <v>27</v>
      </c>
      <c r="E372" s="2" t="s">
        <v>28</v>
      </c>
      <c r="F372" s="2" t="s">
        <v>29</v>
      </c>
      <c r="G372" s="2" t="s">
        <v>30</v>
      </c>
      <c r="H372" s="2" t="s">
        <v>113</v>
      </c>
      <c r="I372" s="2" t="s">
        <v>33</v>
      </c>
      <c r="J372" s="1">
        <v>41738</v>
      </c>
      <c r="K372" s="3">
        <v>377.99</v>
      </c>
      <c r="L372" s="3">
        <v>599.99</v>
      </c>
      <c r="M372" s="3">
        <f t="shared" si="15"/>
        <v>222</v>
      </c>
      <c r="N372" s="2">
        <v>30</v>
      </c>
      <c r="O372" s="3">
        <f t="shared" si="16"/>
        <v>17999.7</v>
      </c>
      <c r="P372" s="4">
        <v>0.09</v>
      </c>
      <c r="Q372" s="5">
        <f>O372*P372</f>
        <v>1619.973</v>
      </c>
      <c r="R372" s="5">
        <f>O372-Q372+S372</f>
        <v>16404.217000000001</v>
      </c>
      <c r="S372" s="3">
        <v>24.49</v>
      </c>
      <c r="T372" s="6">
        <f t="shared" si="17"/>
        <v>16428.707000000002</v>
      </c>
    </row>
    <row r="373" spans="1:20" x14ac:dyDescent="0.35">
      <c r="A373" t="s">
        <v>901</v>
      </c>
      <c r="B373" s="1">
        <v>41740</v>
      </c>
      <c r="C373" s="2" t="s">
        <v>902</v>
      </c>
      <c r="D373" s="2" t="s">
        <v>27</v>
      </c>
      <c r="E373" s="2" t="s">
        <v>28</v>
      </c>
      <c r="F373" s="2" t="s">
        <v>43</v>
      </c>
      <c r="G373" s="2" t="s">
        <v>30</v>
      </c>
      <c r="H373" s="2" t="s">
        <v>200</v>
      </c>
      <c r="I373" s="2" t="s">
        <v>38</v>
      </c>
      <c r="J373" s="1">
        <v>41741</v>
      </c>
      <c r="K373" s="3">
        <v>1.0900000000000001</v>
      </c>
      <c r="L373" s="3">
        <v>2.6</v>
      </c>
      <c r="M373" s="3">
        <f t="shared" si="15"/>
        <v>1.51</v>
      </c>
      <c r="N373" s="2">
        <v>2</v>
      </c>
      <c r="O373" s="3">
        <f t="shared" si="16"/>
        <v>5.2</v>
      </c>
      <c r="P373" s="4">
        <v>0.03</v>
      </c>
      <c r="Q373" s="5">
        <f>O373*P373</f>
        <v>0.156</v>
      </c>
      <c r="R373" s="5">
        <f>O373-Q373+S373</f>
        <v>7.4440000000000008</v>
      </c>
      <c r="S373" s="3">
        <v>2.4</v>
      </c>
      <c r="T373" s="6">
        <f t="shared" si="17"/>
        <v>9.8440000000000012</v>
      </c>
    </row>
    <row r="374" spans="1:20" x14ac:dyDescent="0.35">
      <c r="A374" t="s">
        <v>903</v>
      </c>
      <c r="B374" s="1">
        <v>41744</v>
      </c>
      <c r="C374" s="2" t="s">
        <v>904</v>
      </c>
      <c r="D374" s="2" t="s">
        <v>27</v>
      </c>
      <c r="E374" s="2" t="s">
        <v>28</v>
      </c>
      <c r="F374" s="2" t="s">
        <v>29</v>
      </c>
      <c r="G374" s="2" t="s">
        <v>44</v>
      </c>
      <c r="H374" s="2" t="s">
        <v>556</v>
      </c>
      <c r="I374" s="2" t="s">
        <v>33</v>
      </c>
      <c r="J374" s="1">
        <v>41745</v>
      </c>
      <c r="K374" s="3">
        <v>6.51</v>
      </c>
      <c r="L374" s="3">
        <v>30.98</v>
      </c>
      <c r="M374" s="3">
        <f t="shared" si="15"/>
        <v>24.47</v>
      </c>
      <c r="N374" s="2">
        <v>36</v>
      </c>
      <c r="O374" s="3">
        <f t="shared" si="16"/>
        <v>1115.28</v>
      </c>
      <c r="P374" s="4">
        <v>0</v>
      </c>
      <c r="Q374" s="5">
        <f>O374*P374</f>
        <v>0</v>
      </c>
      <c r="R374" s="5">
        <f>O374-Q374+S374</f>
        <v>1121.78</v>
      </c>
      <c r="S374" s="3">
        <v>6.5</v>
      </c>
      <c r="T374" s="6">
        <f t="shared" si="17"/>
        <v>1128.28</v>
      </c>
    </row>
    <row r="375" spans="1:20" x14ac:dyDescent="0.35">
      <c r="A375" t="s">
        <v>905</v>
      </c>
      <c r="B375" s="1">
        <v>41746</v>
      </c>
      <c r="C375" s="2" t="s">
        <v>906</v>
      </c>
      <c r="D375" s="2" t="s">
        <v>53</v>
      </c>
      <c r="E375" s="2" t="s">
        <v>54</v>
      </c>
      <c r="F375" s="2" t="s">
        <v>65</v>
      </c>
      <c r="G375" s="2" t="s">
        <v>81</v>
      </c>
      <c r="H375" s="2" t="s">
        <v>291</v>
      </c>
      <c r="I375" s="2" t="s">
        <v>38</v>
      </c>
      <c r="J375" s="1">
        <v>41748</v>
      </c>
      <c r="K375" s="3">
        <v>4.59</v>
      </c>
      <c r="L375" s="3">
        <v>7.28</v>
      </c>
      <c r="M375" s="3">
        <f t="shared" si="15"/>
        <v>2.6900000000000004</v>
      </c>
      <c r="N375" s="2">
        <v>11</v>
      </c>
      <c r="O375" s="3">
        <f t="shared" si="16"/>
        <v>80.08</v>
      </c>
      <c r="P375" s="4">
        <v>7.0000000000000007E-2</v>
      </c>
      <c r="Q375" s="5">
        <f>O375*P375</f>
        <v>5.6056000000000008</v>
      </c>
      <c r="R375" s="5">
        <f>O375-Q375+S375</f>
        <v>85.624400000000009</v>
      </c>
      <c r="S375" s="3">
        <v>11.15</v>
      </c>
      <c r="T375" s="6">
        <f t="shared" si="17"/>
        <v>96.774400000000014</v>
      </c>
    </row>
    <row r="376" spans="1:20" x14ac:dyDescent="0.35">
      <c r="A376" t="s">
        <v>907</v>
      </c>
      <c r="B376" s="1">
        <v>41746</v>
      </c>
      <c r="C376" s="2" t="s">
        <v>908</v>
      </c>
      <c r="D376" s="2" t="s">
        <v>53</v>
      </c>
      <c r="E376" s="2" t="s">
        <v>54</v>
      </c>
      <c r="F376" s="2" t="s">
        <v>93</v>
      </c>
      <c r="G376" s="2" t="s">
        <v>81</v>
      </c>
      <c r="H376" s="2" t="s">
        <v>194</v>
      </c>
      <c r="I376" s="2" t="s">
        <v>38</v>
      </c>
      <c r="J376" s="1">
        <v>41747</v>
      </c>
      <c r="K376" s="3">
        <v>4.1900000000000004</v>
      </c>
      <c r="L376" s="3">
        <v>10.23</v>
      </c>
      <c r="M376" s="3">
        <f t="shared" si="15"/>
        <v>6.04</v>
      </c>
      <c r="N376" s="2">
        <v>22</v>
      </c>
      <c r="O376" s="3">
        <f t="shared" si="16"/>
        <v>225.06</v>
      </c>
      <c r="P376" s="4">
        <v>7.0000000000000007E-2</v>
      </c>
      <c r="Q376" s="5">
        <f>O376*P376</f>
        <v>15.754200000000001</v>
      </c>
      <c r="R376" s="5">
        <f>O376-Q376+S376</f>
        <v>213.98580000000001</v>
      </c>
      <c r="S376" s="3">
        <v>4.68</v>
      </c>
      <c r="T376" s="6">
        <f t="shared" si="17"/>
        <v>218.66580000000002</v>
      </c>
    </row>
    <row r="377" spans="1:20" x14ac:dyDescent="0.35">
      <c r="A377" t="s">
        <v>909</v>
      </c>
      <c r="B377" s="1">
        <v>41746</v>
      </c>
      <c r="C377" s="2" t="s">
        <v>910</v>
      </c>
      <c r="D377" s="2" t="s">
        <v>27</v>
      </c>
      <c r="E377" s="2" t="s">
        <v>28</v>
      </c>
      <c r="F377" s="2" t="s">
        <v>43</v>
      </c>
      <c r="G377" s="2" t="s">
        <v>344</v>
      </c>
      <c r="H377" s="2" t="s">
        <v>345</v>
      </c>
      <c r="I377" s="2" t="s">
        <v>38</v>
      </c>
      <c r="J377" s="1">
        <v>41747</v>
      </c>
      <c r="K377" s="3">
        <v>3.42</v>
      </c>
      <c r="L377" s="3">
        <v>8.34</v>
      </c>
      <c r="M377" s="3">
        <f t="shared" si="15"/>
        <v>4.92</v>
      </c>
      <c r="N377" s="2">
        <v>16</v>
      </c>
      <c r="O377" s="3">
        <f t="shared" si="16"/>
        <v>133.44</v>
      </c>
      <c r="P377" s="4">
        <v>0.04</v>
      </c>
      <c r="Q377" s="5">
        <f>O377*P377</f>
        <v>5.3376000000000001</v>
      </c>
      <c r="R377" s="5">
        <f>O377-Q377+S377</f>
        <v>130.74239999999998</v>
      </c>
      <c r="S377" s="3">
        <v>2.64</v>
      </c>
      <c r="T377" s="6">
        <f t="shared" si="17"/>
        <v>133.38239999999996</v>
      </c>
    </row>
    <row r="378" spans="1:20" x14ac:dyDescent="0.35">
      <c r="A378" t="s">
        <v>912</v>
      </c>
      <c r="B378" s="1">
        <v>41761</v>
      </c>
      <c r="C378" s="2" t="s">
        <v>913</v>
      </c>
      <c r="D378" s="2" t="s">
        <v>27</v>
      </c>
      <c r="E378" s="2" t="s">
        <v>28</v>
      </c>
      <c r="F378" s="2" t="s">
        <v>65</v>
      </c>
      <c r="G378" s="2" t="s">
        <v>390</v>
      </c>
      <c r="H378" s="2" t="s">
        <v>915</v>
      </c>
      <c r="I378" s="2" t="s">
        <v>38</v>
      </c>
      <c r="J378" s="1">
        <v>41763</v>
      </c>
      <c r="K378" s="3">
        <v>84.22</v>
      </c>
      <c r="L378" s="3">
        <v>210.55</v>
      </c>
      <c r="M378" s="3">
        <f t="shared" si="15"/>
        <v>126.33000000000001</v>
      </c>
      <c r="N378" s="2">
        <v>32</v>
      </c>
      <c r="O378" s="3">
        <f t="shared" si="16"/>
        <v>6737.6</v>
      </c>
      <c r="P378" s="4">
        <v>0.1</v>
      </c>
      <c r="Q378" s="5">
        <f>O378*P378</f>
        <v>673.7600000000001</v>
      </c>
      <c r="R378" s="5">
        <f>O378-Q378+S378</f>
        <v>6073.83</v>
      </c>
      <c r="S378" s="3">
        <v>9.99</v>
      </c>
      <c r="T378" s="6">
        <f t="shared" si="17"/>
        <v>6083.82</v>
      </c>
    </row>
    <row r="379" spans="1:20" x14ac:dyDescent="0.35">
      <c r="A379" t="s">
        <v>916</v>
      </c>
      <c r="B379" s="1">
        <v>41761</v>
      </c>
      <c r="C379" s="2" t="s">
        <v>917</v>
      </c>
      <c r="D379" s="2" t="s">
        <v>27</v>
      </c>
      <c r="E379" s="2" t="s">
        <v>28</v>
      </c>
      <c r="F379" s="2" t="s">
        <v>29</v>
      </c>
      <c r="G379" s="2" t="s">
        <v>66</v>
      </c>
      <c r="H379" s="2" t="s">
        <v>886</v>
      </c>
      <c r="I379" s="2" t="s">
        <v>38</v>
      </c>
      <c r="J379" s="1">
        <v>41762</v>
      </c>
      <c r="K379" s="3">
        <v>7.13</v>
      </c>
      <c r="L379" s="3">
        <v>20.98</v>
      </c>
      <c r="M379" s="3">
        <f t="shared" si="15"/>
        <v>13.850000000000001</v>
      </c>
      <c r="N379" s="2">
        <v>14</v>
      </c>
      <c r="O379" s="3">
        <f t="shared" si="16"/>
        <v>293.72000000000003</v>
      </c>
      <c r="P379" s="4">
        <v>0.1</v>
      </c>
      <c r="Q379" s="5">
        <f>O379*P379</f>
        <v>29.372000000000003</v>
      </c>
      <c r="R379" s="5">
        <f>O379-Q379+S379</f>
        <v>269.76800000000003</v>
      </c>
      <c r="S379" s="3">
        <v>5.42</v>
      </c>
      <c r="T379" s="6">
        <f t="shared" si="17"/>
        <v>275.18800000000005</v>
      </c>
    </row>
    <row r="380" spans="1:20" x14ac:dyDescent="0.35">
      <c r="A380" t="s">
        <v>918</v>
      </c>
      <c r="B380" s="1">
        <v>41761</v>
      </c>
      <c r="C380" s="2" t="s">
        <v>919</v>
      </c>
      <c r="D380" s="2" t="s">
        <v>27</v>
      </c>
      <c r="E380" s="2" t="s">
        <v>28</v>
      </c>
      <c r="F380" s="2" t="s">
        <v>93</v>
      </c>
      <c r="G380" s="2" t="s">
        <v>30</v>
      </c>
      <c r="H380" s="2" t="s">
        <v>96</v>
      </c>
      <c r="I380" s="2" t="s">
        <v>38</v>
      </c>
      <c r="J380" s="1">
        <v>41762</v>
      </c>
      <c r="K380" s="3">
        <v>2.29</v>
      </c>
      <c r="L380" s="3">
        <v>3.58</v>
      </c>
      <c r="M380" s="3">
        <f t="shared" si="15"/>
        <v>1.29</v>
      </c>
      <c r="N380" s="2">
        <v>15</v>
      </c>
      <c r="O380" s="3">
        <f t="shared" si="16"/>
        <v>53.7</v>
      </c>
      <c r="P380" s="4">
        <v>0.05</v>
      </c>
      <c r="Q380" s="5">
        <f>O380*P380</f>
        <v>2.6850000000000005</v>
      </c>
      <c r="R380" s="5">
        <f>O380-Q380+S380</f>
        <v>52.645000000000003</v>
      </c>
      <c r="S380" s="3">
        <v>1.63</v>
      </c>
      <c r="T380" s="6">
        <f t="shared" si="17"/>
        <v>54.275000000000006</v>
      </c>
    </row>
    <row r="381" spans="1:20" x14ac:dyDescent="0.35">
      <c r="A381" t="s">
        <v>920</v>
      </c>
      <c r="B381" s="1">
        <v>41762</v>
      </c>
      <c r="C381" s="2" t="s">
        <v>597</v>
      </c>
      <c r="D381" s="2" t="s">
        <v>53</v>
      </c>
      <c r="E381" s="2" t="s">
        <v>54</v>
      </c>
      <c r="F381" s="2" t="s">
        <v>93</v>
      </c>
      <c r="G381" s="2" t="s">
        <v>81</v>
      </c>
      <c r="H381" s="2" t="s">
        <v>70</v>
      </c>
      <c r="I381" s="2" t="s">
        <v>38</v>
      </c>
      <c r="J381" s="1">
        <v>41766</v>
      </c>
      <c r="K381" s="3">
        <v>1.31</v>
      </c>
      <c r="L381" s="3">
        <v>2.84</v>
      </c>
      <c r="M381" s="3">
        <f t="shared" si="15"/>
        <v>1.5299999999999998</v>
      </c>
      <c r="N381" s="2">
        <v>48</v>
      </c>
      <c r="O381" s="3">
        <f t="shared" si="16"/>
        <v>136.32</v>
      </c>
      <c r="P381" s="4">
        <v>0.1</v>
      </c>
      <c r="Q381" s="5">
        <f>O381*P381</f>
        <v>13.632</v>
      </c>
      <c r="R381" s="5">
        <f>O381-Q381+S381</f>
        <v>123.61799999999999</v>
      </c>
      <c r="S381" s="3">
        <v>0.93</v>
      </c>
      <c r="T381" s="6">
        <f t="shared" si="17"/>
        <v>124.548</v>
      </c>
    </row>
    <row r="382" spans="1:20" x14ac:dyDescent="0.35">
      <c r="A382" t="s">
        <v>921</v>
      </c>
      <c r="B382" s="1">
        <v>41767</v>
      </c>
      <c r="C382" s="2" t="s">
        <v>922</v>
      </c>
      <c r="D382" s="2" t="s">
        <v>27</v>
      </c>
      <c r="E382" s="2" t="s">
        <v>28</v>
      </c>
      <c r="F382" s="2" t="s">
        <v>29</v>
      </c>
      <c r="G382" s="2" t="s">
        <v>139</v>
      </c>
      <c r="H382" s="2" t="s">
        <v>161</v>
      </c>
      <c r="I382" s="2" t="s">
        <v>38</v>
      </c>
      <c r="J382" s="1">
        <v>41772</v>
      </c>
      <c r="K382" s="3">
        <v>0.93</v>
      </c>
      <c r="L382" s="3">
        <v>1.48</v>
      </c>
      <c r="M382" s="3">
        <f t="shared" si="15"/>
        <v>0.54999999999999993</v>
      </c>
      <c r="N382" s="2">
        <v>33</v>
      </c>
      <c r="O382" s="3">
        <f t="shared" si="16"/>
        <v>48.839999999999996</v>
      </c>
      <c r="P382" s="4">
        <v>7.0000000000000007E-2</v>
      </c>
      <c r="Q382" s="5">
        <f>O382*P382</f>
        <v>3.4188000000000001</v>
      </c>
      <c r="R382" s="5">
        <f>O382-Q382+S382</f>
        <v>46.121200000000002</v>
      </c>
      <c r="S382" s="3">
        <v>0.7</v>
      </c>
      <c r="T382" s="6">
        <f t="shared" si="17"/>
        <v>46.821200000000005</v>
      </c>
    </row>
    <row r="383" spans="1:20" x14ac:dyDescent="0.35">
      <c r="A383" t="s">
        <v>923</v>
      </c>
      <c r="B383" s="1">
        <v>41767</v>
      </c>
      <c r="C383" s="2" t="s">
        <v>924</v>
      </c>
      <c r="D383" s="2" t="s">
        <v>27</v>
      </c>
      <c r="E383" s="2" t="s">
        <v>28</v>
      </c>
      <c r="F383" s="2" t="s">
        <v>29</v>
      </c>
      <c r="G383" s="2" t="s">
        <v>107</v>
      </c>
      <c r="H383" s="2" t="s">
        <v>519</v>
      </c>
      <c r="I383" s="2" t="s">
        <v>38</v>
      </c>
      <c r="J383" s="1">
        <v>41771</v>
      </c>
      <c r="K383" s="3">
        <v>1.33</v>
      </c>
      <c r="L383" s="3">
        <v>2.08</v>
      </c>
      <c r="M383" s="3">
        <f t="shared" si="15"/>
        <v>0.75</v>
      </c>
      <c r="N383" s="2">
        <v>40</v>
      </c>
      <c r="O383" s="3">
        <f t="shared" si="16"/>
        <v>83.2</v>
      </c>
      <c r="P383" s="4">
        <v>0</v>
      </c>
      <c r="Q383" s="5">
        <f>O383*P383</f>
        <v>0</v>
      </c>
      <c r="R383" s="5">
        <f>O383-Q383+S383</f>
        <v>84.69</v>
      </c>
      <c r="S383" s="3">
        <v>1.49</v>
      </c>
      <c r="T383" s="6">
        <f t="shared" si="17"/>
        <v>86.179999999999993</v>
      </c>
    </row>
    <row r="384" spans="1:20" x14ac:dyDescent="0.35">
      <c r="A384" t="s">
        <v>925</v>
      </c>
      <c r="B384" s="1">
        <v>41768</v>
      </c>
      <c r="C384" s="2" t="s">
        <v>926</v>
      </c>
      <c r="D384" s="2" t="s">
        <v>53</v>
      </c>
      <c r="E384" s="2" t="s">
        <v>54</v>
      </c>
      <c r="F384" s="2" t="s">
        <v>29</v>
      </c>
      <c r="G384" s="2" t="s">
        <v>81</v>
      </c>
      <c r="H384" s="2" t="s">
        <v>247</v>
      </c>
      <c r="I384" s="2" t="s">
        <v>248</v>
      </c>
      <c r="J384" s="1">
        <v>41769</v>
      </c>
      <c r="K384" s="3">
        <v>56.16</v>
      </c>
      <c r="L384" s="3">
        <v>136.97999999999999</v>
      </c>
      <c r="M384" s="3">
        <f t="shared" si="15"/>
        <v>80.819999999999993</v>
      </c>
      <c r="N384" s="2">
        <v>44</v>
      </c>
      <c r="O384" s="3">
        <f t="shared" si="16"/>
        <v>6027.12</v>
      </c>
      <c r="P384" s="4">
        <v>0.08</v>
      </c>
      <c r="Q384" s="5">
        <f>O384*P384</f>
        <v>482.1696</v>
      </c>
      <c r="R384" s="5">
        <f>O384-Q384+S384</f>
        <v>5569.4403999999995</v>
      </c>
      <c r="S384" s="3">
        <v>24.49</v>
      </c>
      <c r="T384" s="6">
        <f t="shared" si="17"/>
        <v>5593.9303999999993</v>
      </c>
    </row>
    <row r="385" spans="1:20" x14ac:dyDescent="0.35">
      <c r="A385" t="s">
        <v>927</v>
      </c>
      <c r="B385" s="1">
        <v>41770</v>
      </c>
      <c r="C385" s="2" t="s">
        <v>515</v>
      </c>
      <c r="D385" s="2" t="s">
        <v>27</v>
      </c>
      <c r="E385" s="2" t="s">
        <v>28</v>
      </c>
      <c r="F385" s="2" t="s">
        <v>29</v>
      </c>
      <c r="G385" s="2" t="s">
        <v>30</v>
      </c>
      <c r="H385" s="2" t="s">
        <v>241</v>
      </c>
      <c r="I385" s="2" t="s">
        <v>38</v>
      </c>
      <c r="J385" s="1">
        <v>41771</v>
      </c>
      <c r="K385" s="3">
        <v>5.22</v>
      </c>
      <c r="L385" s="3">
        <v>9.85</v>
      </c>
      <c r="M385" s="3">
        <f t="shared" si="15"/>
        <v>4.63</v>
      </c>
      <c r="N385" s="2">
        <v>20</v>
      </c>
      <c r="O385" s="3">
        <f t="shared" si="16"/>
        <v>197</v>
      </c>
      <c r="P385" s="4">
        <v>0.06</v>
      </c>
      <c r="Q385" s="5">
        <f>O385*P385</f>
        <v>11.82</v>
      </c>
      <c r="R385" s="5">
        <f>O385-Q385+S385</f>
        <v>190</v>
      </c>
      <c r="S385" s="3">
        <v>4.82</v>
      </c>
      <c r="T385" s="6">
        <f t="shared" si="17"/>
        <v>194.82</v>
      </c>
    </row>
    <row r="386" spans="1:20" x14ac:dyDescent="0.35">
      <c r="A386" t="s">
        <v>928</v>
      </c>
      <c r="B386" s="1">
        <v>41772</v>
      </c>
      <c r="C386" s="2" t="s">
        <v>606</v>
      </c>
      <c r="D386" s="2" t="s">
        <v>27</v>
      </c>
      <c r="E386" s="2" t="s">
        <v>28</v>
      </c>
      <c r="F386" s="2" t="s">
        <v>93</v>
      </c>
      <c r="G386" s="2" t="s">
        <v>107</v>
      </c>
      <c r="H386" s="2" t="s">
        <v>216</v>
      </c>
      <c r="I386" s="2" t="s">
        <v>38</v>
      </c>
      <c r="J386" s="1">
        <v>41773</v>
      </c>
      <c r="K386" s="3">
        <v>2.76</v>
      </c>
      <c r="L386" s="3">
        <v>4.38</v>
      </c>
      <c r="M386" s="3">
        <f t="shared" si="15"/>
        <v>1.62</v>
      </c>
      <c r="N386" s="2">
        <v>29</v>
      </c>
      <c r="O386" s="3">
        <f t="shared" si="16"/>
        <v>127.02</v>
      </c>
      <c r="P386" s="4">
        <v>0.08</v>
      </c>
      <c r="Q386" s="5">
        <f>O386*P386</f>
        <v>10.1616</v>
      </c>
      <c r="R386" s="5">
        <f>O386-Q386+S386</f>
        <v>123.06839999999998</v>
      </c>
      <c r="S386" s="3">
        <v>6.21</v>
      </c>
      <c r="T386" s="6">
        <f t="shared" si="17"/>
        <v>129.27839999999998</v>
      </c>
    </row>
    <row r="387" spans="1:20" x14ac:dyDescent="0.35">
      <c r="A387" t="s">
        <v>929</v>
      </c>
      <c r="B387" s="1">
        <v>41774</v>
      </c>
      <c r="C387" s="2" t="s">
        <v>561</v>
      </c>
      <c r="D387" s="2" t="s">
        <v>27</v>
      </c>
      <c r="E387" s="2" t="s">
        <v>28</v>
      </c>
      <c r="F387" s="2" t="s">
        <v>65</v>
      </c>
      <c r="G387" s="2" t="s">
        <v>44</v>
      </c>
      <c r="H387" s="2" t="s">
        <v>571</v>
      </c>
      <c r="I387" s="2" t="s">
        <v>38</v>
      </c>
      <c r="J387" s="1">
        <v>41775</v>
      </c>
      <c r="K387" s="3">
        <v>1.94</v>
      </c>
      <c r="L387" s="3">
        <v>3.08</v>
      </c>
      <c r="M387" s="3">
        <f t="shared" si="15"/>
        <v>1.1400000000000001</v>
      </c>
      <c r="N387" s="2">
        <v>9</v>
      </c>
      <c r="O387" s="3">
        <f t="shared" si="16"/>
        <v>27.72</v>
      </c>
      <c r="P387" s="4">
        <v>0.01</v>
      </c>
      <c r="Q387" s="5">
        <f>O387*P387</f>
        <v>0.2772</v>
      </c>
      <c r="R387" s="5">
        <f>O387-Q387+S387</f>
        <v>28.432799999999997</v>
      </c>
      <c r="S387" s="3">
        <v>0.99</v>
      </c>
      <c r="T387" s="6">
        <f t="shared" si="17"/>
        <v>29.422799999999995</v>
      </c>
    </row>
    <row r="388" spans="1:20" x14ac:dyDescent="0.35">
      <c r="A388" t="s">
        <v>930</v>
      </c>
      <c r="B388" s="1">
        <v>41776</v>
      </c>
      <c r="C388" s="2" t="s">
        <v>486</v>
      </c>
      <c r="D388" s="2" t="s">
        <v>27</v>
      </c>
      <c r="E388" s="2" t="s">
        <v>28</v>
      </c>
      <c r="F388" s="2" t="s">
        <v>43</v>
      </c>
      <c r="G388" s="2" t="s">
        <v>126</v>
      </c>
      <c r="H388" s="2" t="s">
        <v>165</v>
      </c>
      <c r="I388" s="2" t="s">
        <v>38</v>
      </c>
      <c r="J388" s="1">
        <v>41777</v>
      </c>
      <c r="K388" s="3">
        <v>5.19</v>
      </c>
      <c r="L388" s="3">
        <v>12.98</v>
      </c>
      <c r="M388" s="3">
        <f t="shared" si="15"/>
        <v>7.79</v>
      </c>
      <c r="N388" s="2">
        <v>20</v>
      </c>
      <c r="O388" s="3">
        <f t="shared" si="16"/>
        <v>259.60000000000002</v>
      </c>
      <c r="P388" s="4">
        <v>0.04</v>
      </c>
      <c r="Q388" s="5">
        <f>O388*P388</f>
        <v>10.384</v>
      </c>
      <c r="R388" s="5">
        <f>O388-Q388+S388</f>
        <v>252.35599999999999</v>
      </c>
      <c r="S388" s="3">
        <v>3.14</v>
      </c>
      <c r="T388" s="6">
        <f t="shared" si="17"/>
        <v>255.49599999999998</v>
      </c>
    </row>
    <row r="389" spans="1:20" x14ac:dyDescent="0.35">
      <c r="A389" t="s">
        <v>931</v>
      </c>
      <c r="B389" s="1">
        <v>41778</v>
      </c>
      <c r="C389" s="2" t="s">
        <v>932</v>
      </c>
      <c r="D389" s="2" t="s">
        <v>53</v>
      </c>
      <c r="E389" s="2" t="s">
        <v>54</v>
      </c>
      <c r="F389" s="2" t="s">
        <v>65</v>
      </c>
      <c r="G389" s="2" t="s">
        <v>55</v>
      </c>
      <c r="H389" s="2" t="s">
        <v>256</v>
      </c>
      <c r="I389" s="2" t="s">
        <v>248</v>
      </c>
      <c r="J389" s="1">
        <v>41779</v>
      </c>
      <c r="K389" s="3">
        <v>5.5</v>
      </c>
      <c r="L389" s="3">
        <v>12.22</v>
      </c>
      <c r="M389" s="3">
        <f t="shared" ref="M389:M452" si="18">L389-K389</f>
        <v>6.7200000000000006</v>
      </c>
      <c r="N389" s="2">
        <v>18</v>
      </c>
      <c r="O389" s="3">
        <f t="shared" ref="O389:O452" si="19">L389*N389</f>
        <v>219.96</v>
      </c>
      <c r="P389" s="4">
        <v>0.04</v>
      </c>
      <c r="Q389" s="5">
        <f>O389*P389</f>
        <v>8.7984000000000009</v>
      </c>
      <c r="R389" s="5">
        <f>O389-Q389+S389</f>
        <v>214.01160000000002</v>
      </c>
      <c r="S389" s="3">
        <v>2.85</v>
      </c>
      <c r="T389" s="6">
        <f t="shared" ref="T389:T452" si="20">R389+S389</f>
        <v>216.86160000000001</v>
      </c>
    </row>
    <row r="390" spans="1:20" x14ac:dyDescent="0.35">
      <c r="A390" t="s">
        <v>933</v>
      </c>
      <c r="B390" s="1">
        <v>41778</v>
      </c>
      <c r="C390" s="2" t="s">
        <v>934</v>
      </c>
      <c r="D390" s="2" t="s">
        <v>27</v>
      </c>
      <c r="E390" s="2" t="s">
        <v>28</v>
      </c>
      <c r="F390" s="2" t="s">
        <v>29</v>
      </c>
      <c r="G390" s="2" t="s">
        <v>126</v>
      </c>
      <c r="H390" s="2" t="s">
        <v>171</v>
      </c>
      <c r="I390" s="2" t="s">
        <v>38</v>
      </c>
      <c r="J390" s="1">
        <v>41783</v>
      </c>
      <c r="K390" s="3">
        <v>2.31</v>
      </c>
      <c r="L390" s="3">
        <v>3.78</v>
      </c>
      <c r="M390" s="3">
        <f t="shared" si="18"/>
        <v>1.4699999999999998</v>
      </c>
      <c r="N390" s="2">
        <v>15</v>
      </c>
      <c r="O390" s="3">
        <f t="shared" si="19"/>
        <v>56.699999999999996</v>
      </c>
      <c r="P390" s="4">
        <v>0.03</v>
      </c>
      <c r="Q390" s="5">
        <f>O390*P390</f>
        <v>1.7009999999999998</v>
      </c>
      <c r="R390" s="5">
        <f>O390-Q390+S390</f>
        <v>55.708999999999996</v>
      </c>
      <c r="S390" s="3">
        <v>0.71</v>
      </c>
      <c r="T390" s="6">
        <f t="shared" si="20"/>
        <v>56.418999999999997</v>
      </c>
    </row>
    <row r="391" spans="1:20" x14ac:dyDescent="0.35">
      <c r="A391" t="s">
        <v>935</v>
      </c>
      <c r="B391" s="1">
        <v>41784</v>
      </c>
      <c r="C391" s="2" t="s">
        <v>936</v>
      </c>
      <c r="D391" s="2" t="s">
        <v>27</v>
      </c>
      <c r="E391" s="2" t="s">
        <v>28</v>
      </c>
      <c r="F391" s="2" t="s">
        <v>43</v>
      </c>
      <c r="G391" s="2" t="s">
        <v>74</v>
      </c>
      <c r="H391" s="2" t="s">
        <v>146</v>
      </c>
      <c r="I391" s="2" t="s">
        <v>33</v>
      </c>
      <c r="J391" s="1">
        <v>41788</v>
      </c>
      <c r="K391" s="3">
        <v>278.99</v>
      </c>
      <c r="L391" s="3">
        <v>449.99</v>
      </c>
      <c r="M391" s="3">
        <f t="shared" si="18"/>
        <v>171</v>
      </c>
      <c r="N391" s="2">
        <v>47</v>
      </c>
      <c r="O391" s="3">
        <f t="shared" si="19"/>
        <v>21149.53</v>
      </c>
      <c r="P391" s="4">
        <v>0.1</v>
      </c>
      <c r="Q391" s="5">
        <f>O391*P391</f>
        <v>2114.953</v>
      </c>
      <c r="R391" s="5">
        <f>O391-Q391+S391</f>
        <v>19083.576999999997</v>
      </c>
      <c r="S391" s="3">
        <v>49</v>
      </c>
      <c r="T391" s="6">
        <f t="shared" si="20"/>
        <v>19132.576999999997</v>
      </c>
    </row>
    <row r="392" spans="1:20" x14ac:dyDescent="0.35">
      <c r="A392" t="s">
        <v>938</v>
      </c>
      <c r="B392" s="1">
        <v>41788</v>
      </c>
      <c r="C392" s="2" t="s">
        <v>939</v>
      </c>
      <c r="D392" s="2" t="s">
        <v>27</v>
      </c>
      <c r="E392" s="2" t="s">
        <v>28</v>
      </c>
      <c r="F392" s="2" t="s">
        <v>29</v>
      </c>
      <c r="G392" s="2" t="s">
        <v>30</v>
      </c>
      <c r="H392" s="2" t="s">
        <v>264</v>
      </c>
      <c r="I392" s="2" t="s">
        <v>33</v>
      </c>
      <c r="J392" s="1">
        <v>41792</v>
      </c>
      <c r="K392" s="3">
        <v>32.020000000000003</v>
      </c>
      <c r="L392" s="3">
        <v>152.47999999999999</v>
      </c>
      <c r="M392" s="3">
        <f t="shared" si="18"/>
        <v>120.45999999999998</v>
      </c>
      <c r="N392" s="2">
        <v>49</v>
      </c>
      <c r="O392" s="3">
        <f t="shared" si="19"/>
        <v>7471.5199999999995</v>
      </c>
      <c r="P392" s="4">
        <v>0.03</v>
      </c>
      <c r="Q392" s="5">
        <f>O392*P392</f>
        <v>224.14559999999997</v>
      </c>
      <c r="R392" s="5">
        <f>O392-Q392+S392</f>
        <v>7251.3743999999997</v>
      </c>
      <c r="S392" s="3">
        <v>4</v>
      </c>
      <c r="T392" s="6">
        <f t="shared" si="20"/>
        <v>7255.3743999999997</v>
      </c>
    </row>
    <row r="393" spans="1:20" x14ac:dyDescent="0.35">
      <c r="A393" t="s">
        <v>940</v>
      </c>
      <c r="B393" s="1">
        <v>41788</v>
      </c>
      <c r="C393" s="2" t="s">
        <v>941</v>
      </c>
      <c r="D393" s="2" t="s">
        <v>27</v>
      </c>
      <c r="E393" s="2" t="s">
        <v>28</v>
      </c>
      <c r="F393" s="2" t="s">
        <v>29</v>
      </c>
      <c r="G393" s="2" t="s">
        <v>139</v>
      </c>
      <c r="H393" s="2" t="s">
        <v>179</v>
      </c>
      <c r="I393" s="2" t="s">
        <v>38</v>
      </c>
      <c r="J393" s="1">
        <v>41788</v>
      </c>
      <c r="K393" s="3">
        <v>13.88</v>
      </c>
      <c r="L393" s="3">
        <v>22.38</v>
      </c>
      <c r="M393" s="3">
        <f t="shared" si="18"/>
        <v>8.4999999999999982</v>
      </c>
      <c r="N393" s="2">
        <v>26</v>
      </c>
      <c r="O393" s="3">
        <f t="shared" si="19"/>
        <v>581.88</v>
      </c>
      <c r="P393" s="4">
        <v>7.0000000000000007E-2</v>
      </c>
      <c r="Q393" s="5">
        <f>O393*P393</f>
        <v>40.7316</v>
      </c>
      <c r="R393" s="5">
        <f>O393-Q393+S393</f>
        <v>556.24840000000006</v>
      </c>
      <c r="S393" s="3">
        <v>15.1</v>
      </c>
      <c r="T393" s="6">
        <f t="shared" si="20"/>
        <v>571.34840000000008</v>
      </c>
    </row>
    <row r="394" spans="1:20" x14ac:dyDescent="0.35">
      <c r="A394" t="s">
        <v>942</v>
      </c>
      <c r="B394" s="1">
        <v>41788</v>
      </c>
      <c r="C394" s="2" t="s">
        <v>943</v>
      </c>
      <c r="D394" s="2" t="s">
        <v>53</v>
      </c>
      <c r="E394" s="2" t="s">
        <v>54</v>
      </c>
      <c r="F394" s="2" t="s">
        <v>29</v>
      </c>
      <c r="G394" s="2" t="s">
        <v>81</v>
      </c>
      <c r="H394" s="2" t="s">
        <v>400</v>
      </c>
      <c r="I394" s="2" t="s">
        <v>38</v>
      </c>
      <c r="J394" s="1">
        <v>41788</v>
      </c>
      <c r="K394" s="3">
        <v>4.79</v>
      </c>
      <c r="L394" s="3">
        <v>11.97</v>
      </c>
      <c r="M394" s="3">
        <f t="shared" si="18"/>
        <v>7.1800000000000006</v>
      </c>
      <c r="N394" s="2">
        <v>46</v>
      </c>
      <c r="O394" s="3">
        <f t="shared" si="19"/>
        <v>550.62</v>
      </c>
      <c r="P394" s="4">
        <v>7.0000000000000007E-2</v>
      </c>
      <c r="Q394" s="5">
        <f>O394*P394</f>
        <v>38.543400000000005</v>
      </c>
      <c r="R394" s="5">
        <f>O394-Q394+S394</f>
        <v>517.88659999999993</v>
      </c>
      <c r="S394" s="3">
        <v>5.81</v>
      </c>
      <c r="T394" s="6">
        <f t="shared" si="20"/>
        <v>523.69659999999988</v>
      </c>
    </row>
    <row r="395" spans="1:20" x14ac:dyDescent="0.35">
      <c r="A395" t="s">
        <v>944</v>
      </c>
      <c r="B395" s="1">
        <v>41792</v>
      </c>
      <c r="C395" s="2" t="s">
        <v>945</v>
      </c>
      <c r="D395" s="2" t="s">
        <v>53</v>
      </c>
      <c r="E395" s="2" t="s">
        <v>54</v>
      </c>
      <c r="F395" s="2" t="s">
        <v>29</v>
      </c>
      <c r="G395" s="2" t="s">
        <v>55</v>
      </c>
      <c r="H395" s="2" t="s">
        <v>57</v>
      </c>
      <c r="I395" s="2" t="s">
        <v>33</v>
      </c>
      <c r="J395" s="1">
        <v>41794</v>
      </c>
      <c r="K395" s="3">
        <v>8.82</v>
      </c>
      <c r="L395" s="3">
        <v>20.99</v>
      </c>
      <c r="M395" s="3">
        <f t="shared" si="18"/>
        <v>12.169999999999998</v>
      </c>
      <c r="N395" s="2">
        <v>10</v>
      </c>
      <c r="O395" s="3">
        <f t="shared" si="19"/>
        <v>209.89999999999998</v>
      </c>
      <c r="P395" s="4">
        <v>0</v>
      </c>
      <c r="Q395" s="5">
        <f>O395*P395</f>
        <v>0</v>
      </c>
      <c r="R395" s="5">
        <f>O395-Q395+S395</f>
        <v>214.70999999999998</v>
      </c>
      <c r="S395" s="3">
        <v>4.8099999999999996</v>
      </c>
      <c r="T395" s="6">
        <f t="shared" si="20"/>
        <v>219.51999999999998</v>
      </c>
    </row>
    <row r="396" spans="1:20" x14ac:dyDescent="0.35">
      <c r="A396" t="s">
        <v>946</v>
      </c>
      <c r="B396" s="1">
        <v>41793</v>
      </c>
      <c r="C396" s="2" t="s">
        <v>710</v>
      </c>
      <c r="D396" s="2" t="s">
        <v>27</v>
      </c>
      <c r="E396" s="2" t="s">
        <v>28</v>
      </c>
      <c r="F396" s="2" t="s">
        <v>29</v>
      </c>
      <c r="G396" s="2" t="s">
        <v>390</v>
      </c>
      <c r="H396" s="2" t="s">
        <v>947</v>
      </c>
      <c r="I396" s="2" t="s">
        <v>38</v>
      </c>
      <c r="J396" s="1">
        <v>41794</v>
      </c>
      <c r="K396" s="3">
        <v>1.0900000000000001</v>
      </c>
      <c r="L396" s="3">
        <v>1.82</v>
      </c>
      <c r="M396" s="3">
        <f t="shared" si="18"/>
        <v>0.73</v>
      </c>
      <c r="N396" s="2">
        <v>40</v>
      </c>
      <c r="O396" s="3">
        <f t="shared" si="19"/>
        <v>72.8</v>
      </c>
      <c r="P396" s="4">
        <v>0.1</v>
      </c>
      <c r="Q396" s="5">
        <f>O396*P396</f>
        <v>7.28</v>
      </c>
      <c r="R396" s="5">
        <f>O396-Q396+S396</f>
        <v>66.52</v>
      </c>
      <c r="S396" s="3">
        <v>1</v>
      </c>
      <c r="T396" s="6">
        <f t="shared" si="20"/>
        <v>67.52</v>
      </c>
    </row>
    <row r="397" spans="1:20" x14ac:dyDescent="0.35">
      <c r="A397" t="s">
        <v>948</v>
      </c>
      <c r="B397" s="1">
        <v>41793</v>
      </c>
      <c r="C397" s="2" t="s">
        <v>281</v>
      </c>
      <c r="D397" s="2" t="s">
        <v>27</v>
      </c>
      <c r="E397" s="2" t="s">
        <v>28</v>
      </c>
      <c r="F397" s="2" t="s">
        <v>43</v>
      </c>
      <c r="G397" s="2" t="s">
        <v>30</v>
      </c>
      <c r="H397" s="2" t="s">
        <v>438</v>
      </c>
      <c r="I397" s="2" t="s">
        <v>38</v>
      </c>
      <c r="J397" s="1">
        <v>41795</v>
      </c>
      <c r="K397" s="3">
        <v>3.75</v>
      </c>
      <c r="L397" s="3">
        <v>7.08</v>
      </c>
      <c r="M397" s="3">
        <f t="shared" si="18"/>
        <v>3.33</v>
      </c>
      <c r="N397" s="2">
        <v>45</v>
      </c>
      <c r="O397" s="3">
        <f t="shared" si="19"/>
        <v>318.60000000000002</v>
      </c>
      <c r="P397" s="4">
        <v>0.06</v>
      </c>
      <c r="Q397" s="5">
        <f>O397*P397</f>
        <v>19.116</v>
      </c>
      <c r="R397" s="5">
        <f>O397-Q397+S397</f>
        <v>301.83400000000006</v>
      </c>
      <c r="S397" s="3">
        <v>2.35</v>
      </c>
      <c r="T397" s="6">
        <f t="shared" si="20"/>
        <v>304.18400000000008</v>
      </c>
    </row>
    <row r="398" spans="1:20" x14ac:dyDescent="0.35">
      <c r="A398" t="s">
        <v>949</v>
      </c>
      <c r="B398" s="1">
        <v>41794</v>
      </c>
      <c r="C398" s="2" t="s">
        <v>679</v>
      </c>
      <c r="D398" s="2" t="s">
        <v>27</v>
      </c>
      <c r="E398" s="2" t="s">
        <v>28</v>
      </c>
      <c r="F398" s="2" t="s">
        <v>65</v>
      </c>
      <c r="G398" s="2" t="s">
        <v>74</v>
      </c>
      <c r="H398" s="2" t="s">
        <v>493</v>
      </c>
      <c r="I398" s="2" t="s">
        <v>38</v>
      </c>
      <c r="J398" s="1">
        <v>41795</v>
      </c>
      <c r="K398" s="3">
        <v>178.83</v>
      </c>
      <c r="L398" s="3">
        <v>415.88</v>
      </c>
      <c r="M398" s="3">
        <f t="shared" si="18"/>
        <v>237.04999999999998</v>
      </c>
      <c r="N398" s="2">
        <v>43</v>
      </c>
      <c r="O398" s="3">
        <f t="shared" si="19"/>
        <v>17882.84</v>
      </c>
      <c r="P398" s="4">
        <v>7.0000000000000007E-2</v>
      </c>
      <c r="Q398" s="5">
        <f>O398*P398</f>
        <v>1251.7988</v>
      </c>
      <c r="R398" s="5">
        <f>O398-Q398+S398</f>
        <v>16642.411199999999</v>
      </c>
      <c r="S398" s="3">
        <v>11.37</v>
      </c>
      <c r="T398" s="6">
        <f t="shared" si="20"/>
        <v>16653.781199999998</v>
      </c>
    </row>
    <row r="399" spans="1:20" x14ac:dyDescent="0.35">
      <c r="A399" t="s">
        <v>950</v>
      </c>
      <c r="B399" s="1">
        <v>41794</v>
      </c>
      <c r="C399" s="2" t="s">
        <v>951</v>
      </c>
      <c r="D399" s="2" t="s">
        <v>27</v>
      </c>
      <c r="E399" s="2" t="s">
        <v>28</v>
      </c>
      <c r="F399" s="2" t="s">
        <v>43</v>
      </c>
      <c r="G399" s="2" t="s">
        <v>107</v>
      </c>
      <c r="H399" s="2" t="s">
        <v>459</v>
      </c>
      <c r="I399" s="2" t="s">
        <v>33</v>
      </c>
      <c r="J399" s="1">
        <v>41795</v>
      </c>
      <c r="K399" s="3">
        <v>156.5</v>
      </c>
      <c r="L399" s="3">
        <v>300.97000000000003</v>
      </c>
      <c r="M399" s="3">
        <f t="shared" si="18"/>
        <v>144.47000000000003</v>
      </c>
      <c r="N399" s="2">
        <v>6</v>
      </c>
      <c r="O399" s="3">
        <f t="shared" si="19"/>
        <v>1805.8200000000002</v>
      </c>
      <c r="P399" s="4">
        <v>0.04</v>
      </c>
      <c r="Q399" s="5">
        <f>O399*P399</f>
        <v>72.232800000000012</v>
      </c>
      <c r="R399" s="5">
        <f>O399-Q399+S399</f>
        <v>1740.7672000000002</v>
      </c>
      <c r="S399" s="3">
        <v>7.18</v>
      </c>
      <c r="T399" s="6">
        <f t="shared" si="20"/>
        <v>1747.9472000000003</v>
      </c>
    </row>
    <row r="400" spans="1:20" x14ac:dyDescent="0.35">
      <c r="A400" t="s">
        <v>952</v>
      </c>
      <c r="B400" s="1">
        <v>41795</v>
      </c>
      <c r="C400" s="2" t="s">
        <v>953</v>
      </c>
      <c r="D400" s="2" t="s">
        <v>27</v>
      </c>
      <c r="E400" s="2" t="s">
        <v>28</v>
      </c>
      <c r="F400" s="2" t="s">
        <v>29</v>
      </c>
      <c r="G400" s="2" t="s">
        <v>44</v>
      </c>
      <c r="H400" s="2" t="s">
        <v>467</v>
      </c>
      <c r="I400" s="2" t="s">
        <v>38</v>
      </c>
      <c r="J400" s="1">
        <v>41797</v>
      </c>
      <c r="K400" s="3">
        <v>12.39</v>
      </c>
      <c r="L400" s="3">
        <v>19.98</v>
      </c>
      <c r="M400" s="3">
        <f t="shared" si="18"/>
        <v>7.59</v>
      </c>
      <c r="N400" s="2">
        <v>10</v>
      </c>
      <c r="O400" s="3">
        <f t="shared" si="19"/>
        <v>199.8</v>
      </c>
      <c r="P400" s="4">
        <v>0.1</v>
      </c>
      <c r="Q400" s="5">
        <f>O400*P400</f>
        <v>19.980000000000004</v>
      </c>
      <c r="R400" s="5">
        <f>O400-Q400+S400</f>
        <v>185.59</v>
      </c>
      <c r="S400" s="3">
        <v>5.77</v>
      </c>
      <c r="T400" s="6">
        <f t="shared" si="20"/>
        <v>191.36</v>
      </c>
    </row>
    <row r="401" spans="1:20" x14ac:dyDescent="0.35">
      <c r="A401" t="s">
        <v>954</v>
      </c>
      <c r="B401" s="1">
        <v>41797</v>
      </c>
      <c r="C401" s="2" t="s">
        <v>955</v>
      </c>
      <c r="D401" s="2" t="s">
        <v>27</v>
      </c>
      <c r="E401" s="2" t="s">
        <v>28</v>
      </c>
      <c r="F401" s="2" t="s">
        <v>65</v>
      </c>
      <c r="G401" s="2" t="s">
        <v>390</v>
      </c>
      <c r="H401" s="2" t="s">
        <v>146</v>
      </c>
      <c r="I401" s="2" t="s">
        <v>33</v>
      </c>
      <c r="J401" s="1">
        <v>41798</v>
      </c>
      <c r="K401" s="3">
        <v>278.99</v>
      </c>
      <c r="L401" s="3">
        <v>449.99</v>
      </c>
      <c r="M401" s="3">
        <f t="shared" si="18"/>
        <v>171</v>
      </c>
      <c r="N401" s="2">
        <v>5</v>
      </c>
      <c r="O401" s="3">
        <f t="shared" si="19"/>
        <v>2249.9499999999998</v>
      </c>
      <c r="P401" s="4">
        <v>0.01</v>
      </c>
      <c r="Q401" s="5">
        <f>O401*P401</f>
        <v>22.499499999999998</v>
      </c>
      <c r="R401" s="5">
        <f>O401-Q401+S401</f>
        <v>2276.4504999999999</v>
      </c>
      <c r="S401" s="3">
        <v>49</v>
      </c>
      <c r="T401" s="6">
        <f t="shared" si="20"/>
        <v>2325.4504999999999</v>
      </c>
    </row>
    <row r="402" spans="1:20" x14ac:dyDescent="0.35">
      <c r="A402" t="s">
        <v>957</v>
      </c>
      <c r="B402" s="1">
        <v>41798</v>
      </c>
      <c r="C402" s="2" t="s">
        <v>958</v>
      </c>
      <c r="D402" s="2" t="s">
        <v>53</v>
      </c>
      <c r="E402" s="2" t="s">
        <v>54</v>
      </c>
      <c r="F402" s="2" t="s">
        <v>29</v>
      </c>
      <c r="G402" s="2" t="s">
        <v>55</v>
      </c>
      <c r="H402" s="2" t="s">
        <v>120</v>
      </c>
      <c r="I402" s="2" t="s">
        <v>38</v>
      </c>
      <c r="J402" s="1">
        <v>41800</v>
      </c>
      <c r="K402" s="3">
        <v>2.2599999999999998</v>
      </c>
      <c r="L402" s="3">
        <v>3.58</v>
      </c>
      <c r="M402" s="3">
        <f t="shared" si="18"/>
        <v>1.3200000000000003</v>
      </c>
      <c r="N402" s="2">
        <v>44</v>
      </c>
      <c r="O402" s="3">
        <f t="shared" si="19"/>
        <v>157.52000000000001</v>
      </c>
      <c r="P402" s="4">
        <v>0.06</v>
      </c>
      <c r="Q402" s="5">
        <f>O402*P402</f>
        <v>9.4512</v>
      </c>
      <c r="R402" s="5">
        <f>O402-Q402+S402</f>
        <v>153.53880000000001</v>
      </c>
      <c r="S402" s="3">
        <v>5.47</v>
      </c>
      <c r="T402" s="6">
        <f t="shared" si="20"/>
        <v>159.00880000000001</v>
      </c>
    </row>
    <row r="403" spans="1:20" x14ac:dyDescent="0.35">
      <c r="A403" t="s">
        <v>959</v>
      </c>
      <c r="B403" s="1">
        <v>41799</v>
      </c>
      <c r="C403" s="2" t="s">
        <v>466</v>
      </c>
      <c r="D403" s="2" t="s">
        <v>27</v>
      </c>
      <c r="E403" s="2" t="s">
        <v>28</v>
      </c>
      <c r="F403" s="2" t="s">
        <v>43</v>
      </c>
      <c r="G403" s="2" t="s">
        <v>66</v>
      </c>
      <c r="H403" s="2" t="s">
        <v>742</v>
      </c>
      <c r="I403" s="2" t="s">
        <v>248</v>
      </c>
      <c r="J403" s="1">
        <v>41799</v>
      </c>
      <c r="K403" s="3">
        <v>11.38</v>
      </c>
      <c r="L403" s="3">
        <v>18.649999999999999</v>
      </c>
      <c r="M403" s="3">
        <f t="shared" si="18"/>
        <v>7.2699999999999978</v>
      </c>
      <c r="N403" s="2">
        <v>18</v>
      </c>
      <c r="O403" s="3">
        <f t="shared" si="19"/>
        <v>335.7</v>
      </c>
      <c r="P403" s="4">
        <v>0.1</v>
      </c>
      <c r="Q403" s="5">
        <f>O403*P403</f>
        <v>33.57</v>
      </c>
      <c r="R403" s="5">
        <f>O403-Q403+S403</f>
        <v>305.89999999999998</v>
      </c>
      <c r="S403" s="3">
        <v>3.77</v>
      </c>
      <c r="T403" s="6">
        <f t="shared" si="20"/>
        <v>309.66999999999996</v>
      </c>
    </row>
    <row r="404" spans="1:20" x14ac:dyDescent="0.35">
      <c r="A404" t="s">
        <v>960</v>
      </c>
      <c r="B404" s="1">
        <v>41803</v>
      </c>
      <c r="C404" s="2" t="s">
        <v>961</v>
      </c>
      <c r="D404" s="2" t="s">
        <v>27</v>
      </c>
      <c r="E404" s="2" t="s">
        <v>28</v>
      </c>
      <c r="F404" s="2" t="s">
        <v>29</v>
      </c>
      <c r="G404" s="2" t="s">
        <v>126</v>
      </c>
      <c r="H404" s="2" t="s">
        <v>498</v>
      </c>
      <c r="I404" s="2" t="s">
        <v>38</v>
      </c>
      <c r="J404" s="1">
        <v>41812</v>
      </c>
      <c r="K404" s="3">
        <v>19.829999999999998</v>
      </c>
      <c r="L404" s="3">
        <v>30.98</v>
      </c>
      <c r="M404" s="3">
        <f t="shared" si="18"/>
        <v>11.150000000000002</v>
      </c>
      <c r="N404" s="2">
        <v>46</v>
      </c>
      <c r="O404" s="3">
        <f t="shared" si="19"/>
        <v>1425.08</v>
      </c>
      <c r="P404" s="4">
        <v>0.04</v>
      </c>
      <c r="Q404" s="5">
        <f>O404*P404</f>
        <v>57.0032</v>
      </c>
      <c r="R404" s="5">
        <f>O404-Q404+S404</f>
        <v>1387.5867999999998</v>
      </c>
      <c r="S404" s="3">
        <v>19.510000000000002</v>
      </c>
      <c r="T404" s="6">
        <f t="shared" si="20"/>
        <v>1407.0967999999998</v>
      </c>
    </row>
    <row r="405" spans="1:20" x14ac:dyDescent="0.35">
      <c r="A405" t="s">
        <v>962</v>
      </c>
      <c r="B405" s="1">
        <v>41806</v>
      </c>
      <c r="C405" s="2" t="s">
        <v>833</v>
      </c>
      <c r="D405" s="2" t="s">
        <v>27</v>
      </c>
      <c r="E405" s="2" t="s">
        <v>28</v>
      </c>
      <c r="F405" s="2" t="s">
        <v>93</v>
      </c>
      <c r="G405" s="2" t="s">
        <v>139</v>
      </c>
      <c r="H405" s="2" t="s">
        <v>368</v>
      </c>
      <c r="I405" s="2" t="s">
        <v>38</v>
      </c>
      <c r="J405" s="1">
        <v>41811</v>
      </c>
      <c r="K405" s="3">
        <v>3.52</v>
      </c>
      <c r="L405" s="3">
        <v>5.68</v>
      </c>
      <c r="M405" s="3">
        <f t="shared" si="18"/>
        <v>2.1599999999999997</v>
      </c>
      <c r="N405" s="2">
        <v>32</v>
      </c>
      <c r="O405" s="3">
        <f t="shared" si="19"/>
        <v>181.76</v>
      </c>
      <c r="P405" s="4">
        <v>0.1</v>
      </c>
      <c r="Q405" s="5">
        <f>O405*P405</f>
        <v>18.175999999999998</v>
      </c>
      <c r="R405" s="5">
        <f>O405-Q405+S405</f>
        <v>164.97399999999999</v>
      </c>
      <c r="S405" s="3">
        <v>1.39</v>
      </c>
      <c r="T405" s="6">
        <f t="shared" si="20"/>
        <v>166.36399999999998</v>
      </c>
    </row>
    <row r="406" spans="1:20" x14ac:dyDescent="0.35">
      <c r="A406" t="s">
        <v>963</v>
      </c>
      <c r="B406" s="1">
        <v>41807</v>
      </c>
      <c r="C406" s="2" t="s">
        <v>364</v>
      </c>
      <c r="D406" s="2" t="s">
        <v>27</v>
      </c>
      <c r="E406" s="2" t="s">
        <v>28</v>
      </c>
      <c r="F406" s="2" t="s">
        <v>93</v>
      </c>
      <c r="G406" s="2" t="s">
        <v>126</v>
      </c>
      <c r="H406" s="2" t="s">
        <v>154</v>
      </c>
      <c r="I406" s="2" t="s">
        <v>38</v>
      </c>
      <c r="J406" s="1">
        <v>41808</v>
      </c>
      <c r="K406" s="3">
        <v>1.18</v>
      </c>
      <c r="L406" s="3">
        <v>1.88</v>
      </c>
      <c r="M406" s="3">
        <f t="shared" si="18"/>
        <v>0.7</v>
      </c>
      <c r="N406" s="2">
        <v>19</v>
      </c>
      <c r="O406" s="3">
        <f t="shared" si="19"/>
        <v>35.72</v>
      </c>
      <c r="P406" s="4">
        <v>7.0000000000000007E-2</v>
      </c>
      <c r="Q406" s="5">
        <f>O406*P406</f>
        <v>2.5004</v>
      </c>
      <c r="R406" s="5">
        <f>O406-Q406+S406</f>
        <v>34.709600000000002</v>
      </c>
      <c r="S406" s="3">
        <v>1.49</v>
      </c>
      <c r="T406" s="6">
        <f t="shared" si="20"/>
        <v>36.199600000000004</v>
      </c>
    </row>
    <row r="407" spans="1:20" x14ac:dyDescent="0.35">
      <c r="A407" t="s">
        <v>964</v>
      </c>
      <c r="B407" s="1">
        <v>41808</v>
      </c>
      <c r="C407" s="2" t="s">
        <v>176</v>
      </c>
      <c r="D407" s="2" t="s">
        <v>27</v>
      </c>
      <c r="E407" s="2" t="s">
        <v>28</v>
      </c>
      <c r="F407" s="2" t="s">
        <v>29</v>
      </c>
      <c r="G407" s="2" t="s">
        <v>44</v>
      </c>
      <c r="H407" s="2" t="s">
        <v>300</v>
      </c>
      <c r="I407" s="2" t="s">
        <v>38</v>
      </c>
      <c r="J407" s="1">
        <v>41808</v>
      </c>
      <c r="K407" s="3">
        <v>2.41</v>
      </c>
      <c r="L407" s="3">
        <v>3.71</v>
      </c>
      <c r="M407" s="3">
        <f t="shared" si="18"/>
        <v>1.2999999999999998</v>
      </c>
      <c r="N407" s="2">
        <v>39</v>
      </c>
      <c r="O407" s="3">
        <f t="shared" si="19"/>
        <v>144.69</v>
      </c>
      <c r="P407" s="4">
        <v>0.06</v>
      </c>
      <c r="Q407" s="5">
        <f>O407*P407</f>
        <v>8.6814</v>
      </c>
      <c r="R407" s="5">
        <f>O407-Q407+S407</f>
        <v>137.93860000000001</v>
      </c>
      <c r="S407" s="3">
        <v>1.93</v>
      </c>
      <c r="T407" s="6">
        <f t="shared" si="20"/>
        <v>139.86860000000001</v>
      </c>
    </row>
    <row r="408" spans="1:20" x14ac:dyDescent="0.35">
      <c r="A408" t="s">
        <v>965</v>
      </c>
      <c r="B408" s="1">
        <v>41808</v>
      </c>
      <c r="C408" s="2" t="s">
        <v>321</v>
      </c>
      <c r="D408" s="2" t="s">
        <v>27</v>
      </c>
      <c r="E408" s="2" t="s">
        <v>28</v>
      </c>
      <c r="F408" s="2" t="s">
        <v>43</v>
      </c>
      <c r="G408" s="2" t="s">
        <v>299</v>
      </c>
      <c r="H408" s="2" t="s">
        <v>206</v>
      </c>
      <c r="I408" s="2" t="s">
        <v>38</v>
      </c>
      <c r="J408" s="1">
        <v>41808</v>
      </c>
      <c r="K408" s="3">
        <v>1.88</v>
      </c>
      <c r="L408" s="3">
        <v>3.14</v>
      </c>
      <c r="M408" s="3">
        <f t="shared" si="18"/>
        <v>1.2600000000000002</v>
      </c>
      <c r="N408" s="2">
        <v>32</v>
      </c>
      <c r="O408" s="3">
        <f t="shared" si="19"/>
        <v>100.48</v>
      </c>
      <c r="P408" s="4">
        <v>0.03</v>
      </c>
      <c r="Q408" s="5">
        <f>O408*P408</f>
        <v>3.0144000000000002</v>
      </c>
      <c r="R408" s="5">
        <f>O408-Q408+S408</f>
        <v>98.60560000000001</v>
      </c>
      <c r="S408" s="3">
        <v>1.1399999999999999</v>
      </c>
      <c r="T408" s="6">
        <f t="shared" si="20"/>
        <v>99.74560000000001</v>
      </c>
    </row>
    <row r="409" spans="1:20" x14ac:dyDescent="0.35">
      <c r="A409" t="s">
        <v>966</v>
      </c>
      <c r="B409" s="1">
        <v>41809</v>
      </c>
      <c r="C409" s="2" t="s">
        <v>967</v>
      </c>
      <c r="D409" s="2" t="s">
        <v>53</v>
      </c>
      <c r="E409" s="2" t="s">
        <v>54</v>
      </c>
      <c r="F409" s="2" t="s">
        <v>65</v>
      </c>
      <c r="G409" s="2" t="s">
        <v>55</v>
      </c>
      <c r="H409" s="2" t="s">
        <v>427</v>
      </c>
      <c r="I409" s="2" t="s">
        <v>38</v>
      </c>
      <c r="J409" s="1">
        <v>41811</v>
      </c>
      <c r="K409" s="3">
        <v>21.56</v>
      </c>
      <c r="L409" s="3">
        <v>36.549999999999997</v>
      </c>
      <c r="M409" s="3">
        <f t="shared" si="18"/>
        <v>14.989999999999998</v>
      </c>
      <c r="N409" s="2">
        <v>48</v>
      </c>
      <c r="O409" s="3">
        <f t="shared" si="19"/>
        <v>1754.3999999999999</v>
      </c>
      <c r="P409" s="4">
        <v>7.0000000000000007E-2</v>
      </c>
      <c r="Q409" s="5">
        <f>O409*P409</f>
        <v>122.80800000000001</v>
      </c>
      <c r="R409" s="5">
        <f>O409-Q409+S409</f>
        <v>1645.482</v>
      </c>
      <c r="S409" s="3">
        <v>13.89</v>
      </c>
      <c r="T409" s="6">
        <f t="shared" si="20"/>
        <v>1659.3720000000001</v>
      </c>
    </row>
    <row r="410" spans="1:20" x14ac:dyDescent="0.35">
      <c r="A410" t="s">
        <v>968</v>
      </c>
      <c r="B410" s="1">
        <v>41809</v>
      </c>
      <c r="C410" s="2" t="s">
        <v>969</v>
      </c>
      <c r="D410" s="2" t="s">
        <v>27</v>
      </c>
      <c r="E410" s="2" t="s">
        <v>28</v>
      </c>
      <c r="F410" s="2" t="s">
        <v>65</v>
      </c>
      <c r="G410" s="2" t="s">
        <v>66</v>
      </c>
      <c r="H410" s="2" t="s">
        <v>266</v>
      </c>
      <c r="I410" s="2" t="s">
        <v>33</v>
      </c>
      <c r="J410" s="1">
        <v>41811</v>
      </c>
      <c r="K410" s="3">
        <v>20.18</v>
      </c>
      <c r="L410" s="3">
        <v>35.409999999999997</v>
      </c>
      <c r="M410" s="3">
        <f t="shared" si="18"/>
        <v>15.229999999999997</v>
      </c>
      <c r="N410" s="2">
        <v>21</v>
      </c>
      <c r="O410" s="3">
        <f t="shared" si="19"/>
        <v>743.6099999999999</v>
      </c>
      <c r="P410" s="4">
        <v>0.01</v>
      </c>
      <c r="Q410" s="5">
        <f>O410*P410</f>
        <v>7.4360999999999988</v>
      </c>
      <c r="R410" s="5">
        <f>O410-Q410+S410</f>
        <v>738.1638999999999</v>
      </c>
      <c r="S410" s="3">
        <v>1.99</v>
      </c>
      <c r="T410" s="6">
        <f t="shared" si="20"/>
        <v>740.15389999999991</v>
      </c>
    </row>
    <row r="411" spans="1:20" x14ac:dyDescent="0.35">
      <c r="A411" t="s">
        <v>970</v>
      </c>
      <c r="B411" s="1">
        <v>41809</v>
      </c>
      <c r="C411" s="2" t="s">
        <v>615</v>
      </c>
      <c r="D411" s="2" t="s">
        <v>27</v>
      </c>
      <c r="E411" s="2" t="s">
        <v>28</v>
      </c>
      <c r="F411" s="2" t="s">
        <v>93</v>
      </c>
      <c r="G411" s="2" t="s">
        <v>126</v>
      </c>
      <c r="H411" s="2" t="s">
        <v>316</v>
      </c>
      <c r="I411" s="2" t="s">
        <v>38</v>
      </c>
      <c r="J411" s="1">
        <v>41811</v>
      </c>
      <c r="K411" s="3">
        <v>99.39</v>
      </c>
      <c r="L411" s="3">
        <v>162.93</v>
      </c>
      <c r="M411" s="3">
        <f t="shared" si="18"/>
        <v>63.540000000000006</v>
      </c>
      <c r="N411" s="2">
        <v>16</v>
      </c>
      <c r="O411" s="3">
        <f t="shared" si="19"/>
        <v>2606.88</v>
      </c>
      <c r="P411" s="4">
        <v>0.1</v>
      </c>
      <c r="Q411" s="5">
        <f>O411*P411</f>
        <v>260.68800000000005</v>
      </c>
      <c r="R411" s="5">
        <f>O411-Q411+S411</f>
        <v>2366.1819999999998</v>
      </c>
      <c r="S411" s="3">
        <v>19.989999999999998</v>
      </c>
      <c r="T411" s="6">
        <f t="shared" si="20"/>
        <v>2386.1719999999996</v>
      </c>
    </row>
    <row r="412" spans="1:20" x14ac:dyDescent="0.35">
      <c r="A412" t="s">
        <v>971</v>
      </c>
      <c r="B412" s="1">
        <v>41812</v>
      </c>
      <c r="C412" s="2" t="s">
        <v>972</v>
      </c>
      <c r="D412" s="2" t="s">
        <v>27</v>
      </c>
      <c r="E412" s="2" t="s">
        <v>28</v>
      </c>
      <c r="F412" s="2" t="s">
        <v>29</v>
      </c>
      <c r="G412" s="2" t="s">
        <v>390</v>
      </c>
      <c r="H412" s="2" t="s">
        <v>247</v>
      </c>
      <c r="I412" s="2" t="s">
        <v>248</v>
      </c>
      <c r="J412" s="1">
        <v>41814</v>
      </c>
      <c r="K412" s="3">
        <v>56.16</v>
      </c>
      <c r="L412" s="3">
        <v>136.97999999999999</v>
      </c>
      <c r="M412" s="3">
        <f t="shared" si="18"/>
        <v>80.819999999999993</v>
      </c>
      <c r="N412" s="2">
        <v>17</v>
      </c>
      <c r="O412" s="3">
        <f t="shared" si="19"/>
        <v>2328.66</v>
      </c>
      <c r="P412" s="4">
        <v>0</v>
      </c>
      <c r="Q412" s="5">
        <f>O412*P412</f>
        <v>0</v>
      </c>
      <c r="R412" s="5">
        <f>O412-Q412+S412</f>
        <v>2353.1499999999996</v>
      </c>
      <c r="S412" s="3">
        <v>24.49</v>
      </c>
      <c r="T412" s="6">
        <f t="shared" si="20"/>
        <v>2377.6399999999994</v>
      </c>
    </row>
    <row r="413" spans="1:20" x14ac:dyDescent="0.35">
      <c r="A413" t="s">
        <v>973</v>
      </c>
      <c r="B413" s="1">
        <v>41812</v>
      </c>
      <c r="C413" s="2" t="s">
        <v>974</v>
      </c>
      <c r="D413" s="2" t="s">
        <v>53</v>
      </c>
      <c r="E413" s="2" t="s">
        <v>54</v>
      </c>
      <c r="F413" s="2" t="s">
        <v>65</v>
      </c>
      <c r="G413" s="2" t="s">
        <v>390</v>
      </c>
      <c r="H413" s="2" t="s">
        <v>775</v>
      </c>
      <c r="I413" s="2" t="s">
        <v>38</v>
      </c>
      <c r="J413" s="1">
        <v>41814</v>
      </c>
      <c r="K413" s="3">
        <v>3.14</v>
      </c>
      <c r="L413" s="3">
        <v>4.91</v>
      </c>
      <c r="M413" s="3">
        <f t="shared" si="18"/>
        <v>1.77</v>
      </c>
      <c r="N413" s="2">
        <v>24</v>
      </c>
      <c r="O413" s="3">
        <f t="shared" si="19"/>
        <v>117.84</v>
      </c>
      <c r="P413" s="4">
        <v>0.01</v>
      </c>
      <c r="Q413" s="5">
        <f>O413*P413</f>
        <v>1.1784000000000001</v>
      </c>
      <c r="R413" s="5">
        <f>O413-Q413+S413</f>
        <v>117.16160000000001</v>
      </c>
      <c r="S413" s="3">
        <v>0.5</v>
      </c>
      <c r="T413" s="6">
        <f t="shared" si="20"/>
        <v>117.66160000000001</v>
      </c>
    </row>
    <row r="414" spans="1:20" x14ac:dyDescent="0.35">
      <c r="A414" t="s">
        <v>976</v>
      </c>
      <c r="B414" s="1">
        <v>41813</v>
      </c>
      <c r="C414" s="2" t="s">
        <v>977</v>
      </c>
      <c r="D414" s="2" t="s">
        <v>27</v>
      </c>
      <c r="E414" s="2" t="s">
        <v>28</v>
      </c>
      <c r="F414" s="2" t="s">
        <v>93</v>
      </c>
      <c r="G414" s="2" t="s">
        <v>44</v>
      </c>
      <c r="H414" s="2" t="s">
        <v>979</v>
      </c>
      <c r="I414" s="2" t="s">
        <v>38</v>
      </c>
      <c r="J414" s="1">
        <v>41813</v>
      </c>
      <c r="K414" s="3">
        <v>1.84</v>
      </c>
      <c r="L414" s="3">
        <v>2.88</v>
      </c>
      <c r="M414" s="3">
        <f t="shared" si="18"/>
        <v>1.0399999999999998</v>
      </c>
      <c r="N414" s="2">
        <v>8</v>
      </c>
      <c r="O414" s="3">
        <f t="shared" si="19"/>
        <v>23.04</v>
      </c>
      <c r="P414" s="4">
        <v>7.0000000000000007E-2</v>
      </c>
      <c r="Q414" s="5">
        <f>O414*P414</f>
        <v>1.6128</v>
      </c>
      <c r="R414" s="5">
        <f>O414-Q414+S414</f>
        <v>22.417199999999998</v>
      </c>
      <c r="S414" s="3">
        <v>0.99</v>
      </c>
      <c r="T414" s="6">
        <f t="shared" si="20"/>
        <v>23.407199999999996</v>
      </c>
    </row>
    <row r="415" spans="1:20" x14ac:dyDescent="0.35">
      <c r="A415" t="s">
        <v>980</v>
      </c>
      <c r="B415" s="1">
        <v>41815</v>
      </c>
      <c r="C415" s="2" t="s">
        <v>495</v>
      </c>
      <c r="D415" s="2" t="s">
        <v>27</v>
      </c>
      <c r="E415" s="2" t="s">
        <v>28</v>
      </c>
      <c r="F415" s="2" t="s">
        <v>43</v>
      </c>
      <c r="G415" s="2" t="s">
        <v>66</v>
      </c>
      <c r="H415" s="2" t="s">
        <v>703</v>
      </c>
      <c r="I415" s="2" t="s">
        <v>38</v>
      </c>
      <c r="J415" s="1">
        <v>41815</v>
      </c>
      <c r="K415" s="3">
        <v>16.8</v>
      </c>
      <c r="L415" s="3">
        <v>40.97</v>
      </c>
      <c r="M415" s="3">
        <f t="shared" si="18"/>
        <v>24.169999999999998</v>
      </c>
      <c r="N415" s="2">
        <v>47</v>
      </c>
      <c r="O415" s="3">
        <f t="shared" si="19"/>
        <v>1925.59</v>
      </c>
      <c r="P415" s="4">
        <v>0.06</v>
      </c>
      <c r="Q415" s="5">
        <f>O415*P415</f>
        <v>115.5354</v>
      </c>
      <c r="R415" s="5">
        <f>O415-Q415+S415</f>
        <v>1819.0445999999999</v>
      </c>
      <c r="S415" s="3">
        <v>8.99</v>
      </c>
      <c r="T415" s="6">
        <f t="shared" si="20"/>
        <v>1828.0346</v>
      </c>
    </row>
    <row r="416" spans="1:20" x14ac:dyDescent="0.35">
      <c r="A416" t="s">
        <v>981</v>
      </c>
      <c r="B416" s="1">
        <v>41817</v>
      </c>
      <c r="C416" s="2" t="s">
        <v>239</v>
      </c>
      <c r="D416" s="2" t="s">
        <v>53</v>
      </c>
      <c r="E416" s="2" t="s">
        <v>54</v>
      </c>
      <c r="F416" s="2" t="s">
        <v>43</v>
      </c>
      <c r="G416" s="2" t="s">
        <v>55</v>
      </c>
      <c r="H416" s="2" t="s">
        <v>208</v>
      </c>
      <c r="I416" s="2" t="s">
        <v>38</v>
      </c>
      <c r="J416" s="1">
        <v>41818</v>
      </c>
      <c r="K416" s="3">
        <v>1.46</v>
      </c>
      <c r="L416" s="3">
        <v>3.57</v>
      </c>
      <c r="M416" s="3">
        <f t="shared" si="18"/>
        <v>2.11</v>
      </c>
      <c r="N416" s="2">
        <v>46</v>
      </c>
      <c r="O416" s="3">
        <f t="shared" si="19"/>
        <v>164.22</v>
      </c>
      <c r="P416" s="4">
        <v>0.01</v>
      </c>
      <c r="Q416" s="5">
        <f>O416*P416</f>
        <v>1.6422000000000001</v>
      </c>
      <c r="R416" s="5">
        <f>O416-Q416+S416</f>
        <v>166.74779999999998</v>
      </c>
      <c r="S416" s="3">
        <v>4.17</v>
      </c>
      <c r="T416" s="6">
        <f t="shared" si="20"/>
        <v>170.91779999999997</v>
      </c>
    </row>
    <row r="417" spans="1:20" x14ac:dyDescent="0.35">
      <c r="A417" t="s">
        <v>982</v>
      </c>
      <c r="B417" s="1">
        <v>41819</v>
      </c>
      <c r="C417" s="2" t="s">
        <v>983</v>
      </c>
      <c r="D417" s="2" t="s">
        <v>27</v>
      </c>
      <c r="E417" s="2" t="s">
        <v>28</v>
      </c>
      <c r="F417" s="2" t="s">
        <v>29</v>
      </c>
      <c r="G417" s="2" t="s">
        <v>44</v>
      </c>
      <c r="H417" s="2" t="s">
        <v>386</v>
      </c>
      <c r="I417" s="2" t="s">
        <v>38</v>
      </c>
      <c r="J417" s="1">
        <v>41819</v>
      </c>
      <c r="K417" s="3">
        <v>1.59</v>
      </c>
      <c r="L417" s="3">
        <v>2.61</v>
      </c>
      <c r="M417" s="3">
        <f t="shared" si="18"/>
        <v>1.0199999999999998</v>
      </c>
      <c r="N417" s="2">
        <v>44</v>
      </c>
      <c r="O417" s="3">
        <f t="shared" si="19"/>
        <v>114.83999999999999</v>
      </c>
      <c r="P417" s="4">
        <v>0.09</v>
      </c>
      <c r="Q417" s="5">
        <f>O417*P417</f>
        <v>10.335599999999999</v>
      </c>
      <c r="R417" s="5">
        <f>O417-Q417+S417</f>
        <v>105.00439999999999</v>
      </c>
      <c r="S417" s="3">
        <v>0.5</v>
      </c>
      <c r="T417" s="6">
        <f t="shared" si="20"/>
        <v>105.50439999999999</v>
      </c>
    </row>
    <row r="418" spans="1:20" x14ac:dyDescent="0.35">
      <c r="A418" t="s">
        <v>984</v>
      </c>
      <c r="B418" s="1">
        <v>41819</v>
      </c>
      <c r="C418" s="2" t="s">
        <v>399</v>
      </c>
      <c r="D418" s="2" t="s">
        <v>53</v>
      </c>
      <c r="E418" s="2" t="s">
        <v>54</v>
      </c>
      <c r="F418" s="2" t="s">
        <v>29</v>
      </c>
      <c r="G418" s="2" t="s">
        <v>81</v>
      </c>
      <c r="H418" s="2" t="s">
        <v>283</v>
      </c>
      <c r="I418" s="2" t="s">
        <v>33</v>
      </c>
      <c r="J418" s="1">
        <v>41820</v>
      </c>
      <c r="K418" s="3">
        <v>14.7</v>
      </c>
      <c r="L418" s="3">
        <v>29.99</v>
      </c>
      <c r="M418" s="3">
        <f t="shared" si="18"/>
        <v>15.29</v>
      </c>
      <c r="N418" s="2">
        <v>20</v>
      </c>
      <c r="O418" s="3">
        <f t="shared" si="19"/>
        <v>599.79999999999995</v>
      </c>
      <c r="P418" s="4">
        <v>0</v>
      </c>
      <c r="Q418" s="5">
        <f>O418*P418</f>
        <v>0</v>
      </c>
      <c r="R418" s="5">
        <f>O418-Q418+S418</f>
        <v>605.29999999999995</v>
      </c>
      <c r="S418" s="3">
        <v>5.5</v>
      </c>
      <c r="T418" s="6">
        <f t="shared" si="20"/>
        <v>610.79999999999995</v>
      </c>
    </row>
    <row r="419" spans="1:20" x14ac:dyDescent="0.35">
      <c r="A419" t="s">
        <v>985</v>
      </c>
      <c r="B419" s="1">
        <v>41820</v>
      </c>
      <c r="C419" s="2" t="s">
        <v>986</v>
      </c>
      <c r="D419" s="2" t="s">
        <v>27</v>
      </c>
      <c r="E419" s="2" t="s">
        <v>28</v>
      </c>
      <c r="F419" s="2" t="s">
        <v>29</v>
      </c>
      <c r="G419" s="2" t="s">
        <v>390</v>
      </c>
      <c r="H419" s="2" t="s">
        <v>471</v>
      </c>
      <c r="I419" s="2" t="s">
        <v>38</v>
      </c>
      <c r="J419" s="1">
        <v>41823</v>
      </c>
      <c r="K419" s="3">
        <v>8.92</v>
      </c>
      <c r="L419" s="3">
        <v>29.74</v>
      </c>
      <c r="M419" s="3">
        <f t="shared" si="18"/>
        <v>20.82</v>
      </c>
      <c r="N419" s="2">
        <v>4</v>
      </c>
      <c r="O419" s="3">
        <f t="shared" si="19"/>
        <v>118.96</v>
      </c>
      <c r="P419" s="4">
        <v>0.05</v>
      </c>
      <c r="Q419" s="5">
        <f>O419*P419</f>
        <v>5.9480000000000004</v>
      </c>
      <c r="R419" s="5">
        <f>O419-Q419+S419</f>
        <v>119.652</v>
      </c>
      <c r="S419" s="3">
        <v>6.64</v>
      </c>
      <c r="T419" s="6">
        <f t="shared" si="20"/>
        <v>126.292</v>
      </c>
    </row>
    <row r="420" spans="1:20" x14ac:dyDescent="0.35">
      <c r="A420" t="s">
        <v>988</v>
      </c>
      <c r="B420" s="1">
        <v>41824</v>
      </c>
      <c r="C420" s="2" t="s">
        <v>989</v>
      </c>
      <c r="D420" s="2" t="s">
        <v>53</v>
      </c>
      <c r="E420" s="2" t="s">
        <v>54</v>
      </c>
      <c r="F420" s="2" t="s">
        <v>65</v>
      </c>
      <c r="G420" s="2" t="s">
        <v>55</v>
      </c>
      <c r="H420" s="2" t="s">
        <v>46</v>
      </c>
      <c r="I420" s="2" t="s">
        <v>38</v>
      </c>
      <c r="J420" s="1">
        <v>41826</v>
      </c>
      <c r="K420" s="3">
        <v>3.32</v>
      </c>
      <c r="L420" s="3">
        <v>5.18</v>
      </c>
      <c r="M420" s="3">
        <f t="shared" si="18"/>
        <v>1.8599999999999999</v>
      </c>
      <c r="N420" s="2">
        <v>43</v>
      </c>
      <c r="O420" s="3">
        <f t="shared" si="19"/>
        <v>222.73999999999998</v>
      </c>
      <c r="P420" s="4">
        <v>0.03</v>
      </c>
      <c r="Q420" s="5">
        <f>O420*P420</f>
        <v>6.682199999999999</v>
      </c>
      <c r="R420" s="5">
        <f>O420-Q420+S420</f>
        <v>218.09779999999998</v>
      </c>
      <c r="S420" s="3">
        <v>2.04</v>
      </c>
      <c r="T420" s="6">
        <f t="shared" si="20"/>
        <v>220.13779999999997</v>
      </c>
    </row>
    <row r="421" spans="1:20" x14ac:dyDescent="0.35">
      <c r="A421" t="s">
        <v>990</v>
      </c>
      <c r="B421" s="1">
        <v>41825</v>
      </c>
      <c r="C421" s="2" t="s">
        <v>991</v>
      </c>
      <c r="D421" s="2" t="s">
        <v>27</v>
      </c>
      <c r="E421" s="2" t="s">
        <v>28</v>
      </c>
      <c r="F421" s="2" t="s">
        <v>65</v>
      </c>
      <c r="G421" s="2" t="s">
        <v>290</v>
      </c>
      <c r="H421" s="2" t="s">
        <v>992</v>
      </c>
      <c r="I421" s="2" t="s">
        <v>38</v>
      </c>
      <c r="J421" s="1">
        <v>41828</v>
      </c>
      <c r="K421" s="3">
        <v>1.84</v>
      </c>
      <c r="L421" s="3">
        <v>2.88</v>
      </c>
      <c r="M421" s="3">
        <f t="shared" si="18"/>
        <v>1.0399999999999998</v>
      </c>
      <c r="N421" s="2">
        <v>47</v>
      </c>
      <c r="O421" s="3">
        <f t="shared" si="19"/>
        <v>135.35999999999999</v>
      </c>
      <c r="P421" s="4">
        <v>0.03</v>
      </c>
      <c r="Q421" s="5">
        <f>O421*P421</f>
        <v>4.0607999999999995</v>
      </c>
      <c r="R421" s="5">
        <f>O421-Q421+S421</f>
        <v>136.6292</v>
      </c>
      <c r="S421" s="3">
        <v>5.33</v>
      </c>
      <c r="T421" s="6">
        <f t="shared" si="20"/>
        <v>141.95920000000001</v>
      </c>
    </row>
    <row r="422" spans="1:20" x14ac:dyDescent="0.35">
      <c r="A422" t="s">
        <v>993</v>
      </c>
      <c r="B422" s="1">
        <v>41831</v>
      </c>
      <c r="C422" s="2" t="s">
        <v>844</v>
      </c>
      <c r="D422" s="2" t="s">
        <v>53</v>
      </c>
      <c r="E422" s="2" t="s">
        <v>54</v>
      </c>
      <c r="F422" s="2" t="s">
        <v>65</v>
      </c>
      <c r="G422" s="2" t="s">
        <v>81</v>
      </c>
      <c r="H422" s="2" t="s">
        <v>397</v>
      </c>
      <c r="I422" s="2" t="s">
        <v>33</v>
      </c>
      <c r="J422" s="1">
        <v>41833</v>
      </c>
      <c r="K422" s="3">
        <v>8.31</v>
      </c>
      <c r="L422" s="3">
        <v>15.98</v>
      </c>
      <c r="M422" s="3">
        <f t="shared" si="18"/>
        <v>7.67</v>
      </c>
      <c r="N422" s="2">
        <v>40</v>
      </c>
      <c r="O422" s="3">
        <f t="shared" si="19"/>
        <v>639.20000000000005</v>
      </c>
      <c r="P422" s="4">
        <v>0.03</v>
      </c>
      <c r="Q422" s="5">
        <f>O422*P422</f>
        <v>19.176000000000002</v>
      </c>
      <c r="R422" s="5">
        <f>O422-Q422+S422</f>
        <v>626.524</v>
      </c>
      <c r="S422" s="3">
        <v>6.5</v>
      </c>
      <c r="T422" s="6">
        <f t="shared" si="20"/>
        <v>633.024</v>
      </c>
    </row>
    <row r="423" spans="1:20" x14ac:dyDescent="0.35">
      <c r="A423" t="s">
        <v>994</v>
      </c>
      <c r="B423" s="1">
        <v>41832</v>
      </c>
      <c r="C423" s="2" t="s">
        <v>995</v>
      </c>
      <c r="D423" s="2" t="s">
        <v>27</v>
      </c>
      <c r="E423" s="2" t="s">
        <v>28</v>
      </c>
      <c r="F423" s="2" t="s">
        <v>65</v>
      </c>
      <c r="G423" s="2" t="s">
        <v>66</v>
      </c>
      <c r="H423" s="2" t="s">
        <v>996</v>
      </c>
      <c r="I423" s="2" t="s">
        <v>38</v>
      </c>
      <c r="J423" s="1">
        <v>41834</v>
      </c>
      <c r="K423" s="3">
        <v>1.82</v>
      </c>
      <c r="L423" s="3">
        <v>2.84</v>
      </c>
      <c r="M423" s="3">
        <f t="shared" si="18"/>
        <v>1.0199999999999998</v>
      </c>
      <c r="N423" s="2">
        <v>19</v>
      </c>
      <c r="O423" s="3">
        <f t="shared" si="19"/>
        <v>53.959999999999994</v>
      </c>
      <c r="P423" s="4">
        <v>0</v>
      </c>
      <c r="Q423" s="5">
        <f>O423*P423</f>
        <v>0</v>
      </c>
      <c r="R423" s="5">
        <f>O423-Q423+S423</f>
        <v>59.399999999999991</v>
      </c>
      <c r="S423" s="3">
        <v>5.44</v>
      </c>
      <c r="T423" s="6">
        <f t="shared" si="20"/>
        <v>64.839999999999989</v>
      </c>
    </row>
    <row r="424" spans="1:20" x14ac:dyDescent="0.35">
      <c r="A424" t="s">
        <v>997</v>
      </c>
      <c r="B424" s="1">
        <v>41835</v>
      </c>
      <c r="C424" s="2" t="s">
        <v>998</v>
      </c>
      <c r="D424" s="2" t="s">
        <v>53</v>
      </c>
      <c r="E424" s="2" t="s">
        <v>54</v>
      </c>
      <c r="F424" s="2" t="s">
        <v>29</v>
      </c>
      <c r="G424" s="2" t="s">
        <v>55</v>
      </c>
      <c r="H424" s="2" t="s">
        <v>32</v>
      </c>
      <c r="I424" s="2" t="s">
        <v>33</v>
      </c>
      <c r="J424" s="1">
        <v>41837</v>
      </c>
      <c r="K424" s="3">
        <v>1.87</v>
      </c>
      <c r="L424" s="3">
        <v>8.1199999999999992</v>
      </c>
      <c r="M424" s="3">
        <f t="shared" si="18"/>
        <v>6.2499999999999991</v>
      </c>
      <c r="N424" s="2">
        <v>4</v>
      </c>
      <c r="O424" s="3">
        <f t="shared" si="19"/>
        <v>32.479999999999997</v>
      </c>
      <c r="P424" s="4">
        <v>7.0000000000000007E-2</v>
      </c>
      <c r="Q424" s="5">
        <f>O424*P424</f>
        <v>2.2736000000000001</v>
      </c>
      <c r="R424" s="5">
        <f>O424-Q424+S424</f>
        <v>33.036399999999993</v>
      </c>
      <c r="S424" s="3">
        <v>2.83</v>
      </c>
      <c r="T424" s="6">
        <f t="shared" si="20"/>
        <v>35.866399999999992</v>
      </c>
    </row>
    <row r="425" spans="1:20" x14ac:dyDescent="0.35">
      <c r="A425" t="s">
        <v>999</v>
      </c>
      <c r="B425" s="1">
        <v>41837</v>
      </c>
      <c r="C425" s="2" t="s">
        <v>561</v>
      </c>
      <c r="D425" s="2" t="s">
        <v>27</v>
      </c>
      <c r="E425" s="2" t="s">
        <v>28</v>
      </c>
      <c r="F425" s="2" t="s">
        <v>43</v>
      </c>
      <c r="G425" s="2" t="s">
        <v>44</v>
      </c>
      <c r="H425" s="2" t="s">
        <v>216</v>
      </c>
      <c r="I425" s="2" t="s">
        <v>38</v>
      </c>
      <c r="J425" s="1">
        <v>41838</v>
      </c>
      <c r="K425" s="3">
        <v>2.76</v>
      </c>
      <c r="L425" s="3">
        <v>4.38</v>
      </c>
      <c r="M425" s="3">
        <f t="shared" si="18"/>
        <v>1.62</v>
      </c>
      <c r="N425" s="2">
        <v>18</v>
      </c>
      <c r="O425" s="3">
        <f t="shared" si="19"/>
        <v>78.84</v>
      </c>
      <c r="P425" s="4">
        <v>0.03</v>
      </c>
      <c r="Q425" s="5">
        <f>O425*P425</f>
        <v>2.3652000000000002</v>
      </c>
      <c r="R425" s="5">
        <f>O425-Q425+S425</f>
        <v>82.684799999999996</v>
      </c>
      <c r="S425" s="3">
        <v>6.21</v>
      </c>
      <c r="T425" s="6">
        <f t="shared" si="20"/>
        <v>88.894799999999989</v>
      </c>
    </row>
    <row r="426" spans="1:20" x14ac:dyDescent="0.35">
      <c r="A426" t="s">
        <v>1000</v>
      </c>
      <c r="B426" s="1">
        <v>41838</v>
      </c>
      <c r="C426" s="2" t="s">
        <v>1001</v>
      </c>
      <c r="D426" s="2" t="s">
        <v>27</v>
      </c>
      <c r="E426" s="2" t="s">
        <v>28</v>
      </c>
      <c r="F426" s="2" t="s">
        <v>29</v>
      </c>
      <c r="G426" s="2" t="s">
        <v>299</v>
      </c>
      <c r="H426" s="2" t="s">
        <v>979</v>
      </c>
      <c r="I426" s="2" t="s">
        <v>38</v>
      </c>
      <c r="J426" s="1">
        <v>41839</v>
      </c>
      <c r="K426" s="3">
        <v>1.84</v>
      </c>
      <c r="L426" s="3">
        <v>2.88</v>
      </c>
      <c r="M426" s="3">
        <f t="shared" si="18"/>
        <v>1.0399999999999998</v>
      </c>
      <c r="N426" s="2">
        <v>10</v>
      </c>
      <c r="O426" s="3">
        <f t="shared" si="19"/>
        <v>28.799999999999997</v>
      </c>
      <c r="P426" s="4">
        <v>0.01</v>
      </c>
      <c r="Q426" s="5">
        <f>O426*P426</f>
        <v>0.28799999999999998</v>
      </c>
      <c r="R426" s="5">
        <f>O426-Q426+S426</f>
        <v>29.501999999999995</v>
      </c>
      <c r="S426" s="3">
        <v>0.99</v>
      </c>
      <c r="T426" s="6">
        <f t="shared" si="20"/>
        <v>30.491999999999994</v>
      </c>
    </row>
    <row r="427" spans="1:20" x14ac:dyDescent="0.35">
      <c r="A427" t="s">
        <v>1002</v>
      </c>
      <c r="B427" s="1">
        <v>41842</v>
      </c>
      <c r="C427" s="2" t="s">
        <v>1003</v>
      </c>
      <c r="D427" s="2" t="s">
        <v>27</v>
      </c>
      <c r="E427" s="2" t="s">
        <v>28</v>
      </c>
      <c r="F427" s="2" t="s">
        <v>65</v>
      </c>
      <c r="G427" s="2" t="s">
        <v>299</v>
      </c>
      <c r="H427" s="2" t="s">
        <v>519</v>
      </c>
      <c r="I427" s="2" t="s">
        <v>38</v>
      </c>
      <c r="J427" s="1">
        <v>41844</v>
      </c>
      <c r="K427" s="3">
        <v>1.33</v>
      </c>
      <c r="L427" s="3">
        <v>2.08</v>
      </c>
      <c r="M427" s="3">
        <f t="shared" si="18"/>
        <v>0.75</v>
      </c>
      <c r="N427" s="2">
        <v>20</v>
      </c>
      <c r="O427" s="3">
        <f t="shared" si="19"/>
        <v>41.6</v>
      </c>
      <c r="P427" s="4">
        <v>0.04</v>
      </c>
      <c r="Q427" s="5">
        <f>O427*P427</f>
        <v>1.6640000000000001</v>
      </c>
      <c r="R427" s="5">
        <f>O427-Q427+S427</f>
        <v>41.426000000000002</v>
      </c>
      <c r="S427" s="3">
        <v>1.49</v>
      </c>
      <c r="T427" s="6">
        <f t="shared" si="20"/>
        <v>42.916000000000004</v>
      </c>
    </row>
    <row r="428" spans="1:20" x14ac:dyDescent="0.35">
      <c r="A428" t="s">
        <v>1004</v>
      </c>
      <c r="B428" s="1">
        <v>41844</v>
      </c>
      <c r="C428" s="2" t="s">
        <v>1005</v>
      </c>
      <c r="D428" s="2" t="s">
        <v>27</v>
      </c>
      <c r="E428" s="2" t="s">
        <v>28</v>
      </c>
      <c r="F428" s="2" t="s">
        <v>43</v>
      </c>
      <c r="G428" s="2" t="s">
        <v>100</v>
      </c>
      <c r="H428" s="2" t="s">
        <v>141</v>
      </c>
      <c r="I428" s="2" t="s">
        <v>38</v>
      </c>
      <c r="J428" s="1">
        <v>41846</v>
      </c>
      <c r="K428" s="3">
        <v>1.6</v>
      </c>
      <c r="L428" s="3">
        <v>2.62</v>
      </c>
      <c r="M428" s="3">
        <f t="shared" si="18"/>
        <v>1.02</v>
      </c>
      <c r="N428" s="2">
        <v>25</v>
      </c>
      <c r="O428" s="3">
        <f t="shared" si="19"/>
        <v>65.5</v>
      </c>
      <c r="P428" s="4">
        <v>0.09</v>
      </c>
      <c r="Q428" s="5">
        <f>O428*P428</f>
        <v>5.8949999999999996</v>
      </c>
      <c r="R428" s="5">
        <f>O428-Q428+S428</f>
        <v>60.405000000000001</v>
      </c>
      <c r="S428" s="3">
        <v>0.8</v>
      </c>
      <c r="T428" s="6">
        <f t="shared" si="20"/>
        <v>61.204999999999998</v>
      </c>
    </row>
    <row r="429" spans="1:20" x14ac:dyDescent="0.35">
      <c r="A429" t="s">
        <v>1006</v>
      </c>
      <c r="B429" s="1">
        <v>41845</v>
      </c>
      <c r="C429" s="2" t="s">
        <v>1007</v>
      </c>
      <c r="D429" s="2" t="s">
        <v>53</v>
      </c>
      <c r="E429" s="2" t="s">
        <v>54</v>
      </c>
      <c r="F429" s="2" t="s">
        <v>93</v>
      </c>
      <c r="G429" s="2" t="s">
        <v>81</v>
      </c>
      <c r="H429" s="2" t="s">
        <v>530</v>
      </c>
      <c r="I429" s="2" t="s">
        <v>38</v>
      </c>
      <c r="J429" s="1">
        <v>41847</v>
      </c>
      <c r="K429" s="3">
        <v>1.98</v>
      </c>
      <c r="L429" s="3">
        <v>3.15</v>
      </c>
      <c r="M429" s="3">
        <f t="shared" si="18"/>
        <v>1.17</v>
      </c>
      <c r="N429" s="2">
        <v>46</v>
      </c>
      <c r="O429" s="3">
        <f t="shared" si="19"/>
        <v>144.9</v>
      </c>
      <c r="P429" s="4">
        <v>0.1</v>
      </c>
      <c r="Q429" s="5">
        <f>O429*P429</f>
        <v>14.490000000000002</v>
      </c>
      <c r="R429" s="5">
        <f>O429-Q429+S429</f>
        <v>130.9</v>
      </c>
      <c r="S429" s="3">
        <v>0.49</v>
      </c>
      <c r="T429" s="6">
        <f t="shared" si="20"/>
        <v>131.39000000000001</v>
      </c>
    </row>
    <row r="430" spans="1:20" x14ac:dyDescent="0.35">
      <c r="A430" t="s">
        <v>1008</v>
      </c>
      <c r="B430" s="1">
        <v>41848</v>
      </c>
      <c r="C430" s="2" t="s">
        <v>1009</v>
      </c>
      <c r="D430" s="2" t="s">
        <v>27</v>
      </c>
      <c r="E430" s="2" t="s">
        <v>28</v>
      </c>
      <c r="F430" s="2" t="s">
        <v>29</v>
      </c>
      <c r="G430" s="2" t="s">
        <v>66</v>
      </c>
      <c r="H430" s="2" t="s">
        <v>57</v>
      </c>
      <c r="I430" s="2" t="s">
        <v>33</v>
      </c>
      <c r="J430" s="1">
        <v>41850</v>
      </c>
      <c r="K430" s="3">
        <v>8.82</v>
      </c>
      <c r="L430" s="3">
        <v>20.99</v>
      </c>
      <c r="M430" s="3">
        <f t="shared" si="18"/>
        <v>12.169999999999998</v>
      </c>
      <c r="N430" s="2">
        <v>9</v>
      </c>
      <c r="O430" s="3">
        <f t="shared" si="19"/>
        <v>188.91</v>
      </c>
      <c r="P430" s="4">
        <v>0.08</v>
      </c>
      <c r="Q430" s="5">
        <f>O430*P430</f>
        <v>15.1128</v>
      </c>
      <c r="R430" s="5">
        <f>O430-Q430+S430</f>
        <v>178.60720000000001</v>
      </c>
      <c r="S430" s="3">
        <v>4.8099999999999996</v>
      </c>
      <c r="T430" s="6">
        <f t="shared" si="20"/>
        <v>183.41720000000001</v>
      </c>
    </row>
    <row r="431" spans="1:20" x14ac:dyDescent="0.35">
      <c r="A431" t="s">
        <v>1011</v>
      </c>
      <c r="B431" s="1">
        <v>41850</v>
      </c>
      <c r="C431" s="2" t="s">
        <v>1012</v>
      </c>
      <c r="D431" s="2" t="s">
        <v>53</v>
      </c>
      <c r="E431" s="2" t="s">
        <v>54</v>
      </c>
      <c r="F431" s="2" t="s">
        <v>43</v>
      </c>
      <c r="G431" s="2" t="s">
        <v>81</v>
      </c>
      <c r="H431" s="2" t="s">
        <v>992</v>
      </c>
      <c r="I431" s="2" t="s">
        <v>38</v>
      </c>
      <c r="J431" s="1">
        <v>41851</v>
      </c>
      <c r="K431" s="3">
        <v>1.84</v>
      </c>
      <c r="L431" s="3">
        <v>2.88</v>
      </c>
      <c r="M431" s="3">
        <f t="shared" si="18"/>
        <v>1.0399999999999998</v>
      </c>
      <c r="N431" s="2">
        <v>11</v>
      </c>
      <c r="O431" s="3">
        <f t="shared" si="19"/>
        <v>31.68</v>
      </c>
      <c r="P431" s="4">
        <v>0.02</v>
      </c>
      <c r="Q431" s="5">
        <f>O431*P431</f>
        <v>0.63360000000000005</v>
      </c>
      <c r="R431" s="5">
        <f>O431-Q431+S431</f>
        <v>36.376399999999997</v>
      </c>
      <c r="S431" s="3">
        <v>5.33</v>
      </c>
      <c r="T431" s="6">
        <f t="shared" si="20"/>
        <v>41.706399999999995</v>
      </c>
    </row>
    <row r="432" spans="1:20" x14ac:dyDescent="0.35">
      <c r="A432" t="s">
        <v>1013</v>
      </c>
      <c r="B432" s="1">
        <v>41850</v>
      </c>
      <c r="C432" s="2" t="s">
        <v>1014</v>
      </c>
      <c r="D432" s="2" t="s">
        <v>27</v>
      </c>
      <c r="E432" s="2" t="s">
        <v>28</v>
      </c>
      <c r="F432" s="2" t="s">
        <v>43</v>
      </c>
      <c r="G432" s="2" t="s">
        <v>44</v>
      </c>
      <c r="H432" s="2" t="s">
        <v>179</v>
      </c>
      <c r="I432" s="2" t="s">
        <v>38</v>
      </c>
      <c r="J432" s="1">
        <v>41852</v>
      </c>
      <c r="K432" s="3">
        <v>13.88</v>
      </c>
      <c r="L432" s="3">
        <v>22.38</v>
      </c>
      <c r="M432" s="3">
        <f t="shared" si="18"/>
        <v>8.4999999999999982</v>
      </c>
      <c r="N432" s="2">
        <v>34</v>
      </c>
      <c r="O432" s="3">
        <f t="shared" si="19"/>
        <v>760.92</v>
      </c>
      <c r="P432" s="4">
        <v>0.01</v>
      </c>
      <c r="Q432" s="5">
        <f>O432*P432</f>
        <v>7.6091999999999995</v>
      </c>
      <c r="R432" s="5">
        <f>O432-Q432+S432</f>
        <v>768.41079999999999</v>
      </c>
      <c r="S432" s="3">
        <v>15.1</v>
      </c>
      <c r="T432" s="6">
        <f t="shared" si="20"/>
        <v>783.51080000000002</v>
      </c>
    </row>
    <row r="433" spans="1:20" x14ac:dyDescent="0.35">
      <c r="A433" t="s">
        <v>1015</v>
      </c>
      <c r="B433" s="1">
        <v>41850</v>
      </c>
      <c r="C433" s="2" t="s">
        <v>1016</v>
      </c>
      <c r="D433" s="2" t="s">
        <v>53</v>
      </c>
      <c r="E433" s="2" t="s">
        <v>54</v>
      </c>
      <c r="F433" s="2" t="s">
        <v>29</v>
      </c>
      <c r="G433" s="2" t="s">
        <v>55</v>
      </c>
      <c r="H433" s="2" t="s">
        <v>331</v>
      </c>
      <c r="I433" s="2" t="s">
        <v>38</v>
      </c>
      <c r="J433" s="1">
        <v>41852</v>
      </c>
      <c r="K433" s="3">
        <v>4.8899999999999997</v>
      </c>
      <c r="L433" s="3">
        <v>7.64</v>
      </c>
      <c r="M433" s="3">
        <f t="shared" si="18"/>
        <v>2.75</v>
      </c>
      <c r="N433" s="2">
        <v>7</v>
      </c>
      <c r="O433" s="3">
        <f t="shared" si="19"/>
        <v>53.48</v>
      </c>
      <c r="P433" s="4">
        <v>0.06</v>
      </c>
      <c r="Q433" s="5">
        <f>O433*P433</f>
        <v>3.2087999999999997</v>
      </c>
      <c r="R433" s="5">
        <f>O433-Q433+S433</f>
        <v>51.661200000000001</v>
      </c>
      <c r="S433" s="3">
        <v>1.39</v>
      </c>
      <c r="T433" s="6">
        <f t="shared" si="20"/>
        <v>53.051200000000001</v>
      </c>
    </row>
    <row r="434" spans="1:20" x14ac:dyDescent="0.35">
      <c r="A434" t="s">
        <v>1017</v>
      </c>
      <c r="B434" s="1">
        <v>41854</v>
      </c>
      <c r="C434" s="2" t="s">
        <v>1018</v>
      </c>
      <c r="D434" s="2" t="s">
        <v>27</v>
      </c>
      <c r="E434" s="2" t="s">
        <v>28</v>
      </c>
      <c r="F434" s="2" t="s">
        <v>29</v>
      </c>
      <c r="G434" s="2" t="s">
        <v>100</v>
      </c>
      <c r="H434" s="2" t="s">
        <v>595</v>
      </c>
      <c r="I434" s="2" t="s">
        <v>38</v>
      </c>
      <c r="J434" s="1">
        <v>41855</v>
      </c>
      <c r="K434" s="3">
        <v>3.5</v>
      </c>
      <c r="L434" s="3">
        <v>5.74</v>
      </c>
      <c r="M434" s="3">
        <f t="shared" si="18"/>
        <v>2.2400000000000002</v>
      </c>
      <c r="N434" s="2">
        <v>7</v>
      </c>
      <c r="O434" s="3">
        <f t="shared" si="19"/>
        <v>40.18</v>
      </c>
      <c r="P434" s="4">
        <v>0.04</v>
      </c>
      <c r="Q434" s="5">
        <f>O434*P434</f>
        <v>1.6072</v>
      </c>
      <c r="R434" s="5">
        <f>O434-Q434+S434</f>
        <v>43.582799999999999</v>
      </c>
      <c r="S434" s="3">
        <v>5.01</v>
      </c>
      <c r="T434" s="6">
        <f t="shared" si="20"/>
        <v>48.592799999999997</v>
      </c>
    </row>
    <row r="435" spans="1:20" x14ac:dyDescent="0.35">
      <c r="A435" t="s">
        <v>1019</v>
      </c>
      <c r="B435" s="1">
        <v>41856</v>
      </c>
      <c r="C435" s="2" t="s">
        <v>1020</v>
      </c>
      <c r="D435" s="2" t="s">
        <v>53</v>
      </c>
      <c r="E435" s="2" t="s">
        <v>54</v>
      </c>
      <c r="F435" s="2" t="s">
        <v>65</v>
      </c>
      <c r="G435" s="2" t="s">
        <v>81</v>
      </c>
      <c r="H435" s="2" t="s">
        <v>200</v>
      </c>
      <c r="I435" s="2" t="s">
        <v>38</v>
      </c>
      <c r="J435" s="1">
        <v>41858</v>
      </c>
      <c r="K435" s="3">
        <v>1.0900000000000001</v>
      </c>
      <c r="L435" s="3">
        <v>2.6</v>
      </c>
      <c r="M435" s="3">
        <f t="shared" si="18"/>
        <v>1.51</v>
      </c>
      <c r="N435" s="2">
        <v>43</v>
      </c>
      <c r="O435" s="3">
        <f t="shared" si="19"/>
        <v>111.8</v>
      </c>
      <c r="P435" s="4">
        <v>0.06</v>
      </c>
      <c r="Q435" s="5">
        <f>O435*P435</f>
        <v>6.7079999999999993</v>
      </c>
      <c r="R435" s="5">
        <f>O435-Q435+S435</f>
        <v>107.492</v>
      </c>
      <c r="S435" s="3">
        <v>2.4</v>
      </c>
      <c r="T435" s="6">
        <f t="shared" si="20"/>
        <v>109.89200000000001</v>
      </c>
    </row>
    <row r="436" spans="1:20" x14ac:dyDescent="0.35">
      <c r="A436" t="s">
        <v>1021</v>
      </c>
      <c r="B436" s="1">
        <v>41857</v>
      </c>
      <c r="C436" s="2" t="s">
        <v>1022</v>
      </c>
      <c r="D436" s="2" t="s">
        <v>27</v>
      </c>
      <c r="E436" s="2" t="s">
        <v>28</v>
      </c>
      <c r="F436" s="2" t="s">
        <v>29</v>
      </c>
      <c r="G436" s="2" t="s">
        <v>74</v>
      </c>
      <c r="H436" s="2" t="s">
        <v>196</v>
      </c>
      <c r="I436" s="2" t="s">
        <v>38</v>
      </c>
      <c r="J436" s="1">
        <v>41857</v>
      </c>
      <c r="K436" s="3">
        <v>3.65</v>
      </c>
      <c r="L436" s="3">
        <v>5.98</v>
      </c>
      <c r="M436" s="3">
        <f t="shared" si="18"/>
        <v>2.3300000000000005</v>
      </c>
      <c r="N436" s="2">
        <v>32</v>
      </c>
      <c r="O436" s="3">
        <f t="shared" si="19"/>
        <v>191.36</v>
      </c>
      <c r="P436" s="4">
        <v>0.1</v>
      </c>
      <c r="Q436" s="5">
        <f>O436*P436</f>
        <v>19.136000000000003</v>
      </c>
      <c r="R436" s="5">
        <f>O436-Q436+S436</f>
        <v>173.71400000000003</v>
      </c>
      <c r="S436" s="3">
        <v>1.49</v>
      </c>
      <c r="T436" s="6">
        <f t="shared" si="20"/>
        <v>175.20400000000004</v>
      </c>
    </row>
    <row r="437" spans="1:20" x14ac:dyDescent="0.35">
      <c r="A437" t="s">
        <v>1024</v>
      </c>
      <c r="B437" s="1">
        <v>41858</v>
      </c>
      <c r="C437" s="2" t="s">
        <v>1025</v>
      </c>
      <c r="D437" s="2" t="s">
        <v>27</v>
      </c>
      <c r="E437" s="2" t="s">
        <v>28</v>
      </c>
      <c r="F437" s="2" t="s">
        <v>43</v>
      </c>
      <c r="G437" s="2" t="s">
        <v>30</v>
      </c>
      <c r="H437" s="2" t="s">
        <v>46</v>
      </c>
      <c r="I437" s="2" t="s">
        <v>38</v>
      </c>
      <c r="J437" s="1">
        <v>41860</v>
      </c>
      <c r="K437" s="3">
        <v>3.32</v>
      </c>
      <c r="L437" s="3">
        <v>5.18</v>
      </c>
      <c r="M437" s="3">
        <f t="shared" si="18"/>
        <v>1.8599999999999999</v>
      </c>
      <c r="N437" s="2">
        <v>17</v>
      </c>
      <c r="O437" s="3">
        <f t="shared" si="19"/>
        <v>88.06</v>
      </c>
      <c r="P437" s="4">
        <v>0.02</v>
      </c>
      <c r="Q437" s="5">
        <f>O437*P437</f>
        <v>1.7612000000000001</v>
      </c>
      <c r="R437" s="5">
        <f>O437-Q437+S437</f>
        <v>88.338800000000006</v>
      </c>
      <c r="S437" s="3">
        <v>2.04</v>
      </c>
      <c r="T437" s="6">
        <f t="shared" si="20"/>
        <v>90.378800000000012</v>
      </c>
    </row>
    <row r="438" spans="1:20" x14ac:dyDescent="0.35">
      <c r="A438" t="s">
        <v>1026</v>
      </c>
      <c r="B438" s="1">
        <v>41862</v>
      </c>
      <c r="C438" s="2" t="s">
        <v>1027</v>
      </c>
      <c r="D438" s="2" t="s">
        <v>27</v>
      </c>
      <c r="E438" s="2" t="s">
        <v>28</v>
      </c>
      <c r="F438" s="2" t="s">
        <v>29</v>
      </c>
      <c r="G438" s="2" t="s">
        <v>107</v>
      </c>
      <c r="H438" s="2" t="s">
        <v>188</v>
      </c>
      <c r="I438" s="2" t="s">
        <v>38</v>
      </c>
      <c r="J438" s="1">
        <v>41863</v>
      </c>
      <c r="K438" s="3">
        <v>0.24</v>
      </c>
      <c r="L438" s="3">
        <v>1.26</v>
      </c>
      <c r="M438" s="3">
        <f t="shared" si="18"/>
        <v>1.02</v>
      </c>
      <c r="N438" s="2">
        <v>2</v>
      </c>
      <c r="O438" s="3">
        <f t="shared" si="19"/>
        <v>2.52</v>
      </c>
      <c r="P438" s="4">
        <v>0.06</v>
      </c>
      <c r="Q438" s="5">
        <f>O438*P438</f>
        <v>0.1512</v>
      </c>
      <c r="R438" s="5">
        <f>O438-Q438+S438</f>
        <v>3.0688000000000004</v>
      </c>
      <c r="S438" s="3">
        <v>0.7</v>
      </c>
      <c r="T438" s="6">
        <f t="shared" si="20"/>
        <v>3.7688000000000006</v>
      </c>
    </row>
    <row r="439" spans="1:20" x14ac:dyDescent="0.35">
      <c r="A439" t="s">
        <v>1028</v>
      </c>
      <c r="B439" s="1">
        <v>41862</v>
      </c>
      <c r="C439" s="2" t="s">
        <v>535</v>
      </c>
      <c r="D439" s="2" t="s">
        <v>53</v>
      </c>
      <c r="E439" s="2" t="s">
        <v>54</v>
      </c>
      <c r="F439" s="2" t="s">
        <v>43</v>
      </c>
      <c r="G439" s="2" t="s">
        <v>55</v>
      </c>
      <c r="H439" s="2" t="s">
        <v>427</v>
      </c>
      <c r="I439" s="2" t="s">
        <v>38</v>
      </c>
      <c r="J439" s="1">
        <v>41865</v>
      </c>
      <c r="K439" s="3">
        <v>21.56</v>
      </c>
      <c r="L439" s="3">
        <v>36.549999999999997</v>
      </c>
      <c r="M439" s="3">
        <f t="shared" si="18"/>
        <v>14.989999999999998</v>
      </c>
      <c r="N439" s="2">
        <v>24</v>
      </c>
      <c r="O439" s="3">
        <f t="shared" si="19"/>
        <v>877.19999999999993</v>
      </c>
      <c r="P439" s="4">
        <v>7.0000000000000007E-2</v>
      </c>
      <c r="Q439" s="5">
        <f>O439*P439</f>
        <v>61.404000000000003</v>
      </c>
      <c r="R439" s="5">
        <f>O439-Q439+S439</f>
        <v>829.68599999999992</v>
      </c>
      <c r="S439" s="3">
        <v>13.89</v>
      </c>
      <c r="T439" s="6">
        <f t="shared" si="20"/>
        <v>843.57599999999991</v>
      </c>
    </row>
    <row r="440" spans="1:20" x14ac:dyDescent="0.35">
      <c r="A440" t="s">
        <v>1029</v>
      </c>
      <c r="B440" s="1">
        <v>41862</v>
      </c>
      <c r="C440" s="2" t="s">
        <v>1030</v>
      </c>
      <c r="D440" s="2" t="s">
        <v>53</v>
      </c>
      <c r="E440" s="2" t="s">
        <v>54</v>
      </c>
      <c r="F440" s="2" t="s">
        <v>29</v>
      </c>
      <c r="G440" s="2" t="s">
        <v>55</v>
      </c>
      <c r="H440" s="2" t="s">
        <v>438</v>
      </c>
      <c r="I440" s="2" t="s">
        <v>38</v>
      </c>
      <c r="J440" s="1">
        <v>41864</v>
      </c>
      <c r="K440" s="3">
        <v>3.75</v>
      </c>
      <c r="L440" s="3">
        <v>7.08</v>
      </c>
      <c r="M440" s="3">
        <f t="shared" si="18"/>
        <v>3.33</v>
      </c>
      <c r="N440" s="2">
        <v>47</v>
      </c>
      <c r="O440" s="3">
        <f t="shared" si="19"/>
        <v>332.76</v>
      </c>
      <c r="P440" s="4">
        <v>0.1</v>
      </c>
      <c r="Q440" s="5">
        <f>O440*P440</f>
        <v>33.276000000000003</v>
      </c>
      <c r="R440" s="5">
        <f>O440-Q440+S440</f>
        <v>301.834</v>
      </c>
      <c r="S440" s="3">
        <v>2.35</v>
      </c>
      <c r="T440" s="6">
        <f t="shared" si="20"/>
        <v>304.18400000000003</v>
      </c>
    </row>
    <row r="441" spans="1:20" x14ac:dyDescent="0.35">
      <c r="A441" t="s">
        <v>1031</v>
      </c>
      <c r="B441" s="1">
        <v>41862</v>
      </c>
      <c r="C441" s="2" t="s">
        <v>1032</v>
      </c>
      <c r="D441" s="2" t="s">
        <v>53</v>
      </c>
      <c r="E441" s="2" t="s">
        <v>54</v>
      </c>
      <c r="F441" s="2" t="s">
        <v>65</v>
      </c>
      <c r="G441" s="2" t="s">
        <v>81</v>
      </c>
      <c r="H441" s="2" t="s">
        <v>503</v>
      </c>
      <c r="I441" s="2" t="s">
        <v>38</v>
      </c>
      <c r="J441" s="1">
        <v>41864</v>
      </c>
      <c r="K441" s="3">
        <v>2.9</v>
      </c>
      <c r="L441" s="3">
        <v>4.76</v>
      </c>
      <c r="M441" s="3">
        <f t="shared" si="18"/>
        <v>1.8599999999999999</v>
      </c>
      <c r="N441" s="2">
        <v>11</v>
      </c>
      <c r="O441" s="3">
        <f t="shared" si="19"/>
        <v>52.36</v>
      </c>
      <c r="P441" s="4">
        <v>0.08</v>
      </c>
      <c r="Q441" s="5">
        <f>O441*P441</f>
        <v>4.1887999999999996</v>
      </c>
      <c r="R441" s="5">
        <f>O441-Q441+S441</f>
        <v>49.051200000000001</v>
      </c>
      <c r="S441" s="3">
        <v>0.88</v>
      </c>
      <c r="T441" s="6">
        <f t="shared" si="20"/>
        <v>49.931200000000004</v>
      </c>
    </row>
    <row r="442" spans="1:20" x14ac:dyDescent="0.35">
      <c r="A442" t="s">
        <v>1033</v>
      </c>
      <c r="B442" s="1">
        <v>41863</v>
      </c>
      <c r="C442" s="2" t="s">
        <v>435</v>
      </c>
      <c r="D442" s="2" t="s">
        <v>27</v>
      </c>
      <c r="E442" s="2" t="s">
        <v>28</v>
      </c>
      <c r="F442" s="2" t="s">
        <v>93</v>
      </c>
      <c r="G442" s="2" t="s">
        <v>30</v>
      </c>
      <c r="H442" s="2" t="s">
        <v>77</v>
      </c>
      <c r="I442" s="2" t="s">
        <v>33</v>
      </c>
      <c r="J442" s="1">
        <v>41870</v>
      </c>
      <c r="K442" s="3">
        <v>6.39</v>
      </c>
      <c r="L442" s="3">
        <v>19.98</v>
      </c>
      <c r="M442" s="3">
        <f t="shared" si="18"/>
        <v>13.59</v>
      </c>
      <c r="N442" s="2">
        <v>5</v>
      </c>
      <c r="O442" s="3">
        <f t="shared" si="19"/>
        <v>99.9</v>
      </c>
      <c r="P442" s="4">
        <v>0.09</v>
      </c>
      <c r="Q442" s="5">
        <f>O442*P442</f>
        <v>8.9909999999999997</v>
      </c>
      <c r="R442" s="5">
        <f>O442-Q442+S442</f>
        <v>94.909000000000006</v>
      </c>
      <c r="S442" s="3">
        <v>4</v>
      </c>
      <c r="T442" s="6">
        <f t="shared" si="20"/>
        <v>98.909000000000006</v>
      </c>
    </row>
    <row r="443" spans="1:20" x14ac:dyDescent="0.35">
      <c r="A443" t="s">
        <v>1034</v>
      </c>
      <c r="B443" s="1">
        <v>41873</v>
      </c>
      <c r="C443" s="2" t="s">
        <v>1035</v>
      </c>
      <c r="D443" s="2" t="s">
        <v>27</v>
      </c>
      <c r="E443" s="2" t="s">
        <v>28</v>
      </c>
      <c r="F443" s="2" t="s">
        <v>93</v>
      </c>
      <c r="G443" s="2" t="s">
        <v>44</v>
      </c>
      <c r="H443" s="2" t="s">
        <v>1036</v>
      </c>
      <c r="I443" s="2" t="s">
        <v>38</v>
      </c>
      <c r="J443" s="1">
        <v>41874</v>
      </c>
      <c r="K443" s="3">
        <v>4.03</v>
      </c>
      <c r="L443" s="3">
        <v>9.3800000000000008</v>
      </c>
      <c r="M443" s="3">
        <f t="shared" si="18"/>
        <v>5.3500000000000005</v>
      </c>
      <c r="N443" s="2">
        <v>17</v>
      </c>
      <c r="O443" s="3">
        <f t="shared" si="19"/>
        <v>159.46</v>
      </c>
      <c r="P443" s="4">
        <v>0.09</v>
      </c>
      <c r="Q443" s="5">
        <f>O443*P443</f>
        <v>14.3514</v>
      </c>
      <c r="R443" s="5">
        <f>O443-Q443+S443</f>
        <v>152.3886</v>
      </c>
      <c r="S443" s="3">
        <v>7.28</v>
      </c>
      <c r="T443" s="6">
        <f t="shared" si="20"/>
        <v>159.6686</v>
      </c>
    </row>
    <row r="444" spans="1:20" x14ac:dyDescent="0.35">
      <c r="A444" t="s">
        <v>1037</v>
      </c>
      <c r="B444" s="1">
        <v>41876</v>
      </c>
      <c r="C444" s="2" t="s">
        <v>958</v>
      </c>
      <c r="D444" s="2" t="s">
        <v>53</v>
      </c>
      <c r="E444" s="2" t="s">
        <v>54</v>
      </c>
      <c r="F444" s="2" t="s">
        <v>29</v>
      </c>
      <c r="G444" s="2" t="s">
        <v>55</v>
      </c>
      <c r="H444" s="2" t="s">
        <v>256</v>
      </c>
      <c r="I444" s="2" t="s">
        <v>248</v>
      </c>
      <c r="J444" s="1">
        <v>41878</v>
      </c>
      <c r="K444" s="3">
        <v>5.5</v>
      </c>
      <c r="L444" s="3">
        <v>12.22</v>
      </c>
      <c r="M444" s="3">
        <f t="shared" si="18"/>
        <v>6.7200000000000006</v>
      </c>
      <c r="N444" s="2">
        <v>37</v>
      </c>
      <c r="O444" s="3">
        <f t="shared" si="19"/>
        <v>452.14000000000004</v>
      </c>
      <c r="P444" s="4">
        <v>0.09</v>
      </c>
      <c r="Q444" s="5">
        <f>O444*P444</f>
        <v>40.692600000000006</v>
      </c>
      <c r="R444" s="5">
        <f>O444-Q444+S444</f>
        <v>414.29740000000004</v>
      </c>
      <c r="S444" s="3">
        <v>2.85</v>
      </c>
      <c r="T444" s="6">
        <f t="shared" si="20"/>
        <v>417.14740000000006</v>
      </c>
    </row>
    <row r="445" spans="1:20" x14ac:dyDescent="0.35">
      <c r="A445" t="s">
        <v>1038</v>
      </c>
      <c r="B445" s="1">
        <v>41876</v>
      </c>
      <c r="C445" s="2" t="s">
        <v>1039</v>
      </c>
      <c r="D445" s="2" t="s">
        <v>27</v>
      </c>
      <c r="E445" s="2" t="s">
        <v>28</v>
      </c>
      <c r="F445" s="2" t="s">
        <v>93</v>
      </c>
      <c r="G445" s="2" t="s">
        <v>30</v>
      </c>
      <c r="H445" s="2" t="s">
        <v>212</v>
      </c>
      <c r="I445" s="2" t="s">
        <v>38</v>
      </c>
      <c r="J445" s="1">
        <v>41878</v>
      </c>
      <c r="K445" s="3">
        <v>11.11</v>
      </c>
      <c r="L445" s="3">
        <v>19.84</v>
      </c>
      <c r="M445" s="3">
        <f t="shared" si="18"/>
        <v>8.73</v>
      </c>
      <c r="N445" s="2">
        <v>28</v>
      </c>
      <c r="O445" s="3">
        <f t="shared" si="19"/>
        <v>555.52</v>
      </c>
      <c r="P445" s="4">
        <v>0.06</v>
      </c>
      <c r="Q445" s="5">
        <f>O445*P445</f>
        <v>33.331199999999995</v>
      </c>
      <c r="R445" s="5">
        <f>O445-Q445+S445</f>
        <v>526.28880000000004</v>
      </c>
      <c r="S445" s="3">
        <v>4.0999999999999996</v>
      </c>
      <c r="T445" s="6">
        <f t="shared" si="20"/>
        <v>530.38880000000006</v>
      </c>
    </row>
    <row r="446" spans="1:20" x14ac:dyDescent="0.35">
      <c r="A446" t="s">
        <v>1040</v>
      </c>
      <c r="B446" s="1">
        <v>41877</v>
      </c>
      <c r="C446" s="2" t="s">
        <v>604</v>
      </c>
      <c r="D446" s="2" t="s">
        <v>27</v>
      </c>
      <c r="E446" s="2" t="s">
        <v>28</v>
      </c>
      <c r="F446" s="2" t="s">
        <v>29</v>
      </c>
      <c r="G446" s="2" t="s">
        <v>30</v>
      </c>
      <c r="H446" s="2" t="s">
        <v>397</v>
      </c>
      <c r="I446" s="2" t="s">
        <v>33</v>
      </c>
      <c r="J446" s="1">
        <v>41877</v>
      </c>
      <c r="K446" s="3">
        <v>10.07</v>
      </c>
      <c r="L446" s="3">
        <v>15.98</v>
      </c>
      <c r="M446" s="3">
        <f t="shared" si="18"/>
        <v>5.91</v>
      </c>
      <c r="N446" s="2">
        <v>46</v>
      </c>
      <c r="O446" s="3">
        <f t="shared" si="19"/>
        <v>735.08</v>
      </c>
      <c r="P446" s="4">
        <v>0.02</v>
      </c>
      <c r="Q446" s="5">
        <f>O446*P446</f>
        <v>14.701600000000001</v>
      </c>
      <c r="R446" s="5">
        <f>O446-Q446+S446</f>
        <v>724.37840000000006</v>
      </c>
      <c r="S446" s="3">
        <v>4</v>
      </c>
      <c r="T446" s="6">
        <f t="shared" si="20"/>
        <v>728.37840000000006</v>
      </c>
    </row>
    <row r="447" spans="1:20" x14ac:dyDescent="0.35">
      <c r="A447" t="s">
        <v>1041</v>
      </c>
      <c r="B447" s="1">
        <v>41878</v>
      </c>
      <c r="C447" s="2" t="s">
        <v>1042</v>
      </c>
      <c r="D447" s="2" t="s">
        <v>53</v>
      </c>
      <c r="E447" s="2" t="s">
        <v>54</v>
      </c>
      <c r="F447" s="2" t="s">
        <v>93</v>
      </c>
      <c r="G447" s="2" t="s">
        <v>55</v>
      </c>
      <c r="H447" s="2" t="s">
        <v>141</v>
      </c>
      <c r="I447" s="2" t="s">
        <v>38</v>
      </c>
      <c r="J447" s="1">
        <v>41879</v>
      </c>
      <c r="K447" s="3">
        <v>1.6</v>
      </c>
      <c r="L447" s="3">
        <v>2.62</v>
      </c>
      <c r="M447" s="3">
        <f t="shared" si="18"/>
        <v>1.02</v>
      </c>
      <c r="N447" s="2">
        <v>45</v>
      </c>
      <c r="O447" s="3">
        <f t="shared" si="19"/>
        <v>117.9</v>
      </c>
      <c r="P447" s="4">
        <v>0.01</v>
      </c>
      <c r="Q447" s="5">
        <f>O447*P447</f>
        <v>1.179</v>
      </c>
      <c r="R447" s="5">
        <f>O447-Q447+S447</f>
        <v>117.521</v>
      </c>
      <c r="S447" s="3">
        <v>0.8</v>
      </c>
      <c r="T447" s="6">
        <f t="shared" si="20"/>
        <v>118.321</v>
      </c>
    </row>
    <row r="448" spans="1:20" x14ac:dyDescent="0.35">
      <c r="A448" t="s">
        <v>1043</v>
      </c>
      <c r="B448" s="1">
        <v>41879</v>
      </c>
      <c r="C448" s="2" t="s">
        <v>497</v>
      </c>
      <c r="D448" s="2" t="s">
        <v>27</v>
      </c>
      <c r="E448" s="2" t="s">
        <v>28</v>
      </c>
      <c r="F448" s="2" t="s">
        <v>65</v>
      </c>
      <c r="G448" s="2" t="s">
        <v>66</v>
      </c>
      <c r="H448" s="2" t="s">
        <v>556</v>
      </c>
      <c r="I448" s="2" t="s">
        <v>33</v>
      </c>
      <c r="J448" s="1">
        <v>41883</v>
      </c>
      <c r="K448" s="3">
        <v>6.51</v>
      </c>
      <c r="L448" s="3">
        <v>30.98</v>
      </c>
      <c r="M448" s="3">
        <f t="shared" si="18"/>
        <v>24.47</v>
      </c>
      <c r="N448" s="2">
        <v>37</v>
      </c>
      <c r="O448" s="3">
        <f t="shared" si="19"/>
        <v>1146.26</v>
      </c>
      <c r="P448" s="4">
        <v>0.03</v>
      </c>
      <c r="Q448" s="5">
        <f>O448*P448</f>
        <v>34.387799999999999</v>
      </c>
      <c r="R448" s="5">
        <f>O448-Q448+S448</f>
        <v>1118.3722</v>
      </c>
      <c r="S448" s="3">
        <v>6.5</v>
      </c>
      <c r="T448" s="6">
        <f t="shared" si="20"/>
        <v>1124.8722</v>
      </c>
    </row>
    <row r="449" spans="1:20" x14ac:dyDescent="0.35">
      <c r="A449" t="s">
        <v>1044</v>
      </c>
      <c r="B449" s="1">
        <v>41884</v>
      </c>
      <c r="C449" s="2" t="s">
        <v>919</v>
      </c>
      <c r="D449" s="2" t="s">
        <v>27</v>
      </c>
      <c r="E449" s="2" t="s">
        <v>28</v>
      </c>
      <c r="F449" s="2" t="s">
        <v>93</v>
      </c>
      <c r="G449" s="2" t="s">
        <v>30</v>
      </c>
      <c r="H449" s="2" t="s">
        <v>397</v>
      </c>
      <c r="I449" s="2" t="s">
        <v>33</v>
      </c>
      <c r="J449" s="1">
        <v>41886</v>
      </c>
      <c r="K449" s="3">
        <v>10.07</v>
      </c>
      <c r="L449" s="3">
        <v>15.98</v>
      </c>
      <c r="M449" s="3">
        <f t="shared" si="18"/>
        <v>5.91</v>
      </c>
      <c r="N449" s="2">
        <v>29</v>
      </c>
      <c r="O449" s="3">
        <f t="shared" si="19"/>
        <v>463.42</v>
      </c>
      <c r="P449" s="4">
        <v>0.04</v>
      </c>
      <c r="Q449" s="5">
        <f>O449*P449</f>
        <v>18.536799999999999</v>
      </c>
      <c r="R449" s="5">
        <f>O449-Q449+S449</f>
        <v>448.88319999999999</v>
      </c>
      <c r="S449" s="3">
        <v>4</v>
      </c>
      <c r="T449" s="6">
        <f t="shared" si="20"/>
        <v>452.88319999999999</v>
      </c>
    </row>
    <row r="450" spans="1:20" x14ac:dyDescent="0.35">
      <c r="A450" t="s">
        <v>1045</v>
      </c>
      <c r="B450" s="1">
        <v>41885</v>
      </c>
      <c r="C450" s="2" t="s">
        <v>1046</v>
      </c>
      <c r="D450" s="2" t="s">
        <v>27</v>
      </c>
      <c r="E450" s="2" t="s">
        <v>28</v>
      </c>
      <c r="F450" s="2" t="s">
        <v>43</v>
      </c>
      <c r="G450" s="2" t="s">
        <v>107</v>
      </c>
      <c r="H450" s="2" t="s">
        <v>765</v>
      </c>
      <c r="I450" s="2" t="s">
        <v>38</v>
      </c>
      <c r="J450" s="1">
        <v>41887</v>
      </c>
      <c r="K450" s="3">
        <v>1.92</v>
      </c>
      <c r="L450" s="3">
        <v>3.26</v>
      </c>
      <c r="M450" s="3">
        <f t="shared" si="18"/>
        <v>1.3399999999999999</v>
      </c>
      <c r="N450" s="2">
        <v>31</v>
      </c>
      <c r="O450" s="3">
        <f t="shared" si="19"/>
        <v>101.05999999999999</v>
      </c>
      <c r="P450" s="4">
        <v>0</v>
      </c>
      <c r="Q450" s="5">
        <f>O450*P450</f>
        <v>0</v>
      </c>
      <c r="R450" s="5">
        <f>O450-Q450+S450</f>
        <v>102.91999999999999</v>
      </c>
      <c r="S450" s="3">
        <v>1.86</v>
      </c>
      <c r="T450" s="6">
        <f t="shared" si="20"/>
        <v>104.77999999999999</v>
      </c>
    </row>
    <row r="451" spans="1:20" x14ac:dyDescent="0.35">
      <c r="A451" t="s">
        <v>1047</v>
      </c>
      <c r="B451" s="1">
        <v>41885</v>
      </c>
      <c r="C451" s="2" t="s">
        <v>1048</v>
      </c>
      <c r="D451" s="2" t="s">
        <v>27</v>
      </c>
      <c r="E451" s="2" t="s">
        <v>28</v>
      </c>
      <c r="F451" s="2" t="s">
        <v>29</v>
      </c>
      <c r="G451" s="2" t="s">
        <v>139</v>
      </c>
      <c r="H451" s="2" t="s">
        <v>49</v>
      </c>
      <c r="I451" s="2" t="s">
        <v>38</v>
      </c>
      <c r="J451" s="1">
        <v>41892</v>
      </c>
      <c r="K451" s="3">
        <v>2.98</v>
      </c>
      <c r="L451" s="3">
        <v>5.84</v>
      </c>
      <c r="M451" s="3">
        <f t="shared" si="18"/>
        <v>2.86</v>
      </c>
      <c r="N451" s="2">
        <v>22</v>
      </c>
      <c r="O451" s="3">
        <f t="shared" si="19"/>
        <v>128.47999999999999</v>
      </c>
      <c r="P451" s="4">
        <v>0.1</v>
      </c>
      <c r="Q451" s="5">
        <f>O451*P451</f>
        <v>12.847999999999999</v>
      </c>
      <c r="R451" s="5">
        <f>O451-Q451+S451</f>
        <v>116.46199999999999</v>
      </c>
      <c r="S451" s="3">
        <v>0.83</v>
      </c>
      <c r="T451" s="6">
        <f t="shared" si="20"/>
        <v>117.29199999999999</v>
      </c>
    </row>
    <row r="452" spans="1:20" x14ac:dyDescent="0.35">
      <c r="A452" t="s">
        <v>1049</v>
      </c>
      <c r="B452" s="1">
        <v>41886</v>
      </c>
      <c r="C452" s="2" t="s">
        <v>592</v>
      </c>
      <c r="D452" s="2" t="s">
        <v>27</v>
      </c>
      <c r="E452" s="2" t="s">
        <v>28</v>
      </c>
      <c r="F452" s="2" t="s">
        <v>29</v>
      </c>
      <c r="G452" s="2" t="s">
        <v>139</v>
      </c>
      <c r="H452" s="2" t="s">
        <v>649</v>
      </c>
      <c r="I452" s="2" t="s">
        <v>38</v>
      </c>
      <c r="J452" s="1">
        <v>41887</v>
      </c>
      <c r="K452" s="3">
        <v>2.5</v>
      </c>
      <c r="L452" s="3">
        <v>5.68</v>
      </c>
      <c r="M452" s="3">
        <f t="shared" si="18"/>
        <v>3.1799999999999997</v>
      </c>
      <c r="N452" s="2">
        <v>23</v>
      </c>
      <c r="O452" s="3">
        <f t="shared" si="19"/>
        <v>130.63999999999999</v>
      </c>
      <c r="P452" s="4">
        <v>0.01</v>
      </c>
      <c r="Q452" s="5">
        <f>O452*P452</f>
        <v>1.3063999999999998</v>
      </c>
      <c r="R452" s="5">
        <f>O452-Q452+S452</f>
        <v>132.93359999999998</v>
      </c>
      <c r="S452" s="3">
        <v>3.6</v>
      </c>
      <c r="T452" s="6">
        <f t="shared" si="20"/>
        <v>136.53359999999998</v>
      </c>
    </row>
    <row r="453" spans="1:20" x14ac:dyDescent="0.35">
      <c r="A453" t="s">
        <v>1050</v>
      </c>
      <c r="B453" s="1">
        <v>41892</v>
      </c>
      <c r="C453" s="2" t="s">
        <v>713</v>
      </c>
      <c r="D453" s="2" t="s">
        <v>27</v>
      </c>
      <c r="E453" s="2" t="s">
        <v>28</v>
      </c>
      <c r="F453" s="2" t="s">
        <v>29</v>
      </c>
      <c r="G453" s="2" t="s">
        <v>139</v>
      </c>
      <c r="H453" s="2" t="s">
        <v>742</v>
      </c>
      <c r="I453" s="2" t="s">
        <v>248</v>
      </c>
      <c r="J453" s="1">
        <v>41894</v>
      </c>
      <c r="K453" s="3">
        <v>11.38</v>
      </c>
      <c r="L453" s="3">
        <v>18.649999999999999</v>
      </c>
      <c r="M453" s="3">
        <f t="shared" ref="M453:M516" si="21">L453-K453</f>
        <v>7.2699999999999978</v>
      </c>
      <c r="N453" s="2">
        <v>7</v>
      </c>
      <c r="O453" s="3">
        <f t="shared" ref="O453:O516" si="22">L453*N453</f>
        <v>130.54999999999998</v>
      </c>
      <c r="P453" s="4">
        <v>0.01</v>
      </c>
      <c r="Q453" s="5">
        <f>O453*P453</f>
        <v>1.3054999999999999</v>
      </c>
      <c r="R453" s="5">
        <f>O453-Q453+S453</f>
        <v>133.0145</v>
      </c>
      <c r="S453" s="3">
        <v>3.77</v>
      </c>
      <c r="T453" s="6">
        <f t="shared" ref="T453:T516" si="23">R453+S453</f>
        <v>136.78450000000001</v>
      </c>
    </row>
    <row r="454" spans="1:20" x14ac:dyDescent="0.35">
      <c r="A454" t="s">
        <v>1051</v>
      </c>
      <c r="B454" s="1">
        <v>41893</v>
      </c>
      <c r="C454" s="2" t="s">
        <v>1007</v>
      </c>
      <c r="D454" s="2" t="s">
        <v>53</v>
      </c>
      <c r="E454" s="2" t="s">
        <v>54</v>
      </c>
      <c r="F454" s="2" t="s">
        <v>93</v>
      </c>
      <c r="G454" s="2" t="s">
        <v>81</v>
      </c>
      <c r="H454" s="2" t="s">
        <v>161</v>
      </c>
      <c r="I454" s="2" t="s">
        <v>38</v>
      </c>
      <c r="J454" s="1">
        <v>41895</v>
      </c>
      <c r="K454" s="3">
        <v>0.93</v>
      </c>
      <c r="L454" s="3">
        <v>1.48</v>
      </c>
      <c r="M454" s="3">
        <f t="shared" si="21"/>
        <v>0.54999999999999993</v>
      </c>
      <c r="N454" s="2">
        <v>15</v>
      </c>
      <c r="O454" s="3">
        <f t="shared" si="22"/>
        <v>22.2</v>
      </c>
      <c r="P454" s="4">
        <v>0.03</v>
      </c>
      <c r="Q454" s="5">
        <f>O454*P454</f>
        <v>0.66599999999999993</v>
      </c>
      <c r="R454" s="5">
        <f>O454-Q454+S454</f>
        <v>22.233999999999998</v>
      </c>
      <c r="S454" s="3">
        <v>0.7</v>
      </c>
      <c r="T454" s="6">
        <f t="shared" si="23"/>
        <v>22.933999999999997</v>
      </c>
    </row>
    <row r="455" spans="1:20" x14ac:dyDescent="0.35">
      <c r="A455" t="s">
        <v>1052</v>
      </c>
      <c r="B455" s="1">
        <v>41894</v>
      </c>
      <c r="C455" s="2" t="s">
        <v>1053</v>
      </c>
      <c r="D455" s="2" t="s">
        <v>27</v>
      </c>
      <c r="E455" s="2" t="s">
        <v>28</v>
      </c>
      <c r="F455" s="2" t="s">
        <v>29</v>
      </c>
      <c r="G455" s="2" t="s">
        <v>44</v>
      </c>
      <c r="H455" s="2" t="s">
        <v>947</v>
      </c>
      <c r="I455" s="2" t="s">
        <v>38</v>
      </c>
      <c r="J455" s="1">
        <v>41895</v>
      </c>
      <c r="K455" s="3">
        <v>1.0900000000000001</v>
      </c>
      <c r="L455" s="3">
        <v>1.82</v>
      </c>
      <c r="M455" s="3">
        <f t="shared" si="21"/>
        <v>0.73</v>
      </c>
      <c r="N455" s="2">
        <v>36</v>
      </c>
      <c r="O455" s="3">
        <f t="shared" si="22"/>
        <v>65.52</v>
      </c>
      <c r="P455" s="4">
        <v>0.09</v>
      </c>
      <c r="Q455" s="5">
        <f>O455*P455</f>
        <v>5.8967999999999998</v>
      </c>
      <c r="R455" s="5">
        <f>O455-Q455+S455</f>
        <v>60.623199999999997</v>
      </c>
      <c r="S455" s="3">
        <v>1</v>
      </c>
      <c r="T455" s="6">
        <f t="shared" si="23"/>
        <v>61.623199999999997</v>
      </c>
    </row>
    <row r="456" spans="1:20" x14ac:dyDescent="0.35">
      <c r="A456" t="s">
        <v>1054</v>
      </c>
      <c r="B456" s="1">
        <v>41894</v>
      </c>
      <c r="C456" s="2" t="s">
        <v>1055</v>
      </c>
      <c r="D456" s="2" t="s">
        <v>27</v>
      </c>
      <c r="E456" s="2" t="s">
        <v>28</v>
      </c>
      <c r="F456" s="2" t="s">
        <v>65</v>
      </c>
      <c r="G456" s="2" t="s">
        <v>299</v>
      </c>
      <c r="H456" s="2" t="s">
        <v>169</v>
      </c>
      <c r="I456" s="2" t="s">
        <v>38</v>
      </c>
      <c r="J456" s="1">
        <v>41901</v>
      </c>
      <c r="K456" s="3">
        <v>14.95</v>
      </c>
      <c r="L456" s="3">
        <v>34.76</v>
      </c>
      <c r="M456" s="3">
        <f t="shared" si="21"/>
        <v>19.809999999999999</v>
      </c>
      <c r="N456" s="2">
        <v>34</v>
      </c>
      <c r="O456" s="3">
        <f t="shared" si="22"/>
        <v>1181.8399999999999</v>
      </c>
      <c r="P456" s="4">
        <v>0.03</v>
      </c>
      <c r="Q456" s="5">
        <f>O456*P456</f>
        <v>35.455199999999998</v>
      </c>
      <c r="R456" s="5">
        <f>O456-Q456+S456</f>
        <v>1154.6047999999998</v>
      </c>
      <c r="S456" s="3">
        <v>8.2200000000000006</v>
      </c>
      <c r="T456" s="6">
        <f t="shared" si="23"/>
        <v>1162.8247999999999</v>
      </c>
    </row>
    <row r="457" spans="1:20" x14ac:dyDescent="0.35">
      <c r="A457" t="s">
        <v>1056</v>
      </c>
      <c r="B457" s="1">
        <v>41895</v>
      </c>
      <c r="C457" s="2" t="s">
        <v>352</v>
      </c>
      <c r="D457" s="2" t="s">
        <v>27</v>
      </c>
      <c r="E457" s="2" t="s">
        <v>28</v>
      </c>
      <c r="F457" s="2" t="s">
        <v>43</v>
      </c>
      <c r="G457" s="2" t="s">
        <v>30</v>
      </c>
      <c r="H457" s="2" t="s">
        <v>127</v>
      </c>
      <c r="I457" s="2" t="s">
        <v>38</v>
      </c>
      <c r="J457" s="1">
        <v>41899</v>
      </c>
      <c r="K457" s="3">
        <v>4.53</v>
      </c>
      <c r="L457" s="3">
        <v>7.3</v>
      </c>
      <c r="M457" s="3">
        <f t="shared" si="21"/>
        <v>2.7699999999999996</v>
      </c>
      <c r="N457" s="2">
        <v>26</v>
      </c>
      <c r="O457" s="3">
        <f t="shared" si="22"/>
        <v>189.79999999999998</v>
      </c>
      <c r="P457" s="4">
        <v>0.03</v>
      </c>
      <c r="Q457" s="5">
        <f>O457*P457</f>
        <v>5.6939999999999991</v>
      </c>
      <c r="R457" s="5">
        <f>O457-Q457+S457</f>
        <v>191.82599999999999</v>
      </c>
      <c r="S457" s="3">
        <v>7.72</v>
      </c>
      <c r="T457" s="6">
        <f t="shared" si="23"/>
        <v>199.54599999999999</v>
      </c>
    </row>
    <row r="458" spans="1:20" x14ac:dyDescent="0.35">
      <c r="A458" t="s">
        <v>1057</v>
      </c>
      <c r="B458" s="1">
        <v>41899</v>
      </c>
      <c r="C458" s="2" t="s">
        <v>1058</v>
      </c>
      <c r="D458" s="2" t="s">
        <v>27</v>
      </c>
      <c r="E458" s="2" t="s">
        <v>28</v>
      </c>
      <c r="F458" s="2" t="s">
        <v>29</v>
      </c>
      <c r="G458" s="2" t="s">
        <v>290</v>
      </c>
      <c r="H458" s="2" t="s">
        <v>120</v>
      </c>
      <c r="I458" s="2" t="s">
        <v>38</v>
      </c>
      <c r="J458" s="1">
        <v>41900</v>
      </c>
      <c r="K458" s="3">
        <v>2.2599999999999998</v>
      </c>
      <c r="L458" s="3">
        <v>3.58</v>
      </c>
      <c r="M458" s="3">
        <f t="shared" si="21"/>
        <v>1.3200000000000003</v>
      </c>
      <c r="N458" s="2">
        <v>19</v>
      </c>
      <c r="O458" s="3">
        <f t="shared" si="22"/>
        <v>68.02</v>
      </c>
      <c r="P458" s="4">
        <v>0</v>
      </c>
      <c r="Q458" s="5">
        <f>O458*P458</f>
        <v>0</v>
      </c>
      <c r="R458" s="5">
        <f>O458-Q458+S458</f>
        <v>73.489999999999995</v>
      </c>
      <c r="S458" s="3">
        <v>5.47</v>
      </c>
      <c r="T458" s="6">
        <f t="shared" si="23"/>
        <v>78.959999999999994</v>
      </c>
    </row>
    <row r="459" spans="1:20" x14ac:dyDescent="0.35">
      <c r="A459" t="s">
        <v>1059</v>
      </c>
      <c r="B459" s="1">
        <v>41905</v>
      </c>
      <c r="C459" s="2" t="s">
        <v>1060</v>
      </c>
      <c r="D459" s="2" t="s">
        <v>53</v>
      </c>
      <c r="E459" s="2" t="s">
        <v>54</v>
      </c>
      <c r="F459" s="2" t="s">
        <v>29</v>
      </c>
      <c r="G459" s="2" t="s">
        <v>55</v>
      </c>
      <c r="H459" s="2" t="s">
        <v>237</v>
      </c>
      <c r="I459" s="2" t="s">
        <v>38</v>
      </c>
      <c r="J459" s="1">
        <v>41907</v>
      </c>
      <c r="K459" s="3">
        <v>4.37</v>
      </c>
      <c r="L459" s="3">
        <v>9.11</v>
      </c>
      <c r="M459" s="3">
        <f t="shared" si="21"/>
        <v>4.7399999999999993</v>
      </c>
      <c r="N459" s="2">
        <v>48</v>
      </c>
      <c r="O459" s="3">
        <f t="shared" si="22"/>
        <v>437.28</v>
      </c>
      <c r="P459" s="4">
        <v>0.06</v>
      </c>
      <c r="Q459" s="5">
        <f>O459*P459</f>
        <v>26.236799999999999</v>
      </c>
      <c r="R459" s="5">
        <f>O459-Q459+S459</f>
        <v>413.29319999999996</v>
      </c>
      <c r="S459" s="3">
        <v>2.25</v>
      </c>
      <c r="T459" s="6">
        <f t="shared" si="23"/>
        <v>415.54319999999996</v>
      </c>
    </row>
    <row r="460" spans="1:20" x14ac:dyDescent="0.35">
      <c r="A460" t="s">
        <v>1061</v>
      </c>
      <c r="B460" s="1">
        <v>41909</v>
      </c>
      <c r="C460" s="2" t="s">
        <v>1062</v>
      </c>
      <c r="D460" s="2" t="s">
        <v>27</v>
      </c>
      <c r="E460" s="2" t="s">
        <v>28</v>
      </c>
      <c r="F460" s="2" t="s">
        <v>29</v>
      </c>
      <c r="G460" s="2" t="s">
        <v>30</v>
      </c>
      <c r="H460" s="2" t="s">
        <v>109</v>
      </c>
      <c r="I460" s="2" t="s">
        <v>38</v>
      </c>
      <c r="J460" s="1">
        <v>41914</v>
      </c>
      <c r="K460" s="3">
        <v>0.94</v>
      </c>
      <c r="L460" s="3">
        <v>2.08</v>
      </c>
      <c r="M460" s="3">
        <f t="shared" si="21"/>
        <v>1.1400000000000001</v>
      </c>
      <c r="N460" s="2">
        <v>36</v>
      </c>
      <c r="O460" s="3">
        <f t="shared" si="22"/>
        <v>74.88</v>
      </c>
      <c r="P460" s="4">
        <v>0.01</v>
      </c>
      <c r="Q460" s="5">
        <f>O460*P460</f>
        <v>0.74880000000000002</v>
      </c>
      <c r="R460" s="5">
        <f>O460-Q460+S460</f>
        <v>76.691199999999995</v>
      </c>
      <c r="S460" s="3">
        <v>2.56</v>
      </c>
      <c r="T460" s="6">
        <f t="shared" si="23"/>
        <v>79.251199999999997</v>
      </c>
    </row>
    <row r="461" spans="1:20" x14ac:dyDescent="0.35">
      <c r="A461" t="s">
        <v>1063</v>
      </c>
      <c r="B461" s="1">
        <v>41910</v>
      </c>
      <c r="C461" s="2" t="s">
        <v>1064</v>
      </c>
      <c r="D461" s="2" t="s">
        <v>27</v>
      </c>
      <c r="E461" s="2" t="s">
        <v>28</v>
      </c>
      <c r="F461" s="2" t="s">
        <v>29</v>
      </c>
      <c r="G461" s="2" t="s">
        <v>126</v>
      </c>
      <c r="H461" s="2" t="s">
        <v>129</v>
      </c>
      <c r="I461" s="2" t="s">
        <v>38</v>
      </c>
      <c r="J461" s="1">
        <v>41911</v>
      </c>
      <c r="K461" s="3">
        <v>1.53</v>
      </c>
      <c r="L461" s="3">
        <v>2.4700000000000002</v>
      </c>
      <c r="M461" s="3">
        <f t="shared" si="21"/>
        <v>0.94000000000000017</v>
      </c>
      <c r="N461" s="2">
        <v>49</v>
      </c>
      <c r="O461" s="3">
        <f t="shared" si="22"/>
        <v>121.03000000000002</v>
      </c>
      <c r="P461" s="4">
        <v>0.03</v>
      </c>
      <c r="Q461" s="5">
        <f>O461*P461</f>
        <v>3.6309000000000005</v>
      </c>
      <c r="R461" s="5">
        <f>O461-Q461+S461</f>
        <v>118.41910000000001</v>
      </c>
      <c r="S461" s="3">
        <v>1.02</v>
      </c>
      <c r="T461" s="6">
        <f t="shared" si="23"/>
        <v>119.43910000000001</v>
      </c>
    </row>
    <row r="462" spans="1:20" x14ac:dyDescent="0.35">
      <c r="A462" t="s">
        <v>1065</v>
      </c>
      <c r="B462" s="1">
        <v>41910</v>
      </c>
      <c r="C462" s="2" t="s">
        <v>1066</v>
      </c>
      <c r="D462" s="2" t="s">
        <v>27</v>
      </c>
      <c r="E462" s="2" t="s">
        <v>28</v>
      </c>
      <c r="F462" s="2" t="s">
        <v>93</v>
      </c>
      <c r="G462" s="2" t="s">
        <v>30</v>
      </c>
      <c r="H462" s="2" t="s">
        <v>37</v>
      </c>
      <c r="I462" s="2" t="s">
        <v>38</v>
      </c>
      <c r="J462" s="1">
        <v>41911</v>
      </c>
      <c r="K462" s="3">
        <v>3.47</v>
      </c>
      <c r="L462" s="3">
        <v>6.68</v>
      </c>
      <c r="M462" s="3">
        <f t="shared" si="21"/>
        <v>3.2099999999999995</v>
      </c>
      <c r="N462" s="2">
        <v>16</v>
      </c>
      <c r="O462" s="3">
        <f t="shared" si="22"/>
        <v>106.88</v>
      </c>
      <c r="P462" s="4">
        <v>0.1</v>
      </c>
      <c r="Q462" s="5">
        <f>O462*P462</f>
        <v>10.688000000000001</v>
      </c>
      <c r="R462" s="5">
        <f>O462-Q462+S462</f>
        <v>97.691999999999993</v>
      </c>
      <c r="S462" s="3">
        <v>1.5</v>
      </c>
      <c r="T462" s="6">
        <f t="shared" si="23"/>
        <v>99.191999999999993</v>
      </c>
    </row>
    <row r="463" spans="1:20" x14ac:dyDescent="0.35">
      <c r="A463" t="s">
        <v>1067</v>
      </c>
      <c r="B463" s="1">
        <v>41911</v>
      </c>
      <c r="C463" s="2" t="s">
        <v>281</v>
      </c>
      <c r="D463" s="2" t="s">
        <v>27</v>
      </c>
      <c r="E463" s="2" t="s">
        <v>28</v>
      </c>
      <c r="F463" s="2" t="s">
        <v>43</v>
      </c>
      <c r="G463" s="2" t="s">
        <v>30</v>
      </c>
      <c r="H463" s="2" t="s">
        <v>268</v>
      </c>
      <c r="I463" s="2" t="s">
        <v>38</v>
      </c>
      <c r="J463" s="1">
        <v>41911</v>
      </c>
      <c r="K463" s="3">
        <v>0.71</v>
      </c>
      <c r="L463" s="3">
        <v>1.1399999999999999</v>
      </c>
      <c r="M463" s="3">
        <f t="shared" si="21"/>
        <v>0.42999999999999994</v>
      </c>
      <c r="N463" s="2">
        <v>8</v>
      </c>
      <c r="O463" s="3">
        <f t="shared" si="22"/>
        <v>9.1199999999999992</v>
      </c>
      <c r="P463" s="4">
        <v>0</v>
      </c>
      <c r="Q463" s="5">
        <f>O463*P463</f>
        <v>0</v>
      </c>
      <c r="R463" s="5">
        <f>O463-Q463+S463</f>
        <v>9.8199999999999985</v>
      </c>
      <c r="S463" s="3">
        <v>0.7</v>
      </c>
      <c r="T463" s="6">
        <f t="shared" si="23"/>
        <v>10.519999999999998</v>
      </c>
    </row>
    <row r="464" spans="1:20" x14ac:dyDescent="0.35">
      <c r="A464" t="s">
        <v>1068</v>
      </c>
      <c r="B464" s="1">
        <v>41913</v>
      </c>
      <c r="C464" s="2" t="s">
        <v>91</v>
      </c>
      <c r="D464" s="2" t="s">
        <v>53</v>
      </c>
      <c r="E464" s="2" t="s">
        <v>54</v>
      </c>
      <c r="F464" s="2" t="s">
        <v>93</v>
      </c>
      <c r="G464" s="2" t="s">
        <v>81</v>
      </c>
      <c r="H464" s="2" t="s">
        <v>264</v>
      </c>
      <c r="I464" s="2" t="s">
        <v>33</v>
      </c>
      <c r="J464" s="1">
        <v>41915</v>
      </c>
      <c r="K464" s="3">
        <v>39.64</v>
      </c>
      <c r="L464" s="3">
        <v>152.47999999999999</v>
      </c>
      <c r="M464" s="3">
        <f t="shared" si="21"/>
        <v>112.83999999999999</v>
      </c>
      <c r="N464" s="2">
        <v>48</v>
      </c>
      <c r="O464" s="3">
        <f t="shared" si="22"/>
        <v>7319.0399999999991</v>
      </c>
      <c r="P464" s="4">
        <v>0.04</v>
      </c>
      <c r="Q464" s="5">
        <f>O464*P464</f>
        <v>292.76159999999999</v>
      </c>
      <c r="R464" s="5">
        <f>O464-Q464+S464</f>
        <v>7032.7783999999992</v>
      </c>
      <c r="S464" s="3">
        <v>6.5</v>
      </c>
      <c r="T464" s="6">
        <f t="shared" si="23"/>
        <v>7039.2783999999992</v>
      </c>
    </row>
    <row r="465" spans="1:20" x14ac:dyDescent="0.35">
      <c r="A465" t="s">
        <v>1069</v>
      </c>
      <c r="B465" s="1">
        <v>41913</v>
      </c>
      <c r="C465" s="2" t="s">
        <v>1070</v>
      </c>
      <c r="D465" s="2" t="s">
        <v>27</v>
      </c>
      <c r="E465" s="2" t="s">
        <v>28</v>
      </c>
      <c r="F465" s="2" t="s">
        <v>29</v>
      </c>
      <c r="G465" s="2" t="s">
        <v>44</v>
      </c>
      <c r="H465" s="2" t="s">
        <v>212</v>
      </c>
      <c r="I465" s="2" t="s">
        <v>38</v>
      </c>
      <c r="J465" s="1">
        <v>41914</v>
      </c>
      <c r="K465" s="3">
        <v>11.11</v>
      </c>
      <c r="L465" s="3">
        <v>19.84</v>
      </c>
      <c r="M465" s="3">
        <f t="shared" si="21"/>
        <v>8.73</v>
      </c>
      <c r="N465" s="2">
        <v>15</v>
      </c>
      <c r="O465" s="3">
        <f t="shared" si="22"/>
        <v>297.60000000000002</v>
      </c>
      <c r="P465" s="4">
        <v>0</v>
      </c>
      <c r="Q465" s="5">
        <f>O465*P465</f>
        <v>0</v>
      </c>
      <c r="R465" s="5">
        <f>O465-Q465+S465</f>
        <v>301.70000000000005</v>
      </c>
      <c r="S465" s="3">
        <v>4.0999999999999996</v>
      </c>
      <c r="T465" s="6">
        <f t="shared" si="23"/>
        <v>305.80000000000007</v>
      </c>
    </row>
    <row r="466" spans="1:20" x14ac:dyDescent="0.35">
      <c r="A466" t="s">
        <v>1071</v>
      </c>
      <c r="B466" s="1">
        <v>41914</v>
      </c>
      <c r="C466" s="2" t="s">
        <v>1072</v>
      </c>
      <c r="D466" s="2" t="s">
        <v>27</v>
      </c>
      <c r="E466" s="2" t="s">
        <v>28</v>
      </c>
      <c r="F466" s="2" t="s">
        <v>93</v>
      </c>
      <c r="G466" s="2" t="s">
        <v>126</v>
      </c>
      <c r="H466" s="2" t="s">
        <v>236</v>
      </c>
      <c r="I466" s="2" t="s">
        <v>38</v>
      </c>
      <c r="J466" s="1">
        <v>41916</v>
      </c>
      <c r="K466" s="3">
        <v>2.29</v>
      </c>
      <c r="L466" s="3">
        <v>3.69</v>
      </c>
      <c r="M466" s="3">
        <f t="shared" si="21"/>
        <v>1.4</v>
      </c>
      <c r="N466" s="2">
        <v>30</v>
      </c>
      <c r="O466" s="3">
        <f t="shared" si="22"/>
        <v>110.7</v>
      </c>
      <c r="P466" s="4">
        <v>0.09</v>
      </c>
      <c r="Q466" s="5">
        <f>O466*P466</f>
        <v>9.9629999999999992</v>
      </c>
      <c r="R466" s="5">
        <f>O466-Q466+S466</f>
        <v>101.23700000000001</v>
      </c>
      <c r="S466" s="3">
        <v>0.5</v>
      </c>
      <c r="T466" s="6">
        <f t="shared" si="23"/>
        <v>101.73700000000001</v>
      </c>
    </row>
    <row r="467" spans="1:20" x14ac:dyDescent="0.35">
      <c r="A467" t="s">
        <v>1074</v>
      </c>
      <c r="B467" s="1">
        <v>41914</v>
      </c>
      <c r="C467" s="2" t="s">
        <v>922</v>
      </c>
      <c r="D467" s="2" t="s">
        <v>27</v>
      </c>
      <c r="E467" s="2" t="s">
        <v>28</v>
      </c>
      <c r="F467" s="2" t="s">
        <v>29</v>
      </c>
      <c r="G467" s="2" t="s">
        <v>139</v>
      </c>
      <c r="H467" s="2" t="s">
        <v>874</v>
      </c>
      <c r="I467" s="2" t="s">
        <v>38</v>
      </c>
      <c r="J467" s="1">
        <v>41916</v>
      </c>
      <c r="K467" s="3">
        <v>21.97</v>
      </c>
      <c r="L467" s="3">
        <v>35.44</v>
      </c>
      <c r="M467" s="3">
        <f t="shared" si="21"/>
        <v>13.469999999999999</v>
      </c>
      <c r="N467" s="2">
        <v>29</v>
      </c>
      <c r="O467" s="3">
        <f t="shared" si="22"/>
        <v>1027.76</v>
      </c>
      <c r="P467" s="4">
        <v>0.03</v>
      </c>
      <c r="Q467" s="5">
        <f>O467*P467</f>
        <v>30.832799999999999</v>
      </c>
      <c r="R467" s="5">
        <f>O467-Q467+S467</f>
        <v>1001.8471999999999</v>
      </c>
      <c r="S467" s="3">
        <v>4.92</v>
      </c>
      <c r="T467" s="6">
        <f t="shared" si="23"/>
        <v>1006.7671999999999</v>
      </c>
    </row>
    <row r="468" spans="1:20" x14ac:dyDescent="0.35">
      <c r="A468" t="s">
        <v>1075</v>
      </c>
      <c r="B468" s="1">
        <v>41915</v>
      </c>
      <c r="C468" s="2" t="s">
        <v>1060</v>
      </c>
      <c r="D468" s="2" t="s">
        <v>53</v>
      </c>
      <c r="E468" s="2" t="s">
        <v>54</v>
      </c>
      <c r="F468" s="2" t="s">
        <v>29</v>
      </c>
      <c r="G468" s="2" t="s">
        <v>55</v>
      </c>
      <c r="H468" s="2" t="s">
        <v>268</v>
      </c>
      <c r="I468" s="2" t="s">
        <v>38</v>
      </c>
      <c r="J468" s="1">
        <v>41917</v>
      </c>
      <c r="K468" s="3">
        <v>0.71</v>
      </c>
      <c r="L468" s="3">
        <v>1.1399999999999999</v>
      </c>
      <c r="M468" s="3">
        <f t="shared" si="21"/>
        <v>0.42999999999999994</v>
      </c>
      <c r="N468" s="2">
        <v>4</v>
      </c>
      <c r="O468" s="3">
        <f t="shared" si="22"/>
        <v>4.5599999999999996</v>
      </c>
      <c r="P468" s="4">
        <v>0</v>
      </c>
      <c r="Q468" s="5">
        <f>O468*P468</f>
        <v>0</v>
      </c>
      <c r="R468" s="5">
        <f>O468-Q468+S468</f>
        <v>5.26</v>
      </c>
      <c r="S468" s="3">
        <v>0.7</v>
      </c>
      <c r="T468" s="6">
        <f t="shared" si="23"/>
        <v>5.96</v>
      </c>
    </row>
    <row r="469" spans="1:20" x14ac:dyDescent="0.35">
      <c r="A469" t="s">
        <v>1076</v>
      </c>
      <c r="B469" s="1">
        <v>41916</v>
      </c>
      <c r="C469" s="2" t="s">
        <v>637</v>
      </c>
      <c r="D469" s="2" t="s">
        <v>27</v>
      </c>
      <c r="E469" s="2" t="s">
        <v>28</v>
      </c>
      <c r="F469" s="2" t="s">
        <v>65</v>
      </c>
      <c r="G469" s="2" t="s">
        <v>44</v>
      </c>
      <c r="H469" s="2" t="s">
        <v>540</v>
      </c>
      <c r="I469" s="2" t="s">
        <v>38</v>
      </c>
      <c r="J469" s="1">
        <v>41923</v>
      </c>
      <c r="K469" s="3">
        <v>2.74</v>
      </c>
      <c r="L469" s="3">
        <v>4.49</v>
      </c>
      <c r="M469" s="3">
        <f t="shared" si="21"/>
        <v>1.75</v>
      </c>
      <c r="N469" s="2">
        <v>44</v>
      </c>
      <c r="O469" s="3">
        <f t="shared" si="22"/>
        <v>197.56</v>
      </c>
      <c r="P469" s="4">
        <v>0.03</v>
      </c>
      <c r="Q469" s="5">
        <f>O469*P469</f>
        <v>5.9268000000000001</v>
      </c>
      <c r="R469" s="5">
        <f>O469-Q469+S469</f>
        <v>193.1232</v>
      </c>
      <c r="S469" s="3">
        <v>1.49</v>
      </c>
      <c r="T469" s="6">
        <f t="shared" si="23"/>
        <v>194.61320000000001</v>
      </c>
    </row>
    <row r="470" spans="1:20" x14ac:dyDescent="0.35">
      <c r="A470" t="s">
        <v>1077</v>
      </c>
      <c r="B470" s="1">
        <v>41916</v>
      </c>
      <c r="C470" s="2" t="s">
        <v>229</v>
      </c>
      <c r="D470" s="2" t="s">
        <v>27</v>
      </c>
      <c r="E470" s="2" t="s">
        <v>28</v>
      </c>
      <c r="F470" s="2" t="s">
        <v>93</v>
      </c>
      <c r="G470" s="2" t="s">
        <v>30</v>
      </c>
      <c r="H470" s="2" t="s">
        <v>266</v>
      </c>
      <c r="I470" s="2" t="s">
        <v>33</v>
      </c>
      <c r="J470" s="1">
        <v>41918</v>
      </c>
      <c r="K470" s="3">
        <v>20.18</v>
      </c>
      <c r="L470" s="3">
        <v>35.409999999999997</v>
      </c>
      <c r="M470" s="3">
        <f t="shared" si="21"/>
        <v>15.229999999999997</v>
      </c>
      <c r="N470" s="2">
        <v>5</v>
      </c>
      <c r="O470" s="3">
        <f t="shared" si="22"/>
        <v>177.04999999999998</v>
      </c>
      <c r="P470" s="4">
        <v>0</v>
      </c>
      <c r="Q470" s="5">
        <f>O470*P470</f>
        <v>0</v>
      </c>
      <c r="R470" s="5">
        <f>O470-Q470+S470</f>
        <v>179.04</v>
      </c>
      <c r="S470" s="3">
        <v>1.99</v>
      </c>
      <c r="T470" s="6">
        <f t="shared" si="23"/>
        <v>181.03</v>
      </c>
    </row>
    <row r="471" spans="1:20" x14ac:dyDescent="0.35">
      <c r="A471" t="s">
        <v>1078</v>
      </c>
      <c r="B471" s="1">
        <v>41918</v>
      </c>
      <c r="C471" s="2" t="s">
        <v>844</v>
      </c>
      <c r="D471" s="2" t="s">
        <v>53</v>
      </c>
      <c r="E471" s="2" t="s">
        <v>54</v>
      </c>
      <c r="F471" s="2" t="s">
        <v>65</v>
      </c>
      <c r="G471" s="2" t="s">
        <v>81</v>
      </c>
      <c r="H471" s="2" t="s">
        <v>571</v>
      </c>
      <c r="I471" s="2" t="s">
        <v>38</v>
      </c>
      <c r="J471" s="1">
        <v>41919</v>
      </c>
      <c r="K471" s="3">
        <v>1.94</v>
      </c>
      <c r="L471" s="3">
        <v>3.08</v>
      </c>
      <c r="M471" s="3">
        <f t="shared" si="21"/>
        <v>1.1400000000000001</v>
      </c>
      <c r="N471" s="2">
        <v>46</v>
      </c>
      <c r="O471" s="3">
        <f t="shared" si="22"/>
        <v>141.68</v>
      </c>
      <c r="P471" s="4">
        <v>0.04</v>
      </c>
      <c r="Q471" s="5">
        <f>O471*P471</f>
        <v>5.6672000000000002</v>
      </c>
      <c r="R471" s="5">
        <f>O471-Q471+S471</f>
        <v>137.00280000000001</v>
      </c>
      <c r="S471" s="3">
        <v>0.99</v>
      </c>
      <c r="T471" s="6">
        <f t="shared" si="23"/>
        <v>137.99280000000002</v>
      </c>
    </row>
    <row r="472" spans="1:20" x14ac:dyDescent="0.35">
      <c r="A472" t="s">
        <v>1079</v>
      </c>
      <c r="B472" s="1">
        <v>41920</v>
      </c>
      <c r="C472" s="2" t="s">
        <v>25</v>
      </c>
      <c r="D472" s="2" t="s">
        <v>27</v>
      </c>
      <c r="E472" s="2" t="s">
        <v>28</v>
      </c>
      <c r="F472" s="2" t="s">
        <v>29</v>
      </c>
      <c r="G472" s="2" t="s">
        <v>30</v>
      </c>
      <c r="H472" s="2" t="s">
        <v>256</v>
      </c>
      <c r="I472" s="2" t="s">
        <v>248</v>
      </c>
      <c r="J472" s="1">
        <v>41922</v>
      </c>
      <c r="K472" s="3">
        <v>5.5</v>
      </c>
      <c r="L472" s="3">
        <v>12.22</v>
      </c>
      <c r="M472" s="3">
        <f t="shared" si="21"/>
        <v>6.7200000000000006</v>
      </c>
      <c r="N472" s="2">
        <v>1</v>
      </c>
      <c r="O472" s="3">
        <f t="shared" si="22"/>
        <v>12.22</v>
      </c>
      <c r="P472" s="4">
        <v>0.1</v>
      </c>
      <c r="Q472" s="5">
        <f>O472*P472</f>
        <v>1.2220000000000002</v>
      </c>
      <c r="R472" s="5">
        <f>O472-Q472+S472</f>
        <v>13.848000000000001</v>
      </c>
      <c r="S472" s="3">
        <v>2.85</v>
      </c>
      <c r="T472" s="6">
        <f t="shared" si="23"/>
        <v>16.698</v>
      </c>
    </row>
    <row r="473" spans="1:20" x14ac:dyDescent="0.35">
      <c r="A473" t="s">
        <v>1080</v>
      </c>
      <c r="B473" s="1">
        <v>41921</v>
      </c>
      <c r="C473" s="2" t="s">
        <v>1081</v>
      </c>
      <c r="D473" s="2" t="s">
        <v>27</v>
      </c>
      <c r="E473" s="2" t="s">
        <v>28</v>
      </c>
      <c r="F473" s="2" t="s">
        <v>65</v>
      </c>
      <c r="G473" s="2" t="s">
        <v>290</v>
      </c>
      <c r="H473" s="2" t="s">
        <v>194</v>
      </c>
      <c r="I473" s="2" t="s">
        <v>38</v>
      </c>
      <c r="J473" s="1">
        <v>41921</v>
      </c>
      <c r="K473" s="3">
        <v>4.1900000000000004</v>
      </c>
      <c r="L473" s="3">
        <v>10.23</v>
      </c>
      <c r="M473" s="3">
        <f t="shared" si="21"/>
        <v>6.04</v>
      </c>
      <c r="N473" s="2">
        <v>37</v>
      </c>
      <c r="O473" s="3">
        <f t="shared" si="22"/>
        <v>378.51</v>
      </c>
      <c r="P473" s="4">
        <v>0.08</v>
      </c>
      <c r="Q473" s="5">
        <f>O473*P473</f>
        <v>30.280799999999999</v>
      </c>
      <c r="R473" s="5">
        <f>O473-Q473+S473</f>
        <v>352.9092</v>
      </c>
      <c r="S473" s="3">
        <v>4.68</v>
      </c>
      <c r="T473" s="6">
        <f t="shared" si="23"/>
        <v>357.58920000000001</v>
      </c>
    </row>
    <row r="474" spans="1:20" x14ac:dyDescent="0.35">
      <c r="A474" t="s">
        <v>1082</v>
      </c>
      <c r="B474" s="1">
        <v>41922</v>
      </c>
      <c r="C474" s="2" t="s">
        <v>270</v>
      </c>
      <c r="D474" s="2" t="s">
        <v>27</v>
      </c>
      <c r="E474" s="2" t="s">
        <v>28</v>
      </c>
      <c r="F474" s="2" t="s">
        <v>29</v>
      </c>
      <c r="G474" s="2" t="s">
        <v>30</v>
      </c>
      <c r="H474" s="2" t="s">
        <v>310</v>
      </c>
      <c r="I474" s="2" t="s">
        <v>38</v>
      </c>
      <c r="J474" s="1">
        <v>41929</v>
      </c>
      <c r="K474" s="3">
        <v>1.19</v>
      </c>
      <c r="L474" s="3">
        <v>1.98</v>
      </c>
      <c r="M474" s="3">
        <f t="shared" si="21"/>
        <v>0.79</v>
      </c>
      <c r="N474" s="2">
        <v>38</v>
      </c>
      <c r="O474" s="3">
        <f t="shared" si="22"/>
        <v>75.239999999999995</v>
      </c>
      <c r="P474" s="4">
        <v>0.05</v>
      </c>
      <c r="Q474" s="5">
        <f>O474*P474</f>
        <v>3.762</v>
      </c>
      <c r="R474" s="5">
        <f>O474-Q474+S474</f>
        <v>76.24799999999999</v>
      </c>
      <c r="S474" s="3">
        <v>4.7699999999999996</v>
      </c>
      <c r="T474" s="6">
        <f t="shared" si="23"/>
        <v>81.017999999999986</v>
      </c>
    </row>
    <row r="475" spans="1:20" x14ac:dyDescent="0.35">
      <c r="A475" t="s">
        <v>1083</v>
      </c>
      <c r="B475" s="1">
        <v>41923</v>
      </c>
      <c r="C475" s="2" t="s">
        <v>1084</v>
      </c>
      <c r="D475" s="2" t="s">
        <v>27</v>
      </c>
      <c r="E475" s="2" t="s">
        <v>28</v>
      </c>
      <c r="F475" s="2" t="s">
        <v>93</v>
      </c>
      <c r="G475" s="2" t="s">
        <v>44</v>
      </c>
      <c r="H475" s="2" t="s">
        <v>212</v>
      </c>
      <c r="I475" s="2" t="s">
        <v>38</v>
      </c>
      <c r="J475" s="1">
        <v>41923</v>
      </c>
      <c r="K475" s="3">
        <v>11.11</v>
      </c>
      <c r="L475" s="3">
        <v>19.84</v>
      </c>
      <c r="M475" s="3">
        <f t="shared" si="21"/>
        <v>8.73</v>
      </c>
      <c r="N475" s="2">
        <v>43</v>
      </c>
      <c r="O475" s="3">
        <f t="shared" si="22"/>
        <v>853.12</v>
      </c>
      <c r="P475" s="4">
        <v>0.03</v>
      </c>
      <c r="Q475" s="5">
        <f>O475*P475</f>
        <v>25.593599999999999</v>
      </c>
      <c r="R475" s="5">
        <f>O475-Q475+S475</f>
        <v>831.62639999999999</v>
      </c>
      <c r="S475" s="3">
        <v>4.0999999999999996</v>
      </c>
      <c r="T475" s="6">
        <f t="shared" si="23"/>
        <v>835.72640000000001</v>
      </c>
    </row>
    <row r="476" spans="1:20" x14ac:dyDescent="0.35">
      <c r="A476" t="s">
        <v>1085</v>
      </c>
      <c r="B476" s="1">
        <v>41927</v>
      </c>
      <c r="C476" s="2" t="s">
        <v>1086</v>
      </c>
      <c r="D476" s="2" t="s">
        <v>27</v>
      </c>
      <c r="E476" s="2" t="s">
        <v>28</v>
      </c>
      <c r="F476" s="2" t="s">
        <v>93</v>
      </c>
      <c r="G476" s="2" t="s">
        <v>126</v>
      </c>
      <c r="H476" s="2" t="s">
        <v>831</v>
      </c>
      <c r="I476" s="2" t="s">
        <v>38</v>
      </c>
      <c r="J476" s="1">
        <v>41931</v>
      </c>
      <c r="K476" s="3">
        <v>52.07</v>
      </c>
      <c r="L476" s="3">
        <v>83.98</v>
      </c>
      <c r="M476" s="3">
        <f t="shared" si="21"/>
        <v>31.910000000000004</v>
      </c>
      <c r="N476" s="2">
        <v>34</v>
      </c>
      <c r="O476" s="3">
        <f t="shared" si="22"/>
        <v>2855.32</v>
      </c>
      <c r="P476" s="4">
        <v>0.06</v>
      </c>
      <c r="Q476" s="5">
        <f>O476*P476</f>
        <v>171.3192</v>
      </c>
      <c r="R476" s="5">
        <f>O476-Q476+S476</f>
        <v>2689.0108000000005</v>
      </c>
      <c r="S476" s="3">
        <v>5.01</v>
      </c>
      <c r="T476" s="6">
        <f t="shared" si="23"/>
        <v>2694.0208000000007</v>
      </c>
    </row>
    <row r="477" spans="1:20" x14ac:dyDescent="0.35">
      <c r="A477" t="s">
        <v>1087</v>
      </c>
      <c r="B477" s="1">
        <v>41928</v>
      </c>
      <c r="C477" s="2" t="s">
        <v>91</v>
      </c>
      <c r="D477" s="2" t="s">
        <v>53</v>
      </c>
      <c r="E477" s="2" t="s">
        <v>54</v>
      </c>
      <c r="F477" s="2" t="s">
        <v>93</v>
      </c>
      <c r="G477" s="2" t="s">
        <v>81</v>
      </c>
      <c r="H477" s="2" t="s">
        <v>150</v>
      </c>
      <c r="I477" s="2" t="s">
        <v>38</v>
      </c>
      <c r="J477" s="1">
        <v>41929</v>
      </c>
      <c r="K477" s="3">
        <v>2.52</v>
      </c>
      <c r="L477" s="3">
        <v>4</v>
      </c>
      <c r="M477" s="3">
        <f t="shared" si="21"/>
        <v>1.48</v>
      </c>
      <c r="N477" s="2">
        <v>36</v>
      </c>
      <c r="O477" s="3">
        <f t="shared" si="22"/>
        <v>144</v>
      </c>
      <c r="P477" s="4">
        <v>0.01</v>
      </c>
      <c r="Q477" s="5">
        <f>O477*P477</f>
        <v>1.44</v>
      </c>
      <c r="R477" s="5">
        <f>O477-Q477+S477</f>
        <v>143.86000000000001</v>
      </c>
      <c r="S477" s="3">
        <v>1.3</v>
      </c>
      <c r="T477" s="6">
        <f t="shared" si="23"/>
        <v>145.16000000000003</v>
      </c>
    </row>
    <row r="478" spans="1:20" x14ac:dyDescent="0.35">
      <c r="A478" t="s">
        <v>1088</v>
      </c>
      <c r="B478" s="1">
        <v>41930</v>
      </c>
      <c r="C478" s="2" t="s">
        <v>91</v>
      </c>
      <c r="D478" s="2" t="s">
        <v>53</v>
      </c>
      <c r="E478" s="2" t="s">
        <v>54</v>
      </c>
      <c r="F478" s="2" t="s">
        <v>93</v>
      </c>
      <c r="G478" s="2" t="s">
        <v>81</v>
      </c>
      <c r="H478" s="2" t="s">
        <v>455</v>
      </c>
      <c r="I478" s="2" t="s">
        <v>38</v>
      </c>
      <c r="J478" s="1">
        <v>41932</v>
      </c>
      <c r="K478" s="3">
        <v>3.84</v>
      </c>
      <c r="L478" s="3">
        <v>6.3</v>
      </c>
      <c r="M478" s="3">
        <f t="shared" si="21"/>
        <v>2.46</v>
      </c>
      <c r="N478" s="2">
        <v>8</v>
      </c>
      <c r="O478" s="3">
        <f t="shared" si="22"/>
        <v>50.4</v>
      </c>
      <c r="P478" s="4">
        <v>0.01</v>
      </c>
      <c r="Q478" s="5">
        <f>O478*P478</f>
        <v>0.504</v>
      </c>
      <c r="R478" s="5">
        <f>O478-Q478+S478</f>
        <v>50.396000000000001</v>
      </c>
      <c r="S478" s="3">
        <v>0.5</v>
      </c>
      <c r="T478" s="6">
        <f t="shared" si="23"/>
        <v>50.896000000000001</v>
      </c>
    </row>
    <row r="479" spans="1:20" x14ac:dyDescent="0.35">
      <c r="A479" t="s">
        <v>1089</v>
      </c>
      <c r="B479" s="1">
        <v>41931</v>
      </c>
      <c r="C479" s="2" t="s">
        <v>1090</v>
      </c>
      <c r="D479" s="2" t="s">
        <v>53</v>
      </c>
      <c r="E479" s="2" t="s">
        <v>54</v>
      </c>
      <c r="F479" s="2" t="s">
        <v>29</v>
      </c>
      <c r="G479" s="2" t="s">
        <v>81</v>
      </c>
      <c r="H479" s="2" t="s">
        <v>253</v>
      </c>
      <c r="I479" s="2" t="s">
        <v>38</v>
      </c>
      <c r="J479" s="1">
        <v>41932</v>
      </c>
      <c r="K479" s="3">
        <v>4.46</v>
      </c>
      <c r="L479" s="3">
        <v>10.89</v>
      </c>
      <c r="M479" s="3">
        <f t="shared" si="21"/>
        <v>6.4300000000000006</v>
      </c>
      <c r="N479" s="2">
        <v>4</v>
      </c>
      <c r="O479" s="3">
        <f t="shared" si="22"/>
        <v>43.56</v>
      </c>
      <c r="P479" s="4">
        <v>0.05</v>
      </c>
      <c r="Q479" s="5">
        <f>O479*P479</f>
        <v>2.1780000000000004</v>
      </c>
      <c r="R479" s="5">
        <f>O479-Q479+S479</f>
        <v>45.882000000000005</v>
      </c>
      <c r="S479" s="3">
        <v>4.5</v>
      </c>
      <c r="T479" s="6">
        <f t="shared" si="23"/>
        <v>50.382000000000005</v>
      </c>
    </row>
    <row r="480" spans="1:20" x14ac:dyDescent="0.35">
      <c r="A480" t="s">
        <v>1091</v>
      </c>
      <c r="B480" s="1">
        <v>41932</v>
      </c>
      <c r="C480" s="2" t="s">
        <v>157</v>
      </c>
      <c r="D480" s="2" t="s">
        <v>53</v>
      </c>
      <c r="E480" s="2" t="s">
        <v>54</v>
      </c>
      <c r="F480" s="2" t="s">
        <v>43</v>
      </c>
      <c r="G480" s="2" t="s">
        <v>55</v>
      </c>
      <c r="H480" s="2" t="s">
        <v>397</v>
      </c>
      <c r="I480" s="2" t="s">
        <v>33</v>
      </c>
      <c r="J480" s="1">
        <v>41934</v>
      </c>
      <c r="K480" s="3">
        <v>8.31</v>
      </c>
      <c r="L480" s="3">
        <v>15.98</v>
      </c>
      <c r="M480" s="3">
        <f t="shared" si="21"/>
        <v>7.67</v>
      </c>
      <c r="N480" s="2">
        <v>38</v>
      </c>
      <c r="O480" s="3">
        <f t="shared" si="22"/>
        <v>607.24</v>
      </c>
      <c r="P480" s="4">
        <v>0.1</v>
      </c>
      <c r="Q480" s="5">
        <f>O480*P480</f>
        <v>60.724000000000004</v>
      </c>
      <c r="R480" s="5">
        <f>O480-Q480+S480</f>
        <v>553.01599999999996</v>
      </c>
      <c r="S480" s="3">
        <v>6.5</v>
      </c>
      <c r="T480" s="6">
        <f t="shared" si="23"/>
        <v>559.51599999999996</v>
      </c>
    </row>
    <row r="481" spans="1:20" x14ac:dyDescent="0.35">
      <c r="A481" t="s">
        <v>1092</v>
      </c>
      <c r="B481" s="1">
        <v>41933</v>
      </c>
      <c r="C481" s="2" t="s">
        <v>1093</v>
      </c>
      <c r="D481" s="2" t="s">
        <v>27</v>
      </c>
      <c r="E481" s="2" t="s">
        <v>28</v>
      </c>
      <c r="F481" s="2" t="s">
        <v>65</v>
      </c>
      <c r="G481" s="2" t="s">
        <v>126</v>
      </c>
      <c r="H481" s="2" t="s">
        <v>173</v>
      </c>
      <c r="I481" s="2" t="s">
        <v>38</v>
      </c>
      <c r="J481" s="1">
        <v>41934</v>
      </c>
      <c r="K481" s="3">
        <v>4.4800000000000004</v>
      </c>
      <c r="L481" s="3">
        <v>8.14</v>
      </c>
      <c r="M481" s="3">
        <f t="shared" si="21"/>
        <v>3.66</v>
      </c>
      <c r="N481" s="2">
        <v>46</v>
      </c>
      <c r="O481" s="3">
        <f t="shared" si="22"/>
        <v>374.44000000000005</v>
      </c>
      <c r="P481" s="4">
        <v>0</v>
      </c>
      <c r="Q481" s="5">
        <f>O481*P481</f>
        <v>0</v>
      </c>
      <c r="R481" s="5">
        <f>O481-Q481+S481</f>
        <v>377.56000000000006</v>
      </c>
      <c r="S481" s="3">
        <v>3.12</v>
      </c>
      <c r="T481" s="6">
        <f t="shared" si="23"/>
        <v>380.68000000000006</v>
      </c>
    </row>
    <row r="482" spans="1:20" x14ac:dyDescent="0.35">
      <c r="A482" t="s">
        <v>1095</v>
      </c>
      <c r="B482" s="1">
        <v>41933</v>
      </c>
      <c r="C482" s="2" t="s">
        <v>1007</v>
      </c>
      <c r="D482" s="2" t="s">
        <v>53</v>
      </c>
      <c r="E482" s="2" t="s">
        <v>54</v>
      </c>
      <c r="F482" s="2" t="s">
        <v>29</v>
      </c>
      <c r="G482" s="2" t="s">
        <v>81</v>
      </c>
      <c r="H482" s="2" t="s">
        <v>400</v>
      </c>
      <c r="I482" s="2" t="s">
        <v>38</v>
      </c>
      <c r="J482" s="1">
        <v>41933</v>
      </c>
      <c r="K482" s="3">
        <v>4.79</v>
      </c>
      <c r="L482" s="3">
        <v>11.97</v>
      </c>
      <c r="M482" s="3">
        <f t="shared" si="21"/>
        <v>7.1800000000000006</v>
      </c>
      <c r="N482" s="2">
        <v>8</v>
      </c>
      <c r="O482" s="3">
        <f t="shared" si="22"/>
        <v>95.76</v>
      </c>
      <c r="P482" s="4">
        <v>0.03</v>
      </c>
      <c r="Q482" s="5">
        <f>O482*P482</f>
        <v>2.8728000000000002</v>
      </c>
      <c r="R482" s="5">
        <f>O482-Q482+S482</f>
        <v>98.697200000000009</v>
      </c>
      <c r="S482" s="3">
        <v>5.81</v>
      </c>
      <c r="T482" s="6">
        <f t="shared" si="23"/>
        <v>104.50720000000001</v>
      </c>
    </row>
    <row r="483" spans="1:20" x14ac:dyDescent="0.35">
      <c r="A483" t="s">
        <v>1096</v>
      </c>
      <c r="B483" s="1">
        <v>41934</v>
      </c>
      <c r="C483" s="2" t="s">
        <v>906</v>
      </c>
      <c r="D483" s="2" t="s">
        <v>53</v>
      </c>
      <c r="E483" s="2" t="s">
        <v>54</v>
      </c>
      <c r="F483" s="2" t="s">
        <v>65</v>
      </c>
      <c r="G483" s="2" t="s">
        <v>81</v>
      </c>
      <c r="H483" s="2" t="s">
        <v>60</v>
      </c>
      <c r="I483" s="2" t="s">
        <v>38</v>
      </c>
      <c r="J483" s="1">
        <v>41935</v>
      </c>
      <c r="K483" s="3">
        <v>3.4</v>
      </c>
      <c r="L483" s="3">
        <v>5.4</v>
      </c>
      <c r="M483" s="3">
        <f t="shared" si="21"/>
        <v>2.0000000000000004</v>
      </c>
      <c r="N483" s="2">
        <v>22</v>
      </c>
      <c r="O483" s="3">
        <f t="shared" si="22"/>
        <v>118.80000000000001</v>
      </c>
      <c r="P483" s="4">
        <v>0.1</v>
      </c>
      <c r="Q483" s="5">
        <f>O483*P483</f>
        <v>11.880000000000003</v>
      </c>
      <c r="R483" s="5">
        <f>O483-Q483+S483</f>
        <v>114.70000000000002</v>
      </c>
      <c r="S483" s="3">
        <v>7.78</v>
      </c>
      <c r="T483" s="6">
        <f t="shared" si="23"/>
        <v>122.48000000000002</v>
      </c>
    </row>
    <row r="484" spans="1:20" x14ac:dyDescent="0.35">
      <c r="A484" t="s">
        <v>1097</v>
      </c>
      <c r="B484" s="1">
        <v>41935</v>
      </c>
      <c r="C484" s="2" t="s">
        <v>1098</v>
      </c>
      <c r="D484" s="2" t="s">
        <v>27</v>
      </c>
      <c r="E484" s="2" t="s">
        <v>28</v>
      </c>
      <c r="F484" s="2" t="s">
        <v>29</v>
      </c>
      <c r="G484" s="2" t="s">
        <v>44</v>
      </c>
      <c r="H484" s="2" t="s">
        <v>471</v>
      </c>
      <c r="I484" s="2" t="s">
        <v>38</v>
      </c>
      <c r="J484" s="1">
        <v>41937</v>
      </c>
      <c r="K484" s="3">
        <v>8.92</v>
      </c>
      <c r="L484" s="3">
        <v>29.74</v>
      </c>
      <c r="M484" s="3">
        <f t="shared" si="21"/>
        <v>20.82</v>
      </c>
      <c r="N484" s="2">
        <v>19</v>
      </c>
      <c r="O484" s="3">
        <f t="shared" si="22"/>
        <v>565.05999999999995</v>
      </c>
      <c r="P484" s="4">
        <v>0.1</v>
      </c>
      <c r="Q484" s="5">
        <f>O484*P484</f>
        <v>56.506</v>
      </c>
      <c r="R484" s="5">
        <f>O484-Q484+S484</f>
        <v>515.19399999999996</v>
      </c>
      <c r="S484" s="3">
        <v>6.64</v>
      </c>
      <c r="T484" s="6">
        <f t="shared" si="23"/>
        <v>521.83399999999995</v>
      </c>
    </row>
    <row r="485" spans="1:20" x14ac:dyDescent="0.35">
      <c r="A485" t="s">
        <v>1099</v>
      </c>
      <c r="B485" s="1">
        <v>41938</v>
      </c>
      <c r="C485" s="2" t="s">
        <v>1100</v>
      </c>
      <c r="D485" s="2" t="s">
        <v>27</v>
      </c>
      <c r="E485" s="2" t="s">
        <v>28</v>
      </c>
      <c r="F485" s="2" t="s">
        <v>93</v>
      </c>
      <c r="G485" s="2" t="s">
        <v>30</v>
      </c>
      <c r="H485" s="2" t="s">
        <v>196</v>
      </c>
      <c r="I485" s="2" t="s">
        <v>38</v>
      </c>
      <c r="J485" s="1">
        <v>41939</v>
      </c>
      <c r="K485" s="3">
        <v>3.65</v>
      </c>
      <c r="L485" s="3">
        <v>5.98</v>
      </c>
      <c r="M485" s="3">
        <f t="shared" si="21"/>
        <v>2.3300000000000005</v>
      </c>
      <c r="N485" s="2">
        <v>19</v>
      </c>
      <c r="O485" s="3">
        <f t="shared" si="22"/>
        <v>113.62</v>
      </c>
      <c r="P485" s="4">
        <v>0.01</v>
      </c>
      <c r="Q485" s="5">
        <f>O485*P485</f>
        <v>1.1362000000000001</v>
      </c>
      <c r="R485" s="5">
        <f>O485-Q485+S485</f>
        <v>113.9738</v>
      </c>
      <c r="S485" s="3">
        <v>1.49</v>
      </c>
      <c r="T485" s="6">
        <f t="shared" si="23"/>
        <v>115.46379999999999</v>
      </c>
    </row>
    <row r="486" spans="1:20" x14ac:dyDescent="0.35">
      <c r="A486" t="s">
        <v>1101</v>
      </c>
      <c r="B486" s="1">
        <v>41939</v>
      </c>
      <c r="C486" s="2" t="s">
        <v>989</v>
      </c>
      <c r="D486" s="2" t="s">
        <v>53</v>
      </c>
      <c r="E486" s="2" t="s">
        <v>54</v>
      </c>
      <c r="F486" s="2" t="s">
        <v>65</v>
      </c>
      <c r="G486" s="2" t="s">
        <v>55</v>
      </c>
      <c r="H486" s="2" t="s">
        <v>185</v>
      </c>
      <c r="I486" s="2" t="s">
        <v>38</v>
      </c>
      <c r="J486" s="1">
        <v>41943</v>
      </c>
      <c r="K486" s="3">
        <v>2.16</v>
      </c>
      <c r="L486" s="3">
        <v>3.85</v>
      </c>
      <c r="M486" s="3">
        <f t="shared" si="21"/>
        <v>1.69</v>
      </c>
      <c r="N486" s="2">
        <v>10</v>
      </c>
      <c r="O486" s="3">
        <f t="shared" si="22"/>
        <v>38.5</v>
      </c>
      <c r="P486" s="4">
        <v>0.06</v>
      </c>
      <c r="Q486" s="5">
        <f>O486*P486</f>
        <v>2.31</v>
      </c>
      <c r="R486" s="5">
        <f>O486-Q486+S486</f>
        <v>36.89</v>
      </c>
      <c r="S486" s="3">
        <v>0.7</v>
      </c>
      <c r="T486" s="6">
        <f t="shared" si="23"/>
        <v>37.590000000000003</v>
      </c>
    </row>
    <row r="487" spans="1:20" x14ac:dyDescent="0.35">
      <c r="A487" t="s">
        <v>1102</v>
      </c>
      <c r="B487" s="1">
        <v>41940</v>
      </c>
      <c r="C487" s="2" t="s">
        <v>152</v>
      </c>
      <c r="D487" s="2" t="s">
        <v>27</v>
      </c>
      <c r="E487" s="2" t="s">
        <v>28</v>
      </c>
      <c r="F487" s="2" t="s">
        <v>93</v>
      </c>
      <c r="G487" s="2" t="s">
        <v>66</v>
      </c>
      <c r="H487" s="2" t="s">
        <v>1103</v>
      </c>
      <c r="I487" s="2" t="s">
        <v>33</v>
      </c>
      <c r="J487" s="1">
        <v>41941</v>
      </c>
      <c r="K487" s="3">
        <v>17.84</v>
      </c>
      <c r="L487" s="3">
        <v>34.99</v>
      </c>
      <c r="M487" s="3">
        <f t="shared" si="21"/>
        <v>17.150000000000002</v>
      </c>
      <c r="N487" s="2">
        <v>29</v>
      </c>
      <c r="O487" s="3">
        <f t="shared" si="22"/>
        <v>1014.71</v>
      </c>
      <c r="P487" s="4">
        <v>0.09</v>
      </c>
      <c r="Q487" s="5">
        <f>O487*P487</f>
        <v>91.323899999999995</v>
      </c>
      <c r="R487" s="5">
        <f>O487-Q487+S487</f>
        <v>928.88610000000006</v>
      </c>
      <c r="S487" s="3">
        <v>5.5</v>
      </c>
      <c r="T487" s="6">
        <f t="shared" si="23"/>
        <v>934.38610000000006</v>
      </c>
    </row>
    <row r="488" spans="1:20" x14ac:dyDescent="0.35">
      <c r="A488" t="s">
        <v>1104</v>
      </c>
      <c r="B488" s="1">
        <v>41941</v>
      </c>
      <c r="C488" s="2" t="s">
        <v>1105</v>
      </c>
      <c r="D488" s="2" t="s">
        <v>27</v>
      </c>
      <c r="E488" s="2" t="s">
        <v>28</v>
      </c>
      <c r="F488" s="2" t="s">
        <v>29</v>
      </c>
      <c r="G488" s="2" t="s">
        <v>126</v>
      </c>
      <c r="H488" s="2" t="s">
        <v>400</v>
      </c>
      <c r="I488" s="2" t="s">
        <v>38</v>
      </c>
      <c r="J488" s="1">
        <v>41943</v>
      </c>
      <c r="K488" s="3">
        <v>4.79</v>
      </c>
      <c r="L488" s="3">
        <v>11.97</v>
      </c>
      <c r="M488" s="3">
        <f t="shared" si="21"/>
        <v>7.1800000000000006</v>
      </c>
      <c r="N488" s="2">
        <v>23</v>
      </c>
      <c r="O488" s="3">
        <f t="shared" si="22"/>
        <v>275.31</v>
      </c>
      <c r="P488" s="4">
        <v>0.01</v>
      </c>
      <c r="Q488" s="5">
        <f>O488*P488</f>
        <v>2.7530999999999999</v>
      </c>
      <c r="R488" s="5">
        <f>O488-Q488+S488</f>
        <v>278.36689999999999</v>
      </c>
      <c r="S488" s="3">
        <v>5.81</v>
      </c>
      <c r="T488" s="6">
        <f t="shared" si="23"/>
        <v>284.17689999999999</v>
      </c>
    </row>
    <row r="489" spans="1:20" x14ac:dyDescent="0.35">
      <c r="A489" t="s">
        <v>1106</v>
      </c>
      <c r="B489" s="1">
        <v>41944</v>
      </c>
      <c r="C489" s="2" t="s">
        <v>1107</v>
      </c>
      <c r="D489" s="2" t="s">
        <v>27</v>
      </c>
      <c r="E489" s="2" t="s">
        <v>28</v>
      </c>
      <c r="F489" s="2" t="s">
        <v>43</v>
      </c>
      <c r="G489" s="2" t="s">
        <v>44</v>
      </c>
      <c r="H489" s="2" t="s">
        <v>831</v>
      </c>
      <c r="I489" s="2" t="s">
        <v>38</v>
      </c>
      <c r="J489" s="1">
        <v>41946</v>
      </c>
      <c r="K489" s="3">
        <v>52.07</v>
      </c>
      <c r="L489" s="3">
        <v>83.98</v>
      </c>
      <c r="M489" s="3">
        <f t="shared" si="21"/>
        <v>31.910000000000004</v>
      </c>
      <c r="N489" s="2">
        <v>24</v>
      </c>
      <c r="O489" s="3">
        <f t="shared" si="22"/>
        <v>2015.52</v>
      </c>
      <c r="P489" s="4">
        <v>0.05</v>
      </c>
      <c r="Q489" s="5">
        <f>O489*P489</f>
        <v>100.77600000000001</v>
      </c>
      <c r="R489" s="5">
        <f>O489-Q489+S489</f>
        <v>1919.7539999999999</v>
      </c>
      <c r="S489" s="3">
        <v>5.01</v>
      </c>
      <c r="T489" s="6">
        <f t="shared" si="23"/>
        <v>1924.7639999999999</v>
      </c>
    </row>
    <row r="490" spans="1:20" x14ac:dyDescent="0.35">
      <c r="A490" t="s">
        <v>1108</v>
      </c>
      <c r="B490" s="1">
        <v>41945</v>
      </c>
      <c r="C490" s="2" t="s">
        <v>1109</v>
      </c>
      <c r="D490" s="2" t="s">
        <v>27</v>
      </c>
      <c r="E490" s="2" t="s">
        <v>28</v>
      </c>
      <c r="F490" s="2" t="s">
        <v>93</v>
      </c>
      <c r="G490" s="2" t="s">
        <v>290</v>
      </c>
      <c r="H490" s="2" t="s">
        <v>331</v>
      </c>
      <c r="I490" s="2" t="s">
        <v>38</v>
      </c>
      <c r="J490" s="1">
        <v>41947</v>
      </c>
      <c r="K490" s="3">
        <v>4.8899999999999997</v>
      </c>
      <c r="L490" s="3">
        <v>7.64</v>
      </c>
      <c r="M490" s="3">
        <f t="shared" si="21"/>
        <v>2.75</v>
      </c>
      <c r="N490" s="2">
        <v>12</v>
      </c>
      <c r="O490" s="3">
        <f t="shared" si="22"/>
        <v>91.679999999999993</v>
      </c>
      <c r="P490" s="4">
        <v>0.02</v>
      </c>
      <c r="Q490" s="5">
        <f>O490*P490</f>
        <v>1.8335999999999999</v>
      </c>
      <c r="R490" s="5">
        <f>O490-Q490+S490</f>
        <v>91.236399999999989</v>
      </c>
      <c r="S490" s="3">
        <v>1.39</v>
      </c>
      <c r="T490" s="6">
        <f t="shared" si="23"/>
        <v>92.62639999999999</v>
      </c>
    </row>
    <row r="491" spans="1:20" x14ac:dyDescent="0.35">
      <c r="A491" t="s">
        <v>1111</v>
      </c>
      <c r="B491" s="1">
        <v>41946</v>
      </c>
      <c r="C491" s="2" t="s">
        <v>1112</v>
      </c>
      <c r="D491" s="2" t="s">
        <v>53</v>
      </c>
      <c r="E491" s="2" t="s">
        <v>54</v>
      </c>
      <c r="F491" s="2" t="s">
        <v>65</v>
      </c>
      <c r="G491" s="2" t="s">
        <v>55</v>
      </c>
      <c r="H491" s="2" t="s">
        <v>150</v>
      </c>
      <c r="I491" s="2" t="s">
        <v>38</v>
      </c>
      <c r="J491" s="1">
        <v>41950</v>
      </c>
      <c r="K491" s="3">
        <v>2.52</v>
      </c>
      <c r="L491" s="3">
        <v>4</v>
      </c>
      <c r="M491" s="3">
        <f t="shared" si="21"/>
        <v>1.48</v>
      </c>
      <c r="N491" s="2">
        <v>32</v>
      </c>
      <c r="O491" s="3">
        <f t="shared" si="22"/>
        <v>128</v>
      </c>
      <c r="P491" s="4">
        <v>0.09</v>
      </c>
      <c r="Q491" s="5">
        <f>O491*P491</f>
        <v>11.52</v>
      </c>
      <c r="R491" s="5">
        <f>O491-Q491+S491</f>
        <v>117.78</v>
      </c>
      <c r="S491" s="3">
        <v>1.3</v>
      </c>
      <c r="T491" s="6">
        <f t="shared" si="23"/>
        <v>119.08</v>
      </c>
    </row>
    <row r="492" spans="1:20" x14ac:dyDescent="0.35">
      <c r="A492" t="s">
        <v>1113</v>
      </c>
      <c r="B492" s="1">
        <v>41946</v>
      </c>
      <c r="C492" s="2" t="s">
        <v>1114</v>
      </c>
      <c r="D492" s="2" t="s">
        <v>27</v>
      </c>
      <c r="E492" s="2" t="s">
        <v>28</v>
      </c>
      <c r="F492" s="2" t="s">
        <v>65</v>
      </c>
      <c r="G492" s="2" t="s">
        <v>100</v>
      </c>
      <c r="H492" s="2" t="s">
        <v>556</v>
      </c>
      <c r="I492" s="2" t="s">
        <v>33</v>
      </c>
      <c r="J492" s="1">
        <v>41947</v>
      </c>
      <c r="K492" s="3">
        <v>6.51</v>
      </c>
      <c r="L492" s="3">
        <v>30.98</v>
      </c>
      <c r="M492" s="3">
        <f t="shared" si="21"/>
        <v>24.47</v>
      </c>
      <c r="N492" s="2">
        <v>12</v>
      </c>
      <c r="O492" s="3">
        <f t="shared" si="22"/>
        <v>371.76</v>
      </c>
      <c r="P492" s="4">
        <v>0</v>
      </c>
      <c r="Q492" s="5">
        <f>O492*P492</f>
        <v>0</v>
      </c>
      <c r="R492" s="5">
        <f>O492-Q492+S492</f>
        <v>378.26</v>
      </c>
      <c r="S492" s="3">
        <v>6.5</v>
      </c>
      <c r="T492" s="6">
        <f t="shared" si="23"/>
        <v>384.76</v>
      </c>
    </row>
    <row r="493" spans="1:20" x14ac:dyDescent="0.35">
      <c r="A493" t="s">
        <v>1116</v>
      </c>
      <c r="B493" s="1">
        <v>41950</v>
      </c>
      <c r="C493" s="2" t="s">
        <v>922</v>
      </c>
      <c r="D493" s="2" t="s">
        <v>27</v>
      </c>
      <c r="E493" s="2" t="s">
        <v>28</v>
      </c>
      <c r="F493" s="2" t="s">
        <v>29</v>
      </c>
      <c r="G493" s="2" t="s">
        <v>139</v>
      </c>
      <c r="H493" s="2" t="s">
        <v>113</v>
      </c>
      <c r="I493" s="2" t="s">
        <v>33</v>
      </c>
      <c r="J493" s="1">
        <v>41952</v>
      </c>
      <c r="K493" s="3">
        <v>377.99</v>
      </c>
      <c r="L493" s="3">
        <v>599.99</v>
      </c>
      <c r="M493" s="3">
        <f t="shared" si="21"/>
        <v>222</v>
      </c>
      <c r="N493" s="2">
        <v>41</v>
      </c>
      <c r="O493" s="3">
        <f t="shared" si="22"/>
        <v>24599.59</v>
      </c>
      <c r="P493" s="4">
        <v>7.0000000000000007E-2</v>
      </c>
      <c r="Q493" s="5">
        <f>O493*P493</f>
        <v>1721.9713000000002</v>
      </c>
      <c r="R493" s="5">
        <f>O493-Q493+S493</f>
        <v>22902.108700000001</v>
      </c>
      <c r="S493" s="3">
        <v>24.49</v>
      </c>
      <c r="T493" s="6">
        <f t="shared" si="23"/>
        <v>22926.598700000002</v>
      </c>
    </row>
    <row r="494" spans="1:20" x14ac:dyDescent="0.35">
      <c r="A494" t="s">
        <v>1117</v>
      </c>
      <c r="B494" s="1">
        <v>41953</v>
      </c>
      <c r="C494" s="2" t="s">
        <v>1118</v>
      </c>
      <c r="D494" s="2" t="s">
        <v>27</v>
      </c>
      <c r="E494" s="2" t="s">
        <v>28</v>
      </c>
      <c r="F494" s="2" t="s">
        <v>93</v>
      </c>
      <c r="G494" s="2" t="s">
        <v>299</v>
      </c>
      <c r="H494" s="2" t="s">
        <v>113</v>
      </c>
      <c r="I494" s="2" t="s">
        <v>33</v>
      </c>
      <c r="J494" s="1">
        <v>41955</v>
      </c>
      <c r="K494" s="3">
        <v>377.99</v>
      </c>
      <c r="L494" s="3">
        <v>599.99</v>
      </c>
      <c r="M494" s="3">
        <f t="shared" si="21"/>
        <v>222</v>
      </c>
      <c r="N494" s="2">
        <v>20</v>
      </c>
      <c r="O494" s="3">
        <f t="shared" si="22"/>
        <v>11999.8</v>
      </c>
      <c r="P494" s="4">
        <v>7.0000000000000007E-2</v>
      </c>
      <c r="Q494" s="5">
        <f>O494*P494</f>
        <v>839.98599999999999</v>
      </c>
      <c r="R494" s="5">
        <f>O494-Q494+S494</f>
        <v>11184.303999999998</v>
      </c>
      <c r="S494" s="3">
        <v>24.49</v>
      </c>
      <c r="T494" s="6">
        <f t="shared" si="23"/>
        <v>11208.793999999998</v>
      </c>
    </row>
    <row r="495" spans="1:20" x14ac:dyDescent="0.35">
      <c r="A495" t="s">
        <v>1120</v>
      </c>
      <c r="B495" s="1">
        <v>41954</v>
      </c>
      <c r="C495" s="2" t="s">
        <v>255</v>
      </c>
      <c r="D495" s="2" t="s">
        <v>53</v>
      </c>
      <c r="E495" s="2" t="s">
        <v>54</v>
      </c>
      <c r="F495" s="2" t="s">
        <v>93</v>
      </c>
      <c r="G495" s="2" t="s">
        <v>81</v>
      </c>
      <c r="H495" s="2" t="s">
        <v>1121</v>
      </c>
      <c r="I495" s="2" t="s">
        <v>38</v>
      </c>
      <c r="J495" s="1">
        <v>41955</v>
      </c>
      <c r="K495" s="3">
        <v>0.94</v>
      </c>
      <c r="L495" s="3">
        <v>1.88</v>
      </c>
      <c r="M495" s="3">
        <f t="shared" si="21"/>
        <v>0.94</v>
      </c>
      <c r="N495" s="2">
        <v>36</v>
      </c>
      <c r="O495" s="3">
        <f t="shared" si="22"/>
        <v>67.679999999999993</v>
      </c>
      <c r="P495" s="4">
        <v>0.1</v>
      </c>
      <c r="Q495" s="5">
        <f>O495*P495</f>
        <v>6.7679999999999998</v>
      </c>
      <c r="R495" s="5">
        <f>O495-Q495+S495</f>
        <v>61.701999999999991</v>
      </c>
      <c r="S495" s="3">
        <v>0.79</v>
      </c>
      <c r="T495" s="6">
        <f t="shared" si="23"/>
        <v>62.49199999999999</v>
      </c>
    </row>
    <row r="496" spans="1:20" x14ac:dyDescent="0.35">
      <c r="A496" t="s">
        <v>1122</v>
      </c>
      <c r="B496" s="1">
        <v>41959</v>
      </c>
      <c r="C496" s="2" t="s">
        <v>131</v>
      </c>
      <c r="D496" s="2" t="s">
        <v>27</v>
      </c>
      <c r="E496" s="2" t="s">
        <v>28</v>
      </c>
      <c r="F496" s="2" t="s">
        <v>65</v>
      </c>
      <c r="G496" s="2" t="s">
        <v>44</v>
      </c>
      <c r="H496" s="2" t="s">
        <v>88</v>
      </c>
      <c r="I496" s="2" t="s">
        <v>33</v>
      </c>
      <c r="J496" s="1">
        <v>41961</v>
      </c>
      <c r="K496" s="3">
        <v>62.4</v>
      </c>
      <c r="L496" s="3">
        <v>155.99</v>
      </c>
      <c r="M496" s="3">
        <f t="shared" si="21"/>
        <v>93.59</v>
      </c>
      <c r="N496" s="2">
        <v>6</v>
      </c>
      <c r="O496" s="3">
        <f t="shared" si="22"/>
        <v>935.94</v>
      </c>
      <c r="P496" s="4">
        <v>0.02</v>
      </c>
      <c r="Q496" s="5">
        <f>O496*P496</f>
        <v>18.718800000000002</v>
      </c>
      <c r="R496" s="5">
        <f>O496-Q496+S496</f>
        <v>925.30120000000011</v>
      </c>
      <c r="S496" s="3">
        <v>8.08</v>
      </c>
      <c r="T496" s="6">
        <f t="shared" si="23"/>
        <v>933.38120000000015</v>
      </c>
    </row>
    <row r="497" spans="1:20" x14ac:dyDescent="0.35">
      <c r="A497" t="s">
        <v>1123</v>
      </c>
      <c r="B497" s="1">
        <v>41959</v>
      </c>
      <c r="C497" s="2" t="s">
        <v>1124</v>
      </c>
      <c r="D497" s="2" t="s">
        <v>27</v>
      </c>
      <c r="E497" s="2" t="s">
        <v>28</v>
      </c>
      <c r="F497" s="2" t="s">
        <v>65</v>
      </c>
      <c r="G497" s="2" t="s">
        <v>74</v>
      </c>
      <c r="H497" s="2" t="s">
        <v>253</v>
      </c>
      <c r="I497" s="2" t="s">
        <v>38</v>
      </c>
      <c r="J497" s="1">
        <v>41964</v>
      </c>
      <c r="K497" s="3">
        <v>4.46</v>
      </c>
      <c r="L497" s="3">
        <v>10.89</v>
      </c>
      <c r="M497" s="3">
        <f t="shared" si="21"/>
        <v>6.4300000000000006</v>
      </c>
      <c r="N497" s="2">
        <v>8</v>
      </c>
      <c r="O497" s="3">
        <f t="shared" si="22"/>
        <v>87.12</v>
      </c>
      <c r="P497" s="4">
        <v>0.09</v>
      </c>
      <c r="Q497" s="5">
        <f>O497*P497</f>
        <v>7.8407999999999998</v>
      </c>
      <c r="R497" s="5">
        <f>O497-Q497+S497</f>
        <v>83.779200000000003</v>
      </c>
      <c r="S497" s="3">
        <v>4.5</v>
      </c>
      <c r="T497" s="6">
        <f t="shared" si="23"/>
        <v>88.279200000000003</v>
      </c>
    </row>
    <row r="498" spans="1:20" x14ac:dyDescent="0.35">
      <c r="A498" t="s">
        <v>1125</v>
      </c>
      <c r="B498" s="1">
        <v>41960</v>
      </c>
      <c r="C498" s="2" t="s">
        <v>325</v>
      </c>
      <c r="D498" s="2" t="s">
        <v>27</v>
      </c>
      <c r="E498" s="2" t="s">
        <v>28</v>
      </c>
      <c r="F498" s="2" t="s">
        <v>29</v>
      </c>
      <c r="G498" s="2" t="s">
        <v>139</v>
      </c>
      <c r="H498" s="2" t="s">
        <v>161</v>
      </c>
      <c r="I498" s="2" t="s">
        <v>38</v>
      </c>
      <c r="J498" s="1">
        <v>41962</v>
      </c>
      <c r="K498" s="3">
        <v>0.93</v>
      </c>
      <c r="L498" s="3">
        <v>1.48</v>
      </c>
      <c r="M498" s="3">
        <f t="shared" si="21"/>
        <v>0.54999999999999993</v>
      </c>
      <c r="N498" s="2">
        <v>28</v>
      </c>
      <c r="O498" s="3">
        <f t="shared" si="22"/>
        <v>41.44</v>
      </c>
      <c r="P498" s="4">
        <v>0.04</v>
      </c>
      <c r="Q498" s="5">
        <f>O498*P498</f>
        <v>1.6576</v>
      </c>
      <c r="R498" s="5">
        <f>O498-Q498+S498</f>
        <v>40.482399999999998</v>
      </c>
      <c r="S498" s="3">
        <v>0.7</v>
      </c>
      <c r="T498" s="6">
        <f t="shared" si="23"/>
        <v>41.182400000000001</v>
      </c>
    </row>
    <row r="499" spans="1:20" x14ac:dyDescent="0.35">
      <c r="A499" t="s">
        <v>1126</v>
      </c>
      <c r="B499" s="1">
        <v>41961</v>
      </c>
      <c r="C499" s="2" t="s">
        <v>1070</v>
      </c>
      <c r="D499" s="2" t="s">
        <v>27</v>
      </c>
      <c r="E499" s="2" t="s">
        <v>28</v>
      </c>
      <c r="F499" s="2" t="s">
        <v>29</v>
      </c>
      <c r="G499" s="2" t="s">
        <v>44</v>
      </c>
      <c r="H499" s="2" t="s">
        <v>70</v>
      </c>
      <c r="I499" s="2" t="s">
        <v>38</v>
      </c>
      <c r="J499" s="1">
        <v>41963</v>
      </c>
      <c r="K499" s="3">
        <v>1.31</v>
      </c>
      <c r="L499" s="3">
        <v>2.84</v>
      </c>
      <c r="M499" s="3">
        <f t="shared" si="21"/>
        <v>1.5299999999999998</v>
      </c>
      <c r="N499" s="2">
        <v>12</v>
      </c>
      <c r="O499" s="3">
        <f t="shared" si="22"/>
        <v>34.08</v>
      </c>
      <c r="P499" s="4">
        <v>0.1</v>
      </c>
      <c r="Q499" s="5">
        <f>O499*P499</f>
        <v>3.4079999999999999</v>
      </c>
      <c r="R499" s="5">
        <f>O499-Q499+S499</f>
        <v>31.601999999999997</v>
      </c>
      <c r="S499" s="3">
        <v>0.93</v>
      </c>
      <c r="T499" s="6">
        <f t="shared" si="23"/>
        <v>32.531999999999996</v>
      </c>
    </row>
    <row r="500" spans="1:20" x14ac:dyDescent="0.35">
      <c r="A500" t="s">
        <v>1127</v>
      </c>
      <c r="B500" s="1">
        <v>41962</v>
      </c>
      <c r="C500" s="2" t="s">
        <v>1105</v>
      </c>
      <c r="D500" s="2" t="s">
        <v>27</v>
      </c>
      <c r="E500" s="2" t="s">
        <v>28</v>
      </c>
      <c r="F500" s="2" t="s">
        <v>29</v>
      </c>
      <c r="G500" s="2" t="s">
        <v>126</v>
      </c>
      <c r="H500" s="2" t="s">
        <v>84</v>
      </c>
      <c r="I500" s="2" t="s">
        <v>38</v>
      </c>
      <c r="J500" s="1">
        <v>41964</v>
      </c>
      <c r="K500" s="3">
        <v>67.73</v>
      </c>
      <c r="L500" s="3">
        <v>165.2</v>
      </c>
      <c r="M500" s="3">
        <f t="shared" si="21"/>
        <v>97.469999999999985</v>
      </c>
      <c r="N500" s="2">
        <v>46</v>
      </c>
      <c r="O500" s="3">
        <f t="shared" si="22"/>
        <v>7599.2</v>
      </c>
      <c r="P500" s="4">
        <v>0.02</v>
      </c>
      <c r="Q500" s="5">
        <f>O500*P500</f>
        <v>151.98400000000001</v>
      </c>
      <c r="R500" s="5">
        <f>O500-Q500+S500</f>
        <v>7467.2059999999992</v>
      </c>
      <c r="S500" s="3">
        <v>19.989999999999998</v>
      </c>
      <c r="T500" s="6">
        <f t="shared" si="23"/>
        <v>7487.195999999999</v>
      </c>
    </row>
    <row r="501" spans="1:20" x14ac:dyDescent="0.35">
      <c r="A501" t="s">
        <v>1128</v>
      </c>
      <c r="B501" s="1">
        <v>41964</v>
      </c>
      <c r="C501" s="2" t="s">
        <v>584</v>
      </c>
      <c r="D501" s="2" t="s">
        <v>27</v>
      </c>
      <c r="E501" s="2" t="s">
        <v>28</v>
      </c>
      <c r="F501" s="2" t="s">
        <v>93</v>
      </c>
      <c r="G501" s="2" t="s">
        <v>30</v>
      </c>
      <c r="H501" s="2" t="s">
        <v>264</v>
      </c>
      <c r="I501" s="2" t="s">
        <v>33</v>
      </c>
      <c r="J501" s="1">
        <v>41966</v>
      </c>
      <c r="K501" s="3">
        <v>32.020000000000003</v>
      </c>
      <c r="L501" s="3">
        <v>152.47999999999999</v>
      </c>
      <c r="M501" s="3">
        <f t="shared" si="21"/>
        <v>120.45999999999998</v>
      </c>
      <c r="N501" s="2">
        <v>29</v>
      </c>
      <c r="O501" s="3">
        <f t="shared" si="22"/>
        <v>4421.92</v>
      </c>
      <c r="P501" s="4">
        <v>0.09</v>
      </c>
      <c r="Q501" s="5">
        <f>O501*P501</f>
        <v>397.97280000000001</v>
      </c>
      <c r="R501" s="5">
        <f>O501-Q501+S501</f>
        <v>4027.9472000000001</v>
      </c>
      <c r="S501" s="3">
        <v>4</v>
      </c>
      <c r="T501" s="6">
        <f t="shared" si="23"/>
        <v>4031.9472000000001</v>
      </c>
    </row>
    <row r="502" spans="1:20" x14ac:dyDescent="0.35">
      <c r="A502" t="s">
        <v>1129</v>
      </c>
      <c r="B502" s="1">
        <v>41965</v>
      </c>
      <c r="C502" s="2" t="s">
        <v>1130</v>
      </c>
      <c r="D502" s="2" t="s">
        <v>27</v>
      </c>
      <c r="E502" s="2" t="s">
        <v>28</v>
      </c>
      <c r="F502" s="2" t="s">
        <v>93</v>
      </c>
      <c r="G502" s="2" t="s">
        <v>299</v>
      </c>
      <c r="H502" s="2" t="s">
        <v>179</v>
      </c>
      <c r="I502" s="2" t="s">
        <v>38</v>
      </c>
      <c r="J502" s="1">
        <v>41965</v>
      </c>
      <c r="K502" s="3">
        <v>13.88</v>
      </c>
      <c r="L502" s="3">
        <v>22.38</v>
      </c>
      <c r="M502" s="3">
        <f t="shared" si="21"/>
        <v>8.4999999999999982</v>
      </c>
      <c r="N502" s="2">
        <v>10</v>
      </c>
      <c r="O502" s="3">
        <f t="shared" si="22"/>
        <v>223.79999999999998</v>
      </c>
      <c r="P502" s="4">
        <v>0.01</v>
      </c>
      <c r="Q502" s="5">
        <f>O502*P502</f>
        <v>2.238</v>
      </c>
      <c r="R502" s="5">
        <f>O502-Q502+S502</f>
        <v>236.66199999999998</v>
      </c>
      <c r="S502" s="3">
        <v>15.1</v>
      </c>
      <c r="T502" s="6">
        <f t="shared" si="23"/>
        <v>251.76199999999997</v>
      </c>
    </row>
    <row r="503" spans="1:20" x14ac:dyDescent="0.35">
      <c r="A503" t="s">
        <v>1131</v>
      </c>
      <c r="B503" s="1">
        <v>41965</v>
      </c>
      <c r="C503" s="2" t="s">
        <v>760</v>
      </c>
      <c r="D503" s="2" t="s">
        <v>27</v>
      </c>
      <c r="E503" s="2" t="s">
        <v>28</v>
      </c>
      <c r="F503" s="2" t="s">
        <v>65</v>
      </c>
      <c r="G503" s="2" t="s">
        <v>139</v>
      </c>
      <c r="H503" s="2" t="s">
        <v>70</v>
      </c>
      <c r="I503" s="2" t="s">
        <v>38</v>
      </c>
      <c r="J503" s="1">
        <v>41967</v>
      </c>
      <c r="K503" s="3">
        <v>1.31</v>
      </c>
      <c r="L503" s="3">
        <v>2.84</v>
      </c>
      <c r="M503" s="3">
        <f t="shared" si="21"/>
        <v>1.5299999999999998</v>
      </c>
      <c r="N503" s="2">
        <v>39</v>
      </c>
      <c r="O503" s="3">
        <f t="shared" si="22"/>
        <v>110.75999999999999</v>
      </c>
      <c r="P503" s="4">
        <v>0.05</v>
      </c>
      <c r="Q503" s="5">
        <f>O503*P503</f>
        <v>5.5380000000000003</v>
      </c>
      <c r="R503" s="5">
        <f>O503-Q503+S503</f>
        <v>106.152</v>
      </c>
      <c r="S503" s="3">
        <v>0.93</v>
      </c>
      <c r="T503" s="6">
        <f t="shared" si="23"/>
        <v>107.08200000000001</v>
      </c>
    </row>
    <row r="504" spans="1:20" x14ac:dyDescent="0.35">
      <c r="A504" t="s">
        <v>1132</v>
      </c>
      <c r="B504" s="1">
        <v>41966</v>
      </c>
      <c r="C504" s="2" t="s">
        <v>1133</v>
      </c>
      <c r="D504" s="2" t="s">
        <v>27</v>
      </c>
      <c r="E504" s="2" t="s">
        <v>28</v>
      </c>
      <c r="F504" s="2" t="s">
        <v>43</v>
      </c>
      <c r="G504" s="2" t="s">
        <v>390</v>
      </c>
      <c r="H504" s="2" t="s">
        <v>471</v>
      </c>
      <c r="I504" s="2" t="s">
        <v>38</v>
      </c>
      <c r="J504" s="1">
        <v>41969</v>
      </c>
      <c r="K504" s="3">
        <v>8.92</v>
      </c>
      <c r="L504" s="3">
        <v>29.74</v>
      </c>
      <c r="M504" s="3">
        <f t="shared" si="21"/>
        <v>20.82</v>
      </c>
      <c r="N504" s="2">
        <v>34</v>
      </c>
      <c r="O504" s="3">
        <f t="shared" si="22"/>
        <v>1011.16</v>
      </c>
      <c r="P504" s="4">
        <v>0.09</v>
      </c>
      <c r="Q504" s="5">
        <f>O504*P504</f>
        <v>91.00439999999999</v>
      </c>
      <c r="R504" s="5">
        <f>O504-Q504+S504</f>
        <v>926.79559999999992</v>
      </c>
      <c r="S504" s="3">
        <v>6.64</v>
      </c>
      <c r="T504" s="6">
        <f t="shared" si="23"/>
        <v>933.43559999999991</v>
      </c>
    </row>
    <row r="505" spans="1:20" x14ac:dyDescent="0.35">
      <c r="A505" t="s">
        <v>1135</v>
      </c>
      <c r="B505" s="1">
        <v>41966</v>
      </c>
      <c r="C505" s="2" t="s">
        <v>510</v>
      </c>
      <c r="D505" s="2" t="s">
        <v>53</v>
      </c>
      <c r="E505" s="2" t="s">
        <v>54</v>
      </c>
      <c r="F505" s="2" t="s">
        <v>65</v>
      </c>
      <c r="G505" s="2" t="s">
        <v>55</v>
      </c>
      <c r="H505" s="2" t="s">
        <v>146</v>
      </c>
      <c r="I505" s="2" t="s">
        <v>33</v>
      </c>
      <c r="J505" s="1">
        <v>41970</v>
      </c>
      <c r="K505" s="3">
        <v>278.99</v>
      </c>
      <c r="L505" s="3">
        <v>449.99</v>
      </c>
      <c r="M505" s="3">
        <f t="shared" si="21"/>
        <v>171</v>
      </c>
      <c r="N505" s="2">
        <v>34</v>
      </c>
      <c r="O505" s="3">
        <f t="shared" si="22"/>
        <v>15299.66</v>
      </c>
      <c r="P505" s="4">
        <v>0.02</v>
      </c>
      <c r="Q505" s="5">
        <f>O505*P505</f>
        <v>305.9932</v>
      </c>
      <c r="R505" s="5">
        <f>O505-Q505+S505</f>
        <v>15042.666799999999</v>
      </c>
      <c r="S505" s="3">
        <v>49</v>
      </c>
      <c r="T505" s="6">
        <f t="shared" si="23"/>
        <v>15091.666799999999</v>
      </c>
    </row>
    <row r="506" spans="1:20" x14ac:dyDescent="0.35">
      <c r="A506" t="s">
        <v>1136</v>
      </c>
      <c r="B506" s="1">
        <v>41969</v>
      </c>
      <c r="C506" s="2" t="s">
        <v>1137</v>
      </c>
      <c r="D506" s="2" t="s">
        <v>27</v>
      </c>
      <c r="E506" s="2" t="s">
        <v>28</v>
      </c>
      <c r="F506" s="2" t="s">
        <v>29</v>
      </c>
      <c r="G506" s="2" t="s">
        <v>30</v>
      </c>
      <c r="H506" s="2" t="s">
        <v>397</v>
      </c>
      <c r="I506" s="2" t="s">
        <v>33</v>
      </c>
      <c r="J506" s="1">
        <v>41971</v>
      </c>
      <c r="K506" s="3">
        <v>8.31</v>
      </c>
      <c r="L506" s="3">
        <v>15.98</v>
      </c>
      <c r="M506" s="3">
        <f t="shared" si="21"/>
        <v>7.67</v>
      </c>
      <c r="N506" s="2">
        <v>5</v>
      </c>
      <c r="O506" s="3">
        <f t="shared" si="22"/>
        <v>79.900000000000006</v>
      </c>
      <c r="P506" s="4">
        <v>0.08</v>
      </c>
      <c r="Q506" s="5">
        <f>O506*P506</f>
        <v>6.3920000000000003</v>
      </c>
      <c r="R506" s="5">
        <f>O506-Q506+S506</f>
        <v>80.00800000000001</v>
      </c>
      <c r="S506" s="3">
        <v>6.5</v>
      </c>
      <c r="T506" s="6">
        <f t="shared" si="23"/>
        <v>86.50800000000001</v>
      </c>
    </row>
    <row r="507" spans="1:20" x14ac:dyDescent="0.35">
      <c r="A507" t="s">
        <v>1138</v>
      </c>
      <c r="B507" s="1">
        <v>41973</v>
      </c>
      <c r="C507" s="2" t="s">
        <v>1139</v>
      </c>
      <c r="D507" s="2" t="s">
        <v>27</v>
      </c>
      <c r="E507" s="2" t="s">
        <v>28</v>
      </c>
      <c r="F507" s="2" t="s">
        <v>93</v>
      </c>
      <c r="G507" s="2" t="s">
        <v>126</v>
      </c>
      <c r="H507" s="2" t="s">
        <v>46</v>
      </c>
      <c r="I507" s="2" t="s">
        <v>38</v>
      </c>
      <c r="J507" s="1">
        <v>41975</v>
      </c>
      <c r="K507" s="3">
        <v>3.32</v>
      </c>
      <c r="L507" s="3">
        <v>5.18</v>
      </c>
      <c r="M507" s="3">
        <f t="shared" si="21"/>
        <v>1.8599999999999999</v>
      </c>
      <c r="N507" s="2">
        <v>9</v>
      </c>
      <c r="O507" s="3">
        <f t="shared" si="22"/>
        <v>46.62</v>
      </c>
      <c r="P507" s="4">
        <v>0.09</v>
      </c>
      <c r="Q507" s="5">
        <f>O507*P507</f>
        <v>4.1957999999999993</v>
      </c>
      <c r="R507" s="5">
        <f>O507-Q507+S507</f>
        <v>44.464199999999998</v>
      </c>
      <c r="S507" s="3">
        <v>2.04</v>
      </c>
      <c r="T507" s="6">
        <f t="shared" si="23"/>
        <v>46.504199999999997</v>
      </c>
    </row>
    <row r="508" spans="1:20" x14ac:dyDescent="0.35">
      <c r="A508" t="s">
        <v>1140</v>
      </c>
      <c r="B508" s="1">
        <v>41974</v>
      </c>
      <c r="C508" s="2" t="s">
        <v>922</v>
      </c>
      <c r="D508" s="2" t="s">
        <v>27</v>
      </c>
      <c r="E508" s="2" t="s">
        <v>28</v>
      </c>
      <c r="F508" s="2" t="s">
        <v>29</v>
      </c>
      <c r="G508" s="2" t="s">
        <v>139</v>
      </c>
      <c r="H508" s="2" t="s">
        <v>568</v>
      </c>
      <c r="I508" s="2" t="s">
        <v>38</v>
      </c>
      <c r="J508" s="1">
        <v>41978</v>
      </c>
      <c r="K508" s="3">
        <v>1.95</v>
      </c>
      <c r="L508" s="3">
        <v>3.98</v>
      </c>
      <c r="M508" s="3">
        <f t="shared" si="21"/>
        <v>2.0300000000000002</v>
      </c>
      <c r="N508" s="2">
        <v>4</v>
      </c>
      <c r="O508" s="3">
        <f t="shared" si="22"/>
        <v>15.92</v>
      </c>
      <c r="P508" s="4">
        <v>0.02</v>
      </c>
      <c r="Q508" s="5">
        <f>O508*P508</f>
        <v>0.31840000000000002</v>
      </c>
      <c r="R508" s="5">
        <f>O508-Q508+S508</f>
        <v>16.4316</v>
      </c>
      <c r="S508" s="3">
        <v>0.83</v>
      </c>
      <c r="T508" s="6">
        <f t="shared" si="23"/>
        <v>17.261599999999998</v>
      </c>
    </row>
    <row r="509" spans="1:20" x14ac:dyDescent="0.35">
      <c r="A509" t="s">
        <v>1141</v>
      </c>
      <c r="B509" s="1">
        <v>41974</v>
      </c>
      <c r="C509" s="2" t="s">
        <v>565</v>
      </c>
      <c r="D509" s="2" t="s">
        <v>53</v>
      </c>
      <c r="E509" s="2" t="s">
        <v>54</v>
      </c>
      <c r="F509" s="2" t="s">
        <v>43</v>
      </c>
      <c r="G509" s="2" t="s">
        <v>81</v>
      </c>
      <c r="H509" s="2" t="s">
        <v>703</v>
      </c>
      <c r="I509" s="2" t="s">
        <v>38</v>
      </c>
      <c r="J509" s="1">
        <v>41981</v>
      </c>
      <c r="K509" s="3">
        <v>16.8</v>
      </c>
      <c r="L509" s="3">
        <v>40.97</v>
      </c>
      <c r="M509" s="3">
        <f t="shared" si="21"/>
        <v>24.169999999999998</v>
      </c>
      <c r="N509" s="2">
        <v>47</v>
      </c>
      <c r="O509" s="3">
        <f t="shared" si="22"/>
        <v>1925.59</v>
      </c>
      <c r="P509" s="4">
        <v>0.04</v>
      </c>
      <c r="Q509" s="5">
        <f>O509*P509</f>
        <v>77.023600000000002</v>
      </c>
      <c r="R509" s="5">
        <f>O509-Q509+S509</f>
        <v>1857.5563999999999</v>
      </c>
      <c r="S509" s="3">
        <v>8.99</v>
      </c>
      <c r="T509" s="6">
        <f t="shared" si="23"/>
        <v>1866.5463999999999</v>
      </c>
    </row>
    <row r="510" spans="1:20" x14ac:dyDescent="0.35">
      <c r="A510" t="s">
        <v>1142</v>
      </c>
      <c r="B510" s="1">
        <v>41977</v>
      </c>
      <c r="C510" s="2" t="s">
        <v>1143</v>
      </c>
      <c r="D510" s="2" t="s">
        <v>53</v>
      </c>
      <c r="E510" s="2" t="s">
        <v>54</v>
      </c>
      <c r="F510" s="2" t="s">
        <v>93</v>
      </c>
      <c r="G510" s="2" t="s">
        <v>81</v>
      </c>
      <c r="H510" s="2" t="s">
        <v>169</v>
      </c>
      <c r="I510" s="2" t="s">
        <v>38</v>
      </c>
      <c r="J510" s="1">
        <v>41978</v>
      </c>
      <c r="K510" s="3">
        <v>14.95</v>
      </c>
      <c r="L510" s="3">
        <v>34.76</v>
      </c>
      <c r="M510" s="3">
        <f t="shared" si="21"/>
        <v>19.809999999999999</v>
      </c>
      <c r="N510" s="2">
        <v>8</v>
      </c>
      <c r="O510" s="3">
        <f t="shared" si="22"/>
        <v>278.08</v>
      </c>
      <c r="P510" s="4">
        <v>7.0000000000000007E-2</v>
      </c>
      <c r="Q510" s="5">
        <f>O510*P510</f>
        <v>19.465600000000002</v>
      </c>
      <c r="R510" s="5">
        <f>O510-Q510+S510</f>
        <v>266.83440000000002</v>
      </c>
      <c r="S510" s="3">
        <v>8.2200000000000006</v>
      </c>
      <c r="T510" s="6">
        <f t="shared" si="23"/>
        <v>275.05440000000004</v>
      </c>
    </row>
    <row r="511" spans="1:20" x14ac:dyDescent="0.35">
      <c r="A511" t="s">
        <v>1144</v>
      </c>
      <c r="B511" s="1">
        <v>41978</v>
      </c>
      <c r="C511" s="2" t="s">
        <v>489</v>
      </c>
      <c r="D511" s="2" t="s">
        <v>27</v>
      </c>
      <c r="E511" s="2" t="s">
        <v>28</v>
      </c>
      <c r="F511" s="2" t="s">
        <v>29</v>
      </c>
      <c r="G511" s="2" t="s">
        <v>74</v>
      </c>
      <c r="H511" s="2" t="s">
        <v>464</v>
      </c>
      <c r="I511" s="2" t="s">
        <v>38</v>
      </c>
      <c r="J511" s="1">
        <v>41979</v>
      </c>
      <c r="K511" s="3">
        <v>2.25</v>
      </c>
      <c r="L511" s="3">
        <v>3.69</v>
      </c>
      <c r="M511" s="3">
        <f t="shared" si="21"/>
        <v>1.44</v>
      </c>
      <c r="N511" s="2">
        <v>41</v>
      </c>
      <c r="O511" s="3">
        <f t="shared" si="22"/>
        <v>151.29</v>
      </c>
      <c r="P511" s="4">
        <v>0.08</v>
      </c>
      <c r="Q511" s="5">
        <f>O511*P511</f>
        <v>12.103199999999999</v>
      </c>
      <c r="R511" s="5">
        <f>O511-Q511+S511</f>
        <v>141.68680000000001</v>
      </c>
      <c r="S511" s="3">
        <v>2.5</v>
      </c>
      <c r="T511" s="6">
        <f t="shared" si="23"/>
        <v>144.18680000000001</v>
      </c>
    </row>
    <row r="512" spans="1:20" x14ac:dyDescent="0.35">
      <c r="A512" t="s">
        <v>1145</v>
      </c>
      <c r="B512" s="1">
        <v>41979</v>
      </c>
      <c r="C512" s="2" t="s">
        <v>1146</v>
      </c>
      <c r="D512" s="2" t="s">
        <v>27</v>
      </c>
      <c r="E512" s="2" t="s">
        <v>28</v>
      </c>
      <c r="F512" s="2" t="s">
        <v>65</v>
      </c>
      <c r="G512" s="2" t="s">
        <v>30</v>
      </c>
      <c r="H512" s="2" t="s">
        <v>996</v>
      </c>
      <c r="I512" s="2" t="s">
        <v>38</v>
      </c>
      <c r="J512" s="1">
        <v>41981</v>
      </c>
      <c r="K512" s="3">
        <v>1.82</v>
      </c>
      <c r="L512" s="3">
        <v>2.84</v>
      </c>
      <c r="M512" s="3">
        <f t="shared" si="21"/>
        <v>1.0199999999999998</v>
      </c>
      <c r="N512" s="2">
        <v>21</v>
      </c>
      <c r="O512" s="3">
        <f t="shared" si="22"/>
        <v>59.64</v>
      </c>
      <c r="P512" s="4">
        <v>0.01</v>
      </c>
      <c r="Q512" s="5">
        <f>O512*P512</f>
        <v>0.59640000000000004</v>
      </c>
      <c r="R512" s="5">
        <f>O512-Q512+S512</f>
        <v>64.483599999999996</v>
      </c>
      <c r="S512" s="3">
        <v>5.44</v>
      </c>
      <c r="T512" s="6">
        <f t="shared" si="23"/>
        <v>69.923599999999993</v>
      </c>
    </row>
    <row r="513" spans="1:20" x14ac:dyDescent="0.35">
      <c r="A513" t="s">
        <v>1147</v>
      </c>
      <c r="B513" s="1">
        <v>41981</v>
      </c>
      <c r="C513" s="2" t="s">
        <v>1148</v>
      </c>
      <c r="D513" s="2" t="s">
        <v>27</v>
      </c>
      <c r="E513" s="2" t="s">
        <v>28</v>
      </c>
      <c r="F513" s="2" t="s">
        <v>43</v>
      </c>
      <c r="G513" s="2" t="s">
        <v>390</v>
      </c>
      <c r="H513" s="2" t="s">
        <v>493</v>
      </c>
      <c r="I513" s="2" t="s">
        <v>38</v>
      </c>
      <c r="J513" s="1">
        <v>41983</v>
      </c>
      <c r="K513" s="3">
        <v>178.83</v>
      </c>
      <c r="L513" s="3">
        <v>415.88</v>
      </c>
      <c r="M513" s="3">
        <f t="shared" si="21"/>
        <v>237.04999999999998</v>
      </c>
      <c r="N513" s="2">
        <v>4</v>
      </c>
      <c r="O513" s="3">
        <f t="shared" si="22"/>
        <v>1663.52</v>
      </c>
      <c r="P513" s="4">
        <v>0.03</v>
      </c>
      <c r="Q513" s="5">
        <f>O513*P513</f>
        <v>49.9056</v>
      </c>
      <c r="R513" s="5">
        <f>O513-Q513+S513</f>
        <v>1624.9843999999998</v>
      </c>
      <c r="S513" s="3">
        <v>11.37</v>
      </c>
      <c r="T513" s="6">
        <f t="shared" si="23"/>
        <v>1636.3543999999997</v>
      </c>
    </row>
    <row r="514" spans="1:20" x14ac:dyDescent="0.35">
      <c r="A514" t="s">
        <v>1149</v>
      </c>
      <c r="B514" s="1">
        <v>41982</v>
      </c>
      <c r="C514" s="2" t="s">
        <v>1150</v>
      </c>
      <c r="D514" s="2" t="s">
        <v>27</v>
      </c>
      <c r="E514" s="2" t="s">
        <v>28</v>
      </c>
      <c r="F514" s="2" t="s">
        <v>65</v>
      </c>
      <c r="G514" s="2" t="s">
        <v>44</v>
      </c>
      <c r="H514" s="2" t="s">
        <v>467</v>
      </c>
      <c r="I514" s="2" t="s">
        <v>38</v>
      </c>
      <c r="J514" s="1">
        <v>41984</v>
      </c>
      <c r="K514" s="3">
        <v>12.39</v>
      </c>
      <c r="L514" s="3">
        <v>19.98</v>
      </c>
      <c r="M514" s="3">
        <f t="shared" si="21"/>
        <v>7.59</v>
      </c>
      <c r="N514" s="2">
        <v>48</v>
      </c>
      <c r="O514" s="3">
        <f t="shared" si="22"/>
        <v>959.04</v>
      </c>
      <c r="P514" s="4">
        <v>0.01</v>
      </c>
      <c r="Q514" s="5">
        <f>O514*P514</f>
        <v>9.5904000000000007</v>
      </c>
      <c r="R514" s="5">
        <f>O514-Q514+S514</f>
        <v>955.2195999999999</v>
      </c>
      <c r="S514" s="3">
        <v>5.77</v>
      </c>
      <c r="T514" s="6">
        <f t="shared" si="23"/>
        <v>960.98959999999988</v>
      </c>
    </row>
    <row r="515" spans="1:20" x14ac:dyDescent="0.35">
      <c r="A515" t="s">
        <v>1151</v>
      </c>
      <c r="B515" s="1">
        <v>41983</v>
      </c>
      <c r="C515" s="2" t="s">
        <v>1058</v>
      </c>
      <c r="D515" s="2" t="s">
        <v>27</v>
      </c>
      <c r="E515" s="2" t="s">
        <v>28</v>
      </c>
      <c r="F515" s="2" t="s">
        <v>29</v>
      </c>
      <c r="G515" s="2" t="s">
        <v>290</v>
      </c>
      <c r="H515" s="2" t="s">
        <v>194</v>
      </c>
      <c r="I515" s="2" t="s">
        <v>38</v>
      </c>
      <c r="J515" s="1">
        <v>41984</v>
      </c>
      <c r="K515" s="3">
        <v>4.1900000000000004</v>
      </c>
      <c r="L515" s="3">
        <v>10.23</v>
      </c>
      <c r="M515" s="3">
        <f t="shared" si="21"/>
        <v>6.04</v>
      </c>
      <c r="N515" s="2">
        <v>46</v>
      </c>
      <c r="O515" s="3">
        <f t="shared" si="22"/>
        <v>470.58000000000004</v>
      </c>
      <c r="P515" s="4">
        <v>0.01</v>
      </c>
      <c r="Q515" s="5">
        <f>O515*P515</f>
        <v>4.7058000000000009</v>
      </c>
      <c r="R515" s="5">
        <f>O515-Q515+S515</f>
        <v>470.55420000000004</v>
      </c>
      <c r="S515" s="3">
        <v>4.68</v>
      </c>
      <c r="T515" s="6">
        <f t="shared" si="23"/>
        <v>475.23420000000004</v>
      </c>
    </row>
    <row r="516" spans="1:20" x14ac:dyDescent="0.35">
      <c r="A516" t="s">
        <v>1152</v>
      </c>
      <c r="B516" s="1">
        <v>41983</v>
      </c>
      <c r="C516" s="2" t="s">
        <v>1153</v>
      </c>
      <c r="D516" s="2" t="s">
        <v>27</v>
      </c>
      <c r="E516" s="2" t="s">
        <v>28</v>
      </c>
      <c r="F516" s="2" t="s">
        <v>29</v>
      </c>
      <c r="G516" s="2" t="s">
        <v>139</v>
      </c>
      <c r="H516" s="2" t="s">
        <v>32</v>
      </c>
      <c r="I516" s="2" t="s">
        <v>33</v>
      </c>
      <c r="J516" s="1">
        <v>41985</v>
      </c>
      <c r="K516" s="3">
        <v>1.87</v>
      </c>
      <c r="L516" s="3">
        <v>8.1199999999999992</v>
      </c>
      <c r="M516" s="3">
        <f t="shared" si="21"/>
        <v>6.2499999999999991</v>
      </c>
      <c r="N516" s="2">
        <v>11</v>
      </c>
      <c r="O516" s="3">
        <f t="shared" si="22"/>
        <v>89.32</v>
      </c>
      <c r="P516" s="4">
        <v>0.06</v>
      </c>
      <c r="Q516" s="5">
        <f>O516*P516</f>
        <v>5.3591999999999995</v>
      </c>
      <c r="R516" s="5">
        <f>O516-Q516+S516</f>
        <v>86.79079999999999</v>
      </c>
      <c r="S516" s="3">
        <v>2.83</v>
      </c>
      <c r="T516" s="6">
        <f t="shared" si="23"/>
        <v>89.620799999999988</v>
      </c>
    </row>
    <row r="517" spans="1:20" x14ac:dyDescent="0.35">
      <c r="A517" t="s">
        <v>1154</v>
      </c>
      <c r="B517" s="1">
        <v>41986</v>
      </c>
      <c r="C517" s="2" t="s">
        <v>897</v>
      </c>
      <c r="D517" s="2" t="s">
        <v>53</v>
      </c>
      <c r="E517" s="2" t="s">
        <v>54</v>
      </c>
      <c r="F517" s="2" t="s">
        <v>29</v>
      </c>
      <c r="G517" s="2" t="s">
        <v>55</v>
      </c>
      <c r="H517" s="2" t="s">
        <v>291</v>
      </c>
      <c r="I517" s="2" t="s">
        <v>38</v>
      </c>
      <c r="J517" s="1">
        <v>41988</v>
      </c>
      <c r="K517" s="3">
        <v>4.59</v>
      </c>
      <c r="L517" s="3">
        <v>7.28</v>
      </c>
      <c r="M517" s="3">
        <f t="shared" ref="M517:M580" si="24">L517-K517</f>
        <v>2.6900000000000004</v>
      </c>
      <c r="N517" s="2">
        <v>36</v>
      </c>
      <c r="O517" s="3">
        <f t="shared" ref="O517:O580" si="25">L517*N517</f>
        <v>262.08</v>
      </c>
      <c r="P517" s="4">
        <v>0.05</v>
      </c>
      <c r="Q517" s="5">
        <f>O517*P517</f>
        <v>13.103999999999999</v>
      </c>
      <c r="R517" s="5">
        <f>O517-Q517+S517</f>
        <v>260.12599999999998</v>
      </c>
      <c r="S517" s="3">
        <v>11.15</v>
      </c>
      <c r="T517" s="6">
        <f t="shared" ref="T517:T580" si="26">R517+S517</f>
        <v>271.27599999999995</v>
      </c>
    </row>
    <row r="518" spans="1:20" x14ac:dyDescent="0.35">
      <c r="A518" t="s">
        <v>1155</v>
      </c>
      <c r="B518" s="1">
        <v>41989</v>
      </c>
      <c r="C518" s="2" t="s">
        <v>1156</v>
      </c>
      <c r="D518" s="2" t="s">
        <v>27</v>
      </c>
      <c r="E518" s="2" t="s">
        <v>28</v>
      </c>
      <c r="F518" s="2" t="s">
        <v>29</v>
      </c>
      <c r="G518" s="2" t="s">
        <v>30</v>
      </c>
      <c r="H518" s="2" t="s">
        <v>601</v>
      </c>
      <c r="I518" s="2" t="s">
        <v>38</v>
      </c>
      <c r="J518" s="1">
        <v>41991</v>
      </c>
      <c r="K518" s="3">
        <v>2.1800000000000002</v>
      </c>
      <c r="L518" s="3">
        <v>3.52</v>
      </c>
      <c r="M518" s="3">
        <f t="shared" si="24"/>
        <v>1.3399999999999999</v>
      </c>
      <c r="N518" s="2">
        <v>23</v>
      </c>
      <c r="O518" s="3">
        <f t="shared" si="25"/>
        <v>80.959999999999994</v>
      </c>
      <c r="P518" s="4">
        <v>7.0000000000000007E-2</v>
      </c>
      <c r="Q518" s="5">
        <f>O518*P518</f>
        <v>5.6672000000000002</v>
      </c>
      <c r="R518" s="5">
        <f>O518-Q518+S518</f>
        <v>82.122799999999998</v>
      </c>
      <c r="S518" s="3">
        <v>6.83</v>
      </c>
      <c r="T518" s="6">
        <f t="shared" si="26"/>
        <v>88.952799999999996</v>
      </c>
    </row>
    <row r="519" spans="1:20" x14ac:dyDescent="0.35">
      <c r="A519" t="s">
        <v>1157</v>
      </c>
      <c r="B519" s="1">
        <v>41995</v>
      </c>
      <c r="C519" s="2" t="s">
        <v>1158</v>
      </c>
      <c r="D519" s="2" t="s">
        <v>27</v>
      </c>
      <c r="E519" s="2" t="s">
        <v>28</v>
      </c>
      <c r="F519" s="2" t="s">
        <v>29</v>
      </c>
      <c r="G519" s="2" t="s">
        <v>30</v>
      </c>
      <c r="H519" s="2" t="s">
        <v>133</v>
      </c>
      <c r="I519" s="2" t="s">
        <v>38</v>
      </c>
      <c r="J519" s="1">
        <v>41996</v>
      </c>
      <c r="K519" s="3">
        <v>0.92</v>
      </c>
      <c r="L519" s="3">
        <v>1.81</v>
      </c>
      <c r="M519" s="3">
        <f t="shared" si="24"/>
        <v>0.89</v>
      </c>
      <c r="N519" s="2">
        <v>48</v>
      </c>
      <c r="O519" s="3">
        <f t="shared" si="25"/>
        <v>86.88</v>
      </c>
      <c r="P519" s="4">
        <v>0.1</v>
      </c>
      <c r="Q519" s="5">
        <f>O519*P519</f>
        <v>8.6880000000000006</v>
      </c>
      <c r="R519" s="5">
        <f>O519-Q519+S519</f>
        <v>79.751999999999995</v>
      </c>
      <c r="S519" s="3">
        <v>1.56</v>
      </c>
      <c r="T519" s="6">
        <f t="shared" si="26"/>
        <v>81.311999999999998</v>
      </c>
    </row>
    <row r="520" spans="1:20" x14ac:dyDescent="0.35">
      <c r="A520" t="s">
        <v>1159</v>
      </c>
      <c r="B520" s="1">
        <v>41998</v>
      </c>
      <c r="C520" s="2" t="s">
        <v>913</v>
      </c>
      <c r="D520" s="2" t="s">
        <v>27</v>
      </c>
      <c r="E520" s="2" t="s">
        <v>28</v>
      </c>
      <c r="F520" s="2" t="s">
        <v>65</v>
      </c>
      <c r="G520" s="2" t="s">
        <v>390</v>
      </c>
      <c r="H520" s="2" t="s">
        <v>146</v>
      </c>
      <c r="I520" s="2" t="s">
        <v>33</v>
      </c>
      <c r="J520" s="1">
        <v>42000</v>
      </c>
      <c r="K520" s="3">
        <v>216</v>
      </c>
      <c r="L520" s="3">
        <v>449.99</v>
      </c>
      <c r="M520" s="3">
        <f t="shared" si="24"/>
        <v>233.99</v>
      </c>
      <c r="N520" s="2">
        <v>10</v>
      </c>
      <c r="O520" s="3">
        <f t="shared" si="25"/>
        <v>4499.8999999999996</v>
      </c>
      <c r="P520" s="4">
        <v>0.01</v>
      </c>
      <c r="Q520" s="5">
        <f>O520*P520</f>
        <v>44.998999999999995</v>
      </c>
      <c r="R520" s="5">
        <f>O520-Q520+S520</f>
        <v>4479.3909999999996</v>
      </c>
      <c r="S520" s="3">
        <v>24.49</v>
      </c>
      <c r="T520" s="6">
        <f t="shared" si="26"/>
        <v>4503.8809999999994</v>
      </c>
    </row>
    <row r="521" spans="1:20" x14ac:dyDescent="0.35">
      <c r="A521" t="s">
        <v>1160</v>
      </c>
      <c r="B521" s="1">
        <v>41999</v>
      </c>
      <c r="C521" s="2" t="s">
        <v>945</v>
      </c>
      <c r="D521" s="2" t="s">
        <v>53</v>
      </c>
      <c r="E521" s="2" t="s">
        <v>54</v>
      </c>
      <c r="F521" s="2" t="s">
        <v>65</v>
      </c>
      <c r="G521" s="2" t="s">
        <v>55</v>
      </c>
      <c r="H521" s="2" t="s">
        <v>141</v>
      </c>
      <c r="I521" s="2" t="s">
        <v>38</v>
      </c>
      <c r="J521" s="1">
        <v>42002</v>
      </c>
      <c r="K521" s="3">
        <v>1.6</v>
      </c>
      <c r="L521" s="3">
        <v>2.62</v>
      </c>
      <c r="M521" s="3">
        <f t="shared" si="24"/>
        <v>1.02</v>
      </c>
      <c r="N521" s="2">
        <v>37</v>
      </c>
      <c r="O521" s="3">
        <f t="shared" si="25"/>
        <v>96.94</v>
      </c>
      <c r="P521" s="4">
        <v>0.01</v>
      </c>
      <c r="Q521" s="5">
        <f>O521*P521</f>
        <v>0.96940000000000004</v>
      </c>
      <c r="R521" s="5">
        <f>O521-Q521+S521</f>
        <v>96.770600000000002</v>
      </c>
      <c r="S521" s="3">
        <v>0.8</v>
      </c>
      <c r="T521" s="6">
        <f t="shared" si="26"/>
        <v>97.570599999999999</v>
      </c>
    </row>
    <row r="522" spans="1:20" x14ac:dyDescent="0.35">
      <c r="A522" t="s">
        <v>1161</v>
      </c>
      <c r="B522" s="1">
        <v>41999</v>
      </c>
      <c r="C522" s="2" t="s">
        <v>1162</v>
      </c>
      <c r="D522" s="2" t="s">
        <v>27</v>
      </c>
      <c r="E522" s="2" t="s">
        <v>28</v>
      </c>
      <c r="F522" s="2" t="s">
        <v>43</v>
      </c>
      <c r="G522" s="2" t="s">
        <v>107</v>
      </c>
      <c r="H522" s="2" t="s">
        <v>368</v>
      </c>
      <c r="I522" s="2" t="s">
        <v>38</v>
      </c>
      <c r="J522" s="1">
        <v>42002</v>
      </c>
      <c r="K522" s="3">
        <v>3.52</v>
      </c>
      <c r="L522" s="3">
        <v>5.68</v>
      </c>
      <c r="M522" s="3">
        <f t="shared" si="24"/>
        <v>2.1599999999999997</v>
      </c>
      <c r="N522" s="2">
        <v>42</v>
      </c>
      <c r="O522" s="3">
        <f t="shared" si="25"/>
        <v>238.56</v>
      </c>
      <c r="P522" s="4">
        <v>0.05</v>
      </c>
      <c r="Q522" s="5">
        <f>O522*P522</f>
        <v>11.928000000000001</v>
      </c>
      <c r="R522" s="5">
        <f>O522-Q522+S522</f>
        <v>228.02199999999999</v>
      </c>
      <c r="S522" s="3">
        <v>1.39</v>
      </c>
      <c r="T522" s="6">
        <f t="shared" si="26"/>
        <v>229.41199999999998</v>
      </c>
    </row>
    <row r="523" spans="1:20" x14ac:dyDescent="0.35">
      <c r="A523" t="s">
        <v>1163</v>
      </c>
      <c r="B523" s="1">
        <v>42000</v>
      </c>
      <c r="C523" s="2" t="s">
        <v>1164</v>
      </c>
      <c r="D523" s="2" t="s">
        <v>27</v>
      </c>
      <c r="E523" s="2" t="s">
        <v>28</v>
      </c>
      <c r="F523" s="2" t="s">
        <v>43</v>
      </c>
      <c r="G523" s="2" t="s">
        <v>390</v>
      </c>
      <c r="H523" s="2" t="s">
        <v>386</v>
      </c>
      <c r="I523" s="2" t="s">
        <v>38</v>
      </c>
      <c r="J523" s="1">
        <v>42001</v>
      </c>
      <c r="K523" s="3">
        <v>1.59</v>
      </c>
      <c r="L523" s="3">
        <v>2.61</v>
      </c>
      <c r="M523" s="3">
        <f t="shared" si="24"/>
        <v>1.0199999999999998</v>
      </c>
      <c r="N523" s="2">
        <v>37</v>
      </c>
      <c r="O523" s="3">
        <f t="shared" si="25"/>
        <v>96.57</v>
      </c>
      <c r="P523" s="4">
        <v>0.09</v>
      </c>
      <c r="Q523" s="5">
        <f>O523*P523</f>
        <v>8.6912999999999982</v>
      </c>
      <c r="R523" s="5">
        <f>O523-Q523+S523</f>
        <v>88.378699999999995</v>
      </c>
      <c r="S523" s="3">
        <v>0.5</v>
      </c>
      <c r="T523" s="6">
        <f t="shared" si="26"/>
        <v>88.878699999999995</v>
      </c>
    </row>
    <row r="524" spans="1:20" x14ac:dyDescent="0.35">
      <c r="A524" t="s">
        <v>1165</v>
      </c>
      <c r="B524" s="1">
        <v>42001</v>
      </c>
      <c r="C524" s="2" t="s">
        <v>1166</v>
      </c>
      <c r="D524" s="2" t="s">
        <v>27</v>
      </c>
      <c r="E524" s="2" t="s">
        <v>28</v>
      </c>
      <c r="F524" s="2" t="s">
        <v>65</v>
      </c>
      <c r="G524" s="2" t="s">
        <v>44</v>
      </c>
      <c r="H524" s="2" t="s">
        <v>886</v>
      </c>
      <c r="I524" s="2" t="s">
        <v>38</v>
      </c>
      <c r="J524" s="1">
        <v>42003</v>
      </c>
      <c r="K524" s="3">
        <v>7.13</v>
      </c>
      <c r="L524" s="3">
        <v>20.98</v>
      </c>
      <c r="M524" s="3">
        <f t="shared" si="24"/>
        <v>13.850000000000001</v>
      </c>
      <c r="N524" s="2">
        <v>47</v>
      </c>
      <c r="O524" s="3">
        <f t="shared" si="25"/>
        <v>986.06000000000006</v>
      </c>
      <c r="P524" s="4">
        <v>0.01</v>
      </c>
      <c r="Q524" s="5">
        <f>O524*P524</f>
        <v>9.8606000000000016</v>
      </c>
      <c r="R524" s="5">
        <f>O524-Q524+S524</f>
        <v>981.61940000000004</v>
      </c>
      <c r="S524" s="3">
        <v>5.42</v>
      </c>
      <c r="T524" s="6">
        <f t="shared" si="26"/>
        <v>987.0394</v>
      </c>
    </row>
    <row r="525" spans="1:20" x14ac:dyDescent="0.35">
      <c r="A525" t="s">
        <v>1167</v>
      </c>
      <c r="B525" s="1">
        <v>42001</v>
      </c>
      <c r="C525" s="2" t="s">
        <v>1168</v>
      </c>
      <c r="D525" s="2" t="s">
        <v>27</v>
      </c>
      <c r="E525" s="2" t="s">
        <v>28</v>
      </c>
      <c r="F525" s="2" t="s">
        <v>29</v>
      </c>
      <c r="G525" s="2" t="s">
        <v>30</v>
      </c>
      <c r="H525" s="2" t="s">
        <v>103</v>
      </c>
      <c r="I525" s="2" t="s">
        <v>38</v>
      </c>
      <c r="J525" s="1">
        <v>42001</v>
      </c>
      <c r="K525" s="3">
        <v>22.18</v>
      </c>
      <c r="L525" s="3">
        <v>54.1</v>
      </c>
      <c r="M525" s="3">
        <f t="shared" si="24"/>
        <v>31.92</v>
      </c>
      <c r="N525" s="2">
        <v>5</v>
      </c>
      <c r="O525" s="3">
        <f t="shared" si="25"/>
        <v>270.5</v>
      </c>
      <c r="P525" s="4">
        <v>0.04</v>
      </c>
      <c r="Q525" s="5">
        <f>O525*P525</f>
        <v>10.82</v>
      </c>
      <c r="R525" s="5">
        <f>O525-Q525+S525</f>
        <v>279.67</v>
      </c>
      <c r="S525" s="3">
        <v>19.989999999999998</v>
      </c>
      <c r="T525" s="6">
        <f t="shared" si="26"/>
        <v>299.66000000000003</v>
      </c>
    </row>
    <row r="526" spans="1:20" x14ac:dyDescent="0.35">
      <c r="A526" t="s">
        <v>1169</v>
      </c>
      <c r="B526" s="1">
        <v>42003</v>
      </c>
      <c r="C526" s="2" t="s">
        <v>1170</v>
      </c>
      <c r="D526" s="2" t="s">
        <v>27</v>
      </c>
      <c r="E526" s="2" t="s">
        <v>28</v>
      </c>
      <c r="F526" s="2" t="s">
        <v>43</v>
      </c>
      <c r="G526" s="2" t="s">
        <v>100</v>
      </c>
      <c r="H526" s="2" t="s">
        <v>996</v>
      </c>
      <c r="I526" s="2" t="s">
        <v>38</v>
      </c>
      <c r="J526" s="1">
        <v>42004</v>
      </c>
      <c r="K526" s="3">
        <v>1.82</v>
      </c>
      <c r="L526" s="3">
        <v>2.84</v>
      </c>
      <c r="M526" s="3">
        <f t="shared" si="24"/>
        <v>1.0199999999999998</v>
      </c>
      <c r="N526" s="2">
        <v>27</v>
      </c>
      <c r="O526" s="3">
        <f t="shared" si="25"/>
        <v>76.679999999999993</v>
      </c>
      <c r="P526" s="4">
        <v>0.03</v>
      </c>
      <c r="Q526" s="5">
        <f>O526*P526</f>
        <v>2.3003999999999998</v>
      </c>
      <c r="R526" s="5">
        <f>O526-Q526+S526</f>
        <v>79.819599999999994</v>
      </c>
      <c r="S526" s="3">
        <v>5.44</v>
      </c>
      <c r="T526" s="6">
        <f t="shared" si="26"/>
        <v>85.259599999999992</v>
      </c>
    </row>
    <row r="527" spans="1:20" x14ac:dyDescent="0.35">
      <c r="A527" t="s">
        <v>1171</v>
      </c>
      <c r="B527" s="1">
        <v>42005</v>
      </c>
      <c r="C527" s="2" t="s">
        <v>210</v>
      </c>
      <c r="D527" s="2" t="s">
        <v>53</v>
      </c>
      <c r="E527" s="2" t="s">
        <v>54</v>
      </c>
      <c r="F527" s="2" t="s">
        <v>43</v>
      </c>
      <c r="G527" s="2" t="s">
        <v>55</v>
      </c>
      <c r="H527" s="2" t="s">
        <v>1172</v>
      </c>
      <c r="I527" s="2" t="s">
        <v>38</v>
      </c>
      <c r="J527" s="1">
        <v>42007</v>
      </c>
      <c r="K527" s="3">
        <v>2.87</v>
      </c>
      <c r="L527" s="3">
        <v>6.84</v>
      </c>
      <c r="M527" s="3">
        <f t="shared" si="24"/>
        <v>3.9699999999999998</v>
      </c>
      <c r="N527" s="2">
        <v>35</v>
      </c>
      <c r="O527" s="3">
        <f t="shared" si="25"/>
        <v>239.4</v>
      </c>
      <c r="P527" s="4">
        <v>0.01</v>
      </c>
      <c r="Q527" s="5">
        <f>O527*P527</f>
        <v>2.3940000000000001</v>
      </c>
      <c r="R527" s="5">
        <f>O527-Q527+S527</f>
        <v>241.42599999999999</v>
      </c>
      <c r="S527" s="3">
        <v>4.42</v>
      </c>
      <c r="T527" s="6">
        <f t="shared" si="26"/>
        <v>245.84599999999998</v>
      </c>
    </row>
    <row r="528" spans="1:20" x14ac:dyDescent="0.35">
      <c r="A528" t="s">
        <v>1173</v>
      </c>
      <c r="B528" s="1">
        <v>42006</v>
      </c>
      <c r="C528" s="2" t="s">
        <v>1174</v>
      </c>
      <c r="D528" s="2" t="s">
        <v>27</v>
      </c>
      <c r="E528" s="2" t="s">
        <v>28</v>
      </c>
      <c r="F528" s="2" t="s">
        <v>29</v>
      </c>
      <c r="G528" s="2" t="s">
        <v>30</v>
      </c>
      <c r="H528" s="2" t="s">
        <v>159</v>
      </c>
      <c r="I528" s="2" t="s">
        <v>33</v>
      </c>
      <c r="J528" s="1">
        <v>42008</v>
      </c>
      <c r="K528" s="3">
        <v>19.78</v>
      </c>
      <c r="L528" s="3">
        <v>45.99</v>
      </c>
      <c r="M528" s="3">
        <f t="shared" si="24"/>
        <v>26.21</v>
      </c>
      <c r="N528" s="2">
        <v>50</v>
      </c>
      <c r="O528" s="3">
        <f t="shared" si="25"/>
        <v>2299.5</v>
      </c>
      <c r="P528" s="4">
        <v>0</v>
      </c>
      <c r="Q528" s="5">
        <f>O528*P528</f>
        <v>0</v>
      </c>
      <c r="R528" s="5">
        <f>O528-Q528+S528</f>
        <v>2304.4899999999998</v>
      </c>
      <c r="S528" s="3">
        <v>4.99</v>
      </c>
      <c r="T528" s="6">
        <f t="shared" si="26"/>
        <v>2309.4799999999996</v>
      </c>
    </row>
    <row r="529" spans="1:20" x14ac:dyDescent="0.35">
      <c r="A529" t="s">
        <v>1175</v>
      </c>
      <c r="B529" s="1">
        <v>42006</v>
      </c>
      <c r="C529" s="2" t="s">
        <v>1176</v>
      </c>
      <c r="D529" s="2" t="s">
        <v>27</v>
      </c>
      <c r="E529" s="2" t="s">
        <v>28</v>
      </c>
      <c r="F529" s="2" t="s">
        <v>93</v>
      </c>
      <c r="G529" s="2" t="s">
        <v>390</v>
      </c>
      <c r="H529" s="2" t="s">
        <v>1177</v>
      </c>
      <c r="I529" s="2" t="s">
        <v>38</v>
      </c>
      <c r="J529" s="1">
        <v>42008</v>
      </c>
      <c r="K529" s="3">
        <v>2.68</v>
      </c>
      <c r="L529" s="3">
        <v>6.08</v>
      </c>
      <c r="M529" s="3">
        <f t="shared" si="24"/>
        <v>3.4</v>
      </c>
      <c r="N529" s="2">
        <v>30</v>
      </c>
      <c r="O529" s="3">
        <f t="shared" si="25"/>
        <v>182.4</v>
      </c>
      <c r="P529" s="4">
        <v>0.04</v>
      </c>
      <c r="Q529" s="5">
        <f>O529*P529</f>
        <v>7.2960000000000003</v>
      </c>
      <c r="R529" s="5">
        <f>O529-Q529+S529</f>
        <v>176.274</v>
      </c>
      <c r="S529" s="3">
        <v>1.17</v>
      </c>
      <c r="T529" s="6">
        <f t="shared" si="26"/>
        <v>177.44399999999999</v>
      </c>
    </row>
    <row r="530" spans="1:20" x14ac:dyDescent="0.35">
      <c r="A530" t="s">
        <v>1178</v>
      </c>
      <c r="B530" s="1">
        <v>42011</v>
      </c>
      <c r="C530" s="2" t="s">
        <v>1090</v>
      </c>
      <c r="D530" s="2" t="s">
        <v>53</v>
      </c>
      <c r="E530" s="2" t="s">
        <v>54</v>
      </c>
      <c r="F530" s="2" t="s">
        <v>29</v>
      </c>
      <c r="G530" s="2" t="s">
        <v>81</v>
      </c>
      <c r="H530" s="2" t="s">
        <v>94</v>
      </c>
      <c r="I530" s="2" t="s">
        <v>38</v>
      </c>
      <c r="J530" s="1">
        <v>42013</v>
      </c>
      <c r="K530" s="3">
        <v>5.33</v>
      </c>
      <c r="L530" s="3">
        <v>8.6</v>
      </c>
      <c r="M530" s="3">
        <f t="shared" si="24"/>
        <v>3.2699999999999996</v>
      </c>
      <c r="N530" s="2">
        <v>48</v>
      </c>
      <c r="O530" s="3">
        <f t="shared" si="25"/>
        <v>412.79999999999995</v>
      </c>
      <c r="P530" s="4">
        <v>0.02</v>
      </c>
      <c r="Q530" s="5">
        <f>O530*P530</f>
        <v>8.2559999999999985</v>
      </c>
      <c r="R530" s="5">
        <f>O530-Q530+S530</f>
        <v>410.73399999999998</v>
      </c>
      <c r="S530" s="3">
        <v>6.19</v>
      </c>
      <c r="T530" s="6">
        <f t="shared" si="26"/>
        <v>416.92399999999998</v>
      </c>
    </row>
    <row r="531" spans="1:20" x14ac:dyDescent="0.35">
      <c r="A531" t="s">
        <v>1179</v>
      </c>
      <c r="B531" s="1">
        <v>42011</v>
      </c>
      <c r="C531" s="2" t="s">
        <v>645</v>
      </c>
      <c r="D531" s="2" t="s">
        <v>27</v>
      </c>
      <c r="E531" s="2" t="s">
        <v>28</v>
      </c>
      <c r="F531" s="2" t="s">
        <v>65</v>
      </c>
      <c r="G531" s="2" t="s">
        <v>107</v>
      </c>
      <c r="H531" s="2" t="s">
        <v>253</v>
      </c>
      <c r="I531" s="2" t="s">
        <v>38</v>
      </c>
      <c r="J531" s="1">
        <v>42013</v>
      </c>
      <c r="K531" s="3">
        <v>4.46</v>
      </c>
      <c r="L531" s="3">
        <v>10.89</v>
      </c>
      <c r="M531" s="3">
        <f t="shared" si="24"/>
        <v>6.4300000000000006</v>
      </c>
      <c r="N531" s="2">
        <v>37</v>
      </c>
      <c r="O531" s="3">
        <f t="shared" si="25"/>
        <v>402.93</v>
      </c>
      <c r="P531" s="4">
        <v>0</v>
      </c>
      <c r="Q531" s="5">
        <f>O531*P531</f>
        <v>0</v>
      </c>
      <c r="R531" s="5">
        <f>O531-Q531+S531</f>
        <v>407.43</v>
      </c>
      <c r="S531" s="3">
        <v>4.5</v>
      </c>
      <c r="T531" s="6">
        <f t="shared" si="26"/>
        <v>411.93</v>
      </c>
    </row>
    <row r="532" spans="1:20" x14ac:dyDescent="0.35">
      <c r="A532" t="s">
        <v>1180</v>
      </c>
      <c r="B532" s="1">
        <v>42013</v>
      </c>
      <c r="C532" s="2" t="s">
        <v>1181</v>
      </c>
      <c r="D532" s="2" t="s">
        <v>53</v>
      </c>
      <c r="E532" s="2" t="s">
        <v>54</v>
      </c>
      <c r="F532" s="2" t="s">
        <v>65</v>
      </c>
      <c r="G532" s="2" t="s">
        <v>81</v>
      </c>
      <c r="H532" s="2" t="s">
        <v>122</v>
      </c>
      <c r="I532" s="2" t="s">
        <v>38</v>
      </c>
      <c r="J532" s="1">
        <v>42015</v>
      </c>
      <c r="K532" s="3">
        <v>0.87</v>
      </c>
      <c r="L532" s="3">
        <v>1.81</v>
      </c>
      <c r="M532" s="3">
        <f t="shared" si="24"/>
        <v>0.94000000000000006</v>
      </c>
      <c r="N532" s="2">
        <v>9</v>
      </c>
      <c r="O532" s="3">
        <f t="shared" si="25"/>
        <v>16.29</v>
      </c>
      <c r="P532" s="4">
        <v>0.09</v>
      </c>
      <c r="Q532" s="5">
        <f>O532*P532</f>
        <v>1.4661</v>
      </c>
      <c r="R532" s="5">
        <f>O532-Q532+S532</f>
        <v>15.573899999999998</v>
      </c>
      <c r="S532" s="3">
        <v>0.75</v>
      </c>
      <c r="T532" s="6">
        <f t="shared" si="26"/>
        <v>16.323899999999998</v>
      </c>
    </row>
    <row r="533" spans="1:20" x14ac:dyDescent="0.35">
      <c r="A533" t="s">
        <v>1182</v>
      </c>
      <c r="B533" s="1">
        <v>42014</v>
      </c>
      <c r="C533" s="2" t="s">
        <v>1183</v>
      </c>
      <c r="D533" s="2" t="s">
        <v>53</v>
      </c>
      <c r="E533" s="2" t="s">
        <v>54</v>
      </c>
      <c r="F533" s="2" t="s">
        <v>93</v>
      </c>
      <c r="G533" s="2" t="s">
        <v>55</v>
      </c>
      <c r="H533" s="2" t="s">
        <v>179</v>
      </c>
      <c r="I533" s="2" t="s">
        <v>38</v>
      </c>
      <c r="J533" s="1">
        <v>42016</v>
      </c>
      <c r="K533" s="3">
        <v>13.88</v>
      </c>
      <c r="L533" s="3">
        <v>22.38</v>
      </c>
      <c r="M533" s="3">
        <f t="shared" si="24"/>
        <v>8.4999999999999982</v>
      </c>
      <c r="N533" s="2">
        <v>50</v>
      </c>
      <c r="O533" s="3">
        <f t="shared" si="25"/>
        <v>1119</v>
      </c>
      <c r="P533" s="4">
        <v>7.0000000000000007E-2</v>
      </c>
      <c r="Q533" s="5">
        <f>O533*P533</f>
        <v>78.330000000000013</v>
      </c>
      <c r="R533" s="5">
        <f>O533-Q533+S533</f>
        <v>1055.77</v>
      </c>
      <c r="S533" s="3">
        <v>15.1</v>
      </c>
      <c r="T533" s="6">
        <f t="shared" si="26"/>
        <v>1070.8699999999999</v>
      </c>
    </row>
    <row r="534" spans="1:20" x14ac:dyDescent="0.35">
      <c r="A534" t="s">
        <v>1184</v>
      </c>
      <c r="B534" s="1">
        <v>42014</v>
      </c>
      <c r="C534" s="2" t="s">
        <v>476</v>
      </c>
      <c r="D534" s="2" t="s">
        <v>53</v>
      </c>
      <c r="E534" s="2" t="s">
        <v>54</v>
      </c>
      <c r="F534" s="2" t="s">
        <v>65</v>
      </c>
      <c r="G534" s="2" t="s">
        <v>81</v>
      </c>
      <c r="H534" s="2" t="s">
        <v>70</v>
      </c>
      <c r="I534" s="2" t="s">
        <v>38</v>
      </c>
      <c r="J534" s="1">
        <v>42014</v>
      </c>
      <c r="K534" s="3">
        <v>1.31</v>
      </c>
      <c r="L534" s="3">
        <v>2.84</v>
      </c>
      <c r="M534" s="3">
        <f t="shared" si="24"/>
        <v>1.5299999999999998</v>
      </c>
      <c r="N534" s="2">
        <v>21</v>
      </c>
      <c r="O534" s="3">
        <f t="shared" si="25"/>
        <v>59.64</v>
      </c>
      <c r="P534" s="4">
        <v>0</v>
      </c>
      <c r="Q534" s="5">
        <f>O534*P534</f>
        <v>0</v>
      </c>
      <c r="R534" s="5">
        <f>O534-Q534+S534</f>
        <v>60.57</v>
      </c>
      <c r="S534" s="3">
        <v>0.93</v>
      </c>
      <c r="T534" s="6">
        <f t="shared" si="26"/>
        <v>61.5</v>
      </c>
    </row>
    <row r="535" spans="1:20" x14ac:dyDescent="0.35">
      <c r="A535" t="s">
        <v>1185</v>
      </c>
      <c r="B535" s="1">
        <v>42015</v>
      </c>
      <c r="C535" s="2" t="s">
        <v>1186</v>
      </c>
      <c r="D535" s="2" t="s">
        <v>53</v>
      </c>
      <c r="E535" s="2" t="s">
        <v>54</v>
      </c>
      <c r="F535" s="2" t="s">
        <v>29</v>
      </c>
      <c r="G535" s="2" t="s">
        <v>81</v>
      </c>
      <c r="H535" s="2" t="s">
        <v>266</v>
      </c>
      <c r="I535" s="2" t="s">
        <v>33</v>
      </c>
      <c r="J535" s="1">
        <v>42016</v>
      </c>
      <c r="K535" s="3">
        <v>20.18</v>
      </c>
      <c r="L535" s="3">
        <v>35.409999999999997</v>
      </c>
      <c r="M535" s="3">
        <f t="shared" si="24"/>
        <v>15.229999999999997</v>
      </c>
      <c r="N535" s="2">
        <v>1</v>
      </c>
      <c r="O535" s="3">
        <f t="shared" si="25"/>
        <v>35.409999999999997</v>
      </c>
      <c r="P535" s="4">
        <v>0</v>
      </c>
      <c r="Q535" s="5">
        <f>O535*P535</f>
        <v>0</v>
      </c>
      <c r="R535" s="5">
        <f>O535-Q535+S535</f>
        <v>37.4</v>
      </c>
      <c r="S535" s="3">
        <v>1.99</v>
      </c>
      <c r="T535" s="6">
        <f t="shared" si="26"/>
        <v>39.39</v>
      </c>
    </row>
    <row r="536" spans="1:20" x14ac:dyDescent="0.35">
      <c r="A536" t="s">
        <v>1187</v>
      </c>
      <c r="B536" s="1">
        <v>42015</v>
      </c>
      <c r="C536" s="2" t="s">
        <v>869</v>
      </c>
      <c r="D536" s="2" t="s">
        <v>27</v>
      </c>
      <c r="E536" s="2" t="s">
        <v>28</v>
      </c>
      <c r="F536" s="2" t="s">
        <v>93</v>
      </c>
      <c r="G536" s="2" t="s">
        <v>66</v>
      </c>
      <c r="H536" s="2" t="s">
        <v>308</v>
      </c>
      <c r="I536" s="2" t="s">
        <v>38</v>
      </c>
      <c r="J536" s="1">
        <v>42017</v>
      </c>
      <c r="K536" s="3">
        <v>0.9</v>
      </c>
      <c r="L536" s="3">
        <v>2.1</v>
      </c>
      <c r="M536" s="3">
        <f t="shared" si="24"/>
        <v>1.2000000000000002</v>
      </c>
      <c r="N536" s="2">
        <v>23</v>
      </c>
      <c r="O536" s="3">
        <f t="shared" si="25"/>
        <v>48.300000000000004</v>
      </c>
      <c r="P536" s="4">
        <v>0.06</v>
      </c>
      <c r="Q536" s="5">
        <f>O536*P536</f>
        <v>2.8980000000000001</v>
      </c>
      <c r="R536" s="5">
        <f>O536-Q536+S536</f>
        <v>46.102000000000004</v>
      </c>
      <c r="S536" s="3">
        <v>0.7</v>
      </c>
      <c r="T536" s="6">
        <f t="shared" si="26"/>
        <v>46.802000000000007</v>
      </c>
    </row>
    <row r="537" spans="1:20" x14ac:dyDescent="0.35">
      <c r="A537" t="s">
        <v>1188</v>
      </c>
      <c r="B537" s="1">
        <v>42016</v>
      </c>
      <c r="C537" s="2" t="s">
        <v>1189</v>
      </c>
      <c r="D537" s="2" t="s">
        <v>27</v>
      </c>
      <c r="E537" s="2" t="s">
        <v>28</v>
      </c>
      <c r="F537" s="2" t="s">
        <v>29</v>
      </c>
      <c r="G537" s="2" t="s">
        <v>100</v>
      </c>
      <c r="H537" s="2" t="s">
        <v>368</v>
      </c>
      <c r="I537" s="2" t="s">
        <v>38</v>
      </c>
      <c r="J537" s="1">
        <v>42018</v>
      </c>
      <c r="K537" s="3">
        <v>3.52</v>
      </c>
      <c r="L537" s="3">
        <v>5.68</v>
      </c>
      <c r="M537" s="3">
        <f t="shared" si="24"/>
        <v>2.1599999999999997</v>
      </c>
      <c r="N537" s="2">
        <v>18</v>
      </c>
      <c r="O537" s="3">
        <f t="shared" si="25"/>
        <v>102.24</v>
      </c>
      <c r="P537" s="4">
        <v>0.06</v>
      </c>
      <c r="Q537" s="5">
        <f>O537*P537</f>
        <v>6.1343999999999994</v>
      </c>
      <c r="R537" s="5">
        <f>O537-Q537+S537</f>
        <v>97.495599999999996</v>
      </c>
      <c r="S537" s="3">
        <v>1.39</v>
      </c>
      <c r="T537" s="6">
        <f t="shared" si="26"/>
        <v>98.885599999999997</v>
      </c>
    </row>
    <row r="538" spans="1:20" x14ac:dyDescent="0.35">
      <c r="A538" t="s">
        <v>1190</v>
      </c>
      <c r="B538" s="1">
        <v>42016</v>
      </c>
      <c r="C538" s="2" t="s">
        <v>429</v>
      </c>
      <c r="D538" s="2" t="s">
        <v>27</v>
      </c>
      <c r="E538" s="2" t="s">
        <v>28</v>
      </c>
      <c r="F538" s="2" t="s">
        <v>65</v>
      </c>
      <c r="G538" s="2" t="s">
        <v>30</v>
      </c>
      <c r="H538" s="2" t="s">
        <v>503</v>
      </c>
      <c r="I538" s="2" t="s">
        <v>38</v>
      </c>
      <c r="J538" s="1">
        <v>42017</v>
      </c>
      <c r="K538" s="3">
        <v>2.9</v>
      </c>
      <c r="L538" s="3">
        <v>4.76</v>
      </c>
      <c r="M538" s="3">
        <f t="shared" si="24"/>
        <v>1.8599999999999999</v>
      </c>
      <c r="N538" s="2">
        <v>42</v>
      </c>
      <c r="O538" s="3">
        <f t="shared" si="25"/>
        <v>199.92</v>
      </c>
      <c r="P538" s="4">
        <v>7.0000000000000007E-2</v>
      </c>
      <c r="Q538" s="5">
        <f>O538*P538</f>
        <v>13.994400000000001</v>
      </c>
      <c r="R538" s="5">
        <f>O538-Q538+S538</f>
        <v>186.80559999999997</v>
      </c>
      <c r="S538" s="3">
        <v>0.88</v>
      </c>
      <c r="T538" s="6">
        <f t="shared" si="26"/>
        <v>187.68559999999997</v>
      </c>
    </row>
    <row r="539" spans="1:20" x14ac:dyDescent="0.35">
      <c r="A539" t="s">
        <v>1191</v>
      </c>
      <c r="B539" s="1">
        <v>42017</v>
      </c>
      <c r="C539" s="2" t="s">
        <v>79</v>
      </c>
      <c r="D539" s="2" t="s">
        <v>53</v>
      </c>
      <c r="E539" s="2" t="s">
        <v>54</v>
      </c>
      <c r="F539" s="2" t="s">
        <v>65</v>
      </c>
      <c r="G539" s="2" t="s">
        <v>81</v>
      </c>
      <c r="H539" s="2" t="s">
        <v>1172</v>
      </c>
      <c r="I539" s="2" t="s">
        <v>38</v>
      </c>
      <c r="J539" s="1">
        <v>42018</v>
      </c>
      <c r="K539" s="3">
        <v>2.87</v>
      </c>
      <c r="L539" s="3">
        <v>6.84</v>
      </c>
      <c r="M539" s="3">
        <f t="shared" si="24"/>
        <v>3.9699999999999998</v>
      </c>
      <c r="N539" s="2">
        <v>26</v>
      </c>
      <c r="O539" s="3">
        <f t="shared" si="25"/>
        <v>177.84</v>
      </c>
      <c r="P539" s="4">
        <v>0.08</v>
      </c>
      <c r="Q539" s="5">
        <f>O539*P539</f>
        <v>14.2272</v>
      </c>
      <c r="R539" s="5">
        <f>O539-Q539+S539</f>
        <v>168.03279999999998</v>
      </c>
      <c r="S539" s="3">
        <v>4.42</v>
      </c>
      <c r="T539" s="6">
        <f t="shared" si="26"/>
        <v>172.45279999999997</v>
      </c>
    </row>
    <row r="540" spans="1:20" x14ac:dyDescent="0.35">
      <c r="A540" t="s">
        <v>1192</v>
      </c>
      <c r="B540" s="1">
        <v>42017</v>
      </c>
      <c r="C540" s="2" t="s">
        <v>1183</v>
      </c>
      <c r="D540" s="2" t="s">
        <v>53</v>
      </c>
      <c r="E540" s="2" t="s">
        <v>54</v>
      </c>
      <c r="F540" s="2" t="s">
        <v>93</v>
      </c>
      <c r="G540" s="2" t="s">
        <v>55</v>
      </c>
      <c r="H540" s="2" t="s">
        <v>308</v>
      </c>
      <c r="I540" s="2" t="s">
        <v>38</v>
      </c>
      <c r="J540" s="1">
        <v>42019</v>
      </c>
      <c r="K540" s="3">
        <v>0.9</v>
      </c>
      <c r="L540" s="3">
        <v>2.1</v>
      </c>
      <c r="M540" s="3">
        <f t="shared" si="24"/>
        <v>1.2000000000000002</v>
      </c>
      <c r="N540" s="2">
        <v>34</v>
      </c>
      <c r="O540" s="3">
        <f t="shared" si="25"/>
        <v>71.400000000000006</v>
      </c>
      <c r="P540" s="4">
        <v>0.02</v>
      </c>
      <c r="Q540" s="5">
        <f>O540*P540</f>
        <v>1.4280000000000002</v>
      </c>
      <c r="R540" s="5">
        <f>O540-Q540+S540</f>
        <v>70.672000000000011</v>
      </c>
      <c r="S540" s="3">
        <v>0.7</v>
      </c>
      <c r="T540" s="6">
        <f t="shared" si="26"/>
        <v>71.372000000000014</v>
      </c>
    </row>
    <row r="541" spans="1:20" x14ac:dyDescent="0.35">
      <c r="A541" t="s">
        <v>1193</v>
      </c>
      <c r="B541" s="1">
        <v>42018</v>
      </c>
      <c r="C541" s="2" t="s">
        <v>748</v>
      </c>
      <c r="D541" s="2" t="s">
        <v>27</v>
      </c>
      <c r="E541" s="2" t="s">
        <v>28</v>
      </c>
      <c r="F541" s="2" t="s">
        <v>29</v>
      </c>
      <c r="G541" s="2" t="s">
        <v>299</v>
      </c>
      <c r="H541" s="2" t="s">
        <v>179</v>
      </c>
      <c r="I541" s="2" t="s">
        <v>38</v>
      </c>
      <c r="J541" s="1">
        <v>42019</v>
      </c>
      <c r="K541" s="3">
        <v>13.88</v>
      </c>
      <c r="L541" s="3">
        <v>22.38</v>
      </c>
      <c r="M541" s="3">
        <f t="shared" si="24"/>
        <v>8.4999999999999982</v>
      </c>
      <c r="N541" s="2">
        <v>39</v>
      </c>
      <c r="O541" s="3">
        <f t="shared" si="25"/>
        <v>872.81999999999994</v>
      </c>
      <c r="P541" s="4">
        <v>7.0000000000000007E-2</v>
      </c>
      <c r="Q541" s="5">
        <f>O541*P541</f>
        <v>61.0974</v>
      </c>
      <c r="R541" s="5">
        <f>O541-Q541+S541</f>
        <v>826.82259999999997</v>
      </c>
      <c r="S541" s="3">
        <v>15.1</v>
      </c>
      <c r="T541" s="6">
        <f t="shared" si="26"/>
        <v>841.92259999999999</v>
      </c>
    </row>
    <row r="542" spans="1:20" x14ac:dyDescent="0.35">
      <c r="A542" t="s">
        <v>1194</v>
      </c>
      <c r="B542" s="1">
        <v>42019</v>
      </c>
      <c r="C542" s="2" t="s">
        <v>1195</v>
      </c>
      <c r="D542" s="2" t="s">
        <v>53</v>
      </c>
      <c r="E542" s="2" t="s">
        <v>54</v>
      </c>
      <c r="F542" s="2" t="s">
        <v>29</v>
      </c>
      <c r="G542" s="2" t="s">
        <v>55</v>
      </c>
      <c r="H542" s="2" t="s">
        <v>979</v>
      </c>
      <c r="I542" s="2" t="s">
        <v>38</v>
      </c>
      <c r="J542" s="1">
        <v>42021</v>
      </c>
      <c r="K542" s="3">
        <v>1.84</v>
      </c>
      <c r="L542" s="3">
        <v>2.88</v>
      </c>
      <c r="M542" s="3">
        <f t="shared" si="24"/>
        <v>1.0399999999999998</v>
      </c>
      <c r="N542" s="2">
        <v>27</v>
      </c>
      <c r="O542" s="3">
        <f t="shared" si="25"/>
        <v>77.759999999999991</v>
      </c>
      <c r="P542" s="4">
        <v>0.06</v>
      </c>
      <c r="Q542" s="5">
        <f>O542*P542</f>
        <v>4.6655999999999995</v>
      </c>
      <c r="R542" s="5">
        <f>O542-Q542+S542</f>
        <v>74.084399999999988</v>
      </c>
      <c r="S542" s="3">
        <v>0.99</v>
      </c>
      <c r="T542" s="6">
        <f t="shared" si="26"/>
        <v>75.074399999999983</v>
      </c>
    </row>
    <row r="543" spans="1:20" x14ac:dyDescent="0.35">
      <c r="A543" t="s">
        <v>1196</v>
      </c>
      <c r="B543" s="1">
        <v>42020</v>
      </c>
      <c r="C543" s="2" t="s">
        <v>1007</v>
      </c>
      <c r="D543" s="2" t="s">
        <v>53</v>
      </c>
      <c r="E543" s="2" t="s">
        <v>54</v>
      </c>
      <c r="F543" s="2" t="s">
        <v>29</v>
      </c>
      <c r="G543" s="2" t="s">
        <v>81</v>
      </c>
      <c r="H543" s="2" t="s">
        <v>899</v>
      </c>
      <c r="I543" s="2" t="s">
        <v>33</v>
      </c>
      <c r="J543" s="1">
        <v>42021</v>
      </c>
      <c r="K543" s="3">
        <v>315.61</v>
      </c>
      <c r="L543" s="3">
        <v>500.97</v>
      </c>
      <c r="M543" s="3">
        <f t="shared" si="24"/>
        <v>185.36</v>
      </c>
      <c r="N543" s="2">
        <v>37</v>
      </c>
      <c r="O543" s="3">
        <f t="shared" si="25"/>
        <v>18535.89</v>
      </c>
      <c r="P543" s="4">
        <v>0</v>
      </c>
      <c r="Q543" s="5">
        <f>O543*P543</f>
        <v>0</v>
      </c>
      <c r="R543" s="5">
        <f>O543-Q543+S543</f>
        <v>18605.189999999999</v>
      </c>
      <c r="S543" s="3">
        <v>69.3</v>
      </c>
      <c r="T543" s="6">
        <f t="shared" si="26"/>
        <v>18674.489999999998</v>
      </c>
    </row>
    <row r="544" spans="1:20" x14ac:dyDescent="0.35">
      <c r="A544" t="s">
        <v>1197</v>
      </c>
      <c r="B544" s="1">
        <v>42021</v>
      </c>
      <c r="C544" s="2" t="s">
        <v>342</v>
      </c>
      <c r="D544" s="2" t="s">
        <v>27</v>
      </c>
      <c r="E544" s="2" t="s">
        <v>28</v>
      </c>
      <c r="F544" s="2" t="s">
        <v>93</v>
      </c>
      <c r="G544" s="2" t="s">
        <v>344</v>
      </c>
      <c r="H544" s="2" t="s">
        <v>32</v>
      </c>
      <c r="I544" s="2" t="s">
        <v>33</v>
      </c>
      <c r="J544" s="1">
        <v>42022</v>
      </c>
      <c r="K544" s="3">
        <v>1.87</v>
      </c>
      <c r="L544" s="3">
        <v>8.1199999999999992</v>
      </c>
      <c r="M544" s="3">
        <f t="shared" si="24"/>
        <v>6.2499999999999991</v>
      </c>
      <c r="N544" s="2">
        <v>47</v>
      </c>
      <c r="O544" s="3">
        <f t="shared" si="25"/>
        <v>381.64</v>
      </c>
      <c r="P544" s="4">
        <v>7.0000000000000007E-2</v>
      </c>
      <c r="Q544" s="5">
        <f>O544*P544</f>
        <v>26.7148</v>
      </c>
      <c r="R544" s="5">
        <f>O544-Q544+S544</f>
        <v>357.75519999999995</v>
      </c>
      <c r="S544" s="3">
        <v>2.83</v>
      </c>
      <c r="T544" s="6">
        <f t="shared" si="26"/>
        <v>360.58519999999993</v>
      </c>
    </row>
    <row r="545" spans="1:20" x14ac:dyDescent="0.35">
      <c r="A545" t="s">
        <v>1198</v>
      </c>
      <c r="B545" s="1">
        <v>42021</v>
      </c>
      <c r="C545" s="2" t="s">
        <v>1199</v>
      </c>
      <c r="D545" s="2" t="s">
        <v>27</v>
      </c>
      <c r="E545" s="2" t="s">
        <v>28</v>
      </c>
      <c r="F545" s="2" t="s">
        <v>93</v>
      </c>
      <c r="G545" s="2" t="s">
        <v>139</v>
      </c>
      <c r="H545" s="2" t="s">
        <v>316</v>
      </c>
      <c r="I545" s="2" t="s">
        <v>38</v>
      </c>
      <c r="J545" s="1">
        <v>42023</v>
      </c>
      <c r="K545" s="3">
        <v>99.39</v>
      </c>
      <c r="L545" s="3">
        <v>162.93</v>
      </c>
      <c r="M545" s="3">
        <f t="shared" si="24"/>
        <v>63.540000000000006</v>
      </c>
      <c r="N545" s="2">
        <v>48</v>
      </c>
      <c r="O545" s="3">
        <f t="shared" si="25"/>
        <v>7820.64</v>
      </c>
      <c r="P545" s="4">
        <v>0.04</v>
      </c>
      <c r="Q545" s="5">
        <f>O545*P545</f>
        <v>312.82560000000001</v>
      </c>
      <c r="R545" s="5">
        <f>O545-Q545+S545</f>
        <v>7527.8044</v>
      </c>
      <c r="S545" s="3">
        <v>19.989999999999998</v>
      </c>
      <c r="T545" s="6">
        <f t="shared" si="26"/>
        <v>7547.7943999999998</v>
      </c>
    </row>
    <row r="546" spans="1:20" x14ac:dyDescent="0.35">
      <c r="A546" t="s">
        <v>1200</v>
      </c>
      <c r="B546" s="1">
        <v>42025</v>
      </c>
      <c r="C546" s="2" t="s">
        <v>1201</v>
      </c>
      <c r="D546" s="2" t="s">
        <v>27</v>
      </c>
      <c r="E546" s="2" t="s">
        <v>28</v>
      </c>
      <c r="F546" s="2" t="s">
        <v>43</v>
      </c>
      <c r="G546" s="2" t="s">
        <v>107</v>
      </c>
      <c r="H546" s="2" t="s">
        <v>464</v>
      </c>
      <c r="I546" s="2" t="s">
        <v>38</v>
      </c>
      <c r="J546" s="1">
        <v>42027</v>
      </c>
      <c r="K546" s="3">
        <v>2.25</v>
      </c>
      <c r="L546" s="3">
        <v>3.69</v>
      </c>
      <c r="M546" s="3">
        <f t="shared" si="24"/>
        <v>1.44</v>
      </c>
      <c r="N546" s="2">
        <v>13</v>
      </c>
      <c r="O546" s="3">
        <f t="shared" si="25"/>
        <v>47.97</v>
      </c>
      <c r="P546" s="4">
        <v>0.05</v>
      </c>
      <c r="Q546" s="5">
        <f>O546*P546</f>
        <v>2.3985000000000003</v>
      </c>
      <c r="R546" s="5">
        <f>O546-Q546+S546</f>
        <v>48.0715</v>
      </c>
      <c r="S546" s="3">
        <v>2.5</v>
      </c>
      <c r="T546" s="6">
        <f t="shared" si="26"/>
        <v>50.5715</v>
      </c>
    </row>
    <row r="547" spans="1:20" x14ac:dyDescent="0.35">
      <c r="A547" t="s">
        <v>1202</v>
      </c>
      <c r="B547" s="1">
        <v>42027</v>
      </c>
      <c r="C547" s="2" t="s">
        <v>63</v>
      </c>
      <c r="D547" s="2" t="s">
        <v>27</v>
      </c>
      <c r="E547" s="2" t="s">
        <v>28</v>
      </c>
      <c r="F547" s="2" t="s">
        <v>65</v>
      </c>
      <c r="G547" s="2" t="s">
        <v>66</v>
      </c>
      <c r="H547" s="2" t="s">
        <v>300</v>
      </c>
      <c r="I547" s="2" t="s">
        <v>38</v>
      </c>
      <c r="J547" s="1">
        <v>42029</v>
      </c>
      <c r="K547" s="3">
        <v>2.41</v>
      </c>
      <c r="L547" s="3">
        <v>3.71</v>
      </c>
      <c r="M547" s="3">
        <f t="shared" si="24"/>
        <v>1.2999999999999998</v>
      </c>
      <c r="N547" s="2">
        <v>14</v>
      </c>
      <c r="O547" s="3">
        <f t="shared" si="25"/>
        <v>51.94</v>
      </c>
      <c r="P547" s="4">
        <v>0.09</v>
      </c>
      <c r="Q547" s="5">
        <f>O547*P547</f>
        <v>4.6745999999999999</v>
      </c>
      <c r="R547" s="5">
        <f>O547-Q547+S547</f>
        <v>49.195399999999999</v>
      </c>
      <c r="S547" s="3">
        <v>1.93</v>
      </c>
      <c r="T547" s="6">
        <f t="shared" si="26"/>
        <v>51.125399999999999</v>
      </c>
    </row>
    <row r="548" spans="1:20" x14ac:dyDescent="0.35">
      <c r="A548" t="s">
        <v>1203</v>
      </c>
      <c r="B548" s="1">
        <v>42030</v>
      </c>
      <c r="C548" s="2" t="s">
        <v>690</v>
      </c>
      <c r="D548" s="2" t="s">
        <v>27</v>
      </c>
      <c r="E548" s="2" t="s">
        <v>28</v>
      </c>
      <c r="F548" s="2" t="s">
        <v>65</v>
      </c>
      <c r="G548" s="2" t="s">
        <v>44</v>
      </c>
      <c r="H548" s="2" t="s">
        <v>268</v>
      </c>
      <c r="I548" s="2" t="s">
        <v>38</v>
      </c>
      <c r="J548" s="1">
        <v>42032</v>
      </c>
      <c r="K548" s="3">
        <v>0.71</v>
      </c>
      <c r="L548" s="3">
        <v>1.1399999999999999</v>
      </c>
      <c r="M548" s="3">
        <f t="shared" si="24"/>
        <v>0.42999999999999994</v>
      </c>
      <c r="N548" s="2">
        <v>42</v>
      </c>
      <c r="O548" s="3">
        <f t="shared" si="25"/>
        <v>47.879999999999995</v>
      </c>
      <c r="P548" s="4">
        <v>0.06</v>
      </c>
      <c r="Q548" s="5">
        <f>O548*P548</f>
        <v>2.8727999999999998</v>
      </c>
      <c r="R548" s="5">
        <f>O548-Q548+S548</f>
        <v>45.7072</v>
      </c>
      <c r="S548" s="3">
        <v>0.7</v>
      </c>
      <c r="T548" s="6">
        <f t="shared" si="26"/>
        <v>46.407200000000003</v>
      </c>
    </row>
    <row r="549" spans="1:20" x14ac:dyDescent="0.35">
      <c r="A549" t="s">
        <v>1204</v>
      </c>
      <c r="B549" s="1">
        <v>42032</v>
      </c>
      <c r="C549" s="2" t="s">
        <v>735</v>
      </c>
      <c r="D549" s="2" t="s">
        <v>27</v>
      </c>
      <c r="E549" s="2" t="s">
        <v>28</v>
      </c>
      <c r="F549" s="2" t="s">
        <v>43</v>
      </c>
      <c r="G549" s="2" t="s">
        <v>290</v>
      </c>
      <c r="H549" s="2" t="s">
        <v>236</v>
      </c>
      <c r="I549" s="2" t="s">
        <v>38</v>
      </c>
      <c r="J549" s="1">
        <v>42033</v>
      </c>
      <c r="K549" s="3">
        <v>2.29</v>
      </c>
      <c r="L549" s="3">
        <v>3.69</v>
      </c>
      <c r="M549" s="3">
        <f t="shared" si="24"/>
        <v>1.4</v>
      </c>
      <c r="N549" s="2">
        <v>4</v>
      </c>
      <c r="O549" s="3">
        <f t="shared" si="25"/>
        <v>14.76</v>
      </c>
      <c r="P549" s="4">
        <v>0.01</v>
      </c>
      <c r="Q549" s="5">
        <f>O549*P549</f>
        <v>0.14760000000000001</v>
      </c>
      <c r="R549" s="5">
        <f>O549-Q549+S549</f>
        <v>15.112399999999999</v>
      </c>
      <c r="S549" s="3">
        <v>0.5</v>
      </c>
      <c r="T549" s="6">
        <f t="shared" si="26"/>
        <v>15.612399999999999</v>
      </c>
    </row>
    <row r="550" spans="1:20" x14ac:dyDescent="0.35">
      <c r="A550" t="s">
        <v>1205</v>
      </c>
      <c r="B550" s="1">
        <v>42034</v>
      </c>
      <c r="C550" s="2" t="s">
        <v>573</v>
      </c>
      <c r="D550" s="2" t="s">
        <v>27</v>
      </c>
      <c r="E550" s="2" t="s">
        <v>28</v>
      </c>
      <c r="F550" s="2" t="s">
        <v>29</v>
      </c>
      <c r="G550" s="2" t="s">
        <v>290</v>
      </c>
      <c r="H550" s="2" t="s">
        <v>264</v>
      </c>
      <c r="I550" s="2" t="s">
        <v>33</v>
      </c>
      <c r="J550" s="1">
        <v>42035</v>
      </c>
      <c r="K550" s="3">
        <v>32.020000000000003</v>
      </c>
      <c r="L550" s="3">
        <v>152.47999999999999</v>
      </c>
      <c r="M550" s="3">
        <f t="shared" si="24"/>
        <v>120.45999999999998</v>
      </c>
      <c r="N550" s="2">
        <v>21</v>
      </c>
      <c r="O550" s="3">
        <f t="shared" si="25"/>
        <v>3202.08</v>
      </c>
      <c r="P550" s="4">
        <v>0.03</v>
      </c>
      <c r="Q550" s="5">
        <f>O550*P550</f>
        <v>96.062399999999997</v>
      </c>
      <c r="R550" s="5">
        <f>O550-Q550+S550</f>
        <v>3110.0176000000001</v>
      </c>
      <c r="S550" s="3">
        <v>4</v>
      </c>
      <c r="T550" s="6">
        <f t="shared" si="26"/>
        <v>3114.0176000000001</v>
      </c>
    </row>
    <row r="551" spans="1:20" x14ac:dyDescent="0.35">
      <c r="A551" t="s">
        <v>1206</v>
      </c>
      <c r="B551" s="1">
        <v>42035</v>
      </c>
      <c r="C551" s="2" t="s">
        <v>871</v>
      </c>
      <c r="D551" s="2" t="s">
        <v>27</v>
      </c>
      <c r="E551" s="2" t="s">
        <v>28</v>
      </c>
      <c r="F551" s="2" t="s">
        <v>29</v>
      </c>
      <c r="G551" s="2" t="s">
        <v>299</v>
      </c>
      <c r="H551" s="2" t="s">
        <v>146</v>
      </c>
      <c r="I551" s="2" t="s">
        <v>33</v>
      </c>
      <c r="J551" s="1">
        <v>42037</v>
      </c>
      <c r="K551" s="3">
        <v>278.99</v>
      </c>
      <c r="L551" s="3">
        <v>449.99</v>
      </c>
      <c r="M551" s="3">
        <f t="shared" si="24"/>
        <v>171</v>
      </c>
      <c r="N551" s="2">
        <v>25</v>
      </c>
      <c r="O551" s="3">
        <f t="shared" si="25"/>
        <v>11249.75</v>
      </c>
      <c r="P551" s="4">
        <v>0.01</v>
      </c>
      <c r="Q551" s="5">
        <f>O551*P551</f>
        <v>112.4975</v>
      </c>
      <c r="R551" s="5">
        <f>O551-Q551+S551</f>
        <v>11186.252500000001</v>
      </c>
      <c r="S551" s="3">
        <v>49</v>
      </c>
      <c r="T551" s="6">
        <f t="shared" si="26"/>
        <v>11235.252500000001</v>
      </c>
    </row>
    <row r="552" spans="1:20" x14ac:dyDescent="0.35">
      <c r="A552" t="s">
        <v>1207</v>
      </c>
      <c r="B552" s="1">
        <v>42036</v>
      </c>
      <c r="C552" s="2" t="s">
        <v>1208</v>
      </c>
      <c r="D552" s="2" t="s">
        <v>27</v>
      </c>
      <c r="E552" s="2" t="s">
        <v>28</v>
      </c>
      <c r="F552" s="2" t="s">
        <v>93</v>
      </c>
      <c r="G552" s="2" t="s">
        <v>299</v>
      </c>
      <c r="H552" s="2" t="s">
        <v>247</v>
      </c>
      <c r="I552" s="2" t="s">
        <v>248</v>
      </c>
      <c r="J552" s="1">
        <v>42038</v>
      </c>
      <c r="K552" s="3">
        <v>56.16</v>
      </c>
      <c r="L552" s="3">
        <v>136.97999999999999</v>
      </c>
      <c r="M552" s="3">
        <f t="shared" si="24"/>
        <v>80.819999999999993</v>
      </c>
      <c r="N552" s="2">
        <v>2</v>
      </c>
      <c r="O552" s="3">
        <f t="shared" si="25"/>
        <v>273.95999999999998</v>
      </c>
      <c r="P552" s="4">
        <v>0.08</v>
      </c>
      <c r="Q552" s="5">
        <f>O552*P552</f>
        <v>21.916799999999999</v>
      </c>
      <c r="R552" s="5">
        <f>O552-Q552+S552</f>
        <v>276.53319999999997</v>
      </c>
      <c r="S552" s="3">
        <v>24.49</v>
      </c>
      <c r="T552" s="6">
        <f t="shared" si="26"/>
        <v>301.02319999999997</v>
      </c>
    </row>
    <row r="553" spans="1:20" x14ac:dyDescent="0.35">
      <c r="A553" t="s">
        <v>1209</v>
      </c>
      <c r="B553" s="1">
        <v>42036</v>
      </c>
      <c r="C553" s="2" t="s">
        <v>131</v>
      </c>
      <c r="D553" s="2" t="s">
        <v>27</v>
      </c>
      <c r="E553" s="2" t="s">
        <v>28</v>
      </c>
      <c r="F553" s="2" t="s">
        <v>65</v>
      </c>
      <c r="G553" s="2" t="s">
        <v>44</v>
      </c>
      <c r="H553" s="2" t="s">
        <v>588</v>
      </c>
      <c r="I553" s="2" t="s">
        <v>38</v>
      </c>
      <c r="J553" s="1">
        <v>42038</v>
      </c>
      <c r="K553" s="3">
        <v>18.38</v>
      </c>
      <c r="L553" s="3">
        <v>29.17</v>
      </c>
      <c r="M553" s="3">
        <f t="shared" si="24"/>
        <v>10.790000000000003</v>
      </c>
      <c r="N553" s="2">
        <v>43</v>
      </c>
      <c r="O553" s="3">
        <f t="shared" si="25"/>
        <v>1254.3100000000002</v>
      </c>
      <c r="P553" s="4">
        <v>0.05</v>
      </c>
      <c r="Q553" s="5">
        <f>O553*P553</f>
        <v>62.715500000000013</v>
      </c>
      <c r="R553" s="5">
        <f>O553-Q553+S553</f>
        <v>1197.8645000000001</v>
      </c>
      <c r="S553" s="3">
        <v>6.27</v>
      </c>
      <c r="T553" s="6">
        <f t="shared" si="26"/>
        <v>1204.1345000000001</v>
      </c>
    </row>
    <row r="554" spans="1:20" x14ac:dyDescent="0.35">
      <c r="A554" t="s">
        <v>1210</v>
      </c>
      <c r="B554" s="1">
        <v>42037</v>
      </c>
      <c r="C554" s="2" t="s">
        <v>1211</v>
      </c>
      <c r="D554" s="2" t="s">
        <v>27</v>
      </c>
      <c r="E554" s="2" t="s">
        <v>28</v>
      </c>
      <c r="F554" s="2" t="s">
        <v>29</v>
      </c>
      <c r="G554" s="2" t="s">
        <v>299</v>
      </c>
      <c r="H554" s="2" t="s">
        <v>146</v>
      </c>
      <c r="I554" s="2" t="s">
        <v>33</v>
      </c>
      <c r="J554" s="1">
        <v>42038</v>
      </c>
      <c r="K554" s="3">
        <v>278.99</v>
      </c>
      <c r="L554" s="3">
        <v>449.99</v>
      </c>
      <c r="M554" s="3">
        <f t="shared" si="24"/>
        <v>171</v>
      </c>
      <c r="N554" s="2">
        <v>16</v>
      </c>
      <c r="O554" s="3">
        <f t="shared" si="25"/>
        <v>7199.84</v>
      </c>
      <c r="P554" s="4">
        <v>0.09</v>
      </c>
      <c r="Q554" s="5">
        <f>O554*P554</f>
        <v>647.98559999999998</v>
      </c>
      <c r="R554" s="5">
        <f>O554-Q554+S554</f>
        <v>6600.8544000000002</v>
      </c>
      <c r="S554" s="3">
        <v>49</v>
      </c>
      <c r="T554" s="6">
        <f t="shared" si="26"/>
        <v>6649.8544000000002</v>
      </c>
    </row>
    <row r="555" spans="1:20" x14ac:dyDescent="0.35">
      <c r="A555" t="s">
        <v>1212</v>
      </c>
      <c r="B555" s="1">
        <v>42038</v>
      </c>
      <c r="C555" s="2" t="s">
        <v>1213</v>
      </c>
      <c r="D555" s="2" t="s">
        <v>27</v>
      </c>
      <c r="E555" s="2" t="s">
        <v>28</v>
      </c>
      <c r="F555" s="2" t="s">
        <v>43</v>
      </c>
      <c r="G555" s="2" t="s">
        <v>344</v>
      </c>
      <c r="H555" s="2" t="s">
        <v>57</v>
      </c>
      <c r="I555" s="2" t="s">
        <v>33</v>
      </c>
      <c r="J555" s="1">
        <v>42041</v>
      </c>
      <c r="K555" s="3">
        <v>8.82</v>
      </c>
      <c r="L555" s="3">
        <v>20.99</v>
      </c>
      <c r="M555" s="3">
        <f t="shared" si="24"/>
        <v>12.169999999999998</v>
      </c>
      <c r="N555" s="2">
        <v>23</v>
      </c>
      <c r="O555" s="3">
        <f t="shared" si="25"/>
        <v>482.77</v>
      </c>
      <c r="P555" s="4">
        <v>0.1</v>
      </c>
      <c r="Q555" s="5">
        <f>O555*P555</f>
        <v>48.277000000000001</v>
      </c>
      <c r="R555" s="5">
        <f>O555-Q555+S555</f>
        <v>439.303</v>
      </c>
      <c r="S555" s="3">
        <v>4.8099999999999996</v>
      </c>
      <c r="T555" s="6">
        <f t="shared" si="26"/>
        <v>444.113</v>
      </c>
    </row>
    <row r="556" spans="1:20" x14ac:dyDescent="0.35">
      <c r="A556" t="s">
        <v>1214</v>
      </c>
      <c r="B556" s="1">
        <v>42038</v>
      </c>
      <c r="C556" s="2" t="s">
        <v>1215</v>
      </c>
      <c r="D556" s="2" t="s">
        <v>27</v>
      </c>
      <c r="E556" s="2" t="s">
        <v>28</v>
      </c>
      <c r="F556" s="2" t="s">
        <v>93</v>
      </c>
      <c r="G556" s="2" t="s">
        <v>344</v>
      </c>
      <c r="H556" s="2" t="s">
        <v>482</v>
      </c>
      <c r="I556" s="2" t="s">
        <v>38</v>
      </c>
      <c r="J556" s="1">
        <v>42038</v>
      </c>
      <c r="K556" s="3">
        <v>1.76</v>
      </c>
      <c r="L556" s="3">
        <v>3.38</v>
      </c>
      <c r="M556" s="3">
        <f t="shared" si="24"/>
        <v>1.6199999999999999</v>
      </c>
      <c r="N556" s="2">
        <v>5</v>
      </c>
      <c r="O556" s="3">
        <f t="shared" si="25"/>
        <v>16.899999999999999</v>
      </c>
      <c r="P556" s="4">
        <v>0.08</v>
      </c>
      <c r="Q556" s="5">
        <f>O556*P556</f>
        <v>1.3519999999999999</v>
      </c>
      <c r="R556" s="5">
        <f>O556-Q556+S556</f>
        <v>16.398</v>
      </c>
      <c r="S556" s="3">
        <v>0.85</v>
      </c>
      <c r="T556" s="6">
        <f t="shared" si="26"/>
        <v>17.248000000000001</v>
      </c>
    </row>
    <row r="557" spans="1:20" x14ac:dyDescent="0.35">
      <c r="A557" t="s">
        <v>1216</v>
      </c>
      <c r="B557" s="1">
        <v>42038</v>
      </c>
      <c r="C557" s="2" t="s">
        <v>1217</v>
      </c>
      <c r="D557" s="2" t="s">
        <v>27</v>
      </c>
      <c r="E557" s="2" t="s">
        <v>28</v>
      </c>
      <c r="F557" s="2" t="s">
        <v>29</v>
      </c>
      <c r="G557" s="2" t="s">
        <v>107</v>
      </c>
      <c r="H557" s="2" t="s">
        <v>400</v>
      </c>
      <c r="I557" s="2" t="s">
        <v>38</v>
      </c>
      <c r="J557" s="1">
        <v>42065</v>
      </c>
      <c r="K557" s="3">
        <v>4.79</v>
      </c>
      <c r="L557" s="3">
        <v>11.97</v>
      </c>
      <c r="M557" s="3">
        <f t="shared" si="24"/>
        <v>7.1800000000000006</v>
      </c>
      <c r="N557" s="2">
        <v>17</v>
      </c>
      <c r="O557" s="3">
        <f t="shared" si="25"/>
        <v>203.49</v>
      </c>
      <c r="P557" s="4">
        <v>0.03</v>
      </c>
      <c r="Q557" s="5">
        <f>O557*P557</f>
        <v>6.1047000000000002</v>
      </c>
      <c r="R557" s="5">
        <f>O557-Q557+S557</f>
        <v>203.1953</v>
      </c>
      <c r="S557" s="3">
        <v>5.81</v>
      </c>
      <c r="T557" s="6">
        <f t="shared" si="26"/>
        <v>209.00530000000001</v>
      </c>
    </row>
    <row r="558" spans="1:20" x14ac:dyDescent="0.35">
      <c r="A558" t="s">
        <v>1218</v>
      </c>
      <c r="B558" s="1">
        <v>42039</v>
      </c>
      <c r="C558" s="2" t="s">
        <v>435</v>
      </c>
      <c r="D558" s="2" t="s">
        <v>27</v>
      </c>
      <c r="E558" s="2" t="s">
        <v>28</v>
      </c>
      <c r="F558" s="2" t="s">
        <v>93</v>
      </c>
      <c r="G558" s="2" t="s">
        <v>30</v>
      </c>
      <c r="H558" s="2" t="s">
        <v>427</v>
      </c>
      <c r="I558" s="2" t="s">
        <v>38</v>
      </c>
      <c r="J558" s="1">
        <v>42041</v>
      </c>
      <c r="K558" s="3">
        <v>21.56</v>
      </c>
      <c r="L558" s="3">
        <v>36.549999999999997</v>
      </c>
      <c r="M558" s="3">
        <f t="shared" si="24"/>
        <v>14.989999999999998</v>
      </c>
      <c r="N558" s="2">
        <v>34</v>
      </c>
      <c r="O558" s="3">
        <f t="shared" si="25"/>
        <v>1242.6999999999998</v>
      </c>
      <c r="P558" s="4">
        <v>0.03</v>
      </c>
      <c r="Q558" s="5">
        <f>O558*P558</f>
        <v>37.280999999999992</v>
      </c>
      <c r="R558" s="5">
        <f>O558-Q558+S558</f>
        <v>1219.309</v>
      </c>
      <c r="S558" s="3">
        <v>13.89</v>
      </c>
      <c r="T558" s="6">
        <f t="shared" si="26"/>
        <v>1233.1990000000001</v>
      </c>
    </row>
    <row r="559" spans="1:20" x14ac:dyDescent="0.35">
      <c r="A559" t="s">
        <v>1219</v>
      </c>
      <c r="B559" s="1">
        <v>42039</v>
      </c>
      <c r="C559" s="2" t="s">
        <v>1220</v>
      </c>
      <c r="D559" s="2" t="s">
        <v>27</v>
      </c>
      <c r="E559" s="2" t="s">
        <v>28</v>
      </c>
      <c r="F559" s="2" t="s">
        <v>43</v>
      </c>
      <c r="G559" s="2" t="s">
        <v>66</v>
      </c>
      <c r="H559" s="2" t="s">
        <v>171</v>
      </c>
      <c r="I559" s="2" t="s">
        <v>38</v>
      </c>
      <c r="J559" s="1">
        <v>42041</v>
      </c>
      <c r="K559" s="3">
        <v>2.31</v>
      </c>
      <c r="L559" s="3">
        <v>3.78</v>
      </c>
      <c r="M559" s="3">
        <f t="shared" si="24"/>
        <v>1.4699999999999998</v>
      </c>
      <c r="N559" s="2">
        <v>34</v>
      </c>
      <c r="O559" s="3">
        <f t="shared" si="25"/>
        <v>128.51999999999998</v>
      </c>
      <c r="P559" s="4">
        <v>0.03</v>
      </c>
      <c r="Q559" s="5">
        <f>O559*P559</f>
        <v>3.8555999999999995</v>
      </c>
      <c r="R559" s="5">
        <f>O559-Q559+S559</f>
        <v>125.37439999999998</v>
      </c>
      <c r="S559" s="3">
        <v>0.71</v>
      </c>
      <c r="T559" s="6">
        <f t="shared" si="26"/>
        <v>126.08439999999997</v>
      </c>
    </row>
    <row r="560" spans="1:20" x14ac:dyDescent="0.35">
      <c r="A560" t="s">
        <v>1221</v>
      </c>
      <c r="B560" s="1">
        <v>42042</v>
      </c>
      <c r="C560" s="2" t="s">
        <v>1222</v>
      </c>
      <c r="D560" s="2" t="s">
        <v>27</v>
      </c>
      <c r="E560" s="2" t="s">
        <v>28</v>
      </c>
      <c r="F560" s="2" t="s">
        <v>43</v>
      </c>
      <c r="G560" s="2" t="s">
        <v>390</v>
      </c>
      <c r="H560" s="2" t="s">
        <v>474</v>
      </c>
      <c r="I560" s="2" t="s">
        <v>33</v>
      </c>
      <c r="J560" s="1">
        <v>42053</v>
      </c>
      <c r="K560" s="3">
        <v>60.59</v>
      </c>
      <c r="L560" s="3">
        <v>100.98</v>
      </c>
      <c r="M560" s="3">
        <f t="shared" si="24"/>
        <v>40.39</v>
      </c>
      <c r="N560" s="2">
        <v>13</v>
      </c>
      <c r="O560" s="3">
        <f t="shared" si="25"/>
        <v>1312.74</v>
      </c>
      <c r="P560" s="4">
        <v>0.04</v>
      </c>
      <c r="Q560" s="5">
        <f>O560*P560</f>
        <v>52.509599999999999</v>
      </c>
      <c r="R560" s="5">
        <f>O560-Q560+S560</f>
        <v>1267.4104</v>
      </c>
      <c r="S560" s="3">
        <v>7.18</v>
      </c>
      <c r="T560" s="6">
        <f t="shared" si="26"/>
        <v>1274.5904</v>
      </c>
    </row>
    <row r="561" spans="1:20" x14ac:dyDescent="0.35">
      <c r="A561" t="s">
        <v>1223</v>
      </c>
      <c r="B561" s="1">
        <v>42043</v>
      </c>
      <c r="C561" s="2" t="s">
        <v>1224</v>
      </c>
      <c r="D561" s="2" t="s">
        <v>53</v>
      </c>
      <c r="E561" s="2" t="s">
        <v>54</v>
      </c>
      <c r="F561" s="2" t="s">
        <v>43</v>
      </c>
      <c r="G561" s="2" t="s">
        <v>81</v>
      </c>
      <c r="H561" s="2" t="s">
        <v>316</v>
      </c>
      <c r="I561" s="2" t="s">
        <v>38</v>
      </c>
      <c r="J561" s="1">
        <v>42045</v>
      </c>
      <c r="K561" s="3">
        <v>99.39</v>
      </c>
      <c r="L561" s="3">
        <v>162.93</v>
      </c>
      <c r="M561" s="3">
        <f t="shared" si="24"/>
        <v>63.540000000000006</v>
      </c>
      <c r="N561" s="2">
        <v>39</v>
      </c>
      <c r="O561" s="3">
        <f t="shared" si="25"/>
        <v>6354.27</v>
      </c>
      <c r="P561" s="4">
        <v>0.03</v>
      </c>
      <c r="Q561" s="5">
        <f>O561*P561</f>
        <v>190.62810000000002</v>
      </c>
      <c r="R561" s="5">
        <f>O561-Q561+S561</f>
        <v>6183.6319000000003</v>
      </c>
      <c r="S561" s="3">
        <v>19.989999999999998</v>
      </c>
      <c r="T561" s="6">
        <f t="shared" si="26"/>
        <v>6203.6219000000001</v>
      </c>
    </row>
    <row r="562" spans="1:20" x14ac:dyDescent="0.35">
      <c r="A562" t="s">
        <v>1225</v>
      </c>
      <c r="B562" s="1">
        <v>42044</v>
      </c>
      <c r="C562" s="2" t="s">
        <v>1150</v>
      </c>
      <c r="D562" s="2" t="s">
        <v>27</v>
      </c>
      <c r="E562" s="2" t="s">
        <v>28</v>
      </c>
      <c r="F562" s="2" t="s">
        <v>65</v>
      </c>
      <c r="G562" s="2" t="s">
        <v>44</v>
      </c>
      <c r="H562" s="2" t="s">
        <v>46</v>
      </c>
      <c r="I562" s="2" t="s">
        <v>38</v>
      </c>
      <c r="J562" s="1">
        <v>42051</v>
      </c>
      <c r="K562" s="3">
        <v>3.32</v>
      </c>
      <c r="L562" s="3">
        <v>5.18</v>
      </c>
      <c r="M562" s="3">
        <f t="shared" si="24"/>
        <v>1.8599999999999999</v>
      </c>
      <c r="N562" s="2">
        <v>11</v>
      </c>
      <c r="O562" s="3">
        <f t="shared" si="25"/>
        <v>56.98</v>
      </c>
      <c r="P562" s="4">
        <v>0.06</v>
      </c>
      <c r="Q562" s="5">
        <f>O562*P562</f>
        <v>3.4187999999999996</v>
      </c>
      <c r="R562" s="5">
        <f>O562-Q562+S562</f>
        <v>55.601199999999999</v>
      </c>
      <c r="S562" s="3">
        <v>2.04</v>
      </c>
      <c r="T562" s="6">
        <f t="shared" si="26"/>
        <v>57.641199999999998</v>
      </c>
    </row>
    <row r="563" spans="1:20" x14ac:dyDescent="0.35">
      <c r="A563" t="s">
        <v>1226</v>
      </c>
      <c r="B563" s="1">
        <v>42047</v>
      </c>
      <c r="C563" s="2" t="s">
        <v>924</v>
      </c>
      <c r="D563" s="2" t="s">
        <v>27</v>
      </c>
      <c r="E563" s="2" t="s">
        <v>28</v>
      </c>
      <c r="F563" s="2" t="s">
        <v>29</v>
      </c>
      <c r="G563" s="2" t="s">
        <v>107</v>
      </c>
      <c r="H563" s="2" t="s">
        <v>165</v>
      </c>
      <c r="I563" s="2" t="s">
        <v>38</v>
      </c>
      <c r="J563" s="1">
        <v>42047</v>
      </c>
      <c r="K563" s="3">
        <v>5.19</v>
      </c>
      <c r="L563" s="3">
        <v>12.98</v>
      </c>
      <c r="M563" s="3">
        <f t="shared" si="24"/>
        <v>7.79</v>
      </c>
      <c r="N563" s="2">
        <v>50</v>
      </c>
      <c r="O563" s="3">
        <f t="shared" si="25"/>
        <v>649</v>
      </c>
      <c r="P563" s="4">
        <v>0.08</v>
      </c>
      <c r="Q563" s="5">
        <f>O563*P563</f>
        <v>51.92</v>
      </c>
      <c r="R563" s="5">
        <f>O563-Q563+S563</f>
        <v>600.22</v>
      </c>
      <c r="S563" s="3">
        <v>3.14</v>
      </c>
      <c r="T563" s="6">
        <f t="shared" si="26"/>
        <v>603.36</v>
      </c>
    </row>
    <row r="564" spans="1:20" x14ac:dyDescent="0.35">
      <c r="A564" t="s">
        <v>1227</v>
      </c>
      <c r="B564" s="1">
        <v>42047</v>
      </c>
      <c r="C564" s="2" t="s">
        <v>1035</v>
      </c>
      <c r="D564" s="2" t="s">
        <v>27</v>
      </c>
      <c r="E564" s="2" t="s">
        <v>28</v>
      </c>
      <c r="F564" s="2" t="s">
        <v>93</v>
      </c>
      <c r="G564" s="2" t="s">
        <v>44</v>
      </c>
      <c r="H564" s="2" t="s">
        <v>459</v>
      </c>
      <c r="I564" s="2" t="s">
        <v>33</v>
      </c>
      <c r="J564" s="1">
        <v>42048</v>
      </c>
      <c r="K564" s="3">
        <v>156.5</v>
      </c>
      <c r="L564" s="3">
        <v>300.97000000000003</v>
      </c>
      <c r="M564" s="3">
        <f t="shared" si="24"/>
        <v>144.47000000000003</v>
      </c>
      <c r="N564" s="2">
        <v>41</v>
      </c>
      <c r="O564" s="3">
        <f t="shared" si="25"/>
        <v>12339.77</v>
      </c>
      <c r="P564" s="4">
        <v>0.1</v>
      </c>
      <c r="Q564" s="5">
        <f>O564*P564</f>
        <v>1233.9770000000001</v>
      </c>
      <c r="R564" s="5">
        <f>O564-Q564+S564</f>
        <v>11112.973</v>
      </c>
      <c r="S564" s="3">
        <v>7.18</v>
      </c>
      <c r="T564" s="6">
        <f t="shared" si="26"/>
        <v>11120.153</v>
      </c>
    </row>
    <row r="565" spans="1:20" x14ac:dyDescent="0.35">
      <c r="A565" t="s">
        <v>1228</v>
      </c>
      <c r="B565" s="1">
        <v>42049</v>
      </c>
      <c r="C565" s="2" t="s">
        <v>1229</v>
      </c>
      <c r="D565" s="2" t="s">
        <v>27</v>
      </c>
      <c r="E565" s="2" t="s">
        <v>28</v>
      </c>
      <c r="F565" s="2" t="s">
        <v>65</v>
      </c>
      <c r="G565" s="2" t="s">
        <v>390</v>
      </c>
      <c r="H565" s="2" t="s">
        <v>291</v>
      </c>
      <c r="I565" s="2" t="s">
        <v>38</v>
      </c>
      <c r="J565" s="1">
        <v>42050</v>
      </c>
      <c r="K565" s="3">
        <v>4.59</v>
      </c>
      <c r="L565" s="3">
        <v>7.28</v>
      </c>
      <c r="M565" s="3">
        <f t="shared" si="24"/>
        <v>2.6900000000000004</v>
      </c>
      <c r="N565" s="2">
        <v>5</v>
      </c>
      <c r="O565" s="3">
        <f t="shared" si="25"/>
        <v>36.4</v>
      </c>
      <c r="P565" s="4">
        <v>0.05</v>
      </c>
      <c r="Q565" s="5">
        <f>O565*P565</f>
        <v>1.82</v>
      </c>
      <c r="R565" s="5">
        <f>O565-Q565+S565</f>
        <v>45.73</v>
      </c>
      <c r="S565" s="3">
        <v>11.15</v>
      </c>
      <c r="T565" s="6">
        <f t="shared" si="26"/>
        <v>56.879999999999995</v>
      </c>
    </row>
    <row r="566" spans="1:20" x14ac:dyDescent="0.35">
      <c r="A566" t="s">
        <v>1230</v>
      </c>
      <c r="B566" s="1">
        <v>42052</v>
      </c>
      <c r="C566" s="2" t="s">
        <v>699</v>
      </c>
      <c r="D566" s="2" t="s">
        <v>27</v>
      </c>
      <c r="E566" s="2" t="s">
        <v>28</v>
      </c>
      <c r="F566" s="2" t="s">
        <v>29</v>
      </c>
      <c r="G566" s="2" t="s">
        <v>66</v>
      </c>
      <c r="H566" s="2" t="s">
        <v>400</v>
      </c>
      <c r="I566" s="2" t="s">
        <v>38</v>
      </c>
      <c r="J566" s="1">
        <v>42054</v>
      </c>
      <c r="K566" s="3">
        <v>4.79</v>
      </c>
      <c r="L566" s="3">
        <v>11.97</v>
      </c>
      <c r="M566" s="3">
        <f t="shared" si="24"/>
        <v>7.1800000000000006</v>
      </c>
      <c r="N566" s="2">
        <v>30</v>
      </c>
      <c r="O566" s="3">
        <f t="shared" si="25"/>
        <v>359.1</v>
      </c>
      <c r="P566" s="4">
        <v>0.08</v>
      </c>
      <c r="Q566" s="5">
        <f>O566*P566</f>
        <v>28.728000000000002</v>
      </c>
      <c r="R566" s="5">
        <f>O566-Q566+S566</f>
        <v>336.18200000000002</v>
      </c>
      <c r="S566" s="3">
        <v>5.81</v>
      </c>
      <c r="T566" s="6">
        <f t="shared" si="26"/>
        <v>341.99200000000002</v>
      </c>
    </row>
    <row r="567" spans="1:20" x14ac:dyDescent="0.35">
      <c r="A567" t="s">
        <v>1231</v>
      </c>
      <c r="B567" s="1">
        <v>42053</v>
      </c>
      <c r="C567" s="2" t="s">
        <v>1232</v>
      </c>
      <c r="D567" s="2" t="s">
        <v>27</v>
      </c>
      <c r="E567" s="2" t="s">
        <v>28</v>
      </c>
      <c r="F567" s="2" t="s">
        <v>29</v>
      </c>
      <c r="G567" s="2" t="s">
        <v>66</v>
      </c>
      <c r="H567" s="2" t="s">
        <v>75</v>
      </c>
      <c r="I567" s="2" t="s">
        <v>38</v>
      </c>
      <c r="J567" s="1">
        <v>42055</v>
      </c>
      <c r="K567" s="3">
        <v>1.84</v>
      </c>
      <c r="L567" s="3">
        <v>2.88</v>
      </c>
      <c r="M567" s="3">
        <f t="shared" si="24"/>
        <v>1.0399999999999998</v>
      </c>
      <c r="N567" s="2">
        <v>22</v>
      </c>
      <c r="O567" s="3">
        <f t="shared" si="25"/>
        <v>63.36</v>
      </c>
      <c r="P567" s="4">
        <v>0.1</v>
      </c>
      <c r="Q567" s="5">
        <f>O567*P567</f>
        <v>6.3360000000000003</v>
      </c>
      <c r="R567" s="5">
        <f>O567-Q567+S567</f>
        <v>58.514000000000003</v>
      </c>
      <c r="S567" s="3">
        <v>1.49</v>
      </c>
      <c r="T567" s="6">
        <f t="shared" si="26"/>
        <v>60.004000000000005</v>
      </c>
    </row>
    <row r="568" spans="1:20" x14ac:dyDescent="0.35">
      <c r="A568" t="s">
        <v>1233</v>
      </c>
      <c r="B568" s="1">
        <v>42058</v>
      </c>
      <c r="C568" s="2" t="s">
        <v>1234</v>
      </c>
      <c r="D568" s="2" t="s">
        <v>27</v>
      </c>
      <c r="E568" s="2" t="s">
        <v>28</v>
      </c>
      <c r="F568" s="2" t="s">
        <v>93</v>
      </c>
      <c r="G568" s="2" t="s">
        <v>126</v>
      </c>
      <c r="H568" s="2" t="s">
        <v>331</v>
      </c>
      <c r="I568" s="2" t="s">
        <v>38</v>
      </c>
      <c r="J568" s="1">
        <v>42061</v>
      </c>
      <c r="K568" s="3">
        <v>4.8899999999999997</v>
      </c>
      <c r="L568" s="3">
        <v>7.64</v>
      </c>
      <c r="M568" s="3">
        <f t="shared" si="24"/>
        <v>2.75</v>
      </c>
      <c r="N568" s="2">
        <v>32</v>
      </c>
      <c r="O568" s="3">
        <f t="shared" si="25"/>
        <v>244.48</v>
      </c>
      <c r="P568" s="4">
        <v>0.06</v>
      </c>
      <c r="Q568" s="5">
        <f>O568*P568</f>
        <v>14.668799999999999</v>
      </c>
      <c r="R568" s="5">
        <f>O568-Q568+S568</f>
        <v>231.20119999999997</v>
      </c>
      <c r="S568" s="3">
        <v>1.39</v>
      </c>
      <c r="T568" s="6">
        <f t="shared" si="26"/>
        <v>232.59119999999996</v>
      </c>
    </row>
    <row r="569" spans="1:20" x14ac:dyDescent="0.35">
      <c r="A569" t="s">
        <v>1236</v>
      </c>
      <c r="B569" s="1">
        <v>42059</v>
      </c>
      <c r="C569" s="2" t="s">
        <v>1237</v>
      </c>
      <c r="D569" s="2" t="s">
        <v>53</v>
      </c>
      <c r="E569" s="2" t="s">
        <v>54</v>
      </c>
      <c r="F569" s="2" t="s">
        <v>43</v>
      </c>
      <c r="G569" s="2" t="s">
        <v>55</v>
      </c>
      <c r="H569" s="2" t="s">
        <v>236</v>
      </c>
      <c r="I569" s="2" t="s">
        <v>38</v>
      </c>
      <c r="J569" s="1">
        <v>42059</v>
      </c>
      <c r="K569" s="3">
        <v>2.29</v>
      </c>
      <c r="L569" s="3">
        <v>3.69</v>
      </c>
      <c r="M569" s="3">
        <f t="shared" si="24"/>
        <v>1.4</v>
      </c>
      <c r="N569" s="2">
        <v>12</v>
      </c>
      <c r="O569" s="3">
        <f t="shared" si="25"/>
        <v>44.28</v>
      </c>
      <c r="P569" s="4">
        <v>0.02</v>
      </c>
      <c r="Q569" s="5">
        <f>O569*P569</f>
        <v>0.88560000000000005</v>
      </c>
      <c r="R569" s="5">
        <f>O569-Q569+S569</f>
        <v>43.894400000000005</v>
      </c>
      <c r="S569" s="3">
        <v>0.5</v>
      </c>
      <c r="T569" s="6">
        <f t="shared" si="26"/>
        <v>44.394400000000005</v>
      </c>
    </row>
    <row r="570" spans="1:20" x14ac:dyDescent="0.35">
      <c r="A570" t="s">
        <v>1238</v>
      </c>
      <c r="B570" s="1">
        <v>42062</v>
      </c>
      <c r="C570" s="2" t="s">
        <v>1239</v>
      </c>
      <c r="D570" s="2" t="s">
        <v>27</v>
      </c>
      <c r="E570" s="2" t="s">
        <v>28</v>
      </c>
      <c r="F570" s="2" t="s">
        <v>65</v>
      </c>
      <c r="G570" s="2" t="s">
        <v>44</v>
      </c>
      <c r="H570" s="2" t="s">
        <v>979</v>
      </c>
      <c r="I570" s="2" t="s">
        <v>38</v>
      </c>
      <c r="J570" s="1">
        <v>42063</v>
      </c>
      <c r="K570" s="3">
        <v>1.84</v>
      </c>
      <c r="L570" s="3">
        <v>2.88</v>
      </c>
      <c r="M570" s="3">
        <f t="shared" si="24"/>
        <v>1.0399999999999998</v>
      </c>
      <c r="N570" s="2">
        <v>9</v>
      </c>
      <c r="O570" s="3">
        <f t="shared" si="25"/>
        <v>25.919999999999998</v>
      </c>
      <c r="P570" s="4">
        <v>0</v>
      </c>
      <c r="Q570" s="5">
        <f>O570*P570</f>
        <v>0</v>
      </c>
      <c r="R570" s="5">
        <f>O570-Q570+S570</f>
        <v>26.909999999999997</v>
      </c>
      <c r="S570" s="3">
        <v>0.99</v>
      </c>
      <c r="T570" s="6">
        <f t="shared" si="26"/>
        <v>27.899999999999995</v>
      </c>
    </row>
    <row r="571" spans="1:20" x14ac:dyDescent="0.35">
      <c r="A571" t="s">
        <v>1240</v>
      </c>
      <c r="B571" s="1">
        <v>42064</v>
      </c>
      <c r="C571" s="2" t="s">
        <v>1241</v>
      </c>
      <c r="D571" s="2" t="s">
        <v>27</v>
      </c>
      <c r="E571" s="2" t="s">
        <v>28</v>
      </c>
      <c r="F571" s="2" t="s">
        <v>65</v>
      </c>
      <c r="G571" s="2" t="s">
        <v>390</v>
      </c>
      <c r="H571" s="2" t="s">
        <v>397</v>
      </c>
      <c r="I571" s="2" t="s">
        <v>33</v>
      </c>
      <c r="J571" s="1">
        <v>42064</v>
      </c>
      <c r="K571" s="3">
        <v>10.07</v>
      </c>
      <c r="L571" s="3">
        <v>15.98</v>
      </c>
      <c r="M571" s="3">
        <f t="shared" si="24"/>
        <v>5.91</v>
      </c>
      <c r="N571" s="2">
        <v>26</v>
      </c>
      <c r="O571" s="3">
        <f t="shared" si="25"/>
        <v>415.48</v>
      </c>
      <c r="P571" s="4">
        <v>0.01</v>
      </c>
      <c r="Q571" s="5">
        <f>O571*P571</f>
        <v>4.1547999999999998</v>
      </c>
      <c r="R571" s="5">
        <f>O571-Q571+S571</f>
        <v>415.3252</v>
      </c>
      <c r="S571" s="3">
        <v>4</v>
      </c>
      <c r="T571" s="6">
        <f t="shared" si="26"/>
        <v>419.3252</v>
      </c>
    </row>
    <row r="572" spans="1:20" x14ac:dyDescent="0.35">
      <c r="A572" t="s">
        <v>1242</v>
      </c>
      <c r="B572" s="1">
        <v>42065</v>
      </c>
      <c r="C572" s="2" t="s">
        <v>1243</v>
      </c>
      <c r="D572" s="2" t="s">
        <v>27</v>
      </c>
      <c r="E572" s="2" t="s">
        <v>28</v>
      </c>
      <c r="F572" s="2" t="s">
        <v>29</v>
      </c>
      <c r="G572" s="2" t="s">
        <v>107</v>
      </c>
      <c r="H572" s="2" t="s">
        <v>1244</v>
      </c>
      <c r="I572" s="2" t="s">
        <v>38</v>
      </c>
      <c r="J572" s="1">
        <v>42066</v>
      </c>
      <c r="K572" s="3">
        <v>3.99</v>
      </c>
      <c r="L572" s="3">
        <v>6.23</v>
      </c>
      <c r="M572" s="3">
        <f t="shared" si="24"/>
        <v>2.2400000000000002</v>
      </c>
      <c r="N572" s="2">
        <v>4</v>
      </c>
      <c r="O572" s="3">
        <f t="shared" si="25"/>
        <v>24.92</v>
      </c>
      <c r="P572" s="4">
        <v>0.1</v>
      </c>
      <c r="Q572" s="5">
        <f>O572*P572</f>
        <v>2.4920000000000004</v>
      </c>
      <c r="R572" s="5">
        <f>O572-Q572+S572</f>
        <v>29.398</v>
      </c>
      <c r="S572" s="3">
        <v>6.97</v>
      </c>
      <c r="T572" s="6">
        <f t="shared" si="26"/>
        <v>36.368000000000002</v>
      </c>
    </row>
    <row r="573" spans="1:20" x14ac:dyDescent="0.35">
      <c r="A573" t="s">
        <v>1245</v>
      </c>
      <c r="B573" s="1">
        <v>42065</v>
      </c>
      <c r="C573" s="2" t="s">
        <v>1246</v>
      </c>
      <c r="D573" s="2" t="s">
        <v>53</v>
      </c>
      <c r="E573" s="2" t="s">
        <v>54</v>
      </c>
      <c r="F573" s="2" t="s">
        <v>65</v>
      </c>
      <c r="G573" s="2" t="s">
        <v>81</v>
      </c>
      <c r="H573" s="2" t="s">
        <v>227</v>
      </c>
      <c r="I573" s="2" t="s">
        <v>38</v>
      </c>
      <c r="J573" s="1">
        <v>42067</v>
      </c>
      <c r="K573" s="3">
        <v>1.3</v>
      </c>
      <c r="L573" s="3">
        <v>2.88</v>
      </c>
      <c r="M573" s="3">
        <f t="shared" si="24"/>
        <v>1.5799999999999998</v>
      </c>
      <c r="N573" s="2">
        <v>43</v>
      </c>
      <c r="O573" s="3">
        <f t="shared" si="25"/>
        <v>123.83999999999999</v>
      </c>
      <c r="P573" s="4">
        <v>0.1</v>
      </c>
      <c r="Q573" s="5">
        <f>O573*P573</f>
        <v>12.384</v>
      </c>
      <c r="R573" s="5">
        <f>O573-Q573+S573</f>
        <v>112.46599999999999</v>
      </c>
      <c r="S573" s="3">
        <v>1.01</v>
      </c>
      <c r="T573" s="6">
        <f t="shared" si="26"/>
        <v>113.476</v>
      </c>
    </row>
    <row r="574" spans="1:20" x14ac:dyDescent="0.35">
      <c r="A574" t="s">
        <v>1247</v>
      </c>
      <c r="B574" s="1">
        <v>42066</v>
      </c>
      <c r="C574" s="2" t="s">
        <v>1248</v>
      </c>
      <c r="D574" s="2" t="s">
        <v>27</v>
      </c>
      <c r="E574" s="2" t="s">
        <v>28</v>
      </c>
      <c r="F574" s="2" t="s">
        <v>93</v>
      </c>
      <c r="G574" s="2" t="s">
        <v>107</v>
      </c>
      <c r="H574" s="2" t="s">
        <v>241</v>
      </c>
      <c r="I574" s="2" t="s">
        <v>38</v>
      </c>
      <c r="J574" s="1">
        <v>42067</v>
      </c>
      <c r="K574" s="3">
        <v>5.22</v>
      </c>
      <c r="L574" s="3">
        <v>9.85</v>
      </c>
      <c r="M574" s="3">
        <f t="shared" si="24"/>
        <v>4.63</v>
      </c>
      <c r="N574" s="2">
        <v>41</v>
      </c>
      <c r="O574" s="3">
        <f t="shared" si="25"/>
        <v>403.84999999999997</v>
      </c>
      <c r="P574" s="4">
        <v>0.05</v>
      </c>
      <c r="Q574" s="5">
        <f>O574*P574</f>
        <v>20.192499999999999</v>
      </c>
      <c r="R574" s="5">
        <f>O574-Q574+S574</f>
        <v>388.47749999999996</v>
      </c>
      <c r="S574" s="3">
        <v>4.82</v>
      </c>
      <c r="T574" s="6">
        <f t="shared" si="26"/>
        <v>393.29749999999996</v>
      </c>
    </row>
    <row r="575" spans="1:20" x14ac:dyDescent="0.35">
      <c r="A575" t="s">
        <v>1249</v>
      </c>
      <c r="B575" s="1">
        <v>42067</v>
      </c>
      <c r="C575" s="2" t="s">
        <v>1250</v>
      </c>
      <c r="D575" s="2" t="s">
        <v>27</v>
      </c>
      <c r="E575" s="2" t="s">
        <v>28</v>
      </c>
      <c r="F575" s="2" t="s">
        <v>29</v>
      </c>
      <c r="G575" s="2" t="s">
        <v>390</v>
      </c>
      <c r="H575" s="2" t="s">
        <v>185</v>
      </c>
      <c r="I575" s="2" t="s">
        <v>38</v>
      </c>
      <c r="J575" s="1">
        <v>42069</v>
      </c>
      <c r="K575" s="3">
        <v>2.16</v>
      </c>
      <c r="L575" s="3">
        <v>3.85</v>
      </c>
      <c r="M575" s="3">
        <f t="shared" si="24"/>
        <v>1.69</v>
      </c>
      <c r="N575" s="2">
        <v>4</v>
      </c>
      <c r="O575" s="3">
        <f t="shared" si="25"/>
        <v>15.4</v>
      </c>
      <c r="P575" s="4">
        <v>0.09</v>
      </c>
      <c r="Q575" s="5">
        <f>O575*P575</f>
        <v>1.3859999999999999</v>
      </c>
      <c r="R575" s="5">
        <f>O575-Q575+S575</f>
        <v>14.714</v>
      </c>
      <c r="S575" s="3">
        <v>0.7</v>
      </c>
      <c r="T575" s="6">
        <f t="shared" si="26"/>
        <v>15.414</v>
      </c>
    </row>
    <row r="576" spans="1:20" x14ac:dyDescent="0.35">
      <c r="A576" t="s">
        <v>1251</v>
      </c>
      <c r="B576" s="1">
        <v>42069</v>
      </c>
      <c r="C576" s="2" t="s">
        <v>750</v>
      </c>
      <c r="D576" s="2" t="s">
        <v>53</v>
      </c>
      <c r="E576" s="2" t="s">
        <v>54</v>
      </c>
      <c r="F576" s="2" t="s">
        <v>43</v>
      </c>
      <c r="G576" s="2" t="s">
        <v>55</v>
      </c>
      <c r="H576" s="2" t="s">
        <v>94</v>
      </c>
      <c r="I576" s="2" t="s">
        <v>38</v>
      </c>
      <c r="J576" s="1">
        <v>42070</v>
      </c>
      <c r="K576" s="3">
        <v>5.33</v>
      </c>
      <c r="L576" s="3">
        <v>8.6</v>
      </c>
      <c r="M576" s="3">
        <f t="shared" si="24"/>
        <v>3.2699999999999996</v>
      </c>
      <c r="N576" s="2">
        <v>2</v>
      </c>
      <c r="O576" s="3">
        <f t="shared" si="25"/>
        <v>17.2</v>
      </c>
      <c r="P576" s="4">
        <v>0.05</v>
      </c>
      <c r="Q576" s="5">
        <f>O576*P576</f>
        <v>0.86</v>
      </c>
      <c r="R576" s="5">
        <f>O576-Q576+S576</f>
        <v>22.53</v>
      </c>
      <c r="S576" s="3">
        <v>6.19</v>
      </c>
      <c r="T576" s="6">
        <f t="shared" si="26"/>
        <v>28.720000000000002</v>
      </c>
    </row>
    <row r="577" spans="1:20" x14ac:dyDescent="0.35">
      <c r="A577" t="s">
        <v>1252</v>
      </c>
      <c r="B577" s="1">
        <v>42074</v>
      </c>
      <c r="C577" s="2" t="s">
        <v>1253</v>
      </c>
      <c r="D577" s="2" t="s">
        <v>27</v>
      </c>
      <c r="E577" s="2" t="s">
        <v>28</v>
      </c>
      <c r="F577" s="2" t="s">
        <v>43</v>
      </c>
      <c r="G577" s="2" t="s">
        <v>30</v>
      </c>
      <c r="H577" s="2" t="s">
        <v>438</v>
      </c>
      <c r="I577" s="2" t="s">
        <v>38</v>
      </c>
      <c r="J577" s="1">
        <v>42075</v>
      </c>
      <c r="K577" s="3">
        <v>3.75</v>
      </c>
      <c r="L577" s="3">
        <v>7.08</v>
      </c>
      <c r="M577" s="3">
        <f t="shared" si="24"/>
        <v>3.33</v>
      </c>
      <c r="N577" s="2">
        <v>12</v>
      </c>
      <c r="O577" s="3">
        <f t="shared" si="25"/>
        <v>84.960000000000008</v>
      </c>
      <c r="P577" s="4">
        <v>0.1</v>
      </c>
      <c r="Q577" s="5">
        <f>O577*P577</f>
        <v>8.4960000000000004</v>
      </c>
      <c r="R577" s="5">
        <f>O577-Q577+S577</f>
        <v>78.814000000000007</v>
      </c>
      <c r="S577" s="3">
        <v>2.35</v>
      </c>
      <c r="T577" s="6">
        <f t="shared" si="26"/>
        <v>81.164000000000001</v>
      </c>
    </row>
    <row r="578" spans="1:20" x14ac:dyDescent="0.35">
      <c r="A578" t="s">
        <v>1254</v>
      </c>
      <c r="B578" s="1">
        <v>42075</v>
      </c>
      <c r="C578" s="2" t="s">
        <v>1255</v>
      </c>
      <c r="D578" s="2" t="s">
        <v>27</v>
      </c>
      <c r="E578" s="2" t="s">
        <v>28</v>
      </c>
      <c r="F578" s="2" t="s">
        <v>93</v>
      </c>
      <c r="G578" s="2" t="s">
        <v>44</v>
      </c>
      <c r="H578" s="2" t="s">
        <v>571</v>
      </c>
      <c r="I578" s="2" t="s">
        <v>38</v>
      </c>
      <c r="J578" s="1">
        <v>42076</v>
      </c>
      <c r="K578" s="3">
        <v>1.94</v>
      </c>
      <c r="L578" s="3">
        <v>3.08</v>
      </c>
      <c r="M578" s="3">
        <f t="shared" si="24"/>
        <v>1.1400000000000001</v>
      </c>
      <c r="N578" s="2">
        <v>4</v>
      </c>
      <c r="O578" s="3">
        <f t="shared" si="25"/>
        <v>12.32</v>
      </c>
      <c r="P578" s="4">
        <v>0.03</v>
      </c>
      <c r="Q578" s="5">
        <f>O578*P578</f>
        <v>0.36959999999999998</v>
      </c>
      <c r="R578" s="5">
        <f>O578-Q578+S578</f>
        <v>12.9404</v>
      </c>
      <c r="S578" s="3">
        <v>0.99</v>
      </c>
      <c r="T578" s="6">
        <f t="shared" si="26"/>
        <v>13.930400000000001</v>
      </c>
    </row>
    <row r="579" spans="1:20" x14ac:dyDescent="0.35">
      <c r="A579" t="s">
        <v>1256</v>
      </c>
      <c r="B579" s="1">
        <v>42078</v>
      </c>
      <c r="C579" s="2" t="s">
        <v>1222</v>
      </c>
      <c r="D579" s="2" t="s">
        <v>27</v>
      </c>
      <c r="E579" s="2" t="s">
        <v>28</v>
      </c>
      <c r="F579" s="2" t="s">
        <v>65</v>
      </c>
      <c r="G579" s="2" t="s">
        <v>390</v>
      </c>
      <c r="H579" s="2" t="s">
        <v>601</v>
      </c>
      <c r="I579" s="2" t="s">
        <v>38</v>
      </c>
      <c r="J579" s="1">
        <v>42080</v>
      </c>
      <c r="K579" s="3">
        <v>2.1800000000000002</v>
      </c>
      <c r="L579" s="3">
        <v>3.52</v>
      </c>
      <c r="M579" s="3">
        <f t="shared" si="24"/>
        <v>1.3399999999999999</v>
      </c>
      <c r="N579" s="2">
        <v>49</v>
      </c>
      <c r="O579" s="3">
        <f t="shared" si="25"/>
        <v>172.48</v>
      </c>
      <c r="P579" s="4">
        <v>0.08</v>
      </c>
      <c r="Q579" s="5">
        <f>O579*P579</f>
        <v>13.798399999999999</v>
      </c>
      <c r="R579" s="5">
        <f>O579-Q579+S579</f>
        <v>165.51160000000002</v>
      </c>
      <c r="S579" s="3">
        <v>6.83</v>
      </c>
      <c r="T579" s="6">
        <f t="shared" si="26"/>
        <v>172.34160000000003</v>
      </c>
    </row>
    <row r="580" spans="1:20" x14ac:dyDescent="0.35">
      <c r="A580" t="s">
        <v>1257</v>
      </c>
      <c r="B580" s="1">
        <v>42079</v>
      </c>
      <c r="C580" s="2" t="s">
        <v>1258</v>
      </c>
      <c r="D580" s="2" t="s">
        <v>27</v>
      </c>
      <c r="E580" s="2" t="s">
        <v>28</v>
      </c>
      <c r="F580" s="2" t="s">
        <v>93</v>
      </c>
      <c r="G580" s="2" t="s">
        <v>139</v>
      </c>
      <c r="H580" s="2" t="s">
        <v>899</v>
      </c>
      <c r="I580" s="2" t="s">
        <v>33</v>
      </c>
      <c r="J580" s="1">
        <v>42080</v>
      </c>
      <c r="K580" s="3">
        <v>315.61</v>
      </c>
      <c r="L580" s="3">
        <v>500.97</v>
      </c>
      <c r="M580" s="3">
        <f t="shared" si="24"/>
        <v>185.36</v>
      </c>
      <c r="N580" s="2">
        <v>3</v>
      </c>
      <c r="O580" s="3">
        <f t="shared" si="25"/>
        <v>1502.91</v>
      </c>
      <c r="P580" s="4">
        <v>0.06</v>
      </c>
      <c r="Q580" s="5">
        <f>O580*P580</f>
        <v>90.174599999999998</v>
      </c>
      <c r="R580" s="5">
        <f>O580-Q580+S580</f>
        <v>1482.0354</v>
      </c>
      <c r="S580" s="3">
        <v>69.3</v>
      </c>
      <c r="T580" s="6">
        <f t="shared" si="26"/>
        <v>1551.3353999999999</v>
      </c>
    </row>
    <row r="581" spans="1:20" x14ac:dyDescent="0.35">
      <c r="A581" t="s">
        <v>1259</v>
      </c>
      <c r="B581" s="1">
        <v>42079</v>
      </c>
      <c r="C581" s="2" t="s">
        <v>1260</v>
      </c>
      <c r="D581" s="2" t="s">
        <v>53</v>
      </c>
      <c r="E581" s="2" t="s">
        <v>54</v>
      </c>
      <c r="F581" s="2" t="s">
        <v>43</v>
      </c>
      <c r="G581" s="2" t="s">
        <v>55</v>
      </c>
      <c r="H581" s="2" t="s">
        <v>169</v>
      </c>
      <c r="I581" s="2" t="s">
        <v>38</v>
      </c>
      <c r="J581" s="1">
        <v>42079</v>
      </c>
      <c r="K581" s="3">
        <v>14.95</v>
      </c>
      <c r="L581" s="3">
        <v>34.76</v>
      </c>
      <c r="M581" s="3">
        <f t="shared" ref="M581:M644" si="27">L581-K581</f>
        <v>19.809999999999999</v>
      </c>
      <c r="N581" s="2">
        <v>43</v>
      </c>
      <c r="O581" s="3">
        <f t="shared" ref="O581:O644" si="28">L581*N581</f>
        <v>1494.6799999999998</v>
      </c>
      <c r="P581" s="4">
        <v>0</v>
      </c>
      <c r="Q581" s="5">
        <f>O581*P581</f>
        <v>0</v>
      </c>
      <c r="R581" s="5">
        <f>O581-Q581+S581</f>
        <v>1502.8999999999999</v>
      </c>
      <c r="S581" s="3">
        <v>8.2200000000000006</v>
      </c>
      <c r="T581" s="6">
        <f t="shared" ref="T581:T644" si="29">R581+S581</f>
        <v>1511.12</v>
      </c>
    </row>
    <row r="582" spans="1:20" x14ac:dyDescent="0.35">
      <c r="A582" t="s">
        <v>1261</v>
      </c>
      <c r="B582" s="1">
        <v>42080</v>
      </c>
      <c r="C582" s="2" t="s">
        <v>336</v>
      </c>
      <c r="D582" s="2" t="s">
        <v>27</v>
      </c>
      <c r="E582" s="2" t="s">
        <v>28</v>
      </c>
      <c r="F582" s="2" t="s">
        <v>65</v>
      </c>
      <c r="G582" s="2" t="s">
        <v>44</v>
      </c>
      <c r="H582" s="2" t="s">
        <v>427</v>
      </c>
      <c r="I582" s="2" t="s">
        <v>38</v>
      </c>
      <c r="J582" s="1">
        <v>42082</v>
      </c>
      <c r="K582" s="3">
        <v>21.56</v>
      </c>
      <c r="L582" s="3">
        <v>36.549999999999997</v>
      </c>
      <c r="M582" s="3">
        <f t="shared" si="27"/>
        <v>14.989999999999998</v>
      </c>
      <c r="N582" s="2">
        <v>2</v>
      </c>
      <c r="O582" s="3">
        <f t="shared" si="28"/>
        <v>73.099999999999994</v>
      </c>
      <c r="P582" s="4">
        <v>0.03</v>
      </c>
      <c r="Q582" s="5">
        <f>O582*P582</f>
        <v>2.1929999999999996</v>
      </c>
      <c r="R582" s="5">
        <f>O582-Q582+S582</f>
        <v>84.796999999999997</v>
      </c>
      <c r="S582" s="3">
        <v>13.89</v>
      </c>
      <c r="T582" s="6">
        <f t="shared" si="29"/>
        <v>98.686999999999998</v>
      </c>
    </row>
    <row r="583" spans="1:20" x14ac:dyDescent="0.35">
      <c r="A583" t="s">
        <v>1262</v>
      </c>
      <c r="B583" s="1">
        <v>42080</v>
      </c>
      <c r="C583" s="2" t="s">
        <v>1263</v>
      </c>
      <c r="D583" s="2" t="s">
        <v>53</v>
      </c>
      <c r="E583" s="2" t="s">
        <v>54</v>
      </c>
      <c r="F583" s="2" t="s">
        <v>65</v>
      </c>
      <c r="G583" s="2" t="s">
        <v>55</v>
      </c>
      <c r="H583" s="2" t="s">
        <v>467</v>
      </c>
      <c r="I583" s="2" t="s">
        <v>38</v>
      </c>
      <c r="J583" s="1">
        <v>42080</v>
      </c>
      <c r="K583" s="3">
        <v>12.39</v>
      </c>
      <c r="L583" s="3">
        <v>19.98</v>
      </c>
      <c r="M583" s="3">
        <f t="shared" si="27"/>
        <v>7.59</v>
      </c>
      <c r="N583" s="2">
        <v>32</v>
      </c>
      <c r="O583" s="3">
        <f t="shared" si="28"/>
        <v>639.36</v>
      </c>
      <c r="P583" s="4">
        <v>0.05</v>
      </c>
      <c r="Q583" s="5">
        <f>O583*P583</f>
        <v>31.968000000000004</v>
      </c>
      <c r="R583" s="5">
        <f>O583-Q583+S583</f>
        <v>613.16200000000003</v>
      </c>
      <c r="S583" s="3">
        <v>5.77</v>
      </c>
      <c r="T583" s="6">
        <f t="shared" si="29"/>
        <v>618.93200000000002</v>
      </c>
    </row>
    <row r="584" spans="1:20" x14ac:dyDescent="0.35">
      <c r="A584" t="s">
        <v>1264</v>
      </c>
      <c r="B584" s="1">
        <v>42081</v>
      </c>
      <c r="C584" s="2" t="s">
        <v>1265</v>
      </c>
      <c r="D584" s="2" t="s">
        <v>27</v>
      </c>
      <c r="E584" s="2" t="s">
        <v>28</v>
      </c>
      <c r="F584" s="2" t="s">
        <v>29</v>
      </c>
      <c r="G584" s="2" t="s">
        <v>107</v>
      </c>
      <c r="H584" s="2" t="s">
        <v>1172</v>
      </c>
      <c r="I584" s="2" t="s">
        <v>38</v>
      </c>
      <c r="J584" s="1">
        <v>42084</v>
      </c>
      <c r="K584" s="3">
        <v>2.87</v>
      </c>
      <c r="L584" s="3">
        <v>6.84</v>
      </c>
      <c r="M584" s="3">
        <f t="shared" si="27"/>
        <v>3.9699999999999998</v>
      </c>
      <c r="N584" s="2">
        <v>35</v>
      </c>
      <c r="O584" s="3">
        <f t="shared" si="28"/>
        <v>239.4</v>
      </c>
      <c r="P584" s="4">
        <v>0.02</v>
      </c>
      <c r="Q584" s="5">
        <f>O584*P584</f>
        <v>4.7880000000000003</v>
      </c>
      <c r="R584" s="5">
        <f>O584-Q584+S584</f>
        <v>239.03199999999998</v>
      </c>
      <c r="S584" s="3">
        <v>4.42</v>
      </c>
      <c r="T584" s="6">
        <f t="shared" si="29"/>
        <v>243.45199999999997</v>
      </c>
    </row>
    <row r="585" spans="1:20" x14ac:dyDescent="0.35">
      <c r="A585" t="s">
        <v>1266</v>
      </c>
      <c r="B585" s="1">
        <v>42083</v>
      </c>
      <c r="C585" s="2" t="s">
        <v>1267</v>
      </c>
      <c r="D585" s="2" t="s">
        <v>53</v>
      </c>
      <c r="E585" s="2" t="s">
        <v>54</v>
      </c>
      <c r="F585" s="2" t="s">
        <v>43</v>
      </c>
      <c r="G585" s="2" t="s">
        <v>55</v>
      </c>
      <c r="H585" s="2" t="s">
        <v>452</v>
      </c>
      <c r="I585" s="2" t="s">
        <v>33</v>
      </c>
      <c r="J585" s="1">
        <v>42084</v>
      </c>
      <c r="K585" s="3">
        <v>6.4</v>
      </c>
      <c r="L585" s="3">
        <v>29.1</v>
      </c>
      <c r="M585" s="3">
        <f t="shared" si="27"/>
        <v>22.700000000000003</v>
      </c>
      <c r="N585" s="2">
        <v>50</v>
      </c>
      <c r="O585" s="3">
        <f t="shared" si="28"/>
        <v>1455</v>
      </c>
      <c r="P585" s="4">
        <v>0.09</v>
      </c>
      <c r="Q585" s="5">
        <f>O585*P585</f>
        <v>130.94999999999999</v>
      </c>
      <c r="R585" s="5">
        <f>O585-Q585+S585</f>
        <v>1328.05</v>
      </c>
      <c r="S585" s="3">
        <v>4</v>
      </c>
      <c r="T585" s="6">
        <f t="shared" si="29"/>
        <v>1332.05</v>
      </c>
    </row>
    <row r="586" spans="1:20" x14ac:dyDescent="0.35">
      <c r="A586" t="s">
        <v>1268</v>
      </c>
      <c r="B586" s="1">
        <v>42084</v>
      </c>
      <c r="C586" s="2" t="s">
        <v>590</v>
      </c>
      <c r="D586" s="2" t="s">
        <v>53</v>
      </c>
      <c r="E586" s="2" t="s">
        <v>54</v>
      </c>
      <c r="F586" s="2" t="s">
        <v>43</v>
      </c>
      <c r="G586" s="2" t="s">
        <v>81</v>
      </c>
      <c r="H586" s="2" t="s">
        <v>438</v>
      </c>
      <c r="I586" s="2" t="s">
        <v>38</v>
      </c>
      <c r="J586" s="1">
        <v>42085</v>
      </c>
      <c r="K586" s="3">
        <v>3.75</v>
      </c>
      <c r="L586" s="3">
        <v>7.08</v>
      </c>
      <c r="M586" s="3">
        <f t="shared" si="27"/>
        <v>3.33</v>
      </c>
      <c r="N586" s="2">
        <v>31</v>
      </c>
      <c r="O586" s="3">
        <f t="shared" si="28"/>
        <v>219.48</v>
      </c>
      <c r="P586" s="4">
        <v>0.01</v>
      </c>
      <c r="Q586" s="5">
        <f>O586*P586</f>
        <v>2.1947999999999999</v>
      </c>
      <c r="R586" s="5">
        <f>O586-Q586+S586</f>
        <v>219.6352</v>
      </c>
      <c r="S586" s="3">
        <v>2.35</v>
      </c>
      <c r="T586" s="6">
        <f t="shared" si="29"/>
        <v>221.98519999999999</v>
      </c>
    </row>
    <row r="587" spans="1:20" x14ac:dyDescent="0.35">
      <c r="A587" t="s">
        <v>1269</v>
      </c>
      <c r="B587" s="1">
        <v>42085</v>
      </c>
      <c r="C587" s="2" t="s">
        <v>1270</v>
      </c>
      <c r="D587" s="2" t="s">
        <v>27</v>
      </c>
      <c r="E587" s="2" t="s">
        <v>28</v>
      </c>
      <c r="F587" s="2" t="s">
        <v>93</v>
      </c>
      <c r="G587" s="2" t="s">
        <v>139</v>
      </c>
      <c r="H587" s="2" t="s">
        <v>291</v>
      </c>
      <c r="I587" s="2" t="s">
        <v>38</v>
      </c>
      <c r="J587" s="1">
        <v>42086</v>
      </c>
      <c r="K587" s="3">
        <v>4.59</v>
      </c>
      <c r="L587" s="3">
        <v>7.28</v>
      </c>
      <c r="M587" s="3">
        <f t="shared" si="27"/>
        <v>2.6900000000000004</v>
      </c>
      <c r="N587" s="2">
        <v>40</v>
      </c>
      <c r="O587" s="3">
        <f t="shared" si="28"/>
        <v>291.2</v>
      </c>
      <c r="P587" s="4">
        <v>0.04</v>
      </c>
      <c r="Q587" s="5">
        <f>O587*P587</f>
        <v>11.648</v>
      </c>
      <c r="R587" s="5">
        <f>O587-Q587+S587</f>
        <v>290.70199999999994</v>
      </c>
      <c r="S587" s="3">
        <v>11.15</v>
      </c>
      <c r="T587" s="6">
        <f t="shared" si="29"/>
        <v>301.85199999999992</v>
      </c>
    </row>
    <row r="588" spans="1:20" x14ac:dyDescent="0.35">
      <c r="A588" t="s">
        <v>1271</v>
      </c>
      <c r="B588" s="1">
        <v>42087</v>
      </c>
      <c r="C588" s="2" t="s">
        <v>1272</v>
      </c>
      <c r="D588" s="2" t="s">
        <v>27</v>
      </c>
      <c r="E588" s="2" t="s">
        <v>28</v>
      </c>
      <c r="F588" s="2" t="s">
        <v>29</v>
      </c>
      <c r="G588" s="2" t="s">
        <v>299</v>
      </c>
      <c r="H588" s="2" t="s">
        <v>183</v>
      </c>
      <c r="I588" s="2" t="s">
        <v>38</v>
      </c>
      <c r="J588" s="1">
        <v>42089</v>
      </c>
      <c r="K588" s="3">
        <v>3.37</v>
      </c>
      <c r="L588" s="3">
        <v>5.53</v>
      </c>
      <c r="M588" s="3">
        <f t="shared" si="27"/>
        <v>2.16</v>
      </c>
      <c r="N588" s="2">
        <v>23</v>
      </c>
      <c r="O588" s="3">
        <f t="shared" si="28"/>
        <v>127.19000000000001</v>
      </c>
      <c r="P588" s="4">
        <v>0.1</v>
      </c>
      <c r="Q588" s="5">
        <f>O588*P588</f>
        <v>12.719000000000001</v>
      </c>
      <c r="R588" s="5">
        <f>O588-Q588+S588</f>
        <v>121.45100000000001</v>
      </c>
      <c r="S588" s="3">
        <v>6.98</v>
      </c>
      <c r="T588" s="6">
        <f t="shared" si="29"/>
        <v>128.43100000000001</v>
      </c>
    </row>
    <row r="589" spans="1:20" x14ac:dyDescent="0.35">
      <c r="A589" t="s">
        <v>1273</v>
      </c>
      <c r="B589" s="1">
        <v>42087</v>
      </c>
      <c r="C589" s="2" t="s">
        <v>1274</v>
      </c>
      <c r="D589" s="2" t="s">
        <v>53</v>
      </c>
      <c r="E589" s="2" t="s">
        <v>54</v>
      </c>
      <c r="F589" s="2" t="s">
        <v>29</v>
      </c>
      <c r="G589" s="2" t="s">
        <v>81</v>
      </c>
      <c r="H589" s="2" t="s">
        <v>368</v>
      </c>
      <c r="I589" s="2" t="s">
        <v>38</v>
      </c>
      <c r="J589" s="1">
        <v>42088</v>
      </c>
      <c r="K589" s="3">
        <v>3.52</v>
      </c>
      <c r="L589" s="3">
        <v>5.68</v>
      </c>
      <c r="M589" s="3">
        <f t="shared" si="27"/>
        <v>2.1599999999999997</v>
      </c>
      <c r="N589" s="2">
        <v>8</v>
      </c>
      <c r="O589" s="3">
        <f t="shared" si="28"/>
        <v>45.44</v>
      </c>
      <c r="P589" s="4">
        <v>0.02</v>
      </c>
      <c r="Q589" s="5">
        <f>O589*P589</f>
        <v>0.90879999999999994</v>
      </c>
      <c r="R589" s="5">
        <f>O589-Q589+S589</f>
        <v>45.921199999999999</v>
      </c>
      <c r="S589" s="3">
        <v>1.39</v>
      </c>
      <c r="T589" s="6">
        <f t="shared" si="29"/>
        <v>47.311199999999999</v>
      </c>
    </row>
    <row r="590" spans="1:20" x14ac:dyDescent="0.35">
      <c r="A590" t="s">
        <v>1275</v>
      </c>
      <c r="B590" s="1">
        <v>42088</v>
      </c>
      <c r="C590" s="2" t="s">
        <v>1143</v>
      </c>
      <c r="D590" s="2" t="s">
        <v>53</v>
      </c>
      <c r="E590" s="2" t="s">
        <v>54</v>
      </c>
      <c r="F590" s="2" t="s">
        <v>93</v>
      </c>
      <c r="G590" s="2" t="s">
        <v>81</v>
      </c>
      <c r="H590" s="2" t="s">
        <v>57</v>
      </c>
      <c r="I590" s="2" t="s">
        <v>33</v>
      </c>
      <c r="J590" s="1">
        <v>42090</v>
      </c>
      <c r="K590" s="3">
        <v>8.82</v>
      </c>
      <c r="L590" s="3">
        <v>20.99</v>
      </c>
      <c r="M590" s="3">
        <f t="shared" si="27"/>
        <v>12.169999999999998</v>
      </c>
      <c r="N590" s="2">
        <v>45</v>
      </c>
      <c r="O590" s="3">
        <f t="shared" si="28"/>
        <v>944.55</v>
      </c>
      <c r="P590" s="4">
        <v>0.03</v>
      </c>
      <c r="Q590" s="5">
        <f>O590*P590</f>
        <v>28.336499999999997</v>
      </c>
      <c r="R590" s="5">
        <f>O590-Q590+S590</f>
        <v>921.0234999999999</v>
      </c>
      <c r="S590" s="3">
        <v>4.8099999999999996</v>
      </c>
      <c r="T590" s="6">
        <f t="shared" si="29"/>
        <v>925.83349999999984</v>
      </c>
    </row>
    <row r="591" spans="1:20" x14ac:dyDescent="0.35">
      <c r="A591" t="s">
        <v>1276</v>
      </c>
      <c r="B591" s="1">
        <v>42088</v>
      </c>
      <c r="C591" s="2" t="s">
        <v>1265</v>
      </c>
      <c r="D591" s="2" t="s">
        <v>27</v>
      </c>
      <c r="E591" s="2" t="s">
        <v>28</v>
      </c>
      <c r="F591" s="2" t="s">
        <v>29</v>
      </c>
      <c r="G591" s="2" t="s">
        <v>107</v>
      </c>
      <c r="H591" s="2" t="s">
        <v>272</v>
      </c>
      <c r="I591" s="2" t="s">
        <v>38</v>
      </c>
      <c r="J591" s="1">
        <v>42090</v>
      </c>
      <c r="K591" s="3">
        <v>1.53</v>
      </c>
      <c r="L591" s="3">
        <v>2.78</v>
      </c>
      <c r="M591" s="3">
        <f t="shared" si="27"/>
        <v>1.2499999999999998</v>
      </c>
      <c r="N591" s="2">
        <v>34</v>
      </c>
      <c r="O591" s="3">
        <f t="shared" si="28"/>
        <v>94.52</v>
      </c>
      <c r="P591" s="4">
        <v>0</v>
      </c>
      <c r="Q591" s="5">
        <f>O591*P591</f>
        <v>0</v>
      </c>
      <c r="R591" s="5">
        <f>O591-Q591+S591</f>
        <v>95.86</v>
      </c>
      <c r="S591" s="3">
        <v>1.34</v>
      </c>
      <c r="T591" s="6">
        <f t="shared" si="29"/>
        <v>97.2</v>
      </c>
    </row>
    <row r="592" spans="1:20" x14ac:dyDescent="0.35">
      <c r="A592" t="s">
        <v>1277</v>
      </c>
      <c r="B592" s="1">
        <v>42093</v>
      </c>
      <c r="C592" s="2" t="s">
        <v>897</v>
      </c>
      <c r="D592" s="2" t="s">
        <v>53</v>
      </c>
      <c r="E592" s="2" t="s">
        <v>54</v>
      </c>
      <c r="F592" s="2" t="s">
        <v>43</v>
      </c>
      <c r="G592" s="2" t="s">
        <v>55</v>
      </c>
      <c r="H592" s="2" t="s">
        <v>285</v>
      </c>
      <c r="I592" s="2" t="s">
        <v>33</v>
      </c>
      <c r="J592" s="1">
        <v>42095</v>
      </c>
      <c r="K592" s="3">
        <v>54.52</v>
      </c>
      <c r="L592" s="3">
        <v>100.97</v>
      </c>
      <c r="M592" s="3">
        <f t="shared" si="27"/>
        <v>46.449999999999996</v>
      </c>
      <c r="N592" s="2">
        <v>13</v>
      </c>
      <c r="O592" s="3">
        <f t="shared" si="28"/>
        <v>1312.61</v>
      </c>
      <c r="P592" s="4">
        <v>0.06</v>
      </c>
      <c r="Q592" s="5">
        <f>O592*P592</f>
        <v>78.756599999999992</v>
      </c>
      <c r="R592" s="5">
        <f>O592-Q592+S592</f>
        <v>1241.0334</v>
      </c>
      <c r="S592" s="3">
        <v>7.18</v>
      </c>
      <c r="T592" s="6">
        <f t="shared" si="29"/>
        <v>1248.2134000000001</v>
      </c>
    </row>
    <row r="593" spans="1:20" x14ac:dyDescent="0.35">
      <c r="A593" t="s">
        <v>1278</v>
      </c>
      <c r="B593" s="1">
        <v>42098</v>
      </c>
      <c r="C593" s="2" t="s">
        <v>1279</v>
      </c>
      <c r="D593" s="2" t="s">
        <v>27</v>
      </c>
      <c r="E593" s="2" t="s">
        <v>28</v>
      </c>
      <c r="F593" s="2" t="s">
        <v>93</v>
      </c>
      <c r="G593" s="2" t="s">
        <v>139</v>
      </c>
      <c r="H593" s="2" t="s">
        <v>304</v>
      </c>
      <c r="I593" s="2" t="s">
        <v>33</v>
      </c>
      <c r="J593" s="1">
        <v>42099</v>
      </c>
      <c r="K593" s="3">
        <v>75</v>
      </c>
      <c r="L593" s="3">
        <v>120.97</v>
      </c>
      <c r="M593" s="3">
        <f t="shared" si="27"/>
        <v>45.97</v>
      </c>
      <c r="N593" s="2">
        <v>38</v>
      </c>
      <c r="O593" s="3">
        <f t="shared" si="28"/>
        <v>4596.8599999999997</v>
      </c>
      <c r="P593" s="4">
        <v>0.09</v>
      </c>
      <c r="Q593" s="5">
        <f>O593*P593</f>
        <v>413.71739999999994</v>
      </c>
      <c r="R593" s="5">
        <f>O593-Q593+S593</f>
        <v>4209.4426000000003</v>
      </c>
      <c r="S593" s="3">
        <v>26.3</v>
      </c>
      <c r="T593" s="6">
        <f t="shared" si="29"/>
        <v>4235.7426000000005</v>
      </c>
    </row>
    <row r="594" spans="1:20" x14ac:dyDescent="0.35">
      <c r="A594" t="s">
        <v>1280</v>
      </c>
      <c r="B594" s="1">
        <v>42098</v>
      </c>
      <c r="C594" s="2" t="s">
        <v>876</v>
      </c>
      <c r="D594" s="2" t="s">
        <v>53</v>
      </c>
      <c r="E594" s="2" t="s">
        <v>54</v>
      </c>
      <c r="F594" s="2" t="s">
        <v>43</v>
      </c>
      <c r="G594" s="2" t="s">
        <v>55</v>
      </c>
      <c r="H594" s="2" t="s">
        <v>116</v>
      </c>
      <c r="I594" s="2" t="s">
        <v>38</v>
      </c>
      <c r="J594" s="1">
        <v>42099</v>
      </c>
      <c r="K594" s="3">
        <v>2.59</v>
      </c>
      <c r="L594" s="3">
        <v>3.98</v>
      </c>
      <c r="M594" s="3">
        <f t="shared" si="27"/>
        <v>1.3900000000000001</v>
      </c>
      <c r="N594" s="2">
        <v>2</v>
      </c>
      <c r="O594" s="3">
        <f t="shared" si="28"/>
        <v>7.96</v>
      </c>
      <c r="P594" s="4">
        <v>0.04</v>
      </c>
      <c r="Q594" s="5">
        <f>O594*P594</f>
        <v>0.31840000000000002</v>
      </c>
      <c r="R594" s="5">
        <f>O594-Q594+S594</f>
        <v>10.611600000000001</v>
      </c>
      <c r="S594" s="3">
        <v>2.97</v>
      </c>
      <c r="T594" s="6">
        <f t="shared" si="29"/>
        <v>13.581600000000002</v>
      </c>
    </row>
    <row r="595" spans="1:20" x14ac:dyDescent="0.35">
      <c r="A595" t="s">
        <v>1281</v>
      </c>
      <c r="B595" s="1">
        <v>42102</v>
      </c>
      <c r="C595" s="2" t="s">
        <v>626</v>
      </c>
      <c r="D595" s="2" t="s">
        <v>27</v>
      </c>
      <c r="E595" s="2" t="s">
        <v>28</v>
      </c>
      <c r="F595" s="2" t="s">
        <v>93</v>
      </c>
      <c r="G595" s="2" t="s">
        <v>74</v>
      </c>
      <c r="H595" s="2" t="s">
        <v>183</v>
      </c>
      <c r="I595" s="2" t="s">
        <v>38</v>
      </c>
      <c r="J595" s="1">
        <v>42103</v>
      </c>
      <c r="K595" s="3">
        <v>3.37</v>
      </c>
      <c r="L595" s="3">
        <v>5.53</v>
      </c>
      <c r="M595" s="3">
        <f t="shared" si="27"/>
        <v>2.16</v>
      </c>
      <c r="N595" s="2">
        <v>9</v>
      </c>
      <c r="O595" s="3">
        <f t="shared" si="28"/>
        <v>49.77</v>
      </c>
      <c r="P595" s="4">
        <v>0.09</v>
      </c>
      <c r="Q595" s="5">
        <f>O595*P595</f>
        <v>4.4793000000000003</v>
      </c>
      <c r="R595" s="5">
        <f>O595-Q595+S595</f>
        <v>52.270700000000005</v>
      </c>
      <c r="S595" s="3">
        <v>6.98</v>
      </c>
      <c r="T595" s="6">
        <f t="shared" si="29"/>
        <v>59.250700000000009</v>
      </c>
    </row>
    <row r="596" spans="1:20" x14ac:dyDescent="0.35">
      <c r="A596" t="s">
        <v>1282</v>
      </c>
      <c r="B596" s="1">
        <v>42102</v>
      </c>
      <c r="C596" s="2" t="s">
        <v>1283</v>
      </c>
      <c r="D596" s="2" t="s">
        <v>27</v>
      </c>
      <c r="E596" s="2" t="s">
        <v>28</v>
      </c>
      <c r="F596" s="2" t="s">
        <v>43</v>
      </c>
      <c r="G596" s="2" t="s">
        <v>44</v>
      </c>
      <c r="H596" s="2" t="s">
        <v>223</v>
      </c>
      <c r="I596" s="2" t="s">
        <v>38</v>
      </c>
      <c r="J596" s="1">
        <v>42103</v>
      </c>
      <c r="K596" s="3">
        <v>3.48</v>
      </c>
      <c r="L596" s="3">
        <v>5.43</v>
      </c>
      <c r="M596" s="3">
        <f t="shared" si="27"/>
        <v>1.9499999999999997</v>
      </c>
      <c r="N596" s="2">
        <v>13</v>
      </c>
      <c r="O596" s="3">
        <f t="shared" si="28"/>
        <v>70.59</v>
      </c>
      <c r="P596" s="4">
        <v>0.02</v>
      </c>
      <c r="Q596" s="5">
        <f>O596*P596</f>
        <v>1.4118000000000002</v>
      </c>
      <c r="R596" s="5">
        <f>O596-Q596+S596</f>
        <v>70.128200000000007</v>
      </c>
      <c r="S596" s="3">
        <v>0.95</v>
      </c>
      <c r="T596" s="6">
        <f t="shared" si="29"/>
        <v>71.07820000000001</v>
      </c>
    </row>
    <row r="597" spans="1:20" x14ac:dyDescent="0.35">
      <c r="A597" t="s">
        <v>1284</v>
      </c>
      <c r="B597" s="1">
        <v>42104</v>
      </c>
      <c r="C597" s="2" t="s">
        <v>1285</v>
      </c>
      <c r="D597" s="2" t="s">
        <v>27</v>
      </c>
      <c r="E597" s="2" t="s">
        <v>28</v>
      </c>
      <c r="F597" s="2" t="s">
        <v>65</v>
      </c>
      <c r="G597" s="2" t="s">
        <v>66</v>
      </c>
      <c r="H597" s="2" t="s">
        <v>1286</v>
      </c>
      <c r="I597" s="2" t="s">
        <v>38</v>
      </c>
      <c r="J597" s="1">
        <v>42107</v>
      </c>
      <c r="K597" s="3">
        <v>3.53</v>
      </c>
      <c r="L597" s="3">
        <v>8.6199999999999992</v>
      </c>
      <c r="M597" s="3">
        <f t="shared" si="27"/>
        <v>5.09</v>
      </c>
      <c r="N597" s="2">
        <v>50</v>
      </c>
      <c r="O597" s="3">
        <f t="shared" si="28"/>
        <v>430.99999999999994</v>
      </c>
      <c r="P597" s="4">
        <v>7.0000000000000007E-2</v>
      </c>
      <c r="Q597" s="5">
        <f>O597*P597</f>
        <v>30.169999999999998</v>
      </c>
      <c r="R597" s="5">
        <f>O597-Q597+S597</f>
        <v>405.32999999999993</v>
      </c>
      <c r="S597" s="3">
        <v>4.5</v>
      </c>
      <c r="T597" s="6">
        <f t="shared" si="29"/>
        <v>409.82999999999993</v>
      </c>
    </row>
    <row r="598" spans="1:20" x14ac:dyDescent="0.35">
      <c r="A598" t="s">
        <v>1287</v>
      </c>
      <c r="B598" s="1">
        <v>42104</v>
      </c>
      <c r="C598" s="2" t="s">
        <v>1217</v>
      </c>
      <c r="D598" s="2" t="s">
        <v>27</v>
      </c>
      <c r="E598" s="2" t="s">
        <v>28</v>
      </c>
      <c r="F598" s="2" t="s">
        <v>43</v>
      </c>
      <c r="G598" s="2" t="s">
        <v>107</v>
      </c>
      <c r="H598" s="2" t="s">
        <v>77</v>
      </c>
      <c r="I598" s="2" t="s">
        <v>33</v>
      </c>
      <c r="J598" s="1">
        <v>42106</v>
      </c>
      <c r="K598" s="3">
        <v>6.39</v>
      </c>
      <c r="L598" s="3">
        <v>19.98</v>
      </c>
      <c r="M598" s="3">
        <f t="shared" si="27"/>
        <v>13.59</v>
      </c>
      <c r="N598" s="2">
        <v>35</v>
      </c>
      <c r="O598" s="3">
        <f t="shared" si="28"/>
        <v>699.30000000000007</v>
      </c>
      <c r="P598" s="4">
        <v>0.1</v>
      </c>
      <c r="Q598" s="5">
        <f>O598*P598</f>
        <v>69.930000000000007</v>
      </c>
      <c r="R598" s="5">
        <f>O598-Q598+S598</f>
        <v>633.37000000000012</v>
      </c>
      <c r="S598" s="3">
        <v>4</v>
      </c>
      <c r="T598" s="6">
        <f t="shared" si="29"/>
        <v>637.37000000000012</v>
      </c>
    </row>
    <row r="599" spans="1:20" x14ac:dyDescent="0.35">
      <c r="A599" t="s">
        <v>1288</v>
      </c>
      <c r="B599" s="1">
        <v>42104</v>
      </c>
      <c r="C599" s="2" t="s">
        <v>1289</v>
      </c>
      <c r="D599" s="2" t="s">
        <v>27</v>
      </c>
      <c r="E599" s="2" t="s">
        <v>28</v>
      </c>
      <c r="F599" s="2" t="s">
        <v>29</v>
      </c>
      <c r="G599" s="2" t="s">
        <v>100</v>
      </c>
      <c r="H599" s="2" t="s">
        <v>272</v>
      </c>
      <c r="I599" s="2" t="s">
        <v>38</v>
      </c>
      <c r="J599" s="1">
        <v>42105</v>
      </c>
      <c r="K599" s="3">
        <v>1.53</v>
      </c>
      <c r="L599" s="3">
        <v>2.78</v>
      </c>
      <c r="M599" s="3">
        <f t="shared" si="27"/>
        <v>1.2499999999999998</v>
      </c>
      <c r="N599" s="2">
        <v>19</v>
      </c>
      <c r="O599" s="3">
        <f t="shared" si="28"/>
        <v>52.819999999999993</v>
      </c>
      <c r="P599" s="4">
        <v>0.06</v>
      </c>
      <c r="Q599" s="5">
        <f>O599*P599</f>
        <v>3.1691999999999996</v>
      </c>
      <c r="R599" s="5">
        <f>O599-Q599+S599</f>
        <v>50.9908</v>
      </c>
      <c r="S599" s="3">
        <v>1.34</v>
      </c>
      <c r="T599" s="6">
        <f t="shared" si="29"/>
        <v>52.330800000000004</v>
      </c>
    </row>
    <row r="600" spans="1:20" x14ac:dyDescent="0.35">
      <c r="A600" t="s">
        <v>1290</v>
      </c>
      <c r="B600" s="1">
        <v>42105</v>
      </c>
      <c r="C600" s="2" t="s">
        <v>466</v>
      </c>
      <c r="D600" s="2" t="s">
        <v>27</v>
      </c>
      <c r="E600" s="2" t="s">
        <v>28</v>
      </c>
      <c r="F600" s="2" t="s">
        <v>43</v>
      </c>
      <c r="G600" s="2" t="s">
        <v>66</v>
      </c>
      <c r="H600" s="2" t="s">
        <v>397</v>
      </c>
      <c r="I600" s="2" t="s">
        <v>33</v>
      </c>
      <c r="J600" s="1">
        <v>42106</v>
      </c>
      <c r="K600" s="3">
        <v>10.07</v>
      </c>
      <c r="L600" s="3">
        <v>15.98</v>
      </c>
      <c r="M600" s="3">
        <f t="shared" si="27"/>
        <v>5.91</v>
      </c>
      <c r="N600" s="2">
        <v>40</v>
      </c>
      <c r="O600" s="3">
        <f t="shared" si="28"/>
        <v>639.20000000000005</v>
      </c>
      <c r="P600" s="4">
        <v>0.01</v>
      </c>
      <c r="Q600" s="5">
        <f>O600*P600</f>
        <v>6.3920000000000003</v>
      </c>
      <c r="R600" s="5">
        <f>O600-Q600+S600</f>
        <v>636.80799999999999</v>
      </c>
      <c r="S600" s="3">
        <v>4</v>
      </c>
      <c r="T600" s="6">
        <f t="shared" si="29"/>
        <v>640.80799999999999</v>
      </c>
    </row>
    <row r="601" spans="1:20" x14ac:dyDescent="0.35">
      <c r="A601" t="s">
        <v>1291</v>
      </c>
      <c r="B601" s="1">
        <v>42107</v>
      </c>
      <c r="C601" s="2" t="s">
        <v>1292</v>
      </c>
      <c r="D601" s="2" t="s">
        <v>27</v>
      </c>
      <c r="E601" s="2" t="s">
        <v>28</v>
      </c>
      <c r="F601" s="2" t="s">
        <v>29</v>
      </c>
      <c r="G601" s="2" t="s">
        <v>126</v>
      </c>
      <c r="H601" s="2" t="s">
        <v>185</v>
      </c>
      <c r="I601" s="2" t="s">
        <v>38</v>
      </c>
      <c r="J601" s="1">
        <v>42108</v>
      </c>
      <c r="K601" s="3">
        <v>2.16</v>
      </c>
      <c r="L601" s="3">
        <v>3.85</v>
      </c>
      <c r="M601" s="3">
        <f t="shared" si="27"/>
        <v>1.69</v>
      </c>
      <c r="N601" s="2">
        <v>42</v>
      </c>
      <c r="O601" s="3">
        <f t="shared" si="28"/>
        <v>161.70000000000002</v>
      </c>
      <c r="P601" s="4">
        <v>0.01</v>
      </c>
      <c r="Q601" s="5">
        <f>O601*P601</f>
        <v>1.6170000000000002</v>
      </c>
      <c r="R601" s="5">
        <f>O601-Q601+S601</f>
        <v>160.78300000000002</v>
      </c>
      <c r="S601" s="3">
        <v>0.7</v>
      </c>
      <c r="T601" s="6">
        <f t="shared" si="29"/>
        <v>161.483</v>
      </c>
    </row>
    <row r="602" spans="1:20" x14ac:dyDescent="0.35">
      <c r="A602" t="s">
        <v>1294</v>
      </c>
      <c r="B602" s="1">
        <v>42112</v>
      </c>
      <c r="C602" s="2" t="s">
        <v>1007</v>
      </c>
      <c r="D602" s="2" t="s">
        <v>53</v>
      </c>
      <c r="E602" s="2" t="s">
        <v>54</v>
      </c>
      <c r="F602" s="2" t="s">
        <v>29</v>
      </c>
      <c r="G602" s="2" t="s">
        <v>81</v>
      </c>
      <c r="H602" s="2" t="s">
        <v>183</v>
      </c>
      <c r="I602" s="2" t="s">
        <v>38</v>
      </c>
      <c r="J602" s="1">
        <v>42113</v>
      </c>
      <c r="K602" s="3">
        <v>3.37</v>
      </c>
      <c r="L602" s="3">
        <v>5.53</v>
      </c>
      <c r="M602" s="3">
        <f t="shared" si="27"/>
        <v>2.16</v>
      </c>
      <c r="N602" s="2">
        <v>30</v>
      </c>
      <c r="O602" s="3">
        <f t="shared" si="28"/>
        <v>165.9</v>
      </c>
      <c r="P602" s="4">
        <v>0.01</v>
      </c>
      <c r="Q602" s="5">
        <f>O602*P602</f>
        <v>1.659</v>
      </c>
      <c r="R602" s="5">
        <f>O602-Q602+S602</f>
        <v>171.221</v>
      </c>
      <c r="S602" s="3">
        <v>6.98</v>
      </c>
      <c r="T602" s="6">
        <f t="shared" si="29"/>
        <v>178.20099999999999</v>
      </c>
    </row>
    <row r="603" spans="1:20" x14ac:dyDescent="0.35">
      <c r="A603" t="s">
        <v>1295</v>
      </c>
      <c r="B603" s="1">
        <v>42112</v>
      </c>
      <c r="C603" s="2" t="s">
        <v>945</v>
      </c>
      <c r="D603" s="2" t="s">
        <v>53</v>
      </c>
      <c r="E603" s="2" t="s">
        <v>54</v>
      </c>
      <c r="F603" s="2" t="s">
        <v>29</v>
      </c>
      <c r="G603" s="2" t="s">
        <v>55</v>
      </c>
      <c r="H603" s="2" t="s">
        <v>183</v>
      </c>
      <c r="I603" s="2" t="s">
        <v>38</v>
      </c>
      <c r="J603" s="1">
        <v>42113</v>
      </c>
      <c r="K603" s="3">
        <v>3.37</v>
      </c>
      <c r="L603" s="3">
        <v>5.53</v>
      </c>
      <c r="M603" s="3">
        <f t="shared" si="27"/>
        <v>2.16</v>
      </c>
      <c r="N603" s="2">
        <v>27</v>
      </c>
      <c r="O603" s="3">
        <f t="shared" si="28"/>
        <v>149.31</v>
      </c>
      <c r="P603" s="4">
        <v>0.04</v>
      </c>
      <c r="Q603" s="5">
        <f>O603*P603</f>
        <v>5.9724000000000004</v>
      </c>
      <c r="R603" s="5">
        <f>O603-Q603+S603</f>
        <v>150.3176</v>
      </c>
      <c r="S603" s="3">
        <v>6.98</v>
      </c>
      <c r="T603" s="6">
        <f t="shared" si="29"/>
        <v>157.29759999999999</v>
      </c>
    </row>
    <row r="604" spans="1:20" x14ac:dyDescent="0.35">
      <c r="A604" t="s">
        <v>1296</v>
      </c>
      <c r="B604" s="1">
        <v>42112</v>
      </c>
      <c r="C604" s="2" t="s">
        <v>1297</v>
      </c>
      <c r="D604" s="2" t="s">
        <v>27</v>
      </c>
      <c r="E604" s="2" t="s">
        <v>28</v>
      </c>
      <c r="F604" s="2" t="s">
        <v>43</v>
      </c>
      <c r="G604" s="2" t="s">
        <v>100</v>
      </c>
      <c r="H604" s="2" t="s">
        <v>595</v>
      </c>
      <c r="I604" s="2" t="s">
        <v>38</v>
      </c>
      <c r="J604" s="1">
        <v>42112</v>
      </c>
      <c r="K604" s="3">
        <v>3.5</v>
      </c>
      <c r="L604" s="3">
        <v>5.74</v>
      </c>
      <c r="M604" s="3">
        <f t="shared" si="27"/>
        <v>2.2400000000000002</v>
      </c>
      <c r="N604" s="2">
        <v>23</v>
      </c>
      <c r="O604" s="3">
        <f t="shared" si="28"/>
        <v>132.02000000000001</v>
      </c>
      <c r="P604" s="4">
        <v>0.06</v>
      </c>
      <c r="Q604" s="5">
        <f>O604*P604</f>
        <v>7.9212000000000007</v>
      </c>
      <c r="R604" s="5">
        <f>O604-Q604+S604</f>
        <v>129.1088</v>
      </c>
      <c r="S604" s="3">
        <v>5.01</v>
      </c>
      <c r="T604" s="6">
        <f t="shared" si="29"/>
        <v>134.11879999999999</v>
      </c>
    </row>
    <row r="605" spans="1:20" x14ac:dyDescent="0.35">
      <c r="A605" t="s">
        <v>1298</v>
      </c>
      <c r="B605" s="1">
        <v>42113</v>
      </c>
      <c r="C605" s="2" t="s">
        <v>354</v>
      </c>
      <c r="D605" s="2" t="s">
        <v>27</v>
      </c>
      <c r="E605" s="2" t="s">
        <v>28</v>
      </c>
      <c r="F605" s="2" t="s">
        <v>29</v>
      </c>
      <c r="G605" s="2" t="s">
        <v>30</v>
      </c>
      <c r="H605" s="2" t="s">
        <v>77</v>
      </c>
      <c r="I605" s="2" t="s">
        <v>33</v>
      </c>
      <c r="J605" s="1">
        <v>42113</v>
      </c>
      <c r="K605" s="3">
        <v>6.39</v>
      </c>
      <c r="L605" s="3">
        <v>19.98</v>
      </c>
      <c r="M605" s="3">
        <f t="shared" si="27"/>
        <v>13.59</v>
      </c>
      <c r="N605" s="2">
        <v>6</v>
      </c>
      <c r="O605" s="3">
        <f t="shared" si="28"/>
        <v>119.88</v>
      </c>
      <c r="P605" s="4">
        <v>0.08</v>
      </c>
      <c r="Q605" s="5">
        <f>O605*P605</f>
        <v>9.5904000000000007</v>
      </c>
      <c r="R605" s="5">
        <f>O605-Q605+S605</f>
        <v>114.28959999999999</v>
      </c>
      <c r="S605" s="3">
        <v>4</v>
      </c>
      <c r="T605" s="6">
        <f t="shared" si="29"/>
        <v>118.28959999999999</v>
      </c>
    </row>
    <row r="606" spans="1:20" x14ac:dyDescent="0.35">
      <c r="A606" t="s">
        <v>1299</v>
      </c>
      <c r="B606" s="1">
        <v>42114</v>
      </c>
      <c r="C606" s="2" t="s">
        <v>1300</v>
      </c>
      <c r="D606" s="2" t="s">
        <v>27</v>
      </c>
      <c r="E606" s="2" t="s">
        <v>28</v>
      </c>
      <c r="F606" s="2" t="s">
        <v>29</v>
      </c>
      <c r="G606" s="2" t="s">
        <v>66</v>
      </c>
      <c r="H606" s="2" t="s">
        <v>49</v>
      </c>
      <c r="I606" s="2" t="s">
        <v>38</v>
      </c>
      <c r="J606" s="1">
        <v>42116</v>
      </c>
      <c r="K606" s="3">
        <v>2.98</v>
      </c>
      <c r="L606" s="3">
        <v>5.84</v>
      </c>
      <c r="M606" s="3">
        <f t="shared" si="27"/>
        <v>2.86</v>
      </c>
      <c r="N606" s="2">
        <v>12</v>
      </c>
      <c r="O606" s="3">
        <f t="shared" si="28"/>
        <v>70.08</v>
      </c>
      <c r="P606" s="4">
        <v>0.02</v>
      </c>
      <c r="Q606" s="5">
        <f>O606*P606</f>
        <v>1.4016</v>
      </c>
      <c r="R606" s="5">
        <f>O606-Q606+S606</f>
        <v>69.508399999999995</v>
      </c>
      <c r="S606" s="3">
        <v>0.83</v>
      </c>
      <c r="T606" s="6">
        <f t="shared" si="29"/>
        <v>70.338399999999993</v>
      </c>
    </row>
    <row r="607" spans="1:20" x14ac:dyDescent="0.35">
      <c r="A607" t="s">
        <v>1301</v>
      </c>
      <c r="B607" s="1">
        <v>42117</v>
      </c>
      <c r="C607" s="2" t="s">
        <v>486</v>
      </c>
      <c r="D607" s="2" t="s">
        <v>27</v>
      </c>
      <c r="E607" s="2" t="s">
        <v>28</v>
      </c>
      <c r="F607" s="2" t="s">
        <v>43</v>
      </c>
      <c r="G607" s="2" t="s">
        <v>126</v>
      </c>
      <c r="H607" s="2" t="s">
        <v>113</v>
      </c>
      <c r="I607" s="2" t="s">
        <v>33</v>
      </c>
      <c r="J607" s="1">
        <v>42117</v>
      </c>
      <c r="K607" s="3">
        <v>377.99</v>
      </c>
      <c r="L607" s="3">
        <v>599.99</v>
      </c>
      <c r="M607" s="3">
        <f t="shared" si="27"/>
        <v>222</v>
      </c>
      <c r="N607" s="2">
        <v>50</v>
      </c>
      <c r="O607" s="3">
        <f t="shared" si="28"/>
        <v>29999.5</v>
      </c>
      <c r="P607" s="4">
        <v>0.09</v>
      </c>
      <c r="Q607" s="5">
        <f>O607*P607</f>
        <v>2699.9549999999999</v>
      </c>
      <c r="R607" s="5">
        <f>O607-Q607+S607</f>
        <v>27324.035</v>
      </c>
      <c r="S607" s="3">
        <v>24.49</v>
      </c>
      <c r="T607" s="6">
        <f t="shared" si="29"/>
        <v>27348.525000000001</v>
      </c>
    </row>
    <row r="608" spans="1:20" x14ac:dyDescent="0.35">
      <c r="A608" t="s">
        <v>1302</v>
      </c>
      <c r="B608" s="1">
        <v>42118</v>
      </c>
      <c r="C608" s="2" t="s">
        <v>25</v>
      </c>
      <c r="D608" s="2" t="s">
        <v>27</v>
      </c>
      <c r="E608" s="2" t="s">
        <v>28</v>
      </c>
      <c r="F608" s="2" t="s">
        <v>29</v>
      </c>
      <c r="G608" s="2" t="s">
        <v>30</v>
      </c>
      <c r="H608" s="2" t="s">
        <v>482</v>
      </c>
      <c r="I608" s="2" t="s">
        <v>38</v>
      </c>
      <c r="J608" s="1">
        <v>42118</v>
      </c>
      <c r="K608" s="3">
        <v>1.76</v>
      </c>
      <c r="L608" s="3">
        <v>3.38</v>
      </c>
      <c r="M608" s="3">
        <f t="shared" si="27"/>
        <v>1.6199999999999999</v>
      </c>
      <c r="N608" s="2">
        <v>31</v>
      </c>
      <c r="O608" s="3">
        <f t="shared" si="28"/>
        <v>104.78</v>
      </c>
      <c r="P608" s="4">
        <v>0.04</v>
      </c>
      <c r="Q608" s="5">
        <f>O608*P608</f>
        <v>4.1912000000000003</v>
      </c>
      <c r="R608" s="5">
        <f>O608-Q608+S608</f>
        <v>101.4388</v>
      </c>
      <c r="S608" s="3">
        <v>0.85</v>
      </c>
      <c r="T608" s="6">
        <f t="shared" si="29"/>
        <v>102.28879999999999</v>
      </c>
    </row>
    <row r="609" spans="1:20" x14ac:dyDescent="0.35">
      <c r="A609" t="s">
        <v>1303</v>
      </c>
      <c r="B609" s="1">
        <v>42119</v>
      </c>
      <c r="C609" s="2" t="s">
        <v>1304</v>
      </c>
      <c r="D609" s="2" t="s">
        <v>53</v>
      </c>
      <c r="E609" s="2" t="s">
        <v>54</v>
      </c>
      <c r="F609" s="2" t="s">
        <v>43</v>
      </c>
      <c r="G609" s="2" t="s">
        <v>55</v>
      </c>
      <c r="H609" s="2" t="s">
        <v>146</v>
      </c>
      <c r="I609" s="2" t="s">
        <v>33</v>
      </c>
      <c r="J609" s="1">
        <v>42121</v>
      </c>
      <c r="K609" s="3">
        <v>216</v>
      </c>
      <c r="L609" s="3">
        <v>449.99</v>
      </c>
      <c r="M609" s="3">
        <f t="shared" si="27"/>
        <v>233.99</v>
      </c>
      <c r="N609" s="2">
        <v>2</v>
      </c>
      <c r="O609" s="3">
        <f t="shared" si="28"/>
        <v>899.98</v>
      </c>
      <c r="P609" s="4">
        <v>0.08</v>
      </c>
      <c r="Q609" s="5">
        <f>O609*P609</f>
        <v>71.998400000000004</v>
      </c>
      <c r="R609" s="5">
        <f>O609-Q609+S609</f>
        <v>852.47160000000008</v>
      </c>
      <c r="S609" s="3">
        <v>24.49</v>
      </c>
      <c r="T609" s="6">
        <f t="shared" si="29"/>
        <v>876.96160000000009</v>
      </c>
    </row>
    <row r="610" spans="1:20" x14ac:dyDescent="0.35">
      <c r="A610" t="s">
        <v>1305</v>
      </c>
      <c r="B610" s="1">
        <v>42120</v>
      </c>
      <c r="C610" s="2" t="s">
        <v>1306</v>
      </c>
      <c r="D610" s="2" t="s">
        <v>53</v>
      </c>
      <c r="E610" s="2" t="s">
        <v>54</v>
      </c>
      <c r="F610" s="2" t="s">
        <v>93</v>
      </c>
      <c r="G610" s="2" t="s">
        <v>81</v>
      </c>
      <c r="H610" s="2" t="s">
        <v>179</v>
      </c>
      <c r="I610" s="2" t="s">
        <v>38</v>
      </c>
      <c r="J610" s="1">
        <v>42122</v>
      </c>
      <c r="K610" s="3">
        <v>13.88</v>
      </c>
      <c r="L610" s="3">
        <v>22.38</v>
      </c>
      <c r="M610" s="3">
        <f t="shared" si="27"/>
        <v>8.4999999999999982</v>
      </c>
      <c r="N610" s="2">
        <v>6</v>
      </c>
      <c r="O610" s="3">
        <f t="shared" si="28"/>
        <v>134.28</v>
      </c>
      <c r="P610" s="4">
        <v>0</v>
      </c>
      <c r="Q610" s="5">
        <f>O610*P610</f>
        <v>0</v>
      </c>
      <c r="R610" s="5">
        <f>O610-Q610+S610</f>
        <v>149.38</v>
      </c>
      <c r="S610" s="3">
        <v>15.1</v>
      </c>
      <c r="T610" s="6">
        <f t="shared" si="29"/>
        <v>164.48</v>
      </c>
    </row>
    <row r="611" spans="1:20" x14ac:dyDescent="0.35">
      <c r="A611" t="s">
        <v>1307</v>
      </c>
      <c r="B611" s="1">
        <v>42122</v>
      </c>
      <c r="C611" s="2" t="s">
        <v>1308</v>
      </c>
      <c r="D611" s="2" t="s">
        <v>53</v>
      </c>
      <c r="E611" s="2" t="s">
        <v>54</v>
      </c>
      <c r="F611" s="2" t="s">
        <v>93</v>
      </c>
      <c r="G611" s="2" t="s">
        <v>55</v>
      </c>
      <c r="H611" s="2" t="s">
        <v>196</v>
      </c>
      <c r="I611" s="2" t="s">
        <v>38</v>
      </c>
      <c r="J611" s="1">
        <v>42124</v>
      </c>
      <c r="K611" s="3">
        <v>3.65</v>
      </c>
      <c r="L611" s="3">
        <v>5.98</v>
      </c>
      <c r="M611" s="3">
        <f t="shared" si="27"/>
        <v>2.3300000000000005</v>
      </c>
      <c r="N611" s="2">
        <v>50</v>
      </c>
      <c r="O611" s="3">
        <f t="shared" si="28"/>
        <v>299</v>
      </c>
      <c r="P611" s="4">
        <v>0.09</v>
      </c>
      <c r="Q611" s="5">
        <f>O611*P611</f>
        <v>26.91</v>
      </c>
      <c r="R611" s="5">
        <f>O611-Q611+S611</f>
        <v>273.58</v>
      </c>
      <c r="S611" s="3">
        <v>1.49</v>
      </c>
      <c r="T611" s="6">
        <f t="shared" si="29"/>
        <v>275.07</v>
      </c>
    </row>
    <row r="612" spans="1:20" x14ac:dyDescent="0.35">
      <c r="A612" t="s">
        <v>1309</v>
      </c>
      <c r="B612" s="1">
        <v>42122</v>
      </c>
      <c r="C612" s="2" t="s">
        <v>1310</v>
      </c>
      <c r="D612" s="2" t="s">
        <v>53</v>
      </c>
      <c r="E612" s="2" t="s">
        <v>54</v>
      </c>
      <c r="F612" s="2" t="s">
        <v>29</v>
      </c>
      <c r="G612" s="2" t="s">
        <v>55</v>
      </c>
      <c r="H612" s="2" t="s">
        <v>899</v>
      </c>
      <c r="I612" s="2" t="s">
        <v>33</v>
      </c>
      <c r="J612" s="1">
        <v>42125</v>
      </c>
      <c r="K612" s="3">
        <v>315.61</v>
      </c>
      <c r="L612" s="3">
        <v>500.97</v>
      </c>
      <c r="M612" s="3">
        <f t="shared" si="27"/>
        <v>185.36</v>
      </c>
      <c r="N612" s="2">
        <v>44</v>
      </c>
      <c r="O612" s="3">
        <f t="shared" si="28"/>
        <v>22042.68</v>
      </c>
      <c r="P612" s="4">
        <v>0.09</v>
      </c>
      <c r="Q612" s="5">
        <f>O612*P612</f>
        <v>1983.8411999999998</v>
      </c>
      <c r="R612" s="5">
        <f>O612-Q612+S612</f>
        <v>20128.138800000001</v>
      </c>
      <c r="S612" s="3">
        <v>69.3</v>
      </c>
      <c r="T612" s="6">
        <f t="shared" si="29"/>
        <v>20197.4388</v>
      </c>
    </row>
    <row r="613" spans="1:20" x14ac:dyDescent="0.35">
      <c r="A613" t="s">
        <v>1311</v>
      </c>
      <c r="B613" s="1">
        <v>42123</v>
      </c>
      <c r="C613" s="2" t="s">
        <v>1312</v>
      </c>
      <c r="D613" s="2" t="s">
        <v>27</v>
      </c>
      <c r="E613" s="2" t="s">
        <v>28</v>
      </c>
      <c r="F613" s="2" t="s">
        <v>29</v>
      </c>
      <c r="G613" s="2" t="s">
        <v>30</v>
      </c>
      <c r="H613" s="2" t="s">
        <v>979</v>
      </c>
      <c r="I613" s="2" t="s">
        <v>38</v>
      </c>
      <c r="J613" s="1">
        <v>42128</v>
      </c>
      <c r="K613" s="3">
        <v>1.84</v>
      </c>
      <c r="L613" s="3">
        <v>2.88</v>
      </c>
      <c r="M613" s="3">
        <f t="shared" si="27"/>
        <v>1.0399999999999998</v>
      </c>
      <c r="N613" s="2">
        <v>29</v>
      </c>
      <c r="O613" s="3">
        <f t="shared" si="28"/>
        <v>83.52</v>
      </c>
      <c r="P613" s="4">
        <v>0.03</v>
      </c>
      <c r="Q613" s="5">
        <f>O613*P613</f>
        <v>2.5055999999999998</v>
      </c>
      <c r="R613" s="5">
        <f>O613-Q613+S613</f>
        <v>82.00439999999999</v>
      </c>
      <c r="S613" s="3">
        <v>0.99</v>
      </c>
      <c r="T613" s="6">
        <f t="shared" si="29"/>
        <v>82.994399999999985</v>
      </c>
    </row>
    <row r="614" spans="1:20" x14ac:dyDescent="0.35">
      <c r="A614" t="s">
        <v>1313</v>
      </c>
      <c r="B614" s="1">
        <v>42124</v>
      </c>
      <c r="C614" s="2" t="s">
        <v>547</v>
      </c>
      <c r="D614" s="2" t="s">
        <v>53</v>
      </c>
      <c r="E614" s="2" t="s">
        <v>54</v>
      </c>
      <c r="F614" s="2" t="s">
        <v>65</v>
      </c>
      <c r="G614" s="2" t="s">
        <v>81</v>
      </c>
      <c r="H614" s="2" t="s">
        <v>120</v>
      </c>
      <c r="I614" s="2" t="s">
        <v>38</v>
      </c>
      <c r="J614" s="1">
        <v>42126</v>
      </c>
      <c r="K614" s="3">
        <v>2.2599999999999998</v>
      </c>
      <c r="L614" s="3">
        <v>3.58</v>
      </c>
      <c r="M614" s="3">
        <f t="shared" si="27"/>
        <v>1.3200000000000003</v>
      </c>
      <c r="N614" s="2">
        <v>7</v>
      </c>
      <c r="O614" s="3">
        <f t="shared" si="28"/>
        <v>25.060000000000002</v>
      </c>
      <c r="P614" s="4">
        <v>0.09</v>
      </c>
      <c r="Q614" s="5">
        <f>O614*P614</f>
        <v>2.2554000000000003</v>
      </c>
      <c r="R614" s="5">
        <f>O614-Q614+S614</f>
        <v>28.2746</v>
      </c>
      <c r="S614" s="3">
        <v>5.47</v>
      </c>
      <c r="T614" s="6">
        <f t="shared" si="29"/>
        <v>33.744599999999998</v>
      </c>
    </row>
    <row r="615" spans="1:20" x14ac:dyDescent="0.35">
      <c r="A615" t="s">
        <v>1314</v>
      </c>
      <c r="B615" s="1">
        <v>42125</v>
      </c>
      <c r="C615" s="2" t="s">
        <v>849</v>
      </c>
      <c r="D615" s="2" t="s">
        <v>27</v>
      </c>
      <c r="E615" s="2" t="s">
        <v>28</v>
      </c>
      <c r="F615" s="2" t="s">
        <v>43</v>
      </c>
      <c r="G615" s="2" t="s">
        <v>139</v>
      </c>
      <c r="H615" s="2" t="s">
        <v>1036</v>
      </c>
      <c r="I615" s="2" t="s">
        <v>38</v>
      </c>
      <c r="J615" s="1">
        <v>42126</v>
      </c>
      <c r="K615" s="3">
        <v>4.03</v>
      </c>
      <c r="L615" s="3">
        <v>9.3800000000000008</v>
      </c>
      <c r="M615" s="3">
        <f t="shared" si="27"/>
        <v>5.3500000000000005</v>
      </c>
      <c r="N615" s="2">
        <v>31</v>
      </c>
      <c r="O615" s="3">
        <f t="shared" si="28"/>
        <v>290.78000000000003</v>
      </c>
      <c r="P615" s="4">
        <v>0.08</v>
      </c>
      <c r="Q615" s="5">
        <f>O615*P615</f>
        <v>23.262400000000003</v>
      </c>
      <c r="R615" s="5">
        <f>O615-Q615+S615</f>
        <v>274.79759999999999</v>
      </c>
      <c r="S615" s="3">
        <v>7.28</v>
      </c>
      <c r="T615" s="6">
        <f t="shared" si="29"/>
        <v>282.07759999999996</v>
      </c>
    </row>
    <row r="616" spans="1:20" x14ac:dyDescent="0.35">
      <c r="A616" t="s">
        <v>1315</v>
      </c>
      <c r="B616" s="1">
        <v>42126</v>
      </c>
      <c r="C616" s="2" t="s">
        <v>1316</v>
      </c>
      <c r="D616" s="2" t="s">
        <v>27</v>
      </c>
      <c r="E616" s="2" t="s">
        <v>28</v>
      </c>
      <c r="F616" s="2" t="s">
        <v>93</v>
      </c>
      <c r="G616" s="2" t="s">
        <v>390</v>
      </c>
      <c r="H616" s="2" t="s">
        <v>345</v>
      </c>
      <c r="I616" s="2" t="s">
        <v>38</v>
      </c>
      <c r="J616" s="1">
        <v>42127</v>
      </c>
      <c r="K616" s="3">
        <v>3.42</v>
      </c>
      <c r="L616" s="3">
        <v>8.34</v>
      </c>
      <c r="M616" s="3">
        <f t="shared" si="27"/>
        <v>4.92</v>
      </c>
      <c r="N616" s="2">
        <v>21</v>
      </c>
      <c r="O616" s="3">
        <f t="shared" si="28"/>
        <v>175.14</v>
      </c>
      <c r="P616" s="4">
        <v>0.03</v>
      </c>
      <c r="Q616" s="5">
        <f>O616*P616</f>
        <v>5.2541999999999991</v>
      </c>
      <c r="R616" s="5">
        <f>O616-Q616+S616</f>
        <v>172.52579999999998</v>
      </c>
      <c r="S616" s="3">
        <v>2.64</v>
      </c>
      <c r="T616" s="6">
        <f t="shared" si="29"/>
        <v>175.16579999999996</v>
      </c>
    </row>
    <row r="617" spans="1:20" x14ac:dyDescent="0.35">
      <c r="A617" t="s">
        <v>1317</v>
      </c>
      <c r="B617" s="1">
        <v>42127</v>
      </c>
      <c r="C617" s="2" t="s">
        <v>821</v>
      </c>
      <c r="D617" s="2" t="s">
        <v>53</v>
      </c>
      <c r="E617" s="2" t="s">
        <v>54</v>
      </c>
      <c r="F617" s="2" t="s">
        <v>29</v>
      </c>
      <c r="G617" s="2" t="s">
        <v>55</v>
      </c>
      <c r="H617" s="2" t="s">
        <v>397</v>
      </c>
      <c r="I617" s="2" t="s">
        <v>33</v>
      </c>
      <c r="J617" s="1">
        <v>42129</v>
      </c>
      <c r="K617" s="3">
        <v>10.07</v>
      </c>
      <c r="L617" s="3">
        <v>15.98</v>
      </c>
      <c r="M617" s="3">
        <f t="shared" si="27"/>
        <v>5.91</v>
      </c>
      <c r="N617" s="2">
        <v>26</v>
      </c>
      <c r="O617" s="3">
        <f t="shared" si="28"/>
        <v>415.48</v>
      </c>
      <c r="P617" s="4">
        <v>0.03</v>
      </c>
      <c r="Q617" s="5">
        <f>O617*P617</f>
        <v>12.464399999999999</v>
      </c>
      <c r="R617" s="5">
        <f>O617-Q617+S617</f>
        <v>407.01560000000001</v>
      </c>
      <c r="S617" s="3">
        <v>4</v>
      </c>
      <c r="T617" s="6">
        <f t="shared" si="29"/>
        <v>411.01560000000001</v>
      </c>
    </row>
    <row r="618" spans="1:20" x14ac:dyDescent="0.35">
      <c r="A618" t="s">
        <v>1318</v>
      </c>
      <c r="B618" s="1">
        <v>42128</v>
      </c>
      <c r="C618" s="2" t="s">
        <v>1319</v>
      </c>
      <c r="D618" s="2" t="s">
        <v>27</v>
      </c>
      <c r="E618" s="2" t="s">
        <v>28</v>
      </c>
      <c r="F618" s="2" t="s">
        <v>29</v>
      </c>
      <c r="G618" s="2" t="s">
        <v>126</v>
      </c>
      <c r="H618" s="2" t="s">
        <v>915</v>
      </c>
      <c r="I618" s="2" t="s">
        <v>38</v>
      </c>
      <c r="J618" s="1">
        <v>42129</v>
      </c>
      <c r="K618" s="3">
        <v>84.22</v>
      </c>
      <c r="L618" s="3">
        <v>210.55</v>
      </c>
      <c r="M618" s="3">
        <f t="shared" si="27"/>
        <v>126.33000000000001</v>
      </c>
      <c r="N618" s="2">
        <v>18</v>
      </c>
      <c r="O618" s="3">
        <f t="shared" si="28"/>
        <v>3789.9</v>
      </c>
      <c r="P618" s="4">
        <v>0.05</v>
      </c>
      <c r="Q618" s="5">
        <f>O618*P618</f>
        <v>189.495</v>
      </c>
      <c r="R618" s="5">
        <f>O618-Q618+S618</f>
        <v>3610.395</v>
      </c>
      <c r="S618" s="3">
        <v>9.99</v>
      </c>
      <c r="T618" s="6">
        <f t="shared" si="29"/>
        <v>3620.3849999999998</v>
      </c>
    </row>
    <row r="619" spans="1:20" x14ac:dyDescent="0.35">
      <c r="A619" t="s">
        <v>1320</v>
      </c>
      <c r="B619" s="1">
        <v>42130</v>
      </c>
      <c r="C619" s="2" t="s">
        <v>1321</v>
      </c>
      <c r="D619" s="2" t="s">
        <v>53</v>
      </c>
      <c r="E619" s="2" t="s">
        <v>54</v>
      </c>
      <c r="F619" s="2" t="s">
        <v>93</v>
      </c>
      <c r="G619" s="2" t="s">
        <v>55</v>
      </c>
      <c r="H619" s="2" t="s">
        <v>179</v>
      </c>
      <c r="I619" s="2" t="s">
        <v>38</v>
      </c>
      <c r="J619" s="1">
        <v>42132</v>
      </c>
      <c r="K619" s="3">
        <v>13.88</v>
      </c>
      <c r="L619" s="3">
        <v>22.38</v>
      </c>
      <c r="M619" s="3">
        <f t="shared" si="27"/>
        <v>8.4999999999999982</v>
      </c>
      <c r="N619" s="2">
        <v>45</v>
      </c>
      <c r="O619" s="3">
        <f t="shared" si="28"/>
        <v>1007.0999999999999</v>
      </c>
      <c r="P619" s="4">
        <v>0.05</v>
      </c>
      <c r="Q619" s="5">
        <f>O619*P619</f>
        <v>50.354999999999997</v>
      </c>
      <c r="R619" s="5">
        <f>O619-Q619+S619</f>
        <v>971.84499999999991</v>
      </c>
      <c r="S619" s="3">
        <v>15.1</v>
      </c>
      <c r="T619" s="6">
        <f t="shared" si="29"/>
        <v>986.94499999999994</v>
      </c>
    </row>
    <row r="620" spans="1:20" x14ac:dyDescent="0.35">
      <c r="A620" t="s">
        <v>1322</v>
      </c>
      <c r="B620" s="1">
        <v>42136</v>
      </c>
      <c r="C620" s="2" t="s">
        <v>340</v>
      </c>
      <c r="D620" s="2" t="s">
        <v>53</v>
      </c>
      <c r="E620" s="2" t="s">
        <v>54</v>
      </c>
      <c r="F620" s="2" t="s">
        <v>29</v>
      </c>
      <c r="G620" s="2" t="s">
        <v>81</v>
      </c>
      <c r="H620" s="2" t="s">
        <v>206</v>
      </c>
      <c r="I620" s="2" t="s">
        <v>38</v>
      </c>
      <c r="J620" s="1">
        <v>42138</v>
      </c>
      <c r="K620" s="3">
        <v>1.88</v>
      </c>
      <c r="L620" s="3">
        <v>3.14</v>
      </c>
      <c r="M620" s="3">
        <f t="shared" si="27"/>
        <v>1.2600000000000002</v>
      </c>
      <c r="N620" s="2">
        <v>50</v>
      </c>
      <c r="O620" s="3">
        <f t="shared" si="28"/>
        <v>157</v>
      </c>
      <c r="P620" s="4">
        <v>0</v>
      </c>
      <c r="Q620" s="5">
        <f>O620*P620</f>
        <v>0</v>
      </c>
      <c r="R620" s="5">
        <f>O620-Q620+S620</f>
        <v>158.13999999999999</v>
      </c>
      <c r="S620" s="3">
        <v>1.1399999999999999</v>
      </c>
      <c r="T620" s="6">
        <f t="shared" si="29"/>
        <v>159.27999999999997</v>
      </c>
    </row>
    <row r="621" spans="1:20" x14ac:dyDescent="0.35">
      <c r="A621" t="s">
        <v>1323</v>
      </c>
      <c r="B621" s="1">
        <v>42138</v>
      </c>
      <c r="C621" s="2" t="s">
        <v>1324</v>
      </c>
      <c r="D621" s="2" t="s">
        <v>27</v>
      </c>
      <c r="E621" s="2" t="s">
        <v>28</v>
      </c>
      <c r="F621" s="2" t="s">
        <v>29</v>
      </c>
      <c r="G621" s="2" t="s">
        <v>299</v>
      </c>
      <c r="H621" s="2" t="s">
        <v>188</v>
      </c>
      <c r="I621" s="2" t="s">
        <v>38</v>
      </c>
      <c r="J621" s="1">
        <v>42138</v>
      </c>
      <c r="K621" s="3">
        <v>0.24</v>
      </c>
      <c r="L621" s="3">
        <v>1.26</v>
      </c>
      <c r="M621" s="3">
        <f t="shared" si="27"/>
        <v>1.02</v>
      </c>
      <c r="N621" s="2">
        <v>35</v>
      </c>
      <c r="O621" s="3">
        <f t="shared" si="28"/>
        <v>44.1</v>
      </c>
      <c r="P621" s="4">
        <v>0.06</v>
      </c>
      <c r="Q621" s="5">
        <f>O621*P621</f>
        <v>2.6459999999999999</v>
      </c>
      <c r="R621" s="5">
        <f>O621-Q621+S621</f>
        <v>42.154000000000003</v>
      </c>
      <c r="S621" s="3">
        <v>0.7</v>
      </c>
      <c r="T621" s="6">
        <f t="shared" si="29"/>
        <v>42.854000000000006</v>
      </c>
    </row>
    <row r="622" spans="1:20" x14ac:dyDescent="0.35">
      <c r="A622" t="s">
        <v>1325</v>
      </c>
      <c r="B622" s="1">
        <v>42138</v>
      </c>
      <c r="C622" s="2" t="s">
        <v>1326</v>
      </c>
      <c r="D622" s="2" t="s">
        <v>27</v>
      </c>
      <c r="E622" s="2" t="s">
        <v>28</v>
      </c>
      <c r="F622" s="2" t="s">
        <v>93</v>
      </c>
      <c r="G622" s="2" t="s">
        <v>390</v>
      </c>
      <c r="H622" s="2" t="s">
        <v>493</v>
      </c>
      <c r="I622" s="2" t="s">
        <v>38</v>
      </c>
      <c r="J622" s="1">
        <v>42140</v>
      </c>
      <c r="K622" s="3">
        <v>178.83</v>
      </c>
      <c r="L622" s="3">
        <v>415.88</v>
      </c>
      <c r="M622" s="3">
        <f t="shared" si="27"/>
        <v>237.04999999999998</v>
      </c>
      <c r="N622" s="2">
        <v>11</v>
      </c>
      <c r="O622" s="3">
        <f t="shared" si="28"/>
        <v>4574.68</v>
      </c>
      <c r="P622" s="4">
        <v>0.06</v>
      </c>
      <c r="Q622" s="5">
        <f>O622*P622</f>
        <v>274.48079999999999</v>
      </c>
      <c r="R622" s="5">
        <f>O622-Q622+S622</f>
        <v>4311.5691999999999</v>
      </c>
      <c r="S622" s="3">
        <v>11.37</v>
      </c>
      <c r="T622" s="6">
        <f t="shared" si="29"/>
        <v>4322.9391999999998</v>
      </c>
    </row>
    <row r="623" spans="1:20" x14ac:dyDescent="0.35">
      <c r="A623" t="s">
        <v>1327</v>
      </c>
      <c r="B623" s="1">
        <v>42139</v>
      </c>
      <c r="C623" s="2" t="s">
        <v>1328</v>
      </c>
      <c r="D623" s="2" t="s">
        <v>27</v>
      </c>
      <c r="E623" s="2" t="s">
        <v>28</v>
      </c>
      <c r="F623" s="2" t="s">
        <v>93</v>
      </c>
      <c r="G623" s="2" t="s">
        <v>126</v>
      </c>
      <c r="H623" s="2" t="s">
        <v>165</v>
      </c>
      <c r="I623" s="2" t="s">
        <v>38</v>
      </c>
      <c r="J623" s="1">
        <v>42141</v>
      </c>
      <c r="K623" s="3">
        <v>5.19</v>
      </c>
      <c r="L623" s="3">
        <v>12.98</v>
      </c>
      <c r="M623" s="3">
        <f t="shared" si="27"/>
        <v>7.79</v>
      </c>
      <c r="N623" s="2">
        <v>23</v>
      </c>
      <c r="O623" s="3">
        <f t="shared" si="28"/>
        <v>298.54000000000002</v>
      </c>
      <c r="P623" s="4">
        <v>0.01</v>
      </c>
      <c r="Q623" s="5">
        <f>O623*P623</f>
        <v>2.9854000000000003</v>
      </c>
      <c r="R623" s="5">
        <f>O623-Q623+S623</f>
        <v>298.69459999999998</v>
      </c>
      <c r="S623" s="3">
        <v>3.14</v>
      </c>
      <c r="T623" s="6">
        <f t="shared" si="29"/>
        <v>301.83459999999997</v>
      </c>
    </row>
    <row r="624" spans="1:20" x14ac:dyDescent="0.35">
      <c r="A624" t="s">
        <v>1330</v>
      </c>
      <c r="B624" s="1">
        <v>42141</v>
      </c>
      <c r="C624" s="2" t="s">
        <v>1331</v>
      </c>
      <c r="D624" s="2" t="s">
        <v>27</v>
      </c>
      <c r="E624" s="2" t="s">
        <v>28</v>
      </c>
      <c r="F624" s="2" t="s">
        <v>43</v>
      </c>
      <c r="G624" s="2" t="s">
        <v>299</v>
      </c>
      <c r="H624" s="2" t="s">
        <v>68</v>
      </c>
      <c r="I624" s="2" t="s">
        <v>38</v>
      </c>
      <c r="J624" s="1">
        <v>42142</v>
      </c>
      <c r="K624" s="3">
        <v>3.88</v>
      </c>
      <c r="L624" s="3">
        <v>6.47</v>
      </c>
      <c r="M624" s="3">
        <f t="shared" si="27"/>
        <v>2.59</v>
      </c>
      <c r="N624" s="2">
        <v>7</v>
      </c>
      <c r="O624" s="3">
        <f t="shared" si="28"/>
        <v>45.29</v>
      </c>
      <c r="P624" s="4">
        <v>0.02</v>
      </c>
      <c r="Q624" s="5">
        <f>O624*P624</f>
        <v>0.90580000000000005</v>
      </c>
      <c r="R624" s="5">
        <f>O624-Q624+S624</f>
        <v>45.604199999999999</v>
      </c>
      <c r="S624" s="3">
        <v>1.22</v>
      </c>
      <c r="T624" s="6">
        <f t="shared" si="29"/>
        <v>46.824199999999998</v>
      </c>
    </row>
    <row r="625" spans="1:20" x14ac:dyDescent="0.35">
      <c r="A625" t="s">
        <v>1332</v>
      </c>
      <c r="B625" s="1">
        <v>42141</v>
      </c>
      <c r="C625" s="2" t="s">
        <v>977</v>
      </c>
      <c r="D625" s="2" t="s">
        <v>27</v>
      </c>
      <c r="E625" s="2" t="s">
        <v>28</v>
      </c>
      <c r="F625" s="2" t="s">
        <v>93</v>
      </c>
      <c r="G625" s="2" t="s">
        <v>44</v>
      </c>
      <c r="H625" s="2" t="s">
        <v>467</v>
      </c>
      <c r="I625" s="2" t="s">
        <v>38</v>
      </c>
      <c r="J625" s="1">
        <v>42144</v>
      </c>
      <c r="K625" s="3">
        <v>12.39</v>
      </c>
      <c r="L625" s="3">
        <v>19.98</v>
      </c>
      <c r="M625" s="3">
        <f t="shared" si="27"/>
        <v>7.59</v>
      </c>
      <c r="N625" s="2">
        <v>33</v>
      </c>
      <c r="O625" s="3">
        <f t="shared" si="28"/>
        <v>659.34</v>
      </c>
      <c r="P625" s="4">
        <v>0.09</v>
      </c>
      <c r="Q625" s="5">
        <f>O625*P625</f>
        <v>59.340600000000002</v>
      </c>
      <c r="R625" s="5">
        <f>O625-Q625+S625</f>
        <v>605.76940000000002</v>
      </c>
      <c r="S625" s="3">
        <v>5.77</v>
      </c>
      <c r="T625" s="6">
        <f t="shared" si="29"/>
        <v>611.5394</v>
      </c>
    </row>
    <row r="626" spans="1:20" x14ac:dyDescent="0.35">
      <c r="A626" t="s">
        <v>1333</v>
      </c>
      <c r="B626" s="1">
        <v>42142</v>
      </c>
      <c r="C626" s="2" t="s">
        <v>1267</v>
      </c>
      <c r="D626" s="2" t="s">
        <v>53</v>
      </c>
      <c r="E626" s="2" t="s">
        <v>54</v>
      </c>
      <c r="F626" s="2" t="s">
        <v>43</v>
      </c>
      <c r="G626" s="2" t="s">
        <v>55</v>
      </c>
      <c r="H626" s="2" t="s">
        <v>310</v>
      </c>
      <c r="I626" s="2" t="s">
        <v>38</v>
      </c>
      <c r="J626" s="1">
        <v>42142</v>
      </c>
      <c r="K626" s="3">
        <v>1.19</v>
      </c>
      <c r="L626" s="3">
        <v>1.98</v>
      </c>
      <c r="M626" s="3">
        <f t="shared" si="27"/>
        <v>0.79</v>
      </c>
      <c r="N626" s="2">
        <v>29</v>
      </c>
      <c r="O626" s="3">
        <f t="shared" si="28"/>
        <v>57.42</v>
      </c>
      <c r="P626" s="4">
        <v>0.09</v>
      </c>
      <c r="Q626" s="5">
        <f>O626*P626</f>
        <v>5.1677999999999997</v>
      </c>
      <c r="R626" s="5">
        <f>O626-Q626+S626</f>
        <v>57.022199999999998</v>
      </c>
      <c r="S626" s="3">
        <v>4.7699999999999996</v>
      </c>
      <c r="T626" s="6">
        <f t="shared" si="29"/>
        <v>61.792199999999994</v>
      </c>
    </row>
    <row r="627" spans="1:20" x14ac:dyDescent="0.35">
      <c r="A627" t="s">
        <v>1334</v>
      </c>
      <c r="B627" s="1">
        <v>42142</v>
      </c>
      <c r="C627" s="2" t="s">
        <v>1335</v>
      </c>
      <c r="D627" s="2" t="s">
        <v>27</v>
      </c>
      <c r="E627" s="2" t="s">
        <v>28</v>
      </c>
      <c r="F627" s="2" t="s">
        <v>29</v>
      </c>
      <c r="G627" s="2" t="s">
        <v>107</v>
      </c>
      <c r="H627" s="2" t="s">
        <v>266</v>
      </c>
      <c r="I627" s="2" t="s">
        <v>33</v>
      </c>
      <c r="J627" s="1">
        <v>42149</v>
      </c>
      <c r="K627" s="3">
        <v>20.18</v>
      </c>
      <c r="L627" s="3">
        <v>35.409999999999997</v>
      </c>
      <c r="M627" s="3">
        <f t="shared" si="27"/>
        <v>15.229999999999997</v>
      </c>
      <c r="N627" s="2">
        <v>1</v>
      </c>
      <c r="O627" s="3">
        <f t="shared" si="28"/>
        <v>35.409999999999997</v>
      </c>
      <c r="P627" s="4">
        <v>0.1</v>
      </c>
      <c r="Q627" s="5">
        <f>O627*P627</f>
        <v>3.5409999999999999</v>
      </c>
      <c r="R627" s="5">
        <f>O627-Q627+S627</f>
        <v>33.858999999999995</v>
      </c>
      <c r="S627" s="3">
        <v>1.99</v>
      </c>
      <c r="T627" s="6">
        <f t="shared" si="29"/>
        <v>35.848999999999997</v>
      </c>
    </row>
    <row r="628" spans="1:20" x14ac:dyDescent="0.35">
      <c r="A628" t="s">
        <v>1336</v>
      </c>
      <c r="B628" s="1">
        <v>42143</v>
      </c>
      <c r="C628" s="2" t="s">
        <v>508</v>
      </c>
      <c r="D628" s="2" t="s">
        <v>27</v>
      </c>
      <c r="E628" s="2" t="s">
        <v>28</v>
      </c>
      <c r="F628" s="2" t="s">
        <v>29</v>
      </c>
      <c r="G628" s="2" t="s">
        <v>30</v>
      </c>
      <c r="H628" s="2" t="s">
        <v>75</v>
      </c>
      <c r="I628" s="2" t="s">
        <v>38</v>
      </c>
      <c r="J628" s="1">
        <v>42144</v>
      </c>
      <c r="K628" s="3">
        <v>1.84</v>
      </c>
      <c r="L628" s="3">
        <v>2.88</v>
      </c>
      <c r="M628" s="3">
        <f t="shared" si="27"/>
        <v>1.0399999999999998</v>
      </c>
      <c r="N628" s="2">
        <v>16</v>
      </c>
      <c r="O628" s="3">
        <f t="shared" si="28"/>
        <v>46.08</v>
      </c>
      <c r="P628" s="4">
        <v>0.05</v>
      </c>
      <c r="Q628" s="5">
        <f>O628*P628</f>
        <v>2.3039999999999998</v>
      </c>
      <c r="R628" s="5">
        <f>O628-Q628+S628</f>
        <v>45.265999999999998</v>
      </c>
      <c r="S628" s="3">
        <v>1.49</v>
      </c>
      <c r="T628" s="6">
        <f t="shared" si="29"/>
        <v>46.756</v>
      </c>
    </row>
    <row r="629" spans="1:20" x14ac:dyDescent="0.35">
      <c r="A629" t="s">
        <v>1337</v>
      </c>
      <c r="B629" s="1">
        <v>42144</v>
      </c>
      <c r="C629" s="2" t="s">
        <v>897</v>
      </c>
      <c r="D629" s="2" t="s">
        <v>53</v>
      </c>
      <c r="E629" s="2" t="s">
        <v>54</v>
      </c>
      <c r="F629" s="2" t="s">
        <v>29</v>
      </c>
      <c r="G629" s="2" t="s">
        <v>55</v>
      </c>
      <c r="H629" s="2" t="s">
        <v>75</v>
      </c>
      <c r="I629" s="2" t="s">
        <v>38</v>
      </c>
      <c r="J629" s="1">
        <v>42147</v>
      </c>
      <c r="K629" s="3">
        <v>1.84</v>
      </c>
      <c r="L629" s="3">
        <v>2.88</v>
      </c>
      <c r="M629" s="3">
        <f t="shared" si="27"/>
        <v>1.0399999999999998</v>
      </c>
      <c r="N629" s="2">
        <v>26</v>
      </c>
      <c r="O629" s="3">
        <f t="shared" si="28"/>
        <v>74.88</v>
      </c>
      <c r="P629" s="4">
        <v>0.08</v>
      </c>
      <c r="Q629" s="5">
        <f>O629*P629</f>
        <v>5.9904000000000002</v>
      </c>
      <c r="R629" s="5">
        <f>O629-Q629+S629</f>
        <v>70.379599999999996</v>
      </c>
      <c r="S629" s="3">
        <v>1.49</v>
      </c>
      <c r="T629" s="6">
        <f t="shared" si="29"/>
        <v>71.869599999999991</v>
      </c>
    </row>
    <row r="630" spans="1:20" x14ac:dyDescent="0.35">
      <c r="A630" t="s">
        <v>1338</v>
      </c>
      <c r="B630" s="1">
        <v>42144</v>
      </c>
      <c r="C630" s="2" t="s">
        <v>730</v>
      </c>
      <c r="D630" s="2" t="s">
        <v>53</v>
      </c>
      <c r="E630" s="2" t="s">
        <v>54</v>
      </c>
      <c r="F630" s="2" t="s">
        <v>93</v>
      </c>
      <c r="G630" s="2" t="s">
        <v>55</v>
      </c>
      <c r="H630" s="2" t="s">
        <v>266</v>
      </c>
      <c r="I630" s="2" t="s">
        <v>33</v>
      </c>
      <c r="J630" s="1">
        <v>42146</v>
      </c>
      <c r="K630" s="3">
        <v>20.18</v>
      </c>
      <c r="L630" s="3">
        <v>35.409999999999997</v>
      </c>
      <c r="M630" s="3">
        <f t="shared" si="27"/>
        <v>15.229999999999997</v>
      </c>
      <c r="N630" s="2">
        <v>49</v>
      </c>
      <c r="O630" s="3">
        <f t="shared" si="28"/>
        <v>1735.09</v>
      </c>
      <c r="P630" s="4">
        <v>0.02</v>
      </c>
      <c r="Q630" s="5">
        <f>O630*P630</f>
        <v>34.701799999999999</v>
      </c>
      <c r="R630" s="5">
        <f>O630-Q630+S630</f>
        <v>1702.3781999999999</v>
      </c>
      <c r="S630" s="3">
        <v>1.99</v>
      </c>
      <c r="T630" s="6">
        <f t="shared" si="29"/>
        <v>1704.3681999999999</v>
      </c>
    </row>
    <row r="631" spans="1:20" x14ac:dyDescent="0.35">
      <c r="A631" t="s">
        <v>1339</v>
      </c>
      <c r="B631" s="1">
        <v>42144</v>
      </c>
      <c r="C631" s="2" t="s">
        <v>1340</v>
      </c>
      <c r="D631" s="2" t="s">
        <v>27</v>
      </c>
      <c r="E631" s="2" t="s">
        <v>28</v>
      </c>
      <c r="F631" s="2" t="s">
        <v>43</v>
      </c>
      <c r="G631" s="2" t="s">
        <v>290</v>
      </c>
      <c r="H631" s="2" t="s">
        <v>362</v>
      </c>
      <c r="I631" s="2" t="s">
        <v>33</v>
      </c>
      <c r="J631" s="1">
        <v>42145</v>
      </c>
      <c r="K631" s="3">
        <v>81.59</v>
      </c>
      <c r="L631" s="3">
        <v>159.99</v>
      </c>
      <c r="M631" s="3">
        <f t="shared" si="27"/>
        <v>78.400000000000006</v>
      </c>
      <c r="N631" s="2">
        <v>19</v>
      </c>
      <c r="O631" s="3">
        <f t="shared" si="28"/>
        <v>3039.8100000000004</v>
      </c>
      <c r="P631" s="4">
        <v>0.1</v>
      </c>
      <c r="Q631" s="5">
        <f>O631*P631</f>
        <v>303.98100000000005</v>
      </c>
      <c r="R631" s="5">
        <f>O631-Q631+S631</f>
        <v>2741.3290000000002</v>
      </c>
      <c r="S631" s="3">
        <v>5.5</v>
      </c>
      <c r="T631" s="6">
        <f t="shared" si="29"/>
        <v>2746.8290000000002</v>
      </c>
    </row>
    <row r="632" spans="1:20" x14ac:dyDescent="0.35">
      <c r="A632" t="s">
        <v>1341</v>
      </c>
      <c r="B632" s="1">
        <v>42146</v>
      </c>
      <c r="C632" s="2" t="s">
        <v>378</v>
      </c>
      <c r="D632" s="2" t="s">
        <v>27</v>
      </c>
      <c r="E632" s="2" t="s">
        <v>28</v>
      </c>
      <c r="F632" s="2" t="s">
        <v>29</v>
      </c>
      <c r="G632" s="2" t="s">
        <v>66</v>
      </c>
      <c r="H632" s="2" t="s">
        <v>171</v>
      </c>
      <c r="I632" s="2" t="s">
        <v>38</v>
      </c>
      <c r="J632" s="1">
        <v>42148</v>
      </c>
      <c r="K632" s="3">
        <v>2.31</v>
      </c>
      <c r="L632" s="3">
        <v>3.78</v>
      </c>
      <c r="M632" s="3">
        <f t="shared" si="27"/>
        <v>1.4699999999999998</v>
      </c>
      <c r="N632" s="2">
        <v>19</v>
      </c>
      <c r="O632" s="3">
        <f t="shared" si="28"/>
        <v>71.819999999999993</v>
      </c>
      <c r="P632" s="4">
        <v>0.03</v>
      </c>
      <c r="Q632" s="5">
        <f>O632*P632</f>
        <v>2.1545999999999998</v>
      </c>
      <c r="R632" s="5">
        <f>O632-Q632+S632</f>
        <v>70.375399999999985</v>
      </c>
      <c r="S632" s="3">
        <v>0.71</v>
      </c>
      <c r="T632" s="6">
        <f t="shared" si="29"/>
        <v>71.085399999999979</v>
      </c>
    </row>
    <row r="633" spans="1:20" x14ac:dyDescent="0.35">
      <c r="A633" t="s">
        <v>1342</v>
      </c>
      <c r="B633" s="1">
        <v>42148</v>
      </c>
      <c r="C633" s="2" t="s">
        <v>1137</v>
      </c>
      <c r="D633" s="2" t="s">
        <v>27</v>
      </c>
      <c r="E633" s="2" t="s">
        <v>28</v>
      </c>
      <c r="F633" s="2" t="s">
        <v>29</v>
      </c>
      <c r="G633" s="2" t="s">
        <v>30</v>
      </c>
      <c r="H633" s="2" t="s">
        <v>308</v>
      </c>
      <c r="I633" s="2" t="s">
        <v>38</v>
      </c>
      <c r="J633" s="1">
        <v>42149</v>
      </c>
      <c r="K633" s="3">
        <v>0.9</v>
      </c>
      <c r="L633" s="3">
        <v>2.1</v>
      </c>
      <c r="M633" s="3">
        <f t="shared" si="27"/>
        <v>1.2000000000000002</v>
      </c>
      <c r="N633" s="2">
        <v>17</v>
      </c>
      <c r="O633" s="3">
        <f t="shared" si="28"/>
        <v>35.700000000000003</v>
      </c>
      <c r="P633" s="4">
        <v>0.09</v>
      </c>
      <c r="Q633" s="5">
        <f>O633*P633</f>
        <v>3.2130000000000001</v>
      </c>
      <c r="R633" s="5">
        <f>O633-Q633+S633</f>
        <v>33.187000000000005</v>
      </c>
      <c r="S633" s="3">
        <v>0.7</v>
      </c>
      <c r="T633" s="6">
        <f t="shared" si="29"/>
        <v>33.887000000000008</v>
      </c>
    </row>
    <row r="634" spans="1:20" x14ac:dyDescent="0.35">
      <c r="A634" t="s">
        <v>1343</v>
      </c>
      <c r="B634" s="1">
        <v>42148</v>
      </c>
      <c r="C634" s="2" t="s">
        <v>989</v>
      </c>
      <c r="D634" s="2" t="s">
        <v>53</v>
      </c>
      <c r="E634" s="2" t="s">
        <v>54</v>
      </c>
      <c r="F634" s="2" t="s">
        <v>65</v>
      </c>
      <c r="G634" s="2" t="s">
        <v>55</v>
      </c>
      <c r="H634" s="2" t="s">
        <v>438</v>
      </c>
      <c r="I634" s="2" t="s">
        <v>38</v>
      </c>
      <c r="J634" s="1">
        <v>42152</v>
      </c>
      <c r="K634" s="3">
        <v>3.75</v>
      </c>
      <c r="L634" s="3">
        <v>7.08</v>
      </c>
      <c r="M634" s="3">
        <f t="shared" si="27"/>
        <v>3.33</v>
      </c>
      <c r="N634" s="2">
        <v>49</v>
      </c>
      <c r="O634" s="3">
        <f t="shared" si="28"/>
        <v>346.92</v>
      </c>
      <c r="P634" s="4">
        <v>0</v>
      </c>
      <c r="Q634" s="5">
        <f>O634*P634</f>
        <v>0</v>
      </c>
      <c r="R634" s="5">
        <f>O634-Q634+S634</f>
        <v>349.27000000000004</v>
      </c>
      <c r="S634" s="3">
        <v>2.35</v>
      </c>
      <c r="T634" s="6">
        <f t="shared" si="29"/>
        <v>351.62000000000006</v>
      </c>
    </row>
    <row r="635" spans="1:20" x14ac:dyDescent="0.35">
      <c r="A635" t="s">
        <v>1344</v>
      </c>
      <c r="B635" s="1">
        <v>42150</v>
      </c>
      <c r="C635" s="2" t="s">
        <v>1345</v>
      </c>
      <c r="D635" s="2" t="s">
        <v>53</v>
      </c>
      <c r="E635" s="2" t="s">
        <v>54</v>
      </c>
      <c r="F635" s="2" t="s">
        <v>29</v>
      </c>
      <c r="G635" s="2" t="s">
        <v>81</v>
      </c>
      <c r="H635" s="2" t="s">
        <v>200</v>
      </c>
      <c r="I635" s="2" t="s">
        <v>38</v>
      </c>
      <c r="J635" s="1">
        <v>42152</v>
      </c>
      <c r="K635" s="3">
        <v>1.0900000000000001</v>
      </c>
      <c r="L635" s="3">
        <v>2.6</v>
      </c>
      <c r="M635" s="3">
        <f t="shared" si="27"/>
        <v>1.51</v>
      </c>
      <c r="N635" s="2">
        <v>8</v>
      </c>
      <c r="O635" s="3">
        <f t="shared" si="28"/>
        <v>20.8</v>
      </c>
      <c r="P635" s="4">
        <v>0.04</v>
      </c>
      <c r="Q635" s="5">
        <f>O635*P635</f>
        <v>0.83200000000000007</v>
      </c>
      <c r="R635" s="5">
        <f>O635-Q635+S635</f>
        <v>22.367999999999999</v>
      </c>
      <c r="S635" s="3">
        <v>2.4</v>
      </c>
      <c r="T635" s="6">
        <f t="shared" si="29"/>
        <v>24.767999999999997</v>
      </c>
    </row>
    <row r="636" spans="1:20" x14ac:dyDescent="0.35">
      <c r="A636" t="s">
        <v>1346</v>
      </c>
      <c r="B636" s="1">
        <v>42151</v>
      </c>
      <c r="C636" s="2" t="s">
        <v>394</v>
      </c>
      <c r="D636" s="2" t="s">
        <v>27</v>
      </c>
      <c r="E636" s="2" t="s">
        <v>28</v>
      </c>
      <c r="F636" s="2" t="s">
        <v>43</v>
      </c>
      <c r="G636" s="2" t="s">
        <v>66</v>
      </c>
      <c r="H636" s="2" t="s">
        <v>77</v>
      </c>
      <c r="I636" s="2" t="s">
        <v>33</v>
      </c>
      <c r="J636" s="1">
        <v>42153</v>
      </c>
      <c r="K636" s="3">
        <v>6.39</v>
      </c>
      <c r="L636" s="3">
        <v>19.98</v>
      </c>
      <c r="M636" s="3">
        <f t="shared" si="27"/>
        <v>13.59</v>
      </c>
      <c r="N636" s="2">
        <v>7</v>
      </c>
      <c r="O636" s="3">
        <f t="shared" si="28"/>
        <v>139.86000000000001</v>
      </c>
      <c r="P636" s="4">
        <v>0.09</v>
      </c>
      <c r="Q636" s="5">
        <f>O636*P636</f>
        <v>12.587400000000001</v>
      </c>
      <c r="R636" s="5">
        <f>O636-Q636+S636</f>
        <v>131.27260000000001</v>
      </c>
      <c r="S636" s="3">
        <v>4</v>
      </c>
      <c r="T636" s="6">
        <f t="shared" si="29"/>
        <v>135.27260000000001</v>
      </c>
    </row>
    <row r="637" spans="1:20" x14ac:dyDescent="0.35">
      <c r="A637" t="s">
        <v>1347</v>
      </c>
      <c r="B637" s="1">
        <v>42152</v>
      </c>
      <c r="C637" s="2" t="s">
        <v>410</v>
      </c>
      <c r="D637" s="2" t="s">
        <v>27</v>
      </c>
      <c r="E637" s="2" t="s">
        <v>28</v>
      </c>
      <c r="F637" s="2" t="s">
        <v>29</v>
      </c>
      <c r="G637" s="2" t="s">
        <v>126</v>
      </c>
      <c r="H637" s="2" t="s">
        <v>200</v>
      </c>
      <c r="I637" s="2" t="s">
        <v>38</v>
      </c>
      <c r="J637" s="1">
        <v>42153</v>
      </c>
      <c r="K637" s="3">
        <v>1.0900000000000001</v>
      </c>
      <c r="L637" s="3">
        <v>2.6</v>
      </c>
      <c r="M637" s="3">
        <f t="shared" si="27"/>
        <v>1.51</v>
      </c>
      <c r="N637" s="2">
        <v>42</v>
      </c>
      <c r="O637" s="3">
        <f t="shared" si="28"/>
        <v>109.2</v>
      </c>
      <c r="P637" s="4">
        <v>0.05</v>
      </c>
      <c r="Q637" s="5">
        <f>O637*P637</f>
        <v>5.4600000000000009</v>
      </c>
      <c r="R637" s="5">
        <f>O637-Q637+S637</f>
        <v>106.14000000000001</v>
      </c>
      <c r="S637" s="3">
        <v>2.4</v>
      </c>
      <c r="T637" s="6">
        <f t="shared" si="29"/>
        <v>108.54000000000002</v>
      </c>
    </row>
    <row r="638" spans="1:20" x14ac:dyDescent="0.35">
      <c r="A638" t="s">
        <v>1348</v>
      </c>
      <c r="B638" s="1">
        <v>42153</v>
      </c>
      <c r="C638" s="2" t="s">
        <v>1310</v>
      </c>
      <c r="D638" s="2" t="s">
        <v>53</v>
      </c>
      <c r="E638" s="2" t="s">
        <v>54</v>
      </c>
      <c r="F638" s="2" t="s">
        <v>29</v>
      </c>
      <c r="G638" s="2" t="s">
        <v>55</v>
      </c>
      <c r="H638" s="2" t="s">
        <v>979</v>
      </c>
      <c r="I638" s="2" t="s">
        <v>38</v>
      </c>
      <c r="J638" s="1">
        <v>42155</v>
      </c>
      <c r="K638" s="3">
        <v>1.84</v>
      </c>
      <c r="L638" s="3">
        <v>2.88</v>
      </c>
      <c r="M638" s="3">
        <f t="shared" si="27"/>
        <v>1.0399999999999998</v>
      </c>
      <c r="N638" s="2">
        <v>24</v>
      </c>
      <c r="O638" s="3">
        <f t="shared" si="28"/>
        <v>69.12</v>
      </c>
      <c r="P638" s="4">
        <v>7.0000000000000007E-2</v>
      </c>
      <c r="Q638" s="5">
        <f>O638*P638</f>
        <v>4.8384000000000009</v>
      </c>
      <c r="R638" s="5">
        <f>O638-Q638+S638</f>
        <v>65.271599999999992</v>
      </c>
      <c r="S638" s="3">
        <v>0.99</v>
      </c>
      <c r="T638" s="6">
        <f t="shared" si="29"/>
        <v>66.261599999999987</v>
      </c>
    </row>
    <row r="639" spans="1:20" x14ac:dyDescent="0.35">
      <c r="A639" t="s">
        <v>1349</v>
      </c>
      <c r="B639" s="1">
        <v>42155</v>
      </c>
      <c r="C639" s="2" t="s">
        <v>1350</v>
      </c>
      <c r="D639" s="2" t="s">
        <v>53</v>
      </c>
      <c r="E639" s="2" t="s">
        <v>54</v>
      </c>
      <c r="F639" s="2" t="s">
        <v>29</v>
      </c>
      <c r="G639" s="2" t="s">
        <v>81</v>
      </c>
      <c r="H639" s="2" t="s">
        <v>57</v>
      </c>
      <c r="I639" s="2" t="s">
        <v>33</v>
      </c>
      <c r="J639" s="1">
        <v>42157</v>
      </c>
      <c r="K639" s="3">
        <v>8.82</v>
      </c>
      <c r="L639" s="3">
        <v>20.99</v>
      </c>
      <c r="M639" s="3">
        <f t="shared" si="27"/>
        <v>12.169999999999998</v>
      </c>
      <c r="N639" s="2">
        <v>18</v>
      </c>
      <c r="O639" s="3">
        <f t="shared" si="28"/>
        <v>377.82</v>
      </c>
      <c r="P639" s="4">
        <v>0</v>
      </c>
      <c r="Q639" s="5">
        <f>O639*P639</f>
        <v>0</v>
      </c>
      <c r="R639" s="5">
        <f>O639-Q639+S639</f>
        <v>382.63</v>
      </c>
      <c r="S639" s="3">
        <v>4.8099999999999996</v>
      </c>
      <c r="T639" s="6">
        <f t="shared" si="29"/>
        <v>387.44</v>
      </c>
    </row>
    <row r="640" spans="1:20" x14ac:dyDescent="0.35">
      <c r="A640" t="s">
        <v>1351</v>
      </c>
      <c r="B640" s="1">
        <v>42155</v>
      </c>
      <c r="C640" s="2" t="s">
        <v>1112</v>
      </c>
      <c r="D640" s="2" t="s">
        <v>53</v>
      </c>
      <c r="E640" s="2" t="s">
        <v>54</v>
      </c>
      <c r="F640" s="2" t="s">
        <v>65</v>
      </c>
      <c r="G640" s="2" t="s">
        <v>55</v>
      </c>
      <c r="H640" s="2" t="s">
        <v>32</v>
      </c>
      <c r="I640" s="2" t="s">
        <v>33</v>
      </c>
      <c r="J640" s="1">
        <v>42156</v>
      </c>
      <c r="K640" s="3">
        <v>1.87</v>
      </c>
      <c r="L640" s="3">
        <v>8.1199999999999992</v>
      </c>
      <c r="M640" s="3">
        <f t="shared" si="27"/>
        <v>6.2499999999999991</v>
      </c>
      <c r="N640" s="2">
        <v>3</v>
      </c>
      <c r="O640" s="3">
        <f t="shared" si="28"/>
        <v>24.36</v>
      </c>
      <c r="P640" s="4">
        <v>0.03</v>
      </c>
      <c r="Q640" s="5">
        <f>O640*P640</f>
        <v>0.73080000000000001</v>
      </c>
      <c r="R640" s="5">
        <f>O640-Q640+S640</f>
        <v>26.459200000000003</v>
      </c>
      <c r="S640" s="3">
        <v>2.83</v>
      </c>
      <c r="T640" s="6">
        <f t="shared" si="29"/>
        <v>29.289200000000001</v>
      </c>
    </row>
    <row r="641" spans="1:20" x14ac:dyDescent="0.35">
      <c r="A641" t="s">
        <v>1352</v>
      </c>
      <c r="B641" s="1">
        <v>42155</v>
      </c>
      <c r="C641" s="2" t="s">
        <v>1353</v>
      </c>
      <c r="D641" s="2" t="s">
        <v>27</v>
      </c>
      <c r="E641" s="2" t="s">
        <v>28</v>
      </c>
      <c r="F641" s="2" t="s">
        <v>93</v>
      </c>
      <c r="G641" s="2" t="s">
        <v>290</v>
      </c>
      <c r="H641" s="2" t="s">
        <v>169</v>
      </c>
      <c r="I641" s="2" t="s">
        <v>38</v>
      </c>
      <c r="J641" s="1">
        <v>42160</v>
      </c>
      <c r="K641" s="3">
        <v>14.95</v>
      </c>
      <c r="L641" s="3">
        <v>34.76</v>
      </c>
      <c r="M641" s="3">
        <f t="shared" si="27"/>
        <v>19.809999999999999</v>
      </c>
      <c r="N641" s="2">
        <v>43</v>
      </c>
      <c r="O641" s="3">
        <f t="shared" si="28"/>
        <v>1494.6799999999998</v>
      </c>
      <c r="P641" s="4">
        <v>0.08</v>
      </c>
      <c r="Q641" s="5">
        <f>O641*P641</f>
        <v>119.57439999999998</v>
      </c>
      <c r="R641" s="5">
        <f>O641-Q641+S641</f>
        <v>1383.3255999999999</v>
      </c>
      <c r="S641" s="3">
        <v>8.2200000000000006</v>
      </c>
      <c r="T641" s="6">
        <f t="shared" si="29"/>
        <v>1391.5455999999999</v>
      </c>
    </row>
    <row r="642" spans="1:20" x14ac:dyDescent="0.35">
      <c r="A642" t="s">
        <v>1354</v>
      </c>
      <c r="B642" s="1">
        <v>42156</v>
      </c>
      <c r="C642" s="2" t="s">
        <v>1060</v>
      </c>
      <c r="D642" s="2" t="s">
        <v>53</v>
      </c>
      <c r="E642" s="2" t="s">
        <v>54</v>
      </c>
      <c r="F642" s="2" t="s">
        <v>29</v>
      </c>
      <c r="G642" s="2" t="s">
        <v>55</v>
      </c>
      <c r="H642" s="2" t="s">
        <v>194</v>
      </c>
      <c r="I642" s="2" t="s">
        <v>38</v>
      </c>
      <c r="J642" s="1">
        <v>42161</v>
      </c>
      <c r="K642" s="3">
        <v>4.1900000000000004</v>
      </c>
      <c r="L642" s="3">
        <v>10.23</v>
      </c>
      <c r="M642" s="3">
        <f t="shared" si="27"/>
        <v>6.04</v>
      </c>
      <c r="N642" s="2">
        <v>35</v>
      </c>
      <c r="O642" s="3">
        <f t="shared" si="28"/>
        <v>358.05</v>
      </c>
      <c r="P642" s="4">
        <v>0.01</v>
      </c>
      <c r="Q642" s="5">
        <f>O642*P642</f>
        <v>3.5805000000000002</v>
      </c>
      <c r="R642" s="5">
        <f>O642-Q642+S642</f>
        <v>359.14950000000005</v>
      </c>
      <c r="S642" s="3">
        <v>4.68</v>
      </c>
      <c r="T642" s="6">
        <f t="shared" si="29"/>
        <v>363.82950000000005</v>
      </c>
    </row>
    <row r="643" spans="1:20" x14ac:dyDescent="0.35">
      <c r="A643" t="s">
        <v>1355</v>
      </c>
      <c r="B643" s="1">
        <v>42163</v>
      </c>
      <c r="C643" s="2" t="s">
        <v>1356</v>
      </c>
      <c r="D643" s="2" t="s">
        <v>27</v>
      </c>
      <c r="E643" s="2" t="s">
        <v>28</v>
      </c>
      <c r="F643" s="2" t="s">
        <v>65</v>
      </c>
      <c r="G643" s="2" t="s">
        <v>126</v>
      </c>
      <c r="H643" s="2" t="s">
        <v>88</v>
      </c>
      <c r="I643" s="2" t="s">
        <v>33</v>
      </c>
      <c r="J643" s="1">
        <v>42165</v>
      </c>
      <c r="K643" s="3">
        <v>62.4</v>
      </c>
      <c r="L643" s="3">
        <v>155.99</v>
      </c>
      <c r="M643" s="3">
        <f t="shared" si="27"/>
        <v>93.59</v>
      </c>
      <c r="N643" s="2">
        <v>21</v>
      </c>
      <c r="O643" s="3">
        <f t="shared" si="28"/>
        <v>3275.79</v>
      </c>
      <c r="P643" s="4">
        <v>0.08</v>
      </c>
      <c r="Q643" s="5">
        <f>O643*P643</f>
        <v>262.06319999999999</v>
      </c>
      <c r="R643" s="5">
        <f>O643-Q643+S643</f>
        <v>3021.8067999999998</v>
      </c>
      <c r="S643" s="3">
        <v>8.08</v>
      </c>
      <c r="T643" s="6">
        <f t="shared" si="29"/>
        <v>3029.8867999999998</v>
      </c>
    </row>
    <row r="644" spans="1:20" x14ac:dyDescent="0.35">
      <c r="A644" t="s">
        <v>1358</v>
      </c>
      <c r="B644" s="1">
        <v>42163</v>
      </c>
      <c r="C644" s="2" t="s">
        <v>394</v>
      </c>
      <c r="D644" s="2" t="s">
        <v>27</v>
      </c>
      <c r="E644" s="2" t="s">
        <v>28</v>
      </c>
      <c r="F644" s="2" t="s">
        <v>93</v>
      </c>
      <c r="G644" s="2" t="s">
        <v>66</v>
      </c>
      <c r="H644" s="2" t="s">
        <v>113</v>
      </c>
      <c r="I644" s="2" t="s">
        <v>33</v>
      </c>
      <c r="J644" s="1">
        <v>42164</v>
      </c>
      <c r="K644" s="3">
        <v>377.99</v>
      </c>
      <c r="L644" s="3">
        <v>599.99</v>
      </c>
      <c r="M644" s="3">
        <f t="shared" si="27"/>
        <v>222</v>
      </c>
      <c r="N644" s="2">
        <v>41</v>
      </c>
      <c r="O644" s="3">
        <f t="shared" si="28"/>
        <v>24599.59</v>
      </c>
      <c r="P644" s="4">
        <v>0.09</v>
      </c>
      <c r="Q644" s="5">
        <f>O644*P644</f>
        <v>2213.9630999999999</v>
      </c>
      <c r="R644" s="5">
        <f>O644-Q644+S644</f>
        <v>22410.116900000001</v>
      </c>
      <c r="S644" s="3">
        <v>24.49</v>
      </c>
      <c r="T644" s="6">
        <f t="shared" si="29"/>
        <v>22434.606900000002</v>
      </c>
    </row>
    <row r="645" spans="1:20" x14ac:dyDescent="0.35">
      <c r="A645" t="s">
        <v>1359</v>
      </c>
      <c r="B645" s="1">
        <v>42165</v>
      </c>
      <c r="C645" s="2" t="s">
        <v>1360</v>
      </c>
      <c r="D645" s="2" t="s">
        <v>27</v>
      </c>
      <c r="E645" s="2" t="s">
        <v>28</v>
      </c>
      <c r="F645" s="2" t="s">
        <v>29</v>
      </c>
      <c r="G645" s="2" t="s">
        <v>100</v>
      </c>
      <c r="H645" s="2" t="s">
        <v>316</v>
      </c>
      <c r="I645" s="2" t="s">
        <v>38</v>
      </c>
      <c r="J645" s="1">
        <v>42167</v>
      </c>
      <c r="K645" s="3">
        <v>99.39</v>
      </c>
      <c r="L645" s="3">
        <v>162.93</v>
      </c>
      <c r="M645" s="3">
        <f t="shared" ref="M645:M708" si="30">L645-K645</f>
        <v>63.540000000000006</v>
      </c>
      <c r="N645" s="2">
        <v>36</v>
      </c>
      <c r="O645" s="3">
        <f t="shared" ref="O645:O708" si="31">L645*N645</f>
        <v>5865.4800000000005</v>
      </c>
      <c r="P645" s="4">
        <v>0.09</v>
      </c>
      <c r="Q645" s="5">
        <f>O645*P645</f>
        <v>527.89319999999998</v>
      </c>
      <c r="R645" s="5">
        <f>O645-Q645+S645</f>
        <v>5357.5768000000007</v>
      </c>
      <c r="S645" s="3">
        <v>19.989999999999998</v>
      </c>
      <c r="T645" s="6">
        <f t="shared" ref="T645:T708" si="32">R645+S645</f>
        <v>5377.5668000000005</v>
      </c>
    </row>
    <row r="646" spans="1:20" x14ac:dyDescent="0.35">
      <c r="A646" t="s">
        <v>1361</v>
      </c>
      <c r="B646" s="1">
        <v>42165</v>
      </c>
      <c r="C646" s="2" t="s">
        <v>505</v>
      </c>
      <c r="D646" s="2" t="s">
        <v>53</v>
      </c>
      <c r="E646" s="2" t="s">
        <v>54</v>
      </c>
      <c r="F646" s="2" t="s">
        <v>29</v>
      </c>
      <c r="G646" s="2" t="s">
        <v>55</v>
      </c>
      <c r="H646" s="2" t="s">
        <v>368</v>
      </c>
      <c r="I646" s="2" t="s">
        <v>38</v>
      </c>
      <c r="J646" s="1">
        <v>42169</v>
      </c>
      <c r="K646" s="3">
        <v>3.52</v>
      </c>
      <c r="L646" s="3">
        <v>5.68</v>
      </c>
      <c r="M646" s="3">
        <f t="shared" si="30"/>
        <v>2.1599999999999997</v>
      </c>
      <c r="N646" s="2">
        <v>8</v>
      </c>
      <c r="O646" s="3">
        <f t="shared" si="31"/>
        <v>45.44</v>
      </c>
      <c r="P646" s="4">
        <v>0.05</v>
      </c>
      <c r="Q646" s="5">
        <f>O646*P646</f>
        <v>2.2719999999999998</v>
      </c>
      <c r="R646" s="5">
        <f>O646-Q646+S646</f>
        <v>44.558</v>
      </c>
      <c r="S646" s="3">
        <v>1.39</v>
      </c>
      <c r="T646" s="6">
        <f t="shared" si="32"/>
        <v>45.948</v>
      </c>
    </row>
    <row r="647" spans="1:20" x14ac:dyDescent="0.35">
      <c r="A647" t="s">
        <v>1362</v>
      </c>
      <c r="B647" s="1">
        <v>42166</v>
      </c>
      <c r="C647" s="2" t="s">
        <v>1363</v>
      </c>
      <c r="D647" s="2" t="s">
        <v>27</v>
      </c>
      <c r="E647" s="2" t="s">
        <v>28</v>
      </c>
      <c r="F647" s="2" t="s">
        <v>65</v>
      </c>
      <c r="G647" s="2" t="s">
        <v>126</v>
      </c>
      <c r="H647" s="2" t="s">
        <v>731</v>
      </c>
      <c r="I647" s="2" t="s">
        <v>38</v>
      </c>
      <c r="J647" s="1">
        <v>42166</v>
      </c>
      <c r="K647" s="3">
        <v>3.51</v>
      </c>
      <c r="L647" s="3">
        <v>8.57</v>
      </c>
      <c r="M647" s="3">
        <f t="shared" si="30"/>
        <v>5.0600000000000005</v>
      </c>
      <c r="N647" s="2">
        <v>22</v>
      </c>
      <c r="O647" s="3">
        <f t="shared" si="31"/>
        <v>188.54000000000002</v>
      </c>
      <c r="P647" s="4">
        <v>0.1</v>
      </c>
      <c r="Q647" s="5">
        <f>O647*P647</f>
        <v>18.854000000000003</v>
      </c>
      <c r="R647" s="5">
        <f>O647-Q647+S647</f>
        <v>175.82599999999999</v>
      </c>
      <c r="S647" s="3">
        <v>6.14</v>
      </c>
      <c r="T647" s="6">
        <f t="shared" si="32"/>
        <v>181.96599999999998</v>
      </c>
    </row>
    <row r="648" spans="1:20" x14ac:dyDescent="0.35">
      <c r="A648" t="s">
        <v>1364</v>
      </c>
      <c r="B648" s="1">
        <v>42166</v>
      </c>
      <c r="C648" s="2" t="s">
        <v>1166</v>
      </c>
      <c r="D648" s="2" t="s">
        <v>27</v>
      </c>
      <c r="E648" s="2" t="s">
        <v>28</v>
      </c>
      <c r="F648" s="2" t="s">
        <v>65</v>
      </c>
      <c r="G648" s="2" t="s">
        <v>44</v>
      </c>
      <c r="H648" s="2" t="s">
        <v>755</v>
      </c>
      <c r="I648" s="2" t="s">
        <v>38</v>
      </c>
      <c r="J648" s="1">
        <v>42168</v>
      </c>
      <c r="K648" s="3">
        <v>0.93</v>
      </c>
      <c r="L648" s="3">
        <v>1.6</v>
      </c>
      <c r="M648" s="3">
        <f t="shared" si="30"/>
        <v>0.67</v>
      </c>
      <c r="N648" s="2">
        <v>24</v>
      </c>
      <c r="O648" s="3">
        <f t="shared" si="31"/>
        <v>38.400000000000006</v>
      </c>
      <c r="P648" s="4">
        <v>0.04</v>
      </c>
      <c r="Q648" s="5">
        <f>O648*P648</f>
        <v>1.5360000000000003</v>
      </c>
      <c r="R648" s="5">
        <f>O648-Q648+S648</f>
        <v>38.154000000000003</v>
      </c>
      <c r="S648" s="3">
        <v>1.29</v>
      </c>
      <c r="T648" s="6">
        <f t="shared" si="32"/>
        <v>39.444000000000003</v>
      </c>
    </row>
    <row r="649" spans="1:20" x14ac:dyDescent="0.35">
      <c r="A649" t="s">
        <v>1365</v>
      </c>
      <c r="B649" s="1">
        <v>42168</v>
      </c>
      <c r="C649" s="2" t="s">
        <v>554</v>
      </c>
      <c r="D649" s="2" t="s">
        <v>27</v>
      </c>
      <c r="E649" s="2" t="s">
        <v>28</v>
      </c>
      <c r="F649" s="2" t="s">
        <v>29</v>
      </c>
      <c r="G649" s="2" t="s">
        <v>290</v>
      </c>
      <c r="H649" s="2" t="s">
        <v>256</v>
      </c>
      <c r="I649" s="2" t="s">
        <v>248</v>
      </c>
      <c r="J649" s="1">
        <v>42171</v>
      </c>
      <c r="K649" s="3">
        <v>5.5</v>
      </c>
      <c r="L649" s="3">
        <v>12.22</v>
      </c>
      <c r="M649" s="3">
        <f t="shared" si="30"/>
        <v>6.7200000000000006</v>
      </c>
      <c r="N649" s="2">
        <v>8</v>
      </c>
      <c r="O649" s="3">
        <f t="shared" si="31"/>
        <v>97.76</v>
      </c>
      <c r="P649" s="4">
        <v>0.1</v>
      </c>
      <c r="Q649" s="5">
        <f>O649*P649</f>
        <v>9.7760000000000016</v>
      </c>
      <c r="R649" s="5">
        <f>O649-Q649+S649</f>
        <v>90.834000000000003</v>
      </c>
      <c r="S649" s="3">
        <v>2.85</v>
      </c>
      <c r="T649" s="6">
        <f t="shared" si="32"/>
        <v>93.683999999999997</v>
      </c>
    </row>
    <row r="650" spans="1:20" x14ac:dyDescent="0.35">
      <c r="A650" t="s">
        <v>1366</v>
      </c>
      <c r="B650" s="1">
        <v>42169</v>
      </c>
      <c r="C650" s="2" t="s">
        <v>1367</v>
      </c>
      <c r="D650" s="2" t="s">
        <v>53</v>
      </c>
      <c r="E650" s="2" t="s">
        <v>54</v>
      </c>
      <c r="F650" s="2" t="s">
        <v>93</v>
      </c>
      <c r="G650" s="2" t="s">
        <v>55</v>
      </c>
      <c r="H650" s="2" t="s">
        <v>70</v>
      </c>
      <c r="I650" s="2" t="s">
        <v>38</v>
      </c>
      <c r="J650" s="1">
        <v>42170</v>
      </c>
      <c r="K650" s="3">
        <v>1.31</v>
      </c>
      <c r="L650" s="3">
        <v>2.84</v>
      </c>
      <c r="M650" s="3">
        <f t="shared" si="30"/>
        <v>1.5299999999999998</v>
      </c>
      <c r="N650" s="2">
        <v>23</v>
      </c>
      <c r="O650" s="3">
        <f t="shared" si="31"/>
        <v>65.319999999999993</v>
      </c>
      <c r="P650" s="4">
        <v>0.06</v>
      </c>
      <c r="Q650" s="5">
        <f>O650*P650</f>
        <v>3.9191999999999996</v>
      </c>
      <c r="R650" s="5">
        <f>O650-Q650+S650</f>
        <v>62.330799999999996</v>
      </c>
      <c r="S650" s="3">
        <v>0.93</v>
      </c>
      <c r="T650" s="6">
        <f t="shared" si="32"/>
        <v>63.260799999999996</v>
      </c>
    </row>
    <row r="651" spans="1:20" x14ac:dyDescent="0.35">
      <c r="A651" t="s">
        <v>1368</v>
      </c>
      <c r="B651" s="1">
        <v>42175</v>
      </c>
      <c r="C651" s="2" t="s">
        <v>1369</v>
      </c>
      <c r="D651" s="2" t="s">
        <v>53</v>
      </c>
      <c r="E651" s="2" t="s">
        <v>54</v>
      </c>
      <c r="F651" s="2" t="s">
        <v>43</v>
      </c>
      <c r="G651" s="2" t="s">
        <v>55</v>
      </c>
      <c r="H651" s="2" t="s">
        <v>291</v>
      </c>
      <c r="I651" s="2" t="s">
        <v>38</v>
      </c>
      <c r="J651" s="1">
        <v>42177</v>
      </c>
      <c r="K651" s="3">
        <v>4.59</v>
      </c>
      <c r="L651" s="3">
        <v>7.28</v>
      </c>
      <c r="M651" s="3">
        <f t="shared" si="30"/>
        <v>2.6900000000000004</v>
      </c>
      <c r="N651" s="2">
        <v>16</v>
      </c>
      <c r="O651" s="3">
        <f t="shared" si="31"/>
        <v>116.48</v>
      </c>
      <c r="P651" s="4">
        <v>7.0000000000000007E-2</v>
      </c>
      <c r="Q651" s="5">
        <f>O651*P651</f>
        <v>8.1536000000000008</v>
      </c>
      <c r="R651" s="5">
        <f>O651-Q651+S651</f>
        <v>119.47640000000001</v>
      </c>
      <c r="S651" s="3">
        <v>11.15</v>
      </c>
      <c r="T651" s="6">
        <f t="shared" si="32"/>
        <v>130.62640000000002</v>
      </c>
    </row>
    <row r="652" spans="1:20" x14ac:dyDescent="0.35">
      <c r="A652" t="s">
        <v>1370</v>
      </c>
      <c r="B652" s="1">
        <v>42176</v>
      </c>
      <c r="C652" s="2" t="s">
        <v>1371</v>
      </c>
      <c r="D652" s="2" t="s">
        <v>27</v>
      </c>
      <c r="E652" s="2" t="s">
        <v>28</v>
      </c>
      <c r="F652" s="2" t="s">
        <v>29</v>
      </c>
      <c r="G652" s="2" t="s">
        <v>107</v>
      </c>
      <c r="H652" s="2" t="s">
        <v>464</v>
      </c>
      <c r="I652" s="2" t="s">
        <v>38</v>
      </c>
      <c r="J652" s="1">
        <v>42178</v>
      </c>
      <c r="K652" s="3">
        <v>2.25</v>
      </c>
      <c r="L652" s="3">
        <v>3.69</v>
      </c>
      <c r="M652" s="3">
        <f t="shared" si="30"/>
        <v>1.44</v>
      </c>
      <c r="N652" s="2">
        <v>42</v>
      </c>
      <c r="O652" s="3">
        <f t="shared" si="31"/>
        <v>154.97999999999999</v>
      </c>
      <c r="P652" s="4">
        <v>0.06</v>
      </c>
      <c r="Q652" s="5">
        <f>O652*P652</f>
        <v>9.2987999999999982</v>
      </c>
      <c r="R652" s="5">
        <f>O652-Q652+S652</f>
        <v>148.18119999999999</v>
      </c>
      <c r="S652" s="3">
        <v>2.5</v>
      </c>
      <c r="T652" s="6">
        <f t="shared" si="32"/>
        <v>150.68119999999999</v>
      </c>
    </row>
    <row r="653" spans="1:20" x14ac:dyDescent="0.35">
      <c r="A653" t="s">
        <v>1372</v>
      </c>
      <c r="B653" s="1">
        <v>42180</v>
      </c>
      <c r="C653" s="2" t="s">
        <v>1373</v>
      </c>
      <c r="D653" s="2" t="s">
        <v>27</v>
      </c>
      <c r="E653" s="2" t="s">
        <v>28</v>
      </c>
      <c r="F653" s="2" t="s">
        <v>65</v>
      </c>
      <c r="G653" s="2" t="s">
        <v>30</v>
      </c>
      <c r="H653" s="2" t="s">
        <v>154</v>
      </c>
      <c r="I653" s="2" t="s">
        <v>38</v>
      </c>
      <c r="J653" s="1">
        <v>42181</v>
      </c>
      <c r="K653" s="3">
        <v>1.18</v>
      </c>
      <c r="L653" s="3">
        <v>1.88</v>
      </c>
      <c r="M653" s="3">
        <f t="shared" si="30"/>
        <v>0.7</v>
      </c>
      <c r="N653" s="2">
        <v>5</v>
      </c>
      <c r="O653" s="3">
        <f t="shared" si="31"/>
        <v>9.3999999999999986</v>
      </c>
      <c r="P653" s="4">
        <v>0.08</v>
      </c>
      <c r="Q653" s="5">
        <f>O653*P653</f>
        <v>0.75199999999999989</v>
      </c>
      <c r="R653" s="5">
        <f>O653-Q653+S653</f>
        <v>10.137999999999998</v>
      </c>
      <c r="S653" s="3">
        <v>1.49</v>
      </c>
      <c r="T653" s="6">
        <f t="shared" si="32"/>
        <v>11.627999999999998</v>
      </c>
    </row>
    <row r="654" spans="1:20" x14ac:dyDescent="0.35">
      <c r="A654" t="s">
        <v>1374</v>
      </c>
      <c r="B654" s="1">
        <v>42182</v>
      </c>
      <c r="C654" s="2" t="s">
        <v>1375</v>
      </c>
      <c r="D654" s="2" t="s">
        <v>53</v>
      </c>
      <c r="E654" s="2" t="s">
        <v>54</v>
      </c>
      <c r="F654" s="2" t="s">
        <v>29</v>
      </c>
      <c r="G654" s="2" t="s">
        <v>55</v>
      </c>
      <c r="H654" s="2" t="s">
        <v>196</v>
      </c>
      <c r="I654" s="2" t="s">
        <v>38</v>
      </c>
      <c r="J654" s="1">
        <v>42184</v>
      </c>
      <c r="K654" s="3">
        <v>3.65</v>
      </c>
      <c r="L654" s="3">
        <v>5.98</v>
      </c>
      <c r="M654" s="3">
        <f t="shared" si="30"/>
        <v>2.3300000000000005</v>
      </c>
      <c r="N654" s="2">
        <v>50</v>
      </c>
      <c r="O654" s="3">
        <f t="shared" si="31"/>
        <v>299</v>
      </c>
      <c r="P654" s="4">
        <v>0.02</v>
      </c>
      <c r="Q654" s="5">
        <f>O654*P654</f>
        <v>5.98</v>
      </c>
      <c r="R654" s="5">
        <f>O654-Q654+S654</f>
        <v>294.51</v>
      </c>
      <c r="S654" s="3">
        <v>1.49</v>
      </c>
      <c r="T654" s="6">
        <f t="shared" si="32"/>
        <v>296</v>
      </c>
    </row>
    <row r="655" spans="1:20" x14ac:dyDescent="0.35">
      <c r="A655" t="s">
        <v>1376</v>
      </c>
      <c r="B655" s="1">
        <v>42182</v>
      </c>
      <c r="C655" s="2" t="s">
        <v>1377</v>
      </c>
      <c r="D655" s="2" t="s">
        <v>53</v>
      </c>
      <c r="E655" s="2" t="s">
        <v>54</v>
      </c>
      <c r="F655" s="2" t="s">
        <v>29</v>
      </c>
      <c r="G655" s="2" t="s">
        <v>55</v>
      </c>
      <c r="H655" s="2" t="s">
        <v>272</v>
      </c>
      <c r="I655" s="2" t="s">
        <v>38</v>
      </c>
      <c r="J655" s="1">
        <v>42182</v>
      </c>
      <c r="K655" s="3">
        <v>1.53</v>
      </c>
      <c r="L655" s="3">
        <v>2.78</v>
      </c>
      <c r="M655" s="3">
        <f t="shared" si="30"/>
        <v>1.2499999999999998</v>
      </c>
      <c r="N655" s="2">
        <v>44</v>
      </c>
      <c r="O655" s="3">
        <f t="shared" si="31"/>
        <v>122.32</v>
      </c>
      <c r="P655" s="4">
        <v>7.0000000000000007E-2</v>
      </c>
      <c r="Q655" s="5">
        <f>O655*P655</f>
        <v>8.5624000000000002</v>
      </c>
      <c r="R655" s="5">
        <f>O655-Q655+S655</f>
        <v>115.0976</v>
      </c>
      <c r="S655" s="3">
        <v>1.34</v>
      </c>
      <c r="T655" s="6">
        <f t="shared" si="32"/>
        <v>116.4376</v>
      </c>
    </row>
    <row r="656" spans="1:20" x14ac:dyDescent="0.35">
      <c r="A656" t="s">
        <v>1378</v>
      </c>
      <c r="B656" s="1">
        <v>42182</v>
      </c>
      <c r="C656" s="2" t="s">
        <v>1353</v>
      </c>
      <c r="D656" s="2" t="s">
        <v>27</v>
      </c>
      <c r="E656" s="2" t="s">
        <v>28</v>
      </c>
      <c r="F656" s="2" t="s">
        <v>29</v>
      </c>
      <c r="G656" s="2" t="s">
        <v>290</v>
      </c>
      <c r="H656" s="2" t="s">
        <v>601</v>
      </c>
      <c r="I656" s="2" t="s">
        <v>38</v>
      </c>
      <c r="J656" s="1">
        <v>42184</v>
      </c>
      <c r="K656" s="3">
        <v>2.1800000000000002</v>
      </c>
      <c r="L656" s="3">
        <v>3.52</v>
      </c>
      <c r="M656" s="3">
        <f t="shared" si="30"/>
        <v>1.3399999999999999</v>
      </c>
      <c r="N656" s="2">
        <v>1</v>
      </c>
      <c r="O656" s="3">
        <f t="shared" si="31"/>
        <v>3.52</v>
      </c>
      <c r="P656" s="4">
        <v>0.04</v>
      </c>
      <c r="Q656" s="5">
        <f>O656*P656</f>
        <v>0.14080000000000001</v>
      </c>
      <c r="R656" s="5">
        <f>O656-Q656+S656</f>
        <v>10.209199999999999</v>
      </c>
      <c r="S656" s="3">
        <v>6.83</v>
      </c>
      <c r="T656" s="6">
        <f t="shared" si="32"/>
        <v>17.039200000000001</v>
      </c>
    </row>
    <row r="657" spans="1:20" x14ac:dyDescent="0.35">
      <c r="A657" t="s">
        <v>1379</v>
      </c>
      <c r="B657" s="1">
        <v>42183</v>
      </c>
      <c r="C657" s="2" t="s">
        <v>772</v>
      </c>
      <c r="D657" s="2" t="s">
        <v>27</v>
      </c>
      <c r="E657" s="2" t="s">
        <v>28</v>
      </c>
      <c r="F657" s="2" t="s">
        <v>43</v>
      </c>
      <c r="G657" s="2" t="s">
        <v>107</v>
      </c>
      <c r="H657" s="2" t="s">
        <v>82</v>
      </c>
      <c r="I657" s="2" t="s">
        <v>38</v>
      </c>
      <c r="J657" s="1">
        <v>42185</v>
      </c>
      <c r="K657" s="3">
        <v>2.4500000000000002</v>
      </c>
      <c r="L657" s="3">
        <v>3.89</v>
      </c>
      <c r="M657" s="3">
        <f t="shared" si="30"/>
        <v>1.44</v>
      </c>
      <c r="N657" s="2">
        <v>32</v>
      </c>
      <c r="O657" s="3">
        <f t="shared" si="31"/>
        <v>124.48</v>
      </c>
      <c r="P657" s="4">
        <v>0.1</v>
      </c>
      <c r="Q657" s="5">
        <f>O657*P657</f>
        <v>12.448</v>
      </c>
      <c r="R657" s="5">
        <f>O657-Q657+S657</f>
        <v>119.04200000000002</v>
      </c>
      <c r="S657" s="3">
        <v>7.01</v>
      </c>
      <c r="T657" s="6">
        <f t="shared" si="32"/>
        <v>126.05200000000002</v>
      </c>
    </row>
    <row r="658" spans="1:20" x14ac:dyDescent="0.35">
      <c r="A658" t="s">
        <v>1380</v>
      </c>
      <c r="B658" s="1">
        <v>42183</v>
      </c>
      <c r="C658" s="2" t="s">
        <v>760</v>
      </c>
      <c r="D658" s="2" t="s">
        <v>27</v>
      </c>
      <c r="E658" s="2" t="s">
        <v>28</v>
      </c>
      <c r="F658" s="2" t="s">
        <v>29</v>
      </c>
      <c r="G658" s="2" t="s">
        <v>139</v>
      </c>
      <c r="H658" s="2" t="s">
        <v>75</v>
      </c>
      <c r="I658" s="2" t="s">
        <v>38</v>
      </c>
      <c r="J658" s="1">
        <v>42185</v>
      </c>
      <c r="K658" s="3">
        <v>1.84</v>
      </c>
      <c r="L658" s="3">
        <v>2.88</v>
      </c>
      <c r="M658" s="3">
        <f t="shared" si="30"/>
        <v>1.0399999999999998</v>
      </c>
      <c r="N658" s="2">
        <v>25</v>
      </c>
      <c r="O658" s="3">
        <f t="shared" si="31"/>
        <v>72</v>
      </c>
      <c r="P658" s="4">
        <v>0.04</v>
      </c>
      <c r="Q658" s="5">
        <f>O658*P658</f>
        <v>2.88</v>
      </c>
      <c r="R658" s="5">
        <f>O658-Q658+S658</f>
        <v>70.61</v>
      </c>
      <c r="S658" s="3">
        <v>1.49</v>
      </c>
      <c r="T658" s="6">
        <f t="shared" si="32"/>
        <v>72.099999999999994</v>
      </c>
    </row>
    <row r="659" spans="1:20" x14ac:dyDescent="0.35">
      <c r="A659" t="s">
        <v>1381</v>
      </c>
      <c r="B659" s="1">
        <v>42183</v>
      </c>
      <c r="C659" s="2" t="s">
        <v>1382</v>
      </c>
      <c r="D659" s="2" t="s">
        <v>27</v>
      </c>
      <c r="E659" s="2" t="s">
        <v>28</v>
      </c>
      <c r="F659" s="2" t="s">
        <v>29</v>
      </c>
      <c r="G659" s="2" t="s">
        <v>126</v>
      </c>
      <c r="H659" s="2" t="s">
        <v>556</v>
      </c>
      <c r="I659" s="2" t="s">
        <v>33</v>
      </c>
      <c r="J659" s="1">
        <v>42184</v>
      </c>
      <c r="K659" s="3">
        <v>6.51</v>
      </c>
      <c r="L659" s="3">
        <v>30.98</v>
      </c>
      <c r="M659" s="3">
        <f t="shared" si="30"/>
        <v>24.47</v>
      </c>
      <c r="N659" s="2">
        <v>6</v>
      </c>
      <c r="O659" s="3">
        <f t="shared" si="31"/>
        <v>185.88</v>
      </c>
      <c r="P659" s="4">
        <v>0.01</v>
      </c>
      <c r="Q659" s="5">
        <f>O659*P659</f>
        <v>1.8588</v>
      </c>
      <c r="R659" s="5">
        <f>O659-Q659+S659</f>
        <v>190.52119999999999</v>
      </c>
      <c r="S659" s="3">
        <v>6.5</v>
      </c>
      <c r="T659" s="6">
        <f t="shared" si="32"/>
        <v>197.02119999999999</v>
      </c>
    </row>
    <row r="660" spans="1:20" x14ac:dyDescent="0.35">
      <c r="A660" t="s">
        <v>1383</v>
      </c>
      <c r="B660" s="1">
        <v>42184</v>
      </c>
      <c r="C660" s="2" t="s">
        <v>1384</v>
      </c>
      <c r="D660" s="2" t="s">
        <v>27</v>
      </c>
      <c r="E660" s="2" t="s">
        <v>28</v>
      </c>
      <c r="F660" s="2" t="s">
        <v>93</v>
      </c>
      <c r="G660" s="2" t="s">
        <v>126</v>
      </c>
      <c r="H660" s="2" t="s">
        <v>979</v>
      </c>
      <c r="I660" s="2" t="s">
        <v>38</v>
      </c>
      <c r="J660" s="1">
        <v>42188</v>
      </c>
      <c r="K660" s="3">
        <v>1.84</v>
      </c>
      <c r="L660" s="3">
        <v>2.88</v>
      </c>
      <c r="M660" s="3">
        <f t="shared" si="30"/>
        <v>1.0399999999999998</v>
      </c>
      <c r="N660" s="2">
        <v>49</v>
      </c>
      <c r="O660" s="3">
        <f t="shared" si="31"/>
        <v>141.12</v>
      </c>
      <c r="P660" s="4">
        <v>0.01</v>
      </c>
      <c r="Q660" s="5">
        <f>O660*P660</f>
        <v>1.4112</v>
      </c>
      <c r="R660" s="5">
        <f>O660-Q660+S660</f>
        <v>140.69880000000001</v>
      </c>
      <c r="S660" s="3">
        <v>0.99</v>
      </c>
      <c r="T660" s="6">
        <f t="shared" si="32"/>
        <v>141.68880000000001</v>
      </c>
    </row>
    <row r="661" spans="1:20" x14ac:dyDescent="0.35">
      <c r="A661" t="s">
        <v>1385</v>
      </c>
      <c r="B661" s="1">
        <v>42187</v>
      </c>
      <c r="C661" s="2" t="s">
        <v>1386</v>
      </c>
      <c r="D661" s="2" t="s">
        <v>27</v>
      </c>
      <c r="E661" s="2" t="s">
        <v>28</v>
      </c>
      <c r="F661" s="2" t="s">
        <v>93</v>
      </c>
      <c r="G661" s="2" t="s">
        <v>139</v>
      </c>
      <c r="H661" s="2" t="s">
        <v>256</v>
      </c>
      <c r="I661" s="2" t="s">
        <v>248</v>
      </c>
      <c r="J661" s="1">
        <v>42194</v>
      </c>
      <c r="K661" s="3">
        <v>5.5</v>
      </c>
      <c r="L661" s="3">
        <v>12.22</v>
      </c>
      <c r="M661" s="3">
        <f t="shared" si="30"/>
        <v>6.7200000000000006</v>
      </c>
      <c r="N661" s="2">
        <v>46</v>
      </c>
      <c r="O661" s="3">
        <f t="shared" si="31"/>
        <v>562.12</v>
      </c>
      <c r="P661" s="4">
        <v>0.03</v>
      </c>
      <c r="Q661" s="5">
        <f>O661*P661</f>
        <v>16.863599999999998</v>
      </c>
      <c r="R661" s="5">
        <f>O661-Q661+S661</f>
        <v>548.10640000000001</v>
      </c>
      <c r="S661" s="3">
        <v>2.85</v>
      </c>
      <c r="T661" s="6">
        <f t="shared" si="32"/>
        <v>550.95640000000003</v>
      </c>
    </row>
    <row r="662" spans="1:20" x14ac:dyDescent="0.35">
      <c r="A662" t="s">
        <v>1387</v>
      </c>
      <c r="B662" s="1">
        <v>42187</v>
      </c>
      <c r="C662" s="2" t="s">
        <v>1388</v>
      </c>
      <c r="D662" s="2" t="s">
        <v>27</v>
      </c>
      <c r="E662" s="2" t="s">
        <v>28</v>
      </c>
      <c r="F662" s="2" t="s">
        <v>93</v>
      </c>
      <c r="G662" s="2" t="s">
        <v>107</v>
      </c>
      <c r="H662" s="2" t="s">
        <v>212</v>
      </c>
      <c r="I662" s="2" t="s">
        <v>38</v>
      </c>
      <c r="J662" s="1">
        <v>42189</v>
      </c>
      <c r="K662" s="3">
        <v>11.11</v>
      </c>
      <c r="L662" s="3">
        <v>19.84</v>
      </c>
      <c r="M662" s="3">
        <f t="shared" si="30"/>
        <v>8.73</v>
      </c>
      <c r="N662" s="2">
        <v>1</v>
      </c>
      <c r="O662" s="3">
        <f t="shared" si="31"/>
        <v>19.84</v>
      </c>
      <c r="P662" s="4">
        <v>0.05</v>
      </c>
      <c r="Q662" s="5">
        <f>O662*P662</f>
        <v>0.99199999999999999</v>
      </c>
      <c r="R662" s="5">
        <f>O662-Q662+S662</f>
        <v>22.948</v>
      </c>
      <c r="S662" s="3">
        <v>4.0999999999999996</v>
      </c>
      <c r="T662" s="6">
        <f t="shared" si="32"/>
        <v>27.048000000000002</v>
      </c>
    </row>
    <row r="663" spans="1:20" x14ac:dyDescent="0.35">
      <c r="A663" t="s">
        <v>1389</v>
      </c>
      <c r="B663" s="1">
        <v>42189</v>
      </c>
      <c r="C663" s="2" t="s">
        <v>1390</v>
      </c>
      <c r="D663" s="2" t="s">
        <v>27</v>
      </c>
      <c r="E663" s="2" t="s">
        <v>28</v>
      </c>
      <c r="F663" s="2" t="s">
        <v>29</v>
      </c>
      <c r="G663" s="2" t="s">
        <v>30</v>
      </c>
      <c r="H663" s="2" t="s">
        <v>742</v>
      </c>
      <c r="I663" s="2" t="s">
        <v>248</v>
      </c>
      <c r="J663" s="1">
        <v>42189</v>
      </c>
      <c r="K663" s="3">
        <v>11.38</v>
      </c>
      <c r="L663" s="3">
        <v>18.649999999999999</v>
      </c>
      <c r="M663" s="3">
        <f t="shared" si="30"/>
        <v>7.2699999999999978</v>
      </c>
      <c r="N663" s="2">
        <v>44</v>
      </c>
      <c r="O663" s="3">
        <f t="shared" si="31"/>
        <v>820.59999999999991</v>
      </c>
      <c r="P663" s="4">
        <v>0.03</v>
      </c>
      <c r="Q663" s="5">
        <f>O663*P663</f>
        <v>24.617999999999995</v>
      </c>
      <c r="R663" s="5">
        <f>O663-Q663+S663</f>
        <v>799.75199999999995</v>
      </c>
      <c r="S663" s="3">
        <v>3.77</v>
      </c>
      <c r="T663" s="6">
        <f t="shared" si="32"/>
        <v>803.52199999999993</v>
      </c>
    </row>
    <row r="664" spans="1:20" x14ac:dyDescent="0.35">
      <c r="A664" t="s">
        <v>1391</v>
      </c>
      <c r="B664" s="1">
        <v>42189</v>
      </c>
      <c r="C664" s="2" t="s">
        <v>1345</v>
      </c>
      <c r="D664" s="2" t="s">
        <v>53</v>
      </c>
      <c r="E664" s="2" t="s">
        <v>54</v>
      </c>
      <c r="F664" s="2" t="s">
        <v>29</v>
      </c>
      <c r="G664" s="2" t="s">
        <v>81</v>
      </c>
      <c r="H664" s="2" t="s">
        <v>540</v>
      </c>
      <c r="I664" s="2" t="s">
        <v>38</v>
      </c>
      <c r="J664" s="1">
        <v>42190</v>
      </c>
      <c r="K664" s="3">
        <v>2.74</v>
      </c>
      <c r="L664" s="3">
        <v>4.49</v>
      </c>
      <c r="M664" s="3">
        <f t="shared" si="30"/>
        <v>1.75</v>
      </c>
      <c r="N664" s="2">
        <v>15</v>
      </c>
      <c r="O664" s="3">
        <f t="shared" si="31"/>
        <v>67.350000000000009</v>
      </c>
      <c r="P664" s="4">
        <v>0.05</v>
      </c>
      <c r="Q664" s="5">
        <f>O664*P664</f>
        <v>3.3675000000000006</v>
      </c>
      <c r="R664" s="5">
        <f>O664-Q664+S664</f>
        <v>65.472500000000011</v>
      </c>
      <c r="S664" s="3">
        <v>1.49</v>
      </c>
      <c r="T664" s="6">
        <f t="shared" si="32"/>
        <v>66.962500000000006</v>
      </c>
    </row>
    <row r="665" spans="1:20" x14ac:dyDescent="0.35">
      <c r="A665" t="s">
        <v>1392</v>
      </c>
      <c r="B665" s="1">
        <v>42190</v>
      </c>
      <c r="C665" s="2" t="s">
        <v>754</v>
      </c>
      <c r="D665" s="2" t="s">
        <v>27</v>
      </c>
      <c r="E665" s="2" t="s">
        <v>28</v>
      </c>
      <c r="F665" s="2" t="s">
        <v>93</v>
      </c>
      <c r="G665" s="2" t="s">
        <v>30</v>
      </c>
      <c r="H665" s="2" t="s">
        <v>57</v>
      </c>
      <c r="I665" s="2" t="s">
        <v>33</v>
      </c>
      <c r="J665" s="1">
        <v>42192</v>
      </c>
      <c r="K665" s="3">
        <v>8.82</v>
      </c>
      <c r="L665" s="3">
        <v>20.99</v>
      </c>
      <c r="M665" s="3">
        <f t="shared" si="30"/>
        <v>12.169999999999998</v>
      </c>
      <c r="N665" s="2">
        <v>49</v>
      </c>
      <c r="O665" s="3">
        <f t="shared" si="31"/>
        <v>1028.51</v>
      </c>
      <c r="P665" s="4">
        <v>0.06</v>
      </c>
      <c r="Q665" s="5">
        <f>O665*P665</f>
        <v>61.710599999999999</v>
      </c>
      <c r="R665" s="5">
        <f>O665-Q665+S665</f>
        <v>971.60939999999994</v>
      </c>
      <c r="S665" s="3">
        <v>4.8099999999999996</v>
      </c>
      <c r="T665" s="6">
        <f t="shared" si="32"/>
        <v>976.41939999999988</v>
      </c>
    </row>
    <row r="666" spans="1:20" x14ac:dyDescent="0.35">
      <c r="A666" t="s">
        <v>1393</v>
      </c>
      <c r="B666" s="1">
        <v>42194</v>
      </c>
      <c r="C666" s="2" t="s">
        <v>1258</v>
      </c>
      <c r="D666" s="2" t="s">
        <v>27</v>
      </c>
      <c r="E666" s="2" t="s">
        <v>28</v>
      </c>
      <c r="F666" s="2" t="s">
        <v>93</v>
      </c>
      <c r="G666" s="2" t="s">
        <v>139</v>
      </c>
      <c r="H666" s="2" t="s">
        <v>247</v>
      </c>
      <c r="I666" s="2" t="s">
        <v>248</v>
      </c>
      <c r="J666" s="1">
        <v>42195</v>
      </c>
      <c r="K666" s="3">
        <v>56.16</v>
      </c>
      <c r="L666" s="3">
        <v>136.97999999999999</v>
      </c>
      <c r="M666" s="3">
        <f t="shared" si="30"/>
        <v>80.819999999999993</v>
      </c>
      <c r="N666" s="2">
        <v>7</v>
      </c>
      <c r="O666" s="3">
        <f t="shared" si="31"/>
        <v>958.8599999999999</v>
      </c>
      <c r="P666" s="4">
        <v>0.02</v>
      </c>
      <c r="Q666" s="5">
        <f>O666*P666</f>
        <v>19.177199999999999</v>
      </c>
      <c r="R666" s="5">
        <f>O666-Q666+S666</f>
        <v>964.17279999999994</v>
      </c>
      <c r="S666" s="3">
        <v>24.49</v>
      </c>
      <c r="T666" s="6">
        <f t="shared" si="32"/>
        <v>988.66279999999995</v>
      </c>
    </row>
    <row r="667" spans="1:20" x14ac:dyDescent="0.35">
      <c r="A667" t="s">
        <v>1394</v>
      </c>
      <c r="B667" s="1">
        <v>42196</v>
      </c>
      <c r="C667" s="2" t="s">
        <v>1164</v>
      </c>
      <c r="D667" s="2" t="s">
        <v>27</v>
      </c>
      <c r="E667" s="2" t="s">
        <v>28</v>
      </c>
      <c r="F667" s="2" t="s">
        <v>43</v>
      </c>
      <c r="G667" s="2" t="s">
        <v>390</v>
      </c>
      <c r="H667" s="2" t="s">
        <v>1121</v>
      </c>
      <c r="I667" s="2" t="s">
        <v>38</v>
      </c>
      <c r="J667" s="1">
        <v>42198</v>
      </c>
      <c r="K667" s="3">
        <v>0.94</v>
      </c>
      <c r="L667" s="3">
        <v>1.88</v>
      </c>
      <c r="M667" s="3">
        <f t="shared" si="30"/>
        <v>0.94</v>
      </c>
      <c r="N667" s="2">
        <v>22</v>
      </c>
      <c r="O667" s="3">
        <f t="shared" si="31"/>
        <v>41.36</v>
      </c>
      <c r="P667" s="4">
        <v>7.0000000000000007E-2</v>
      </c>
      <c r="Q667" s="5">
        <f>O667*P667</f>
        <v>2.8952000000000004</v>
      </c>
      <c r="R667" s="5">
        <f>O667-Q667+S667</f>
        <v>39.254799999999996</v>
      </c>
      <c r="S667" s="3">
        <v>0.79</v>
      </c>
      <c r="T667" s="6">
        <f t="shared" si="32"/>
        <v>40.044799999999995</v>
      </c>
    </row>
    <row r="668" spans="1:20" x14ac:dyDescent="0.35">
      <c r="A668" t="s">
        <v>1395</v>
      </c>
      <c r="B668" s="1">
        <v>42197</v>
      </c>
      <c r="C668" s="2" t="s">
        <v>1396</v>
      </c>
      <c r="D668" s="2" t="s">
        <v>27</v>
      </c>
      <c r="E668" s="2" t="s">
        <v>28</v>
      </c>
      <c r="F668" s="2" t="s">
        <v>93</v>
      </c>
      <c r="G668" s="2" t="s">
        <v>390</v>
      </c>
      <c r="H668" s="2" t="s">
        <v>697</v>
      </c>
      <c r="I668" s="2" t="s">
        <v>38</v>
      </c>
      <c r="J668" s="1">
        <v>42199</v>
      </c>
      <c r="K668" s="3">
        <v>11.04</v>
      </c>
      <c r="L668" s="3">
        <v>16.98</v>
      </c>
      <c r="M668" s="3">
        <f t="shared" si="30"/>
        <v>5.9400000000000013</v>
      </c>
      <c r="N668" s="2">
        <v>1</v>
      </c>
      <c r="O668" s="3">
        <f t="shared" si="31"/>
        <v>16.98</v>
      </c>
      <c r="P668" s="4">
        <v>0.03</v>
      </c>
      <c r="Q668" s="5">
        <f>O668*P668</f>
        <v>0.50939999999999996</v>
      </c>
      <c r="R668" s="5">
        <f>O668-Q668+S668</f>
        <v>28.860600000000002</v>
      </c>
      <c r="S668" s="3">
        <v>12.39</v>
      </c>
      <c r="T668" s="6">
        <f t="shared" si="32"/>
        <v>41.250600000000006</v>
      </c>
    </row>
    <row r="669" spans="1:20" x14ac:dyDescent="0.35">
      <c r="A669" t="s">
        <v>1397</v>
      </c>
      <c r="B669" s="1">
        <v>42199</v>
      </c>
      <c r="C669" s="2" t="s">
        <v>473</v>
      </c>
      <c r="D669" s="2" t="s">
        <v>27</v>
      </c>
      <c r="E669" s="2" t="s">
        <v>28</v>
      </c>
      <c r="F669" s="2" t="s">
        <v>43</v>
      </c>
      <c r="G669" s="2" t="s">
        <v>30</v>
      </c>
      <c r="H669" s="2" t="s">
        <v>223</v>
      </c>
      <c r="I669" s="2" t="s">
        <v>38</v>
      </c>
      <c r="J669" s="1">
        <v>42204</v>
      </c>
      <c r="K669" s="3">
        <v>3.48</v>
      </c>
      <c r="L669" s="3">
        <v>5.43</v>
      </c>
      <c r="M669" s="3">
        <f t="shared" si="30"/>
        <v>1.9499999999999997</v>
      </c>
      <c r="N669" s="2">
        <v>48</v>
      </c>
      <c r="O669" s="3">
        <f t="shared" si="31"/>
        <v>260.64</v>
      </c>
      <c r="P669" s="4">
        <v>0.05</v>
      </c>
      <c r="Q669" s="5">
        <f>O669*P669</f>
        <v>13.032</v>
      </c>
      <c r="R669" s="5">
        <f>O669-Q669+S669</f>
        <v>248.55799999999996</v>
      </c>
      <c r="S669" s="3">
        <v>0.95</v>
      </c>
      <c r="T669" s="6">
        <f t="shared" si="32"/>
        <v>249.50799999999995</v>
      </c>
    </row>
    <row r="670" spans="1:20" x14ac:dyDescent="0.35">
      <c r="A670" t="s">
        <v>1398</v>
      </c>
      <c r="B670" s="1">
        <v>42200</v>
      </c>
      <c r="C670" s="2" t="s">
        <v>1399</v>
      </c>
      <c r="D670" s="2" t="s">
        <v>27</v>
      </c>
      <c r="E670" s="2" t="s">
        <v>28</v>
      </c>
      <c r="F670" s="2" t="s">
        <v>65</v>
      </c>
      <c r="G670" s="2" t="s">
        <v>44</v>
      </c>
      <c r="H670" s="2" t="s">
        <v>241</v>
      </c>
      <c r="I670" s="2" t="s">
        <v>38</v>
      </c>
      <c r="J670" s="1">
        <v>42204</v>
      </c>
      <c r="K670" s="3">
        <v>5.22</v>
      </c>
      <c r="L670" s="3">
        <v>9.85</v>
      </c>
      <c r="M670" s="3">
        <f t="shared" si="30"/>
        <v>4.63</v>
      </c>
      <c r="N670" s="2">
        <v>21</v>
      </c>
      <c r="O670" s="3">
        <f t="shared" si="31"/>
        <v>206.85</v>
      </c>
      <c r="P670" s="4">
        <v>0.1</v>
      </c>
      <c r="Q670" s="5">
        <f>O670*P670</f>
        <v>20.685000000000002</v>
      </c>
      <c r="R670" s="5">
        <f>O670-Q670+S670</f>
        <v>190.98499999999999</v>
      </c>
      <c r="S670" s="3">
        <v>4.82</v>
      </c>
      <c r="T670" s="6">
        <f t="shared" si="32"/>
        <v>195.80499999999998</v>
      </c>
    </row>
    <row r="671" spans="1:20" x14ac:dyDescent="0.35">
      <c r="A671" t="s">
        <v>1400</v>
      </c>
      <c r="B671" s="1">
        <v>42201</v>
      </c>
      <c r="C671" s="2" t="s">
        <v>897</v>
      </c>
      <c r="D671" s="2" t="s">
        <v>53</v>
      </c>
      <c r="E671" s="2" t="s">
        <v>54</v>
      </c>
      <c r="F671" s="2" t="s">
        <v>29</v>
      </c>
      <c r="G671" s="2" t="s">
        <v>55</v>
      </c>
      <c r="H671" s="2" t="s">
        <v>133</v>
      </c>
      <c r="I671" s="2" t="s">
        <v>38</v>
      </c>
      <c r="J671" s="1">
        <v>42205</v>
      </c>
      <c r="K671" s="3">
        <v>0.92</v>
      </c>
      <c r="L671" s="3">
        <v>1.81</v>
      </c>
      <c r="M671" s="3">
        <f t="shared" si="30"/>
        <v>0.89</v>
      </c>
      <c r="N671" s="2">
        <v>48</v>
      </c>
      <c r="O671" s="3">
        <f t="shared" si="31"/>
        <v>86.88</v>
      </c>
      <c r="P671" s="4">
        <v>0.02</v>
      </c>
      <c r="Q671" s="5">
        <f>O671*P671</f>
        <v>1.7376</v>
      </c>
      <c r="R671" s="5">
        <f>O671-Q671+S671</f>
        <v>86.702399999999997</v>
      </c>
      <c r="S671" s="3">
        <v>1.56</v>
      </c>
      <c r="T671" s="6">
        <f t="shared" si="32"/>
        <v>88.2624</v>
      </c>
    </row>
    <row r="672" spans="1:20" x14ac:dyDescent="0.35">
      <c r="A672" t="s">
        <v>1401</v>
      </c>
      <c r="B672" s="1">
        <v>42202</v>
      </c>
      <c r="C672" s="2" t="s">
        <v>1402</v>
      </c>
      <c r="D672" s="2" t="s">
        <v>27</v>
      </c>
      <c r="E672" s="2" t="s">
        <v>28</v>
      </c>
      <c r="F672" s="2" t="s">
        <v>43</v>
      </c>
      <c r="G672" s="2" t="s">
        <v>126</v>
      </c>
      <c r="H672" s="2" t="s">
        <v>300</v>
      </c>
      <c r="I672" s="2" t="s">
        <v>38</v>
      </c>
      <c r="J672" s="1">
        <v>42202</v>
      </c>
      <c r="K672" s="3">
        <v>2.41</v>
      </c>
      <c r="L672" s="3">
        <v>3.71</v>
      </c>
      <c r="M672" s="3">
        <f t="shared" si="30"/>
        <v>1.2999999999999998</v>
      </c>
      <c r="N672" s="2">
        <v>13</v>
      </c>
      <c r="O672" s="3">
        <f t="shared" si="31"/>
        <v>48.23</v>
      </c>
      <c r="P672" s="4">
        <v>0.06</v>
      </c>
      <c r="Q672" s="5">
        <f>O672*P672</f>
        <v>2.8937999999999997</v>
      </c>
      <c r="R672" s="5">
        <f>O672-Q672+S672</f>
        <v>47.266199999999998</v>
      </c>
      <c r="S672" s="3">
        <v>1.93</v>
      </c>
      <c r="T672" s="6">
        <f t="shared" si="32"/>
        <v>49.196199999999997</v>
      </c>
    </row>
    <row r="673" spans="1:20" x14ac:dyDescent="0.35">
      <c r="A673" t="s">
        <v>1403</v>
      </c>
      <c r="B673" s="1">
        <v>42203</v>
      </c>
      <c r="C673" s="2" t="s">
        <v>666</v>
      </c>
      <c r="D673" s="2" t="s">
        <v>27</v>
      </c>
      <c r="E673" s="2" t="s">
        <v>28</v>
      </c>
      <c r="F673" s="2" t="s">
        <v>29</v>
      </c>
      <c r="G673" s="2" t="s">
        <v>139</v>
      </c>
      <c r="H673" s="2" t="s">
        <v>649</v>
      </c>
      <c r="I673" s="2" t="s">
        <v>38</v>
      </c>
      <c r="J673" s="1">
        <v>42205</v>
      </c>
      <c r="K673" s="3">
        <v>2.5</v>
      </c>
      <c r="L673" s="3">
        <v>5.68</v>
      </c>
      <c r="M673" s="3">
        <f t="shared" si="30"/>
        <v>3.1799999999999997</v>
      </c>
      <c r="N673" s="2">
        <v>21</v>
      </c>
      <c r="O673" s="3">
        <f t="shared" si="31"/>
        <v>119.28</v>
      </c>
      <c r="P673" s="4">
        <v>7.0000000000000007E-2</v>
      </c>
      <c r="Q673" s="5">
        <f>O673*P673</f>
        <v>8.3496000000000006</v>
      </c>
      <c r="R673" s="5">
        <f>O673-Q673+S673</f>
        <v>114.5304</v>
      </c>
      <c r="S673" s="3">
        <v>3.6</v>
      </c>
      <c r="T673" s="6">
        <f t="shared" si="32"/>
        <v>118.13039999999999</v>
      </c>
    </row>
    <row r="674" spans="1:20" x14ac:dyDescent="0.35">
      <c r="A674" t="s">
        <v>1404</v>
      </c>
      <c r="B674" s="1">
        <v>42203</v>
      </c>
      <c r="C674" s="2" t="s">
        <v>302</v>
      </c>
      <c r="D674" s="2" t="s">
        <v>53</v>
      </c>
      <c r="E674" s="2" t="s">
        <v>54</v>
      </c>
      <c r="F674" s="2" t="s">
        <v>29</v>
      </c>
      <c r="G674" s="2" t="s">
        <v>81</v>
      </c>
      <c r="H674" s="2" t="s">
        <v>120</v>
      </c>
      <c r="I674" s="2" t="s">
        <v>38</v>
      </c>
      <c r="J674" s="1">
        <v>42205</v>
      </c>
      <c r="K674" s="3">
        <v>2.2599999999999998</v>
      </c>
      <c r="L674" s="3">
        <v>3.58</v>
      </c>
      <c r="M674" s="3">
        <f t="shared" si="30"/>
        <v>1.3200000000000003</v>
      </c>
      <c r="N674" s="2">
        <v>43</v>
      </c>
      <c r="O674" s="3">
        <f t="shared" si="31"/>
        <v>153.94</v>
      </c>
      <c r="P674" s="4">
        <v>0.08</v>
      </c>
      <c r="Q674" s="5">
        <f>O674*P674</f>
        <v>12.315200000000001</v>
      </c>
      <c r="R674" s="5">
        <f>O674-Q674+S674</f>
        <v>147.09479999999999</v>
      </c>
      <c r="S674" s="3">
        <v>5.47</v>
      </c>
      <c r="T674" s="6">
        <f t="shared" si="32"/>
        <v>152.56479999999999</v>
      </c>
    </row>
    <row r="675" spans="1:20" x14ac:dyDescent="0.35">
      <c r="A675" t="s">
        <v>1405</v>
      </c>
      <c r="B675" s="1">
        <v>42204</v>
      </c>
      <c r="C675" s="2" t="s">
        <v>375</v>
      </c>
      <c r="D675" s="2" t="s">
        <v>53</v>
      </c>
      <c r="E675" s="2" t="s">
        <v>54</v>
      </c>
      <c r="F675" s="2" t="s">
        <v>43</v>
      </c>
      <c r="G675" s="2" t="s">
        <v>55</v>
      </c>
      <c r="H675" s="2" t="s">
        <v>595</v>
      </c>
      <c r="I675" s="2" t="s">
        <v>38</v>
      </c>
      <c r="J675" s="1">
        <v>42205</v>
      </c>
      <c r="K675" s="3">
        <v>3.5</v>
      </c>
      <c r="L675" s="3">
        <v>5.74</v>
      </c>
      <c r="M675" s="3">
        <f t="shared" si="30"/>
        <v>2.2400000000000002</v>
      </c>
      <c r="N675" s="2">
        <v>41</v>
      </c>
      <c r="O675" s="3">
        <f t="shared" si="31"/>
        <v>235.34</v>
      </c>
      <c r="P675" s="4">
        <v>0.08</v>
      </c>
      <c r="Q675" s="5">
        <f>O675*P675</f>
        <v>18.827200000000001</v>
      </c>
      <c r="R675" s="5">
        <f>O675-Q675+S675</f>
        <v>221.52279999999999</v>
      </c>
      <c r="S675" s="3">
        <v>5.01</v>
      </c>
      <c r="T675" s="6">
        <f t="shared" si="32"/>
        <v>226.53279999999998</v>
      </c>
    </row>
    <row r="676" spans="1:20" x14ac:dyDescent="0.35">
      <c r="A676" t="s">
        <v>1406</v>
      </c>
      <c r="B676" s="1">
        <v>42205</v>
      </c>
      <c r="C676" s="2" t="s">
        <v>620</v>
      </c>
      <c r="D676" s="2" t="s">
        <v>27</v>
      </c>
      <c r="E676" s="2" t="s">
        <v>28</v>
      </c>
      <c r="F676" s="2" t="s">
        <v>65</v>
      </c>
      <c r="G676" s="2" t="s">
        <v>107</v>
      </c>
      <c r="H676" s="2" t="s">
        <v>218</v>
      </c>
      <c r="I676" s="2" t="s">
        <v>38</v>
      </c>
      <c r="J676" s="1">
        <v>42208</v>
      </c>
      <c r="K676" s="3">
        <v>4.0999999999999996</v>
      </c>
      <c r="L676" s="3">
        <v>9.31</v>
      </c>
      <c r="M676" s="3">
        <f t="shared" si="30"/>
        <v>5.2100000000000009</v>
      </c>
      <c r="N676" s="2">
        <v>26</v>
      </c>
      <c r="O676" s="3">
        <f t="shared" si="31"/>
        <v>242.06</v>
      </c>
      <c r="P676" s="4">
        <v>0.06</v>
      </c>
      <c r="Q676" s="5">
        <f>O676*P676</f>
        <v>14.5236</v>
      </c>
      <c r="R676" s="5">
        <f>O676-Q676+S676</f>
        <v>231.5164</v>
      </c>
      <c r="S676" s="3">
        <v>3.98</v>
      </c>
      <c r="T676" s="6">
        <f t="shared" si="32"/>
        <v>235.49639999999999</v>
      </c>
    </row>
    <row r="677" spans="1:20" x14ac:dyDescent="0.35">
      <c r="A677" t="s">
        <v>1407</v>
      </c>
      <c r="B677" s="1">
        <v>42208</v>
      </c>
      <c r="C677" s="2" t="s">
        <v>1408</v>
      </c>
      <c r="D677" s="2" t="s">
        <v>27</v>
      </c>
      <c r="E677" s="2" t="s">
        <v>28</v>
      </c>
      <c r="F677" s="2" t="s">
        <v>93</v>
      </c>
      <c r="G677" s="2" t="s">
        <v>30</v>
      </c>
      <c r="H677" s="2" t="s">
        <v>264</v>
      </c>
      <c r="I677" s="2" t="s">
        <v>33</v>
      </c>
      <c r="J677" s="1">
        <v>42215</v>
      </c>
      <c r="K677" s="3">
        <v>32.020000000000003</v>
      </c>
      <c r="L677" s="3">
        <v>152.47999999999999</v>
      </c>
      <c r="M677" s="3">
        <f t="shared" si="30"/>
        <v>120.45999999999998</v>
      </c>
      <c r="N677" s="2">
        <v>14</v>
      </c>
      <c r="O677" s="3">
        <f t="shared" si="31"/>
        <v>2134.7199999999998</v>
      </c>
      <c r="P677" s="4">
        <v>0.03</v>
      </c>
      <c r="Q677" s="5">
        <f>O677*P677</f>
        <v>64.041599999999988</v>
      </c>
      <c r="R677" s="5">
        <f>O677-Q677+S677</f>
        <v>2074.6783999999998</v>
      </c>
      <c r="S677" s="3">
        <v>4</v>
      </c>
      <c r="T677" s="6">
        <f t="shared" si="32"/>
        <v>2078.6783999999998</v>
      </c>
    </row>
    <row r="678" spans="1:20" x14ac:dyDescent="0.35">
      <c r="A678" t="s">
        <v>1409</v>
      </c>
      <c r="B678" s="1">
        <v>42208</v>
      </c>
      <c r="C678" s="2" t="s">
        <v>1410</v>
      </c>
      <c r="D678" s="2" t="s">
        <v>27</v>
      </c>
      <c r="E678" s="2" t="s">
        <v>28</v>
      </c>
      <c r="F678" s="2" t="s">
        <v>29</v>
      </c>
      <c r="G678" s="2" t="s">
        <v>30</v>
      </c>
      <c r="H678" s="2" t="s">
        <v>46</v>
      </c>
      <c r="I678" s="2" t="s">
        <v>38</v>
      </c>
      <c r="J678" s="1">
        <v>42209</v>
      </c>
      <c r="K678" s="3">
        <v>3.32</v>
      </c>
      <c r="L678" s="3">
        <v>5.18</v>
      </c>
      <c r="M678" s="3">
        <f t="shared" si="30"/>
        <v>1.8599999999999999</v>
      </c>
      <c r="N678" s="2">
        <v>1</v>
      </c>
      <c r="O678" s="3">
        <f t="shared" si="31"/>
        <v>5.18</v>
      </c>
      <c r="P678" s="4">
        <v>0</v>
      </c>
      <c r="Q678" s="5">
        <f>O678*P678</f>
        <v>0</v>
      </c>
      <c r="R678" s="5">
        <f>O678-Q678+S678</f>
        <v>7.22</v>
      </c>
      <c r="S678" s="3">
        <v>2.04</v>
      </c>
      <c r="T678" s="6">
        <f t="shared" si="32"/>
        <v>9.26</v>
      </c>
    </row>
    <row r="679" spans="1:20" x14ac:dyDescent="0.35">
      <c r="A679" t="s">
        <v>1411</v>
      </c>
      <c r="B679" s="1">
        <v>42208</v>
      </c>
      <c r="C679" s="2" t="s">
        <v>502</v>
      </c>
      <c r="D679" s="2" t="s">
        <v>53</v>
      </c>
      <c r="E679" s="2" t="s">
        <v>54</v>
      </c>
      <c r="F679" s="2" t="s">
        <v>65</v>
      </c>
      <c r="G679" s="2" t="s">
        <v>55</v>
      </c>
      <c r="H679" s="2" t="s">
        <v>154</v>
      </c>
      <c r="I679" s="2" t="s">
        <v>38</v>
      </c>
      <c r="J679" s="1">
        <v>42209</v>
      </c>
      <c r="K679" s="3">
        <v>1.18</v>
      </c>
      <c r="L679" s="3">
        <v>1.88</v>
      </c>
      <c r="M679" s="3">
        <f t="shared" si="30"/>
        <v>0.7</v>
      </c>
      <c r="N679" s="2">
        <v>8</v>
      </c>
      <c r="O679" s="3">
        <f t="shared" si="31"/>
        <v>15.04</v>
      </c>
      <c r="P679" s="4">
        <v>0.05</v>
      </c>
      <c r="Q679" s="5">
        <f>O679*P679</f>
        <v>0.752</v>
      </c>
      <c r="R679" s="5">
        <f>O679-Q679+S679</f>
        <v>15.777999999999999</v>
      </c>
      <c r="S679" s="3">
        <v>1.49</v>
      </c>
      <c r="T679" s="6">
        <f t="shared" si="32"/>
        <v>17.267999999999997</v>
      </c>
    </row>
    <row r="680" spans="1:20" x14ac:dyDescent="0.35">
      <c r="A680" t="s">
        <v>1412</v>
      </c>
      <c r="B680" s="1">
        <v>42209</v>
      </c>
      <c r="C680" s="2" t="s">
        <v>1413</v>
      </c>
      <c r="D680" s="2" t="s">
        <v>53</v>
      </c>
      <c r="E680" s="2" t="s">
        <v>54</v>
      </c>
      <c r="F680" s="2" t="s">
        <v>93</v>
      </c>
      <c r="G680" s="2" t="s">
        <v>55</v>
      </c>
      <c r="H680" s="2" t="s">
        <v>310</v>
      </c>
      <c r="I680" s="2" t="s">
        <v>38</v>
      </c>
      <c r="J680" s="1">
        <v>42211</v>
      </c>
      <c r="K680" s="3">
        <v>1.19</v>
      </c>
      <c r="L680" s="3">
        <v>1.98</v>
      </c>
      <c r="M680" s="3">
        <f t="shared" si="30"/>
        <v>0.79</v>
      </c>
      <c r="N680" s="2">
        <v>21</v>
      </c>
      <c r="O680" s="3">
        <f t="shared" si="31"/>
        <v>41.58</v>
      </c>
      <c r="P680" s="4">
        <v>0.01</v>
      </c>
      <c r="Q680" s="5">
        <f>O680*P680</f>
        <v>0.4158</v>
      </c>
      <c r="R680" s="5">
        <f>O680-Q680+S680</f>
        <v>45.934200000000004</v>
      </c>
      <c r="S680" s="3">
        <v>4.7699999999999996</v>
      </c>
      <c r="T680" s="6">
        <f t="shared" si="32"/>
        <v>50.7042</v>
      </c>
    </row>
    <row r="681" spans="1:20" x14ac:dyDescent="0.35">
      <c r="A681" t="s">
        <v>1414</v>
      </c>
      <c r="B681" s="1">
        <v>42209</v>
      </c>
      <c r="C681" s="2" t="s">
        <v>961</v>
      </c>
      <c r="D681" s="2" t="s">
        <v>27</v>
      </c>
      <c r="E681" s="2" t="s">
        <v>28</v>
      </c>
      <c r="F681" s="2" t="s">
        <v>29</v>
      </c>
      <c r="G681" s="2" t="s">
        <v>126</v>
      </c>
      <c r="H681" s="2" t="s">
        <v>243</v>
      </c>
      <c r="I681" s="2" t="s">
        <v>38</v>
      </c>
      <c r="J681" s="1">
        <v>42211</v>
      </c>
      <c r="K681" s="3">
        <v>1.76</v>
      </c>
      <c r="L681" s="3">
        <v>2.94</v>
      </c>
      <c r="M681" s="3">
        <f t="shared" si="30"/>
        <v>1.18</v>
      </c>
      <c r="N681" s="2">
        <v>35</v>
      </c>
      <c r="O681" s="3">
        <f t="shared" si="31"/>
        <v>102.89999999999999</v>
      </c>
      <c r="P681" s="4">
        <v>0.09</v>
      </c>
      <c r="Q681" s="5">
        <f>O681*P681</f>
        <v>9.2609999999999992</v>
      </c>
      <c r="R681" s="5">
        <f>O681-Q681+S681</f>
        <v>94.448999999999998</v>
      </c>
      <c r="S681" s="3">
        <v>0.81</v>
      </c>
      <c r="T681" s="6">
        <f t="shared" si="32"/>
        <v>95.259</v>
      </c>
    </row>
    <row r="682" spans="1:20" x14ac:dyDescent="0.35">
      <c r="A682" t="s">
        <v>1415</v>
      </c>
      <c r="B682" s="1">
        <v>42210</v>
      </c>
      <c r="C682" s="2" t="s">
        <v>1306</v>
      </c>
      <c r="D682" s="2" t="s">
        <v>53</v>
      </c>
      <c r="E682" s="2" t="s">
        <v>54</v>
      </c>
      <c r="F682" s="2" t="s">
        <v>93</v>
      </c>
      <c r="G682" s="2" t="s">
        <v>81</v>
      </c>
      <c r="H682" s="2" t="s">
        <v>530</v>
      </c>
      <c r="I682" s="2" t="s">
        <v>38</v>
      </c>
      <c r="J682" s="1">
        <v>42213</v>
      </c>
      <c r="K682" s="3">
        <v>1.98</v>
      </c>
      <c r="L682" s="3">
        <v>3.15</v>
      </c>
      <c r="M682" s="3">
        <f t="shared" si="30"/>
        <v>1.17</v>
      </c>
      <c r="N682" s="2">
        <v>17</v>
      </c>
      <c r="O682" s="3">
        <f t="shared" si="31"/>
        <v>53.55</v>
      </c>
      <c r="P682" s="4">
        <v>0.05</v>
      </c>
      <c r="Q682" s="5">
        <f>O682*P682</f>
        <v>2.6775000000000002</v>
      </c>
      <c r="R682" s="5">
        <f>O682-Q682+S682</f>
        <v>51.362499999999997</v>
      </c>
      <c r="S682" s="3">
        <v>0.49</v>
      </c>
      <c r="T682" s="6">
        <f t="shared" si="32"/>
        <v>51.852499999999999</v>
      </c>
    </row>
    <row r="683" spans="1:20" x14ac:dyDescent="0.35">
      <c r="A683" t="s">
        <v>1416</v>
      </c>
      <c r="B683" s="1">
        <v>42211</v>
      </c>
      <c r="C683" s="2" t="s">
        <v>394</v>
      </c>
      <c r="D683" s="2" t="s">
        <v>27</v>
      </c>
      <c r="E683" s="2" t="s">
        <v>28</v>
      </c>
      <c r="F683" s="2" t="s">
        <v>65</v>
      </c>
      <c r="G683" s="2" t="s">
        <v>66</v>
      </c>
      <c r="H683" s="2" t="s">
        <v>291</v>
      </c>
      <c r="I683" s="2" t="s">
        <v>38</v>
      </c>
      <c r="J683" s="1">
        <v>42212</v>
      </c>
      <c r="K683" s="3">
        <v>4.59</v>
      </c>
      <c r="L683" s="3">
        <v>7.28</v>
      </c>
      <c r="M683" s="3">
        <f t="shared" si="30"/>
        <v>2.6900000000000004</v>
      </c>
      <c r="N683" s="2">
        <v>20</v>
      </c>
      <c r="O683" s="3">
        <f t="shared" si="31"/>
        <v>145.6</v>
      </c>
      <c r="P683" s="4">
        <v>0.1</v>
      </c>
      <c r="Q683" s="5">
        <f>O683*P683</f>
        <v>14.56</v>
      </c>
      <c r="R683" s="5">
        <f>O683-Q683+S683</f>
        <v>142.19</v>
      </c>
      <c r="S683" s="3">
        <v>11.15</v>
      </c>
      <c r="T683" s="6">
        <f t="shared" si="32"/>
        <v>153.34</v>
      </c>
    </row>
    <row r="684" spans="1:20" x14ac:dyDescent="0.35">
      <c r="A684" t="s">
        <v>1417</v>
      </c>
      <c r="B684" s="1">
        <v>42211</v>
      </c>
      <c r="C684" s="2" t="s">
        <v>1072</v>
      </c>
      <c r="D684" s="2" t="s">
        <v>27</v>
      </c>
      <c r="E684" s="2" t="s">
        <v>28</v>
      </c>
      <c r="F684" s="2" t="s">
        <v>29</v>
      </c>
      <c r="G684" s="2" t="s">
        <v>126</v>
      </c>
      <c r="H684" s="2" t="s">
        <v>127</v>
      </c>
      <c r="I684" s="2" t="s">
        <v>38</v>
      </c>
      <c r="J684" s="1">
        <v>42211</v>
      </c>
      <c r="K684" s="3">
        <v>4.53</v>
      </c>
      <c r="L684" s="3">
        <v>7.3</v>
      </c>
      <c r="M684" s="3">
        <f t="shared" si="30"/>
        <v>2.7699999999999996</v>
      </c>
      <c r="N684" s="2">
        <v>12</v>
      </c>
      <c r="O684" s="3">
        <f t="shared" si="31"/>
        <v>87.6</v>
      </c>
      <c r="P684" s="4">
        <v>0.03</v>
      </c>
      <c r="Q684" s="5">
        <f>O684*P684</f>
        <v>2.6279999999999997</v>
      </c>
      <c r="R684" s="5">
        <f>O684-Q684+S684</f>
        <v>92.691999999999993</v>
      </c>
      <c r="S684" s="3">
        <v>7.72</v>
      </c>
      <c r="T684" s="6">
        <f t="shared" si="32"/>
        <v>100.41199999999999</v>
      </c>
    </row>
    <row r="685" spans="1:20" x14ac:dyDescent="0.35">
      <c r="A685" t="s">
        <v>1418</v>
      </c>
      <c r="B685" s="1">
        <v>42214</v>
      </c>
      <c r="C685" s="2" t="s">
        <v>1419</v>
      </c>
      <c r="D685" s="2" t="s">
        <v>53</v>
      </c>
      <c r="E685" s="2" t="s">
        <v>54</v>
      </c>
      <c r="F685" s="2" t="s">
        <v>29</v>
      </c>
      <c r="G685" s="2" t="s">
        <v>55</v>
      </c>
      <c r="H685" s="2" t="s">
        <v>272</v>
      </c>
      <c r="I685" s="2" t="s">
        <v>38</v>
      </c>
      <c r="J685" s="1">
        <v>42216</v>
      </c>
      <c r="K685" s="3">
        <v>1.53</v>
      </c>
      <c r="L685" s="3">
        <v>2.78</v>
      </c>
      <c r="M685" s="3">
        <f t="shared" si="30"/>
        <v>1.2499999999999998</v>
      </c>
      <c r="N685" s="2">
        <v>38</v>
      </c>
      <c r="O685" s="3">
        <f t="shared" si="31"/>
        <v>105.63999999999999</v>
      </c>
      <c r="P685" s="4">
        <v>0.1</v>
      </c>
      <c r="Q685" s="5">
        <f>O685*P685</f>
        <v>10.564</v>
      </c>
      <c r="R685" s="5">
        <f>O685-Q685+S685</f>
        <v>96.415999999999997</v>
      </c>
      <c r="S685" s="3">
        <v>1.34</v>
      </c>
      <c r="T685" s="6">
        <f t="shared" si="32"/>
        <v>97.756</v>
      </c>
    </row>
    <row r="686" spans="1:20" x14ac:dyDescent="0.35">
      <c r="A686" t="s">
        <v>1420</v>
      </c>
      <c r="B686" s="1">
        <v>42214</v>
      </c>
      <c r="C686" s="2" t="s">
        <v>1421</v>
      </c>
      <c r="D686" s="2" t="s">
        <v>27</v>
      </c>
      <c r="E686" s="2" t="s">
        <v>28</v>
      </c>
      <c r="F686" s="2" t="s">
        <v>93</v>
      </c>
      <c r="G686" s="2" t="s">
        <v>66</v>
      </c>
      <c r="H686" s="2" t="s">
        <v>323</v>
      </c>
      <c r="I686" s="2" t="s">
        <v>38</v>
      </c>
      <c r="J686" s="1">
        <v>42215</v>
      </c>
      <c r="K686" s="3">
        <v>54.29</v>
      </c>
      <c r="L686" s="3">
        <v>90.48</v>
      </c>
      <c r="M686" s="3">
        <f t="shared" si="30"/>
        <v>36.190000000000005</v>
      </c>
      <c r="N686" s="2">
        <v>15</v>
      </c>
      <c r="O686" s="3">
        <f t="shared" si="31"/>
        <v>1357.2</v>
      </c>
      <c r="P686" s="4">
        <v>0.01</v>
      </c>
      <c r="Q686" s="5">
        <f>O686*P686</f>
        <v>13.572000000000001</v>
      </c>
      <c r="R686" s="5">
        <f>O686-Q686+S686</f>
        <v>1363.6180000000002</v>
      </c>
      <c r="S686" s="3">
        <v>19.989999999999998</v>
      </c>
      <c r="T686" s="6">
        <f t="shared" si="32"/>
        <v>1383.6080000000002</v>
      </c>
    </row>
    <row r="687" spans="1:20" x14ac:dyDescent="0.35">
      <c r="A687" t="s">
        <v>1422</v>
      </c>
      <c r="B687" s="1">
        <v>42215</v>
      </c>
      <c r="C687" s="2" t="s">
        <v>1423</v>
      </c>
      <c r="D687" s="2" t="s">
        <v>27</v>
      </c>
      <c r="E687" s="2" t="s">
        <v>28</v>
      </c>
      <c r="F687" s="2" t="s">
        <v>93</v>
      </c>
      <c r="G687" s="2" t="s">
        <v>126</v>
      </c>
      <c r="H687" s="2" t="s">
        <v>236</v>
      </c>
      <c r="I687" s="2" t="s">
        <v>38</v>
      </c>
      <c r="J687" s="1">
        <v>42216</v>
      </c>
      <c r="K687" s="3">
        <v>2.29</v>
      </c>
      <c r="L687" s="3">
        <v>3.69</v>
      </c>
      <c r="M687" s="3">
        <f t="shared" si="30"/>
        <v>1.4</v>
      </c>
      <c r="N687" s="2">
        <v>48</v>
      </c>
      <c r="O687" s="3">
        <f t="shared" si="31"/>
        <v>177.12</v>
      </c>
      <c r="P687" s="4">
        <v>0.1</v>
      </c>
      <c r="Q687" s="5">
        <f>O687*P687</f>
        <v>17.712</v>
      </c>
      <c r="R687" s="5">
        <f>O687-Q687+S687</f>
        <v>159.90800000000002</v>
      </c>
      <c r="S687" s="3">
        <v>0.5</v>
      </c>
      <c r="T687" s="6">
        <f t="shared" si="32"/>
        <v>160.40800000000002</v>
      </c>
    </row>
    <row r="688" spans="1:20" x14ac:dyDescent="0.35">
      <c r="A688" t="s">
        <v>1424</v>
      </c>
      <c r="B688" s="1">
        <v>42215</v>
      </c>
      <c r="C688" s="2" t="s">
        <v>833</v>
      </c>
      <c r="D688" s="2" t="s">
        <v>27</v>
      </c>
      <c r="E688" s="2" t="s">
        <v>28</v>
      </c>
      <c r="F688" s="2" t="s">
        <v>93</v>
      </c>
      <c r="G688" s="2" t="s">
        <v>139</v>
      </c>
      <c r="H688" s="2" t="s">
        <v>283</v>
      </c>
      <c r="I688" s="2" t="s">
        <v>33</v>
      </c>
      <c r="J688" s="1">
        <v>42216</v>
      </c>
      <c r="K688" s="3">
        <v>14.7</v>
      </c>
      <c r="L688" s="3">
        <v>29.99</v>
      </c>
      <c r="M688" s="3">
        <f t="shared" si="30"/>
        <v>15.29</v>
      </c>
      <c r="N688" s="2">
        <v>27</v>
      </c>
      <c r="O688" s="3">
        <f t="shared" si="31"/>
        <v>809.7299999999999</v>
      </c>
      <c r="P688" s="4">
        <v>0.05</v>
      </c>
      <c r="Q688" s="5">
        <f>O688*P688</f>
        <v>40.486499999999999</v>
      </c>
      <c r="R688" s="5">
        <f>O688-Q688+S688</f>
        <v>774.74349999999993</v>
      </c>
      <c r="S688" s="3">
        <v>5.5</v>
      </c>
      <c r="T688" s="6">
        <f t="shared" si="32"/>
        <v>780.24349999999993</v>
      </c>
    </row>
    <row r="689" spans="1:20" x14ac:dyDescent="0.35">
      <c r="A689" t="s">
        <v>1425</v>
      </c>
      <c r="B689" s="1">
        <v>42217</v>
      </c>
      <c r="C689" s="2" t="s">
        <v>559</v>
      </c>
      <c r="D689" s="2" t="s">
        <v>27</v>
      </c>
      <c r="E689" s="2" t="s">
        <v>28</v>
      </c>
      <c r="F689" s="2" t="s">
        <v>93</v>
      </c>
      <c r="G689" s="2" t="s">
        <v>30</v>
      </c>
      <c r="H689" s="2" t="s">
        <v>202</v>
      </c>
      <c r="I689" s="2" t="s">
        <v>33</v>
      </c>
      <c r="J689" s="1">
        <v>42219</v>
      </c>
      <c r="K689" s="3">
        <v>42.11</v>
      </c>
      <c r="L689" s="3">
        <v>80.98</v>
      </c>
      <c r="M689" s="3">
        <f t="shared" si="30"/>
        <v>38.870000000000005</v>
      </c>
      <c r="N689" s="2">
        <v>22</v>
      </c>
      <c r="O689" s="3">
        <f t="shared" si="31"/>
        <v>1781.5600000000002</v>
      </c>
      <c r="P689" s="4">
        <v>0.1</v>
      </c>
      <c r="Q689" s="5">
        <f>O689*P689</f>
        <v>178.15600000000003</v>
      </c>
      <c r="R689" s="5">
        <f>O689-Q689+S689</f>
        <v>1610.5840000000003</v>
      </c>
      <c r="S689" s="3">
        <v>7.18</v>
      </c>
      <c r="T689" s="6">
        <f t="shared" si="32"/>
        <v>1617.7640000000004</v>
      </c>
    </row>
    <row r="690" spans="1:20" x14ac:dyDescent="0.35">
      <c r="A690" t="s">
        <v>1426</v>
      </c>
      <c r="B690" s="1">
        <v>42218</v>
      </c>
      <c r="C690" s="2" t="s">
        <v>1427</v>
      </c>
      <c r="D690" s="2" t="s">
        <v>27</v>
      </c>
      <c r="E690" s="2" t="s">
        <v>28</v>
      </c>
      <c r="F690" s="2" t="s">
        <v>93</v>
      </c>
      <c r="G690" s="2" t="s">
        <v>290</v>
      </c>
      <c r="H690" s="2" t="s">
        <v>146</v>
      </c>
      <c r="I690" s="2" t="s">
        <v>33</v>
      </c>
      <c r="J690" s="1">
        <v>42220</v>
      </c>
      <c r="K690" s="3">
        <v>216</v>
      </c>
      <c r="L690" s="3">
        <v>449.99</v>
      </c>
      <c r="M690" s="3">
        <f t="shared" si="30"/>
        <v>233.99</v>
      </c>
      <c r="N690" s="2">
        <v>29</v>
      </c>
      <c r="O690" s="3">
        <f t="shared" si="31"/>
        <v>13049.710000000001</v>
      </c>
      <c r="P690" s="4">
        <v>0</v>
      </c>
      <c r="Q690" s="5">
        <f>O690*P690</f>
        <v>0</v>
      </c>
      <c r="R690" s="5">
        <f>O690-Q690+S690</f>
        <v>13074.2</v>
      </c>
      <c r="S690" s="3">
        <v>24.49</v>
      </c>
      <c r="T690" s="6">
        <f t="shared" si="32"/>
        <v>13098.69</v>
      </c>
    </row>
    <row r="691" spans="1:20" x14ac:dyDescent="0.35">
      <c r="A691" t="s">
        <v>1429</v>
      </c>
      <c r="B691" s="1">
        <v>42218</v>
      </c>
      <c r="C691" s="2" t="s">
        <v>1430</v>
      </c>
      <c r="D691" s="2" t="s">
        <v>53</v>
      </c>
      <c r="E691" s="2" t="s">
        <v>54</v>
      </c>
      <c r="F691" s="2" t="s">
        <v>65</v>
      </c>
      <c r="G691" s="2" t="s">
        <v>55</v>
      </c>
      <c r="H691" s="2" t="s">
        <v>467</v>
      </c>
      <c r="I691" s="2" t="s">
        <v>38</v>
      </c>
      <c r="J691" s="1">
        <v>42220</v>
      </c>
      <c r="K691" s="3">
        <v>12.39</v>
      </c>
      <c r="L691" s="3">
        <v>19.98</v>
      </c>
      <c r="M691" s="3">
        <f t="shared" si="30"/>
        <v>7.59</v>
      </c>
      <c r="N691" s="2">
        <v>44</v>
      </c>
      <c r="O691" s="3">
        <f t="shared" si="31"/>
        <v>879.12</v>
      </c>
      <c r="P691" s="4">
        <v>7.0000000000000007E-2</v>
      </c>
      <c r="Q691" s="5">
        <f>O691*P691</f>
        <v>61.538400000000003</v>
      </c>
      <c r="R691" s="5">
        <f>O691-Q691+S691</f>
        <v>823.35159999999996</v>
      </c>
      <c r="S691" s="3">
        <v>5.77</v>
      </c>
      <c r="T691" s="6">
        <f t="shared" si="32"/>
        <v>829.12159999999994</v>
      </c>
    </row>
    <row r="692" spans="1:20" x14ac:dyDescent="0.35">
      <c r="A692" t="s">
        <v>1431</v>
      </c>
      <c r="B692" s="1">
        <v>42219</v>
      </c>
      <c r="C692" s="2" t="s">
        <v>1176</v>
      </c>
      <c r="D692" s="2" t="s">
        <v>27</v>
      </c>
      <c r="E692" s="2" t="s">
        <v>28</v>
      </c>
      <c r="F692" s="2" t="s">
        <v>29</v>
      </c>
      <c r="G692" s="2" t="s">
        <v>390</v>
      </c>
      <c r="H692" s="2" t="s">
        <v>519</v>
      </c>
      <c r="I692" s="2" t="s">
        <v>38</v>
      </c>
      <c r="J692" s="1">
        <v>42224</v>
      </c>
      <c r="K692" s="3">
        <v>1.33</v>
      </c>
      <c r="L692" s="3">
        <v>2.08</v>
      </c>
      <c r="M692" s="3">
        <f t="shared" si="30"/>
        <v>0.75</v>
      </c>
      <c r="N692" s="2">
        <v>20</v>
      </c>
      <c r="O692" s="3">
        <f t="shared" si="31"/>
        <v>41.6</v>
      </c>
      <c r="P692" s="4">
        <v>0.1</v>
      </c>
      <c r="Q692" s="5">
        <f>O692*P692</f>
        <v>4.16</v>
      </c>
      <c r="R692" s="5">
        <f>O692-Q692+S692</f>
        <v>38.93</v>
      </c>
      <c r="S692" s="3">
        <v>1.49</v>
      </c>
      <c r="T692" s="6">
        <f t="shared" si="32"/>
        <v>40.42</v>
      </c>
    </row>
    <row r="693" spans="1:20" x14ac:dyDescent="0.35">
      <c r="A693" t="s">
        <v>1432</v>
      </c>
      <c r="B693" s="1">
        <v>42223</v>
      </c>
      <c r="C693" s="2" t="s">
        <v>1272</v>
      </c>
      <c r="D693" s="2" t="s">
        <v>27</v>
      </c>
      <c r="E693" s="2" t="s">
        <v>28</v>
      </c>
      <c r="F693" s="2" t="s">
        <v>29</v>
      </c>
      <c r="G693" s="2" t="s">
        <v>299</v>
      </c>
      <c r="H693" s="2" t="s">
        <v>116</v>
      </c>
      <c r="I693" s="2" t="s">
        <v>38</v>
      </c>
      <c r="J693" s="1">
        <v>42224</v>
      </c>
      <c r="K693" s="3">
        <v>2.59</v>
      </c>
      <c r="L693" s="3">
        <v>3.98</v>
      </c>
      <c r="M693" s="3">
        <f t="shared" si="30"/>
        <v>1.3900000000000001</v>
      </c>
      <c r="N693" s="2">
        <v>16</v>
      </c>
      <c r="O693" s="3">
        <f t="shared" si="31"/>
        <v>63.68</v>
      </c>
      <c r="P693" s="4">
        <v>0.09</v>
      </c>
      <c r="Q693" s="5">
        <f>O693*P693</f>
        <v>5.7311999999999994</v>
      </c>
      <c r="R693" s="5">
        <f>O693-Q693+S693</f>
        <v>60.918799999999997</v>
      </c>
      <c r="S693" s="3">
        <v>2.97</v>
      </c>
      <c r="T693" s="6">
        <f t="shared" si="32"/>
        <v>63.888799999999996</v>
      </c>
    </row>
    <row r="694" spans="1:20" x14ac:dyDescent="0.35">
      <c r="A694" t="s">
        <v>1433</v>
      </c>
      <c r="B694" s="1">
        <v>42224</v>
      </c>
      <c r="C694" s="2" t="s">
        <v>746</v>
      </c>
      <c r="D694" s="2" t="s">
        <v>53</v>
      </c>
      <c r="E694" s="2" t="s">
        <v>54</v>
      </c>
      <c r="F694" s="2" t="s">
        <v>29</v>
      </c>
      <c r="G694" s="2" t="s">
        <v>81</v>
      </c>
      <c r="H694" s="2" t="s">
        <v>94</v>
      </c>
      <c r="I694" s="2" t="s">
        <v>38</v>
      </c>
      <c r="J694" s="1">
        <v>42225</v>
      </c>
      <c r="K694" s="3">
        <v>5.33</v>
      </c>
      <c r="L694" s="3">
        <v>8.6</v>
      </c>
      <c r="M694" s="3">
        <f t="shared" si="30"/>
        <v>3.2699999999999996</v>
      </c>
      <c r="N694" s="2">
        <v>15</v>
      </c>
      <c r="O694" s="3">
        <f t="shared" si="31"/>
        <v>129</v>
      </c>
      <c r="P694" s="4">
        <v>0.04</v>
      </c>
      <c r="Q694" s="5">
        <f>O694*P694</f>
        <v>5.16</v>
      </c>
      <c r="R694" s="5">
        <f>O694-Q694+S694</f>
        <v>130.03</v>
      </c>
      <c r="S694" s="3">
        <v>6.19</v>
      </c>
      <c r="T694" s="6">
        <f t="shared" si="32"/>
        <v>136.22</v>
      </c>
    </row>
    <row r="695" spans="1:20" x14ac:dyDescent="0.35">
      <c r="A695" t="s">
        <v>1434</v>
      </c>
      <c r="B695" s="1">
        <v>42227</v>
      </c>
      <c r="C695" s="2" t="s">
        <v>995</v>
      </c>
      <c r="D695" s="2" t="s">
        <v>27</v>
      </c>
      <c r="E695" s="2" t="s">
        <v>28</v>
      </c>
      <c r="F695" s="2" t="s">
        <v>65</v>
      </c>
      <c r="G695" s="2" t="s">
        <v>66</v>
      </c>
      <c r="H695" s="2" t="s">
        <v>113</v>
      </c>
      <c r="I695" s="2" t="s">
        <v>33</v>
      </c>
      <c r="J695" s="1">
        <v>42228</v>
      </c>
      <c r="K695" s="3">
        <v>377.99</v>
      </c>
      <c r="L695" s="3">
        <v>599.99</v>
      </c>
      <c r="M695" s="3">
        <f t="shared" si="30"/>
        <v>222</v>
      </c>
      <c r="N695" s="2">
        <v>46</v>
      </c>
      <c r="O695" s="3">
        <f t="shared" si="31"/>
        <v>27599.54</v>
      </c>
      <c r="P695" s="4">
        <v>7.0000000000000007E-2</v>
      </c>
      <c r="Q695" s="5">
        <f>O695*P695</f>
        <v>1931.9678000000004</v>
      </c>
      <c r="R695" s="5">
        <f>O695-Q695+S695</f>
        <v>25692.062200000004</v>
      </c>
      <c r="S695" s="3">
        <v>24.49</v>
      </c>
      <c r="T695" s="6">
        <f t="shared" si="32"/>
        <v>25716.552200000006</v>
      </c>
    </row>
    <row r="696" spans="1:20" x14ac:dyDescent="0.35">
      <c r="A696" t="s">
        <v>1435</v>
      </c>
      <c r="B696" s="1">
        <v>42227</v>
      </c>
      <c r="C696" s="2" t="s">
        <v>1170</v>
      </c>
      <c r="D696" s="2" t="s">
        <v>27</v>
      </c>
      <c r="E696" s="2" t="s">
        <v>28</v>
      </c>
      <c r="F696" s="2" t="s">
        <v>43</v>
      </c>
      <c r="G696" s="2" t="s">
        <v>100</v>
      </c>
      <c r="H696" s="2" t="s">
        <v>243</v>
      </c>
      <c r="I696" s="2" t="s">
        <v>38</v>
      </c>
      <c r="J696" s="1">
        <v>42230</v>
      </c>
      <c r="K696" s="3">
        <v>1.76</v>
      </c>
      <c r="L696" s="3">
        <v>2.94</v>
      </c>
      <c r="M696" s="3">
        <f t="shared" si="30"/>
        <v>1.18</v>
      </c>
      <c r="N696" s="2">
        <v>39</v>
      </c>
      <c r="O696" s="3">
        <f t="shared" si="31"/>
        <v>114.66</v>
      </c>
      <c r="P696" s="4">
        <v>0.04</v>
      </c>
      <c r="Q696" s="5">
        <f>O696*P696</f>
        <v>4.5864000000000003</v>
      </c>
      <c r="R696" s="5">
        <f>O696-Q696+S696</f>
        <v>110.8836</v>
      </c>
      <c r="S696" s="3">
        <v>0.81</v>
      </c>
      <c r="T696" s="6">
        <f t="shared" si="32"/>
        <v>111.6936</v>
      </c>
    </row>
    <row r="697" spans="1:20" x14ac:dyDescent="0.35">
      <c r="A697" t="s">
        <v>1436</v>
      </c>
      <c r="B697" s="1">
        <v>42227</v>
      </c>
      <c r="C697" s="2" t="s">
        <v>1437</v>
      </c>
      <c r="D697" s="2" t="s">
        <v>27</v>
      </c>
      <c r="E697" s="2" t="s">
        <v>28</v>
      </c>
      <c r="F697" s="2" t="s">
        <v>65</v>
      </c>
      <c r="G697" s="2" t="s">
        <v>290</v>
      </c>
      <c r="H697" s="2" t="s">
        <v>397</v>
      </c>
      <c r="I697" s="2" t="s">
        <v>33</v>
      </c>
      <c r="J697" s="1">
        <v>42228</v>
      </c>
      <c r="K697" s="3">
        <v>10.07</v>
      </c>
      <c r="L697" s="3">
        <v>15.98</v>
      </c>
      <c r="M697" s="3">
        <f t="shared" si="30"/>
        <v>5.91</v>
      </c>
      <c r="N697" s="2">
        <v>7</v>
      </c>
      <c r="O697" s="3">
        <f t="shared" si="31"/>
        <v>111.86</v>
      </c>
      <c r="P697" s="4">
        <v>0.04</v>
      </c>
      <c r="Q697" s="5">
        <f>O697*P697</f>
        <v>4.4744000000000002</v>
      </c>
      <c r="R697" s="5">
        <f>O697-Q697+S697</f>
        <v>111.3856</v>
      </c>
      <c r="S697" s="3">
        <v>4</v>
      </c>
      <c r="T697" s="6">
        <f t="shared" si="32"/>
        <v>115.3856</v>
      </c>
    </row>
    <row r="698" spans="1:20" x14ac:dyDescent="0.35">
      <c r="A698" t="s">
        <v>1438</v>
      </c>
      <c r="B698" s="1">
        <v>42228</v>
      </c>
      <c r="C698" s="2" t="s">
        <v>414</v>
      </c>
      <c r="D698" s="2" t="s">
        <v>27</v>
      </c>
      <c r="E698" s="2" t="s">
        <v>28</v>
      </c>
      <c r="F698" s="2" t="s">
        <v>29</v>
      </c>
      <c r="G698" s="2" t="s">
        <v>107</v>
      </c>
      <c r="H698" s="2" t="s">
        <v>556</v>
      </c>
      <c r="I698" s="2" t="s">
        <v>33</v>
      </c>
      <c r="J698" s="1">
        <v>42231</v>
      </c>
      <c r="K698" s="3">
        <v>6.51</v>
      </c>
      <c r="L698" s="3">
        <v>30.98</v>
      </c>
      <c r="M698" s="3">
        <f t="shared" si="30"/>
        <v>24.47</v>
      </c>
      <c r="N698" s="2">
        <v>8</v>
      </c>
      <c r="O698" s="3">
        <f t="shared" si="31"/>
        <v>247.84</v>
      </c>
      <c r="P698" s="4">
        <v>0.06</v>
      </c>
      <c r="Q698" s="5">
        <f>O698*P698</f>
        <v>14.8704</v>
      </c>
      <c r="R698" s="5">
        <f>O698-Q698+S698</f>
        <v>239.46960000000001</v>
      </c>
      <c r="S698" s="3">
        <v>6.5</v>
      </c>
      <c r="T698" s="6">
        <f t="shared" si="32"/>
        <v>245.96960000000001</v>
      </c>
    </row>
    <row r="699" spans="1:20" x14ac:dyDescent="0.35">
      <c r="A699" t="s">
        <v>1439</v>
      </c>
      <c r="B699" s="1">
        <v>42230</v>
      </c>
      <c r="C699" s="2" t="s">
        <v>1440</v>
      </c>
      <c r="D699" s="2" t="s">
        <v>53</v>
      </c>
      <c r="E699" s="2" t="s">
        <v>54</v>
      </c>
      <c r="F699" s="2" t="s">
        <v>29</v>
      </c>
      <c r="G699" s="2" t="s">
        <v>55</v>
      </c>
      <c r="H699" s="2" t="s">
        <v>438</v>
      </c>
      <c r="I699" s="2" t="s">
        <v>38</v>
      </c>
      <c r="J699" s="1">
        <v>42232</v>
      </c>
      <c r="K699" s="3">
        <v>3.75</v>
      </c>
      <c r="L699" s="3">
        <v>7.08</v>
      </c>
      <c r="M699" s="3">
        <f t="shared" si="30"/>
        <v>3.33</v>
      </c>
      <c r="N699" s="2">
        <v>48</v>
      </c>
      <c r="O699" s="3">
        <f t="shared" si="31"/>
        <v>339.84000000000003</v>
      </c>
      <c r="P699" s="4">
        <v>0.03</v>
      </c>
      <c r="Q699" s="5">
        <f>O699*P699</f>
        <v>10.1952</v>
      </c>
      <c r="R699" s="5">
        <f>O699-Q699+S699</f>
        <v>331.99480000000005</v>
      </c>
      <c r="S699" s="3">
        <v>2.35</v>
      </c>
      <c r="T699" s="6">
        <f t="shared" si="32"/>
        <v>334.34480000000008</v>
      </c>
    </row>
    <row r="700" spans="1:20" x14ac:dyDescent="0.35">
      <c r="A700" t="s">
        <v>1441</v>
      </c>
      <c r="B700" s="1">
        <v>42231</v>
      </c>
      <c r="C700" s="2" t="s">
        <v>497</v>
      </c>
      <c r="D700" s="2" t="s">
        <v>27</v>
      </c>
      <c r="E700" s="2" t="s">
        <v>28</v>
      </c>
      <c r="F700" s="2" t="s">
        <v>65</v>
      </c>
      <c r="G700" s="2" t="s">
        <v>66</v>
      </c>
      <c r="H700" s="2" t="s">
        <v>595</v>
      </c>
      <c r="I700" s="2" t="s">
        <v>38</v>
      </c>
      <c r="J700" s="1">
        <v>42233</v>
      </c>
      <c r="K700" s="3">
        <v>3.5</v>
      </c>
      <c r="L700" s="3">
        <v>5.74</v>
      </c>
      <c r="M700" s="3">
        <f t="shared" si="30"/>
        <v>2.2400000000000002</v>
      </c>
      <c r="N700" s="2">
        <v>32</v>
      </c>
      <c r="O700" s="3">
        <f t="shared" si="31"/>
        <v>183.68</v>
      </c>
      <c r="P700" s="4">
        <v>0.08</v>
      </c>
      <c r="Q700" s="5">
        <f>O700*P700</f>
        <v>14.694400000000002</v>
      </c>
      <c r="R700" s="5">
        <f>O700-Q700+S700</f>
        <v>173.9956</v>
      </c>
      <c r="S700" s="3">
        <v>5.01</v>
      </c>
      <c r="T700" s="6">
        <f t="shared" si="32"/>
        <v>179.00559999999999</v>
      </c>
    </row>
    <row r="701" spans="1:20" x14ac:dyDescent="0.35">
      <c r="A701" t="s">
        <v>1442</v>
      </c>
      <c r="B701" s="1">
        <v>42237</v>
      </c>
      <c r="C701" s="2" t="s">
        <v>1427</v>
      </c>
      <c r="D701" s="2" t="s">
        <v>27</v>
      </c>
      <c r="E701" s="2" t="s">
        <v>28</v>
      </c>
      <c r="F701" s="2" t="s">
        <v>93</v>
      </c>
      <c r="G701" s="2" t="s">
        <v>290</v>
      </c>
      <c r="H701" s="2" t="s">
        <v>601</v>
      </c>
      <c r="I701" s="2" t="s">
        <v>38</v>
      </c>
      <c r="J701" s="1">
        <v>42239</v>
      </c>
      <c r="K701" s="3">
        <v>2.1800000000000002</v>
      </c>
      <c r="L701" s="3">
        <v>3.52</v>
      </c>
      <c r="M701" s="3">
        <f t="shared" si="30"/>
        <v>1.3399999999999999</v>
      </c>
      <c r="N701" s="2">
        <v>38</v>
      </c>
      <c r="O701" s="3">
        <f t="shared" si="31"/>
        <v>133.76</v>
      </c>
      <c r="P701" s="4">
        <v>0.09</v>
      </c>
      <c r="Q701" s="5">
        <f>O701*P701</f>
        <v>12.038399999999999</v>
      </c>
      <c r="R701" s="5">
        <f>O701-Q701+S701</f>
        <v>128.55160000000001</v>
      </c>
      <c r="S701" s="3">
        <v>6.83</v>
      </c>
      <c r="T701" s="6">
        <f t="shared" si="32"/>
        <v>135.38160000000002</v>
      </c>
    </row>
    <row r="702" spans="1:20" x14ac:dyDescent="0.35">
      <c r="A702" t="s">
        <v>1443</v>
      </c>
      <c r="B702" s="1">
        <v>42238</v>
      </c>
      <c r="C702" s="2" t="s">
        <v>1396</v>
      </c>
      <c r="D702" s="2" t="s">
        <v>27</v>
      </c>
      <c r="E702" s="2" t="s">
        <v>28</v>
      </c>
      <c r="F702" s="2" t="s">
        <v>93</v>
      </c>
      <c r="G702" s="2" t="s">
        <v>390</v>
      </c>
      <c r="H702" s="2" t="s">
        <v>397</v>
      </c>
      <c r="I702" s="2" t="s">
        <v>33</v>
      </c>
      <c r="J702" s="1">
        <v>42243</v>
      </c>
      <c r="K702" s="3">
        <v>10.07</v>
      </c>
      <c r="L702" s="3">
        <v>15.98</v>
      </c>
      <c r="M702" s="3">
        <f t="shared" si="30"/>
        <v>5.91</v>
      </c>
      <c r="N702" s="2">
        <v>6</v>
      </c>
      <c r="O702" s="3">
        <f t="shared" si="31"/>
        <v>95.88</v>
      </c>
      <c r="P702" s="4">
        <v>0.1</v>
      </c>
      <c r="Q702" s="5">
        <f>O702*P702</f>
        <v>9.5879999999999992</v>
      </c>
      <c r="R702" s="5">
        <f>O702-Q702+S702</f>
        <v>90.292000000000002</v>
      </c>
      <c r="S702" s="3">
        <v>4</v>
      </c>
      <c r="T702" s="6">
        <f t="shared" si="32"/>
        <v>94.292000000000002</v>
      </c>
    </row>
    <row r="703" spans="1:20" x14ac:dyDescent="0.35">
      <c r="A703" t="s">
        <v>1444</v>
      </c>
      <c r="B703" s="1">
        <v>42239</v>
      </c>
      <c r="C703" s="2" t="s">
        <v>1445</v>
      </c>
      <c r="D703" s="2" t="s">
        <v>53</v>
      </c>
      <c r="E703" s="2" t="s">
        <v>54</v>
      </c>
      <c r="F703" s="2" t="s">
        <v>43</v>
      </c>
      <c r="G703" s="2" t="s">
        <v>81</v>
      </c>
      <c r="H703" s="2" t="s">
        <v>1286</v>
      </c>
      <c r="I703" s="2" t="s">
        <v>38</v>
      </c>
      <c r="J703" s="1">
        <v>42246</v>
      </c>
      <c r="K703" s="3">
        <v>3.53</v>
      </c>
      <c r="L703" s="3">
        <v>8.6199999999999992</v>
      </c>
      <c r="M703" s="3">
        <f t="shared" si="30"/>
        <v>5.09</v>
      </c>
      <c r="N703" s="2">
        <v>8</v>
      </c>
      <c r="O703" s="3">
        <f t="shared" si="31"/>
        <v>68.959999999999994</v>
      </c>
      <c r="P703" s="4">
        <v>0</v>
      </c>
      <c r="Q703" s="5">
        <f>O703*P703</f>
        <v>0</v>
      </c>
      <c r="R703" s="5">
        <f>O703-Q703+S703</f>
        <v>73.459999999999994</v>
      </c>
      <c r="S703" s="3">
        <v>4.5</v>
      </c>
      <c r="T703" s="6">
        <f t="shared" si="32"/>
        <v>77.959999999999994</v>
      </c>
    </row>
    <row r="704" spans="1:20" x14ac:dyDescent="0.35">
      <c r="A704" t="s">
        <v>1446</v>
      </c>
      <c r="B704" s="1">
        <v>42240</v>
      </c>
      <c r="C704" s="2" t="s">
        <v>239</v>
      </c>
      <c r="D704" s="2" t="s">
        <v>53</v>
      </c>
      <c r="E704" s="2" t="s">
        <v>54</v>
      </c>
      <c r="F704" s="2" t="s">
        <v>43</v>
      </c>
      <c r="G704" s="2" t="s">
        <v>55</v>
      </c>
      <c r="H704" s="2" t="s">
        <v>915</v>
      </c>
      <c r="I704" s="2" t="s">
        <v>38</v>
      </c>
      <c r="J704" s="1">
        <v>42241</v>
      </c>
      <c r="K704" s="3">
        <v>84.22</v>
      </c>
      <c r="L704" s="3">
        <v>210.55</v>
      </c>
      <c r="M704" s="3">
        <f t="shared" si="30"/>
        <v>126.33000000000001</v>
      </c>
      <c r="N704" s="2">
        <v>2</v>
      </c>
      <c r="O704" s="3">
        <f t="shared" si="31"/>
        <v>421.1</v>
      </c>
      <c r="P704" s="4">
        <v>0.05</v>
      </c>
      <c r="Q704" s="5">
        <f>O704*P704</f>
        <v>21.055000000000003</v>
      </c>
      <c r="R704" s="5">
        <f>O704-Q704+S704</f>
        <v>410.03500000000003</v>
      </c>
      <c r="S704" s="3">
        <v>9.99</v>
      </c>
      <c r="T704" s="6">
        <f t="shared" si="32"/>
        <v>420.02500000000003</v>
      </c>
    </row>
    <row r="705" spans="1:20" x14ac:dyDescent="0.35">
      <c r="A705" t="s">
        <v>1447</v>
      </c>
      <c r="B705" s="1">
        <v>42240</v>
      </c>
      <c r="C705" s="2" t="s">
        <v>1448</v>
      </c>
      <c r="D705" s="2" t="s">
        <v>27</v>
      </c>
      <c r="E705" s="2" t="s">
        <v>28</v>
      </c>
      <c r="F705" s="2" t="s">
        <v>29</v>
      </c>
      <c r="G705" s="2" t="s">
        <v>107</v>
      </c>
      <c r="H705" s="2" t="s">
        <v>947</v>
      </c>
      <c r="I705" s="2" t="s">
        <v>38</v>
      </c>
      <c r="J705" s="1">
        <v>42244</v>
      </c>
      <c r="K705" s="3">
        <v>1.0900000000000001</v>
      </c>
      <c r="L705" s="3">
        <v>1.82</v>
      </c>
      <c r="M705" s="3">
        <f t="shared" si="30"/>
        <v>0.73</v>
      </c>
      <c r="N705" s="2">
        <v>42</v>
      </c>
      <c r="O705" s="3">
        <f t="shared" si="31"/>
        <v>76.44</v>
      </c>
      <c r="P705" s="4">
        <v>0.08</v>
      </c>
      <c r="Q705" s="5">
        <f>O705*P705</f>
        <v>6.1151999999999997</v>
      </c>
      <c r="R705" s="5">
        <f>O705-Q705+S705</f>
        <v>71.324799999999996</v>
      </c>
      <c r="S705" s="3">
        <v>1</v>
      </c>
      <c r="T705" s="6">
        <f t="shared" si="32"/>
        <v>72.324799999999996</v>
      </c>
    </row>
    <row r="706" spans="1:20" x14ac:dyDescent="0.35">
      <c r="A706" t="s">
        <v>1449</v>
      </c>
      <c r="B706" s="1">
        <v>42240</v>
      </c>
      <c r="C706" s="2" t="s">
        <v>696</v>
      </c>
      <c r="D706" s="2" t="s">
        <v>27</v>
      </c>
      <c r="E706" s="2" t="s">
        <v>28</v>
      </c>
      <c r="F706" s="2" t="s">
        <v>43</v>
      </c>
      <c r="G706" s="2" t="s">
        <v>299</v>
      </c>
      <c r="H706" s="2" t="s">
        <v>703</v>
      </c>
      <c r="I706" s="2" t="s">
        <v>38</v>
      </c>
      <c r="J706" s="1">
        <v>42242</v>
      </c>
      <c r="K706" s="3">
        <v>16.8</v>
      </c>
      <c r="L706" s="3">
        <v>40.97</v>
      </c>
      <c r="M706" s="3">
        <f t="shared" si="30"/>
        <v>24.169999999999998</v>
      </c>
      <c r="N706" s="2">
        <v>28</v>
      </c>
      <c r="O706" s="3">
        <f t="shared" si="31"/>
        <v>1147.1599999999999</v>
      </c>
      <c r="P706" s="4">
        <v>0.04</v>
      </c>
      <c r="Q706" s="5">
        <f>O706*P706</f>
        <v>45.886399999999995</v>
      </c>
      <c r="R706" s="5">
        <f>O706-Q706+S706</f>
        <v>1110.2635999999998</v>
      </c>
      <c r="S706" s="3">
        <v>8.99</v>
      </c>
      <c r="T706" s="6">
        <f t="shared" si="32"/>
        <v>1119.2535999999998</v>
      </c>
    </row>
    <row r="707" spans="1:20" x14ac:dyDescent="0.35">
      <c r="A707" t="s">
        <v>1450</v>
      </c>
      <c r="B707" s="1">
        <v>42242</v>
      </c>
      <c r="C707" s="2" t="s">
        <v>392</v>
      </c>
      <c r="D707" s="2" t="s">
        <v>53</v>
      </c>
      <c r="E707" s="2" t="s">
        <v>54</v>
      </c>
      <c r="F707" s="2" t="s">
        <v>29</v>
      </c>
      <c r="G707" s="2" t="s">
        <v>81</v>
      </c>
      <c r="H707" s="2" t="s">
        <v>864</v>
      </c>
      <c r="I707" s="2" t="s">
        <v>38</v>
      </c>
      <c r="J707" s="1">
        <v>42244</v>
      </c>
      <c r="K707" s="3">
        <v>52.04</v>
      </c>
      <c r="L707" s="3">
        <v>83.93</v>
      </c>
      <c r="M707" s="3">
        <f t="shared" si="30"/>
        <v>31.890000000000008</v>
      </c>
      <c r="N707" s="2">
        <v>3</v>
      </c>
      <c r="O707" s="3">
        <f t="shared" si="31"/>
        <v>251.79000000000002</v>
      </c>
      <c r="P707" s="4">
        <v>0</v>
      </c>
      <c r="Q707" s="5">
        <f>O707*P707</f>
        <v>0</v>
      </c>
      <c r="R707" s="5">
        <f>O707-Q707+S707</f>
        <v>271.78000000000003</v>
      </c>
      <c r="S707" s="3">
        <v>19.989999999999998</v>
      </c>
      <c r="T707" s="6">
        <f t="shared" si="32"/>
        <v>291.77000000000004</v>
      </c>
    </row>
    <row r="708" spans="1:20" x14ac:dyDescent="0.35">
      <c r="A708" t="s">
        <v>1451</v>
      </c>
      <c r="B708" s="1">
        <v>42242</v>
      </c>
      <c r="C708" s="2" t="s">
        <v>364</v>
      </c>
      <c r="D708" s="2" t="s">
        <v>27</v>
      </c>
      <c r="E708" s="2" t="s">
        <v>28</v>
      </c>
      <c r="F708" s="2" t="s">
        <v>29</v>
      </c>
      <c r="G708" s="2" t="s">
        <v>126</v>
      </c>
      <c r="H708" s="2" t="s">
        <v>236</v>
      </c>
      <c r="I708" s="2" t="s">
        <v>38</v>
      </c>
      <c r="J708" s="1">
        <v>42243</v>
      </c>
      <c r="K708" s="3">
        <v>2.29</v>
      </c>
      <c r="L708" s="3">
        <v>3.69</v>
      </c>
      <c r="M708" s="3">
        <f t="shared" si="30"/>
        <v>1.4</v>
      </c>
      <c r="N708" s="2">
        <v>39</v>
      </c>
      <c r="O708" s="3">
        <f t="shared" si="31"/>
        <v>143.91</v>
      </c>
      <c r="P708" s="4">
        <v>0.03</v>
      </c>
      <c r="Q708" s="5">
        <f>O708*P708</f>
        <v>4.3172999999999995</v>
      </c>
      <c r="R708" s="5">
        <f>O708-Q708+S708</f>
        <v>140.09270000000001</v>
      </c>
      <c r="S708" s="3">
        <v>0.5</v>
      </c>
      <c r="T708" s="6">
        <f t="shared" si="32"/>
        <v>140.59270000000001</v>
      </c>
    </row>
    <row r="709" spans="1:20" x14ac:dyDescent="0.35">
      <c r="A709" t="s">
        <v>1452</v>
      </c>
      <c r="B709" s="1">
        <v>42243</v>
      </c>
      <c r="C709" s="2" t="s">
        <v>1423</v>
      </c>
      <c r="D709" s="2" t="s">
        <v>27</v>
      </c>
      <c r="E709" s="2" t="s">
        <v>28</v>
      </c>
      <c r="F709" s="2" t="s">
        <v>29</v>
      </c>
      <c r="G709" s="2" t="s">
        <v>126</v>
      </c>
      <c r="H709" s="2" t="s">
        <v>165</v>
      </c>
      <c r="I709" s="2" t="s">
        <v>38</v>
      </c>
      <c r="J709" s="1">
        <v>42244</v>
      </c>
      <c r="K709" s="3">
        <v>5.19</v>
      </c>
      <c r="L709" s="3">
        <v>12.98</v>
      </c>
      <c r="M709" s="3">
        <f t="shared" ref="M709:M772" si="33">L709-K709</f>
        <v>7.79</v>
      </c>
      <c r="N709" s="2">
        <v>42</v>
      </c>
      <c r="O709" s="3">
        <f t="shared" ref="O709:O772" si="34">L709*N709</f>
        <v>545.16</v>
      </c>
      <c r="P709" s="4">
        <v>0.05</v>
      </c>
      <c r="Q709" s="5">
        <f>O709*P709</f>
        <v>27.257999999999999</v>
      </c>
      <c r="R709" s="5">
        <f>O709-Q709+S709</f>
        <v>521.04199999999992</v>
      </c>
      <c r="S709" s="3">
        <v>3.14</v>
      </c>
      <c r="T709" s="6">
        <f t="shared" ref="T709:T772" si="35">R709+S709</f>
        <v>524.1819999999999</v>
      </c>
    </row>
    <row r="710" spans="1:20" x14ac:dyDescent="0.35">
      <c r="A710" t="s">
        <v>1453</v>
      </c>
      <c r="B710" s="1">
        <v>42244</v>
      </c>
      <c r="C710" s="2" t="s">
        <v>735</v>
      </c>
      <c r="D710" s="2" t="s">
        <v>27</v>
      </c>
      <c r="E710" s="2" t="s">
        <v>28</v>
      </c>
      <c r="F710" s="2" t="s">
        <v>43</v>
      </c>
      <c r="G710" s="2" t="s">
        <v>290</v>
      </c>
      <c r="H710" s="2" t="s">
        <v>571</v>
      </c>
      <c r="I710" s="2" t="s">
        <v>38</v>
      </c>
      <c r="J710" s="1">
        <v>42246</v>
      </c>
      <c r="K710" s="3">
        <v>1.94</v>
      </c>
      <c r="L710" s="3">
        <v>3.08</v>
      </c>
      <c r="M710" s="3">
        <f t="shared" si="33"/>
        <v>1.1400000000000001</v>
      </c>
      <c r="N710" s="2">
        <v>6</v>
      </c>
      <c r="O710" s="3">
        <f t="shared" si="34"/>
        <v>18.48</v>
      </c>
      <c r="P710" s="4">
        <v>0.02</v>
      </c>
      <c r="Q710" s="5">
        <f>O710*P710</f>
        <v>0.36960000000000004</v>
      </c>
      <c r="R710" s="5">
        <f>O710-Q710+S710</f>
        <v>19.1004</v>
      </c>
      <c r="S710" s="3">
        <v>0.99</v>
      </c>
      <c r="T710" s="6">
        <f t="shared" si="35"/>
        <v>20.090399999999999</v>
      </c>
    </row>
    <row r="711" spans="1:20" x14ac:dyDescent="0.35">
      <c r="A711" t="s">
        <v>1454</v>
      </c>
      <c r="B711" s="1">
        <v>42246</v>
      </c>
      <c r="C711" s="2" t="s">
        <v>1455</v>
      </c>
      <c r="D711" s="2" t="s">
        <v>27</v>
      </c>
      <c r="E711" s="2" t="s">
        <v>28</v>
      </c>
      <c r="F711" s="2" t="s">
        <v>29</v>
      </c>
      <c r="G711" s="2" t="s">
        <v>299</v>
      </c>
      <c r="H711" s="2" t="s">
        <v>675</v>
      </c>
      <c r="I711" s="2" t="s">
        <v>33</v>
      </c>
      <c r="J711" s="1">
        <v>42248</v>
      </c>
      <c r="K711" s="3">
        <v>41.28</v>
      </c>
      <c r="L711" s="3">
        <v>95.99</v>
      </c>
      <c r="M711" s="3">
        <f t="shared" si="33"/>
        <v>54.709999999999994</v>
      </c>
      <c r="N711" s="2">
        <v>26</v>
      </c>
      <c r="O711" s="3">
        <f t="shared" si="34"/>
        <v>2495.7399999999998</v>
      </c>
      <c r="P711" s="4">
        <v>0.02</v>
      </c>
      <c r="Q711" s="5">
        <f>O711*P711</f>
        <v>49.9148</v>
      </c>
      <c r="R711" s="5">
        <f>O711-Q711+S711</f>
        <v>2454.8151999999995</v>
      </c>
      <c r="S711" s="3">
        <v>8.99</v>
      </c>
      <c r="T711" s="6">
        <f t="shared" si="35"/>
        <v>2463.8051999999993</v>
      </c>
    </row>
    <row r="712" spans="1:20" x14ac:dyDescent="0.35">
      <c r="A712" t="s">
        <v>1457</v>
      </c>
      <c r="B712" s="1">
        <v>42247</v>
      </c>
      <c r="C712" s="2" t="s">
        <v>251</v>
      </c>
      <c r="D712" s="2" t="s">
        <v>27</v>
      </c>
      <c r="E712" s="2" t="s">
        <v>28</v>
      </c>
      <c r="F712" s="2" t="s">
        <v>65</v>
      </c>
      <c r="G712" s="2" t="s">
        <v>66</v>
      </c>
      <c r="H712" s="2" t="s">
        <v>60</v>
      </c>
      <c r="I712" s="2" t="s">
        <v>38</v>
      </c>
      <c r="J712" s="1">
        <v>42247</v>
      </c>
      <c r="K712" s="3">
        <v>3.4</v>
      </c>
      <c r="L712" s="3">
        <v>5.4</v>
      </c>
      <c r="M712" s="3">
        <f t="shared" si="33"/>
        <v>2.0000000000000004</v>
      </c>
      <c r="N712" s="2">
        <v>14</v>
      </c>
      <c r="O712" s="3">
        <f t="shared" si="34"/>
        <v>75.600000000000009</v>
      </c>
      <c r="P712" s="4">
        <v>0.02</v>
      </c>
      <c r="Q712" s="5">
        <f>O712*P712</f>
        <v>1.5120000000000002</v>
      </c>
      <c r="R712" s="5">
        <f>O712-Q712+S712</f>
        <v>81.868000000000009</v>
      </c>
      <c r="S712" s="3">
        <v>7.78</v>
      </c>
      <c r="T712" s="6">
        <f t="shared" si="35"/>
        <v>89.64800000000001</v>
      </c>
    </row>
    <row r="713" spans="1:20" x14ac:dyDescent="0.35">
      <c r="A713" t="s">
        <v>1458</v>
      </c>
      <c r="B713" s="1">
        <v>42247</v>
      </c>
      <c r="C713" s="2" t="s">
        <v>1459</v>
      </c>
      <c r="D713" s="2" t="s">
        <v>53</v>
      </c>
      <c r="E713" s="2" t="s">
        <v>54</v>
      </c>
      <c r="F713" s="2" t="s">
        <v>93</v>
      </c>
      <c r="G713" s="2" t="s">
        <v>81</v>
      </c>
      <c r="H713" s="2" t="s">
        <v>253</v>
      </c>
      <c r="I713" s="2" t="s">
        <v>38</v>
      </c>
      <c r="J713" s="1">
        <v>42248</v>
      </c>
      <c r="K713" s="3">
        <v>4.46</v>
      </c>
      <c r="L713" s="3">
        <v>10.89</v>
      </c>
      <c r="M713" s="3">
        <f t="shared" si="33"/>
        <v>6.4300000000000006</v>
      </c>
      <c r="N713" s="2">
        <v>50</v>
      </c>
      <c r="O713" s="3">
        <f t="shared" si="34"/>
        <v>544.5</v>
      </c>
      <c r="P713" s="4">
        <v>0.09</v>
      </c>
      <c r="Q713" s="5">
        <f>O713*P713</f>
        <v>49.004999999999995</v>
      </c>
      <c r="R713" s="5">
        <f>O713-Q713+S713</f>
        <v>499.995</v>
      </c>
      <c r="S713" s="3">
        <v>4.5</v>
      </c>
      <c r="T713" s="6">
        <f t="shared" si="35"/>
        <v>504.495</v>
      </c>
    </row>
    <row r="714" spans="1:20" x14ac:dyDescent="0.35">
      <c r="A714" t="s">
        <v>1460</v>
      </c>
      <c r="B714" s="1">
        <v>42249</v>
      </c>
      <c r="C714" s="2" t="s">
        <v>1066</v>
      </c>
      <c r="D714" s="2" t="s">
        <v>27</v>
      </c>
      <c r="E714" s="2" t="s">
        <v>28</v>
      </c>
      <c r="F714" s="2" t="s">
        <v>93</v>
      </c>
      <c r="G714" s="2" t="s">
        <v>30</v>
      </c>
      <c r="H714" s="2" t="s">
        <v>474</v>
      </c>
      <c r="I714" s="2" t="s">
        <v>33</v>
      </c>
      <c r="J714" s="1">
        <v>42252</v>
      </c>
      <c r="K714" s="3">
        <v>60.59</v>
      </c>
      <c r="L714" s="3">
        <v>100.98</v>
      </c>
      <c r="M714" s="3">
        <f t="shared" si="33"/>
        <v>40.39</v>
      </c>
      <c r="N714" s="2">
        <v>9</v>
      </c>
      <c r="O714" s="3">
        <f t="shared" si="34"/>
        <v>908.82</v>
      </c>
      <c r="P714" s="4">
        <v>0.1</v>
      </c>
      <c r="Q714" s="5">
        <f>O714*P714</f>
        <v>90.882000000000005</v>
      </c>
      <c r="R714" s="5">
        <f>O714-Q714+S714</f>
        <v>825.11800000000005</v>
      </c>
      <c r="S714" s="3">
        <v>7.18</v>
      </c>
      <c r="T714" s="6">
        <f t="shared" si="35"/>
        <v>832.298</v>
      </c>
    </row>
    <row r="715" spans="1:20" x14ac:dyDescent="0.35">
      <c r="A715" t="s">
        <v>1461</v>
      </c>
      <c r="B715" s="1">
        <v>42249</v>
      </c>
      <c r="C715" s="2" t="s">
        <v>685</v>
      </c>
      <c r="D715" s="2" t="s">
        <v>27</v>
      </c>
      <c r="E715" s="2" t="s">
        <v>28</v>
      </c>
      <c r="F715" s="2" t="s">
        <v>29</v>
      </c>
      <c r="G715" s="2" t="s">
        <v>299</v>
      </c>
      <c r="H715" s="2" t="s">
        <v>459</v>
      </c>
      <c r="I715" s="2" t="s">
        <v>33</v>
      </c>
      <c r="J715" s="1">
        <v>42251</v>
      </c>
      <c r="K715" s="3">
        <v>156.5</v>
      </c>
      <c r="L715" s="3">
        <v>300.97000000000003</v>
      </c>
      <c r="M715" s="3">
        <f t="shared" si="33"/>
        <v>144.47000000000003</v>
      </c>
      <c r="N715" s="2">
        <v>20</v>
      </c>
      <c r="O715" s="3">
        <f t="shared" si="34"/>
        <v>6019.4000000000005</v>
      </c>
      <c r="P715" s="4">
        <v>0.05</v>
      </c>
      <c r="Q715" s="5">
        <f>O715*P715</f>
        <v>300.97000000000003</v>
      </c>
      <c r="R715" s="5">
        <f>O715-Q715+S715</f>
        <v>5725.6100000000006</v>
      </c>
      <c r="S715" s="3">
        <v>7.18</v>
      </c>
      <c r="T715" s="6">
        <f t="shared" si="35"/>
        <v>5732.7900000000009</v>
      </c>
    </row>
    <row r="716" spans="1:20" x14ac:dyDescent="0.35">
      <c r="A716" t="s">
        <v>1462</v>
      </c>
      <c r="B716" s="1">
        <v>42250</v>
      </c>
      <c r="C716" s="2" t="s">
        <v>639</v>
      </c>
      <c r="D716" s="2" t="s">
        <v>27</v>
      </c>
      <c r="E716" s="2" t="s">
        <v>28</v>
      </c>
      <c r="F716" s="2" t="s">
        <v>29</v>
      </c>
      <c r="G716" s="2" t="s">
        <v>139</v>
      </c>
      <c r="H716" s="2" t="s">
        <v>253</v>
      </c>
      <c r="I716" s="2" t="s">
        <v>38</v>
      </c>
      <c r="J716" s="1">
        <v>42254</v>
      </c>
      <c r="K716" s="3">
        <v>4.46</v>
      </c>
      <c r="L716" s="3">
        <v>10.89</v>
      </c>
      <c r="M716" s="3">
        <f t="shared" si="33"/>
        <v>6.4300000000000006</v>
      </c>
      <c r="N716" s="2">
        <v>3</v>
      </c>
      <c r="O716" s="3">
        <f t="shared" si="34"/>
        <v>32.67</v>
      </c>
      <c r="P716" s="4">
        <v>0.08</v>
      </c>
      <c r="Q716" s="5">
        <f>O716*P716</f>
        <v>2.6136000000000004</v>
      </c>
      <c r="R716" s="5">
        <f>O716-Q716+S716</f>
        <v>34.556399999999996</v>
      </c>
      <c r="S716" s="3">
        <v>4.5</v>
      </c>
      <c r="T716" s="6">
        <f t="shared" si="35"/>
        <v>39.056399999999996</v>
      </c>
    </row>
    <row r="717" spans="1:20" x14ac:dyDescent="0.35">
      <c r="A717" t="s">
        <v>1463</v>
      </c>
      <c r="B717" s="1">
        <v>42251</v>
      </c>
      <c r="C717" s="2" t="s">
        <v>1464</v>
      </c>
      <c r="D717" s="2" t="s">
        <v>27</v>
      </c>
      <c r="E717" s="2" t="s">
        <v>28</v>
      </c>
      <c r="F717" s="2" t="s">
        <v>43</v>
      </c>
      <c r="G717" s="2" t="s">
        <v>66</v>
      </c>
      <c r="H717" s="2" t="s">
        <v>455</v>
      </c>
      <c r="I717" s="2" t="s">
        <v>38</v>
      </c>
      <c r="J717" s="1">
        <v>42254</v>
      </c>
      <c r="K717" s="3">
        <v>3.84</v>
      </c>
      <c r="L717" s="3">
        <v>6.3</v>
      </c>
      <c r="M717" s="3">
        <f t="shared" si="33"/>
        <v>2.46</v>
      </c>
      <c r="N717" s="2">
        <v>40</v>
      </c>
      <c r="O717" s="3">
        <f t="shared" si="34"/>
        <v>252</v>
      </c>
      <c r="P717" s="4">
        <v>0.04</v>
      </c>
      <c r="Q717" s="5">
        <f>O717*P717</f>
        <v>10.08</v>
      </c>
      <c r="R717" s="5">
        <f>O717-Q717+S717</f>
        <v>242.42</v>
      </c>
      <c r="S717" s="3">
        <v>0.5</v>
      </c>
      <c r="T717" s="6">
        <f t="shared" si="35"/>
        <v>242.92</v>
      </c>
    </row>
    <row r="718" spans="1:20" x14ac:dyDescent="0.35">
      <c r="A718" t="s">
        <v>1465</v>
      </c>
      <c r="B718" s="1">
        <v>42251</v>
      </c>
      <c r="C718" s="2" t="s">
        <v>1466</v>
      </c>
      <c r="D718" s="2" t="s">
        <v>53</v>
      </c>
      <c r="E718" s="2" t="s">
        <v>54</v>
      </c>
      <c r="F718" s="2" t="s">
        <v>65</v>
      </c>
      <c r="G718" s="2" t="s">
        <v>55</v>
      </c>
      <c r="H718" s="2" t="s">
        <v>304</v>
      </c>
      <c r="I718" s="2" t="s">
        <v>33</v>
      </c>
      <c r="J718" s="1">
        <v>42253</v>
      </c>
      <c r="K718" s="3">
        <v>75</v>
      </c>
      <c r="L718" s="3">
        <v>120.97</v>
      </c>
      <c r="M718" s="3">
        <f t="shared" si="33"/>
        <v>45.97</v>
      </c>
      <c r="N718" s="2">
        <v>46</v>
      </c>
      <c r="O718" s="3">
        <f t="shared" si="34"/>
        <v>5564.62</v>
      </c>
      <c r="P718" s="4">
        <v>7.0000000000000007E-2</v>
      </c>
      <c r="Q718" s="5">
        <f>O718*P718</f>
        <v>389.52340000000004</v>
      </c>
      <c r="R718" s="5">
        <f>O718-Q718+S718</f>
        <v>5201.3966</v>
      </c>
      <c r="S718" s="3">
        <v>26.3</v>
      </c>
      <c r="T718" s="6">
        <f t="shared" si="35"/>
        <v>5227.6966000000002</v>
      </c>
    </row>
    <row r="719" spans="1:20" x14ac:dyDescent="0.35">
      <c r="A719" t="s">
        <v>1467</v>
      </c>
      <c r="B719" s="1">
        <v>42253</v>
      </c>
      <c r="C719" s="2" t="s">
        <v>432</v>
      </c>
      <c r="D719" s="2" t="s">
        <v>27</v>
      </c>
      <c r="E719" s="2" t="s">
        <v>28</v>
      </c>
      <c r="F719" s="2" t="s">
        <v>29</v>
      </c>
      <c r="G719" s="2" t="s">
        <v>139</v>
      </c>
      <c r="H719" s="2" t="s">
        <v>474</v>
      </c>
      <c r="I719" s="2" t="s">
        <v>33</v>
      </c>
      <c r="J719" s="1">
        <v>42254</v>
      </c>
      <c r="K719" s="3">
        <v>60.59</v>
      </c>
      <c r="L719" s="3">
        <v>100.98</v>
      </c>
      <c r="M719" s="3">
        <f t="shared" si="33"/>
        <v>40.39</v>
      </c>
      <c r="N719" s="2">
        <v>44</v>
      </c>
      <c r="O719" s="3">
        <f t="shared" si="34"/>
        <v>4443.12</v>
      </c>
      <c r="P719" s="4">
        <v>0.09</v>
      </c>
      <c r="Q719" s="5">
        <f>O719*P719</f>
        <v>399.88079999999997</v>
      </c>
      <c r="R719" s="5">
        <f>O719-Q719+S719</f>
        <v>4050.4191999999998</v>
      </c>
      <c r="S719" s="3">
        <v>7.18</v>
      </c>
      <c r="T719" s="6">
        <f t="shared" si="35"/>
        <v>4057.5991999999997</v>
      </c>
    </row>
    <row r="720" spans="1:20" x14ac:dyDescent="0.35">
      <c r="A720" t="s">
        <v>1468</v>
      </c>
      <c r="B720" s="1">
        <v>42254</v>
      </c>
      <c r="C720" s="2" t="s">
        <v>1469</v>
      </c>
      <c r="D720" s="2" t="s">
        <v>27</v>
      </c>
      <c r="E720" s="2" t="s">
        <v>28</v>
      </c>
      <c r="F720" s="2" t="s">
        <v>43</v>
      </c>
      <c r="G720" s="2" t="s">
        <v>299</v>
      </c>
      <c r="H720" s="2" t="s">
        <v>400</v>
      </c>
      <c r="I720" s="2" t="s">
        <v>38</v>
      </c>
      <c r="J720" s="1">
        <v>42256</v>
      </c>
      <c r="K720" s="3">
        <v>4.79</v>
      </c>
      <c r="L720" s="3">
        <v>11.97</v>
      </c>
      <c r="M720" s="3">
        <f t="shared" si="33"/>
        <v>7.1800000000000006</v>
      </c>
      <c r="N720" s="2">
        <v>48</v>
      </c>
      <c r="O720" s="3">
        <f t="shared" si="34"/>
        <v>574.56000000000006</v>
      </c>
      <c r="P720" s="4">
        <v>0.02</v>
      </c>
      <c r="Q720" s="5">
        <f>O720*P720</f>
        <v>11.491200000000001</v>
      </c>
      <c r="R720" s="5">
        <f>O720-Q720+S720</f>
        <v>568.87879999999996</v>
      </c>
      <c r="S720" s="3">
        <v>5.81</v>
      </c>
      <c r="T720" s="6">
        <f t="shared" si="35"/>
        <v>574.6887999999999</v>
      </c>
    </row>
    <row r="721" spans="1:20" x14ac:dyDescent="0.35">
      <c r="A721" t="s">
        <v>1470</v>
      </c>
      <c r="B721" s="1">
        <v>42255</v>
      </c>
      <c r="C721" s="2" t="s">
        <v>491</v>
      </c>
      <c r="D721" s="2" t="s">
        <v>27</v>
      </c>
      <c r="E721" s="2" t="s">
        <v>28</v>
      </c>
      <c r="F721" s="2" t="s">
        <v>29</v>
      </c>
      <c r="G721" s="2" t="s">
        <v>66</v>
      </c>
      <c r="H721" s="2" t="s">
        <v>46</v>
      </c>
      <c r="I721" s="2" t="s">
        <v>38</v>
      </c>
      <c r="J721" s="1">
        <v>42257</v>
      </c>
      <c r="K721" s="3">
        <v>3.32</v>
      </c>
      <c r="L721" s="3">
        <v>5.18</v>
      </c>
      <c r="M721" s="3">
        <f t="shared" si="33"/>
        <v>1.8599999999999999</v>
      </c>
      <c r="N721" s="2">
        <v>20</v>
      </c>
      <c r="O721" s="3">
        <f t="shared" si="34"/>
        <v>103.6</v>
      </c>
      <c r="P721" s="4">
        <v>0.06</v>
      </c>
      <c r="Q721" s="5">
        <f>O721*P721</f>
        <v>6.2159999999999993</v>
      </c>
      <c r="R721" s="5">
        <f>O721-Q721+S721</f>
        <v>99.424000000000007</v>
      </c>
      <c r="S721" s="3">
        <v>2.04</v>
      </c>
      <c r="T721" s="6">
        <f t="shared" si="35"/>
        <v>101.46400000000001</v>
      </c>
    </row>
    <row r="722" spans="1:20" x14ac:dyDescent="0.35">
      <c r="A722" t="s">
        <v>1471</v>
      </c>
      <c r="B722" s="1">
        <v>42255</v>
      </c>
      <c r="C722" s="2" t="s">
        <v>375</v>
      </c>
      <c r="D722" s="2" t="s">
        <v>53</v>
      </c>
      <c r="E722" s="2" t="s">
        <v>54</v>
      </c>
      <c r="F722" s="2" t="s">
        <v>43</v>
      </c>
      <c r="G722" s="2" t="s">
        <v>55</v>
      </c>
      <c r="H722" s="2" t="s">
        <v>188</v>
      </c>
      <c r="I722" s="2" t="s">
        <v>38</v>
      </c>
      <c r="J722" s="1">
        <v>42257</v>
      </c>
      <c r="K722" s="3">
        <v>0.24</v>
      </c>
      <c r="L722" s="3">
        <v>1.26</v>
      </c>
      <c r="M722" s="3">
        <f t="shared" si="33"/>
        <v>1.02</v>
      </c>
      <c r="N722" s="2">
        <v>31</v>
      </c>
      <c r="O722" s="3">
        <f t="shared" si="34"/>
        <v>39.06</v>
      </c>
      <c r="P722" s="4">
        <v>0.06</v>
      </c>
      <c r="Q722" s="5">
        <f>O722*P722</f>
        <v>2.3435999999999999</v>
      </c>
      <c r="R722" s="5">
        <f>O722-Q722+S722</f>
        <v>37.416400000000003</v>
      </c>
      <c r="S722" s="3">
        <v>0.7</v>
      </c>
      <c r="T722" s="6">
        <f t="shared" si="35"/>
        <v>38.116400000000006</v>
      </c>
    </row>
    <row r="723" spans="1:20" x14ac:dyDescent="0.35">
      <c r="A723" t="s">
        <v>1472</v>
      </c>
      <c r="B723" s="1">
        <v>42257</v>
      </c>
      <c r="C723" s="2" t="s">
        <v>972</v>
      </c>
      <c r="D723" s="2" t="s">
        <v>27</v>
      </c>
      <c r="E723" s="2" t="s">
        <v>28</v>
      </c>
      <c r="F723" s="2" t="s">
        <v>29</v>
      </c>
      <c r="G723" s="2" t="s">
        <v>390</v>
      </c>
      <c r="H723" s="2" t="s">
        <v>464</v>
      </c>
      <c r="I723" s="2" t="s">
        <v>38</v>
      </c>
      <c r="J723" s="1">
        <v>42258</v>
      </c>
      <c r="K723" s="3">
        <v>2.25</v>
      </c>
      <c r="L723" s="3">
        <v>3.69</v>
      </c>
      <c r="M723" s="3">
        <f t="shared" si="33"/>
        <v>1.44</v>
      </c>
      <c r="N723" s="2">
        <v>23</v>
      </c>
      <c r="O723" s="3">
        <f t="shared" si="34"/>
        <v>84.87</v>
      </c>
      <c r="P723" s="4">
        <v>0.02</v>
      </c>
      <c r="Q723" s="5">
        <f>O723*P723</f>
        <v>1.6974</v>
      </c>
      <c r="R723" s="5">
        <f>O723-Q723+S723</f>
        <v>85.672600000000003</v>
      </c>
      <c r="S723" s="3">
        <v>2.5</v>
      </c>
      <c r="T723" s="6">
        <f t="shared" si="35"/>
        <v>88.172600000000003</v>
      </c>
    </row>
    <row r="724" spans="1:20" x14ac:dyDescent="0.35">
      <c r="A724" t="s">
        <v>1473</v>
      </c>
      <c r="B724" s="1">
        <v>42258</v>
      </c>
      <c r="C724" s="2" t="s">
        <v>1474</v>
      </c>
      <c r="D724" s="2" t="s">
        <v>27</v>
      </c>
      <c r="E724" s="2" t="s">
        <v>28</v>
      </c>
      <c r="F724" s="2" t="s">
        <v>65</v>
      </c>
      <c r="G724" s="2" t="s">
        <v>290</v>
      </c>
      <c r="H724" s="2" t="s">
        <v>243</v>
      </c>
      <c r="I724" s="2" t="s">
        <v>38</v>
      </c>
      <c r="J724" s="1">
        <v>42258</v>
      </c>
      <c r="K724" s="3">
        <v>1.76</v>
      </c>
      <c r="L724" s="3">
        <v>2.94</v>
      </c>
      <c r="M724" s="3">
        <f t="shared" si="33"/>
        <v>1.18</v>
      </c>
      <c r="N724" s="2">
        <v>47</v>
      </c>
      <c r="O724" s="3">
        <f t="shared" si="34"/>
        <v>138.18</v>
      </c>
      <c r="P724" s="4">
        <v>0.04</v>
      </c>
      <c r="Q724" s="5">
        <f>O724*P724</f>
        <v>5.5272000000000006</v>
      </c>
      <c r="R724" s="5">
        <f>O724-Q724+S724</f>
        <v>133.46280000000002</v>
      </c>
      <c r="S724" s="3">
        <v>0.81</v>
      </c>
      <c r="T724" s="6">
        <f t="shared" si="35"/>
        <v>134.27280000000002</v>
      </c>
    </row>
    <row r="725" spans="1:20" x14ac:dyDescent="0.35">
      <c r="A725" t="s">
        <v>1475</v>
      </c>
      <c r="B725" s="1">
        <v>42259</v>
      </c>
      <c r="C725" s="2" t="s">
        <v>854</v>
      </c>
      <c r="D725" s="2" t="s">
        <v>53</v>
      </c>
      <c r="E725" s="2" t="s">
        <v>54</v>
      </c>
      <c r="F725" s="2" t="s">
        <v>43</v>
      </c>
      <c r="G725" s="2" t="s">
        <v>55</v>
      </c>
      <c r="H725" s="2" t="s">
        <v>122</v>
      </c>
      <c r="I725" s="2" t="s">
        <v>38</v>
      </c>
      <c r="J725" s="1">
        <v>42260</v>
      </c>
      <c r="K725" s="3">
        <v>0.87</v>
      </c>
      <c r="L725" s="3">
        <v>1.81</v>
      </c>
      <c r="M725" s="3">
        <f t="shared" si="33"/>
        <v>0.94000000000000006</v>
      </c>
      <c r="N725" s="2">
        <v>6</v>
      </c>
      <c r="O725" s="3">
        <f t="shared" si="34"/>
        <v>10.86</v>
      </c>
      <c r="P725" s="4">
        <v>7.0000000000000007E-2</v>
      </c>
      <c r="Q725" s="5">
        <f>O725*P725</f>
        <v>0.76019999999999999</v>
      </c>
      <c r="R725" s="5">
        <f>O725-Q725+S725</f>
        <v>10.8498</v>
      </c>
      <c r="S725" s="3">
        <v>0.75</v>
      </c>
      <c r="T725" s="6">
        <f t="shared" si="35"/>
        <v>11.5998</v>
      </c>
    </row>
    <row r="726" spans="1:20" x14ac:dyDescent="0.35">
      <c r="A726" t="s">
        <v>1476</v>
      </c>
      <c r="B726" s="1">
        <v>42262</v>
      </c>
      <c r="C726" s="2" t="s">
        <v>1477</v>
      </c>
      <c r="D726" s="2" t="s">
        <v>27</v>
      </c>
      <c r="E726" s="2" t="s">
        <v>28</v>
      </c>
      <c r="F726" s="2" t="s">
        <v>29</v>
      </c>
      <c r="G726" s="2" t="s">
        <v>139</v>
      </c>
      <c r="H726" s="2" t="s">
        <v>161</v>
      </c>
      <c r="I726" s="2" t="s">
        <v>38</v>
      </c>
      <c r="J726" s="1">
        <v>42264</v>
      </c>
      <c r="K726" s="3">
        <v>0.93</v>
      </c>
      <c r="L726" s="3">
        <v>1.48</v>
      </c>
      <c r="M726" s="3">
        <f t="shared" si="33"/>
        <v>0.54999999999999993</v>
      </c>
      <c r="N726" s="2">
        <v>1</v>
      </c>
      <c r="O726" s="3">
        <f t="shared" si="34"/>
        <v>1.48</v>
      </c>
      <c r="P726" s="4">
        <v>0.01</v>
      </c>
      <c r="Q726" s="5">
        <f>O726*P726</f>
        <v>1.4800000000000001E-2</v>
      </c>
      <c r="R726" s="5">
        <f>O726-Q726+S726</f>
        <v>2.1652</v>
      </c>
      <c r="S726" s="3">
        <v>0.7</v>
      </c>
      <c r="T726" s="6">
        <f t="shared" si="35"/>
        <v>2.8651999999999997</v>
      </c>
    </row>
    <row r="727" spans="1:20" x14ac:dyDescent="0.35">
      <c r="A727" t="s">
        <v>1478</v>
      </c>
      <c r="B727" s="1">
        <v>42263</v>
      </c>
      <c r="C727" s="2" t="s">
        <v>532</v>
      </c>
      <c r="D727" s="2" t="s">
        <v>27</v>
      </c>
      <c r="E727" s="2" t="s">
        <v>28</v>
      </c>
      <c r="F727" s="2" t="s">
        <v>29</v>
      </c>
      <c r="G727" s="2" t="s">
        <v>30</v>
      </c>
      <c r="H727" s="2" t="s">
        <v>731</v>
      </c>
      <c r="I727" s="2" t="s">
        <v>38</v>
      </c>
      <c r="J727" s="1">
        <v>42268</v>
      </c>
      <c r="K727" s="3">
        <v>3.51</v>
      </c>
      <c r="L727" s="3">
        <v>8.57</v>
      </c>
      <c r="M727" s="3">
        <f t="shared" si="33"/>
        <v>5.0600000000000005</v>
      </c>
      <c r="N727" s="2">
        <v>49</v>
      </c>
      <c r="O727" s="3">
        <f t="shared" si="34"/>
        <v>419.93</v>
      </c>
      <c r="P727" s="4">
        <v>0.01</v>
      </c>
      <c r="Q727" s="5">
        <f>O727*P727</f>
        <v>4.1993</v>
      </c>
      <c r="R727" s="5">
        <f>O727-Q727+S727</f>
        <v>421.8707</v>
      </c>
      <c r="S727" s="3">
        <v>6.14</v>
      </c>
      <c r="T727" s="6">
        <f t="shared" si="35"/>
        <v>428.01069999999999</v>
      </c>
    </row>
    <row r="728" spans="1:20" x14ac:dyDescent="0.35">
      <c r="A728" t="s">
        <v>1479</v>
      </c>
      <c r="B728" s="1">
        <v>42264</v>
      </c>
      <c r="C728" s="2" t="s">
        <v>1469</v>
      </c>
      <c r="D728" s="2" t="s">
        <v>27</v>
      </c>
      <c r="E728" s="2" t="s">
        <v>28</v>
      </c>
      <c r="F728" s="2" t="s">
        <v>43</v>
      </c>
      <c r="G728" s="2" t="s">
        <v>299</v>
      </c>
      <c r="H728" s="2" t="s">
        <v>358</v>
      </c>
      <c r="I728" s="2" t="s">
        <v>38</v>
      </c>
      <c r="J728" s="1">
        <v>42264</v>
      </c>
      <c r="K728" s="3">
        <v>1.82</v>
      </c>
      <c r="L728" s="3">
        <v>2.98</v>
      </c>
      <c r="M728" s="3">
        <f t="shared" si="33"/>
        <v>1.1599999999999999</v>
      </c>
      <c r="N728" s="2">
        <v>3</v>
      </c>
      <c r="O728" s="3">
        <f t="shared" si="34"/>
        <v>8.94</v>
      </c>
      <c r="P728" s="4">
        <v>0.04</v>
      </c>
      <c r="Q728" s="5">
        <f>O728*P728</f>
        <v>0.35759999999999997</v>
      </c>
      <c r="R728" s="5">
        <f>O728-Q728+S728</f>
        <v>10.1624</v>
      </c>
      <c r="S728" s="3">
        <v>1.58</v>
      </c>
      <c r="T728" s="6">
        <f t="shared" si="35"/>
        <v>11.7424</v>
      </c>
    </row>
    <row r="729" spans="1:20" x14ac:dyDescent="0.35">
      <c r="A729" t="s">
        <v>1480</v>
      </c>
      <c r="B729" s="1">
        <v>42272</v>
      </c>
      <c r="C729" s="2" t="s">
        <v>529</v>
      </c>
      <c r="D729" s="2" t="s">
        <v>53</v>
      </c>
      <c r="E729" s="2" t="s">
        <v>54</v>
      </c>
      <c r="F729" s="2" t="s">
        <v>93</v>
      </c>
      <c r="G729" s="2" t="s">
        <v>55</v>
      </c>
      <c r="H729" s="2" t="s">
        <v>443</v>
      </c>
      <c r="I729" s="2" t="s">
        <v>38</v>
      </c>
      <c r="J729" s="1">
        <v>42273</v>
      </c>
      <c r="K729" s="3">
        <v>13.64</v>
      </c>
      <c r="L729" s="3">
        <v>20.98</v>
      </c>
      <c r="M729" s="3">
        <f t="shared" si="33"/>
        <v>7.34</v>
      </c>
      <c r="N729" s="2">
        <v>10</v>
      </c>
      <c r="O729" s="3">
        <f t="shared" si="34"/>
        <v>209.8</v>
      </c>
      <c r="P729" s="4">
        <v>0.06</v>
      </c>
      <c r="Q729" s="5">
        <f>O729*P729</f>
        <v>12.588000000000001</v>
      </c>
      <c r="R729" s="5">
        <f>O729-Q729+S729</f>
        <v>198.70200000000003</v>
      </c>
      <c r="S729" s="3">
        <v>1.49</v>
      </c>
      <c r="T729" s="6">
        <f t="shared" si="35"/>
        <v>200.19200000000004</v>
      </c>
    </row>
    <row r="730" spans="1:20" x14ac:dyDescent="0.35">
      <c r="A730" t="s">
        <v>1481</v>
      </c>
      <c r="B730" s="1">
        <v>42272</v>
      </c>
      <c r="C730" s="2" t="s">
        <v>1482</v>
      </c>
      <c r="D730" s="2" t="s">
        <v>53</v>
      </c>
      <c r="E730" s="2" t="s">
        <v>54</v>
      </c>
      <c r="F730" s="2" t="s">
        <v>29</v>
      </c>
      <c r="G730" s="2" t="s">
        <v>55</v>
      </c>
      <c r="H730" s="2" t="s">
        <v>601</v>
      </c>
      <c r="I730" s="2" t="s">
        <v>38</v>
      </c>
      <c r="J730" s="1">
        <v>42274</v>
      </c>
      <c r="K730" s="3">
        <v>2.1800000000000002</v>
      </c>
      <c r="L730" s="3">
        <v>3.52</v>
      </c>
      <c r="M730" s="3">
        <f t="shared" si="33"/>
        <v>1.3399999999999999</v>
      </c>
      <c r="N730" s="2">
        <v>13</v>
      </c>
      <c r="O730" s="3">
        <f t="shared" si="34"/>
        <v>45.76</v>
      </c>
      <c r="P730" s="4">
        <v>0.08</v>
      </c>
      <c r="Q730" s="5">
        <f>O730*P730</f>
        <v>3.6608000000000001</v>
      </c>
      <c r="R730" s="5">
        <f>O730-Q730+S730</f>
        <v>48.929199999999994</v>
      </c>
      <c r="S730" s="3">
        <v>6.83</v>
      </c>
      <c r="T730" s="6">
        <f t="shared" si="35"/>
        <v>55.759199999999993</v>
      </c>
    </row>
    <row r="731" spans="1:20" x14ac:dyDescent="0.35">
      <c r="A731" t="s">
        <v>1483</v>
      </c>
      <c r="B731" s="1">
        <v>42273</v>
      </c>
      <c r="C731" s="2" t="s">
        <v>838</v>
      </c>
      <c r="D731" s="2" t="s">
        <v>27</v>
      </c>
      <c r="E731" s="2" t="s">
        <v>28</v>
      </c>
      <c r="F731" s="2" t="s">
        <v>29</v>
      </c>
      <c r="G731" s="2" t="s">
        <v>30</v>
      </c>
      <c r="H731" s="2" t="s">
        <v>60</v>
      </c>
      <c r="I731" s="2" t="s">
        <v>38</v>
      </c>
      <c r="J731" s="1">
        <v>42275</v>
      </c>
      <c r="K731" s="3">
        <v>3.4</v>
      </c>
      <c r="L731" s="3">
        <v>5.4</v>
      </c>
      <c r="M731" s="3">
        <f t="shared" si="33"/>
        <v>2.0000000000000004</v>
      </c>
      <c r="N731" s="2">
        <v>10</v>
      </c>
      <c r="O731" s="3">
        <f t="shared" si="34"/>
        <v>54</v>
      </c>
      <c r="P731" s="4">
        <v>0.04</v>
      </c>
      <c r="Q731" s="5">
        <f>O731*P731</f>
        <v>2.16</v>
      </c>
      <c r="R731" s="5">
        <f>O731-Q731+S731</f>
        <v>59.620000000000005</v>
      </c>
      <c r="S731" s="3">
        <v>7.78</v>
      </c>
      <c r="T731" s="6">
        <f t="shared" si="35"/>
        <v>67.400000000000006</v>
      </c>
    </row>
    <row r="732" spans="1:20" x14ac:dyDescent="0.35">
      <c r="A732" t="s">
        <v>1484</v>
      </c>
      <c r="B732" s="1">
        <v>42274</v>
      </c>
      <c r="C732" s="2" t="s">
        <v>1485</v>
      </c>
      <c r="D732" s="2" t="s">
        <v>27</v>
      </c>
      <c r="E732" s="2" t="s">
        <v>28</v>
      </c>
      <c r="F732" s="2" t="s">
        <v>43</v>
      </c>
      <c r="G732" s="2" t="s">
        <v>30</v>
      </c>
      <c r="H732" s="2" t="s">
        <v>467</v>
      </c>
      <c r="I732" s="2" t="s">
        <v>38</v>
      </c>
      <c r="J732" s="1">
        <v>42276</v>
      </c>
      <c r="K732" s="3">
        <v>12.39</v>
      </c>
      <c r="L732" s="3">
        <v>19.98</v>
      </c>
      <c r="M732" s="3">
        <f t="shared" si="33"/>
        <v>7.59</v>
      </c>
      <c r="N732" s="2">
        <v>20</v>
      </c>
      <c r="O732" s="3">
        <f t="shared" si="34"/>
        <v>399.6</v>
      </c>
      <c r="P732" s="4">
        <v>0.05</v>
      </c>
      <c r="Q732" s="5">
        <f>O732*P732</f>
        <v>19.980000000000004</v>
      </c>
      <c r="R732" s="5">
        <f>O732-Q732+S732</f>
        <v>385.39</v>
      </c>
      <c r="S732" s="3">
        <v>5.77</v>
      </c>
      <c r="T732" s="6">
        <f t="shared" si="35"/>
        <v>391.15999999999997</v>
      </c>
    </row>
    <row r="733" spans="1:20" x14ac:dyDescent="0.35">
      <c r="A733" t="s">
        <v>1486</v>
      </c>
      <c r="B733" s="1">
        <v>42274</v>
      </c>
      <c r="C733" s="2" t="s">
        <v>1274</v>
      </c>
      <c r="D733" s="2" t="s">
        <v>53</v>
      </c>
      <c r="E733" s="2" t="s">
        <v>54</v>
      </c>
      <c r="F733" s="2" t="s">
        <v>29</v>
      </c>
      <c r="G733" s="2" t="s">
        <v>81</v>
      </c>
      <c r="H733" s="2" t="s">
        <v>467</v>
      </c>
      <c r="I733" s="2" t="s">
        <v>38</v>
      </c>
      <c r="J733" s="1">
        <v>42274</v>
      </c>
      <c r="K733" s="3">
        <v>12.39</v>
      </c>
      <c r="L733" s="3">
        <v>19.98</v>
      </c>
      <c r="M733" s="3">
        <f t="shared" si="33"/>
        <v>7.59</v>
      </c>
      <c r="N733" s="2">
        <v>34</v>
      </c>
      <c r="O733" s="3">
        <f t="shared" si="34"/>
        <v>679.32</v>
      </c>
      <c r="P733" s="4">
        <v>0.06</v>
      </c>
      <c r="Q733" s="5">
        <f>O733*P733</f>
        <v>40.7592</v>
      </c>
      <c r="R733" s="5">
        <f>O733-Q733+S733</f>
        <v>644.33080000000007</v>
      </c>
      <c r="S733" s="3">
        <v>5.77</v>
      </c>
      <c r="T733" s="6">
        <f t="shared" si="35"/>
        <v>650.10080000000005</v>
      </c>
    </row>
    <row r="734" spans="1:20" x14ac:dyDescent="0.35">
      <c r="A734" t="s">
        <v>1487</v>
      </c>
      <c r="B734" s="1">
        <v>42275</v>
      </c>
      <c r="C734" s="2" t="s">
        <v>1488</v>
      </c>
      <c r="D734" s="2" t="s">
        <v>27</v>
      </c>
      <c r="E734" s="2" t="s">
        <v>28</v>
      </c>
      <c r="F734" s="2" t="s">
        <v>93</v>
      </c>
      <c r="G734" s="2" t="s">
        <v>30</v>
      </c>
      <c r="H734" s="2" t="s">
        <v>438</v>
      </c>
      <c r="I734" s="2" t="s">
        <v>38</v>
      </c>
      <c r="J734" s="1">
        <v>42277</v>
      </c>
      <c r="K734" s="3">
        <v>3.75</v>
      </c>
      <c r="L734" s="3">
        <v>7.08</v>
      </c>
      <c r="M734" s="3">
        <f t="shared" si="33"/>
        <v>3.33</v>
      </c>
      <c r="N734" s="2">
        <v>37</v>
      </c>
      <c r="O734" s="3">
        <f t="shared" si="34"/>
        <v>261.95999999999998</v>
      </c>
      <c r="P734" s="4">
        <v>0.08</v>
      </c>
      <c r="Q734" s="5">
        <f>O734*P734</f>
        <v>20.956799999999998</v>
      </c>
      <c r="R734" s="5">
        <f>O734-Q734+S734</f>
        <v>243.35319999999999</v>
      </c>
      <c r="S734" s="3">
        <v>2.35</v>
      </c>
      <c r="T734" s="6">
        <f t="shared" si="35"/>
        <v>245.70319999999998</v>
      </c>
    </row>
    <row r="735" spans="1:20" x14ac:dyDescent="0.35">
      <c r="A735" t="s">
        <v>1489</v>
      </c>
      <c r="B735" s="1">
        <v>42276</v>
      </c>
      <c r="C735" s="2" t="s">
        <v>210</v>
      </c>
      <c r="D735" s="2" t="s">
        <v>53</v>
      </c>
      <c r="E735" s="2" t="s">
        <v>54</v>
      </c>
      <c r="F735" s="2" t="s">
        <v>43</v>
      </c>
      <c r="G735" s="2" t="s">
        <v>55</v>
      </c>
      <c r="H735" s="2" t="s">
        <v>595</v>
      </c>
      <c r="I735" s="2" t="s">
        <v>38</v>
      </c>
      <c r="J735" s="1">
        <v>42277</v>
      </c>
      <c r="K735" s="3">
        <v>3.5</v>
      </c>
      <c r="L735" s="3">
        <v>5.74</v>
      </c>
      <c r="M735" s="3">
        <f t="shared" si="33"/>
        <v>2.2400000000000002</v>
      </c>
      <c r="N735" s="2">
        <v>26</v>
      </c>
      <c r="O735" s="3">
        <f t="shared" si="34"/>
        <v>149.24</v>
      </c>
      <c r="P735" s="4">
        <v>0.03</v>
      </c>
      <c r="Q735" s="5">
        <f>O735*P735</f>
        <v>4.4771999999999998</v>
      </c>
      <c r="R735" s="5">
        <f>O735-Q735+S735</f>
        <v>149.77279999999999</v>
      </c>
      <c r="S735" s="3">
        <v>5.01</v>
      </c>
      <c r="T735" s="6">
        <f t="shared" si="35"/>
        <v>154.78279999999998</v>
      </c>
    </row>
    <row r="736" spans="1:20" x14ac:dyDescent="0.35">
      <c r="A736" t="s">
        <v>1490</v>
      </c>
      <c r="B736" s="1">
        <v>42278</v>
      </c>
      <c r="C736" s="2" t="s">
        <v>1491</v>
      </c>
      <c r="D736" s="2" t="s">
        <v>27</v>
      </c>
      <c r="E736" s="2" t="s">
        <v>28</v>
      </c>
      <c r="F736" s="2" t="s">
        <v>29</v>
      </c>
      <c r="G736" s="2" t="s">
        <v>290</v>
      </c>
      <c r="H736" s="2" t="s">
        <v>895</v>
      </c>
      <c r="I736" s="2" t="s">
        <v>38</v>
      </c>
      <c r="J736" s="1">
        <v>42287</v>
      </c>
      <c r="K736" s="3">
        <v>1.05</v>
      </c>
      <c r="L736" s="3">
        <v>1.95</v>
      </c>
      <c r="M736" s="3">
        <f t="shared" si="33"/>
        <v>0.89999999999999991</v>
      </c>
      <c r="N736" s="2">
        <v>4</v>
      </c>
      <c r="O736" s="3">
        <f t="shared" si="34"/>
        <v>7.8</v>
      </c>
      <c r="P736" s="4">
        <v>0.09</v>
      </c>
      <c r="Q736" s="5">
        <f>O736*P736</f>
        <v>0.70199999999999996</v>
      </c>
      <c r="R736" s="5">
        <f>O736-Q736+S736</f>
        <v>8.7279999999999998</v>
      </c>
      <c r="S736" s="3">
        <v>1.63</v>
      </c>
      <c r="T736" s="6">
        <f t="shared" si="35"/>
        <v>10.358000000000001</v>
      </c>
    </row>
    <row r="737" spans="1:20" x14ac:dyDescent="0.35">
      <c r="A737" t="s">
        <v>1492</v>
      </c>
      <c r="B737" s="1">
        <v>42286</v>
      </c>
      <c r="C737" s="2" t="s">
        <v>1493</v>
      </c>
      <c r="D737" s="2" t="s">
        <v>27</v>
      </c>
      <c r="E737" s="2" t="s">
        <v>28</v>
      </c>
      <c r="F737" s="2" t="s">
        <v>65</v>
      </c>
      <c r="G737" s="2" t="s">
        <v>30</v>
      </c>
      <c r="H737" s="2" t="s">
        <v>899</v>
      </c>
      <c r="I737" s="2" t="s">
        <v>33</v>
      </c>
      <c r="J737" s="1">
        <v>42288</v>
      </c>
      <c r="K737" s="3">
        <v>315.61</v>
      </c>
      <c r="L737" s="3">
        <v>500.97</v>
      </c>
      <c r="M737" s="3">
        <f t="shared" si="33"/>
        <v>185.36</v>
      </c>
      <c r="N737" s="2">
        <v>25</v>
      </c>
      <c r="O737" s="3">
        <f t="shared" si="34"/>
        <v>12524.25</v>
      </c>
      <c r="P737" s="4">
        <v>0.02</v>
      </c>
      <c r="Q737" s="5">
        <f>O737*P737</f>
        <v>250.48500000000001</v>
      </c>
      <c r="R737" s="5">
        <f>O737-Q737+S737</f>
        <v>12343.064999999999</v>
      </c>
      <c r="S737" s="3">
        <v>69.3</v>
      </c>
      <c r="T737" s="6">
        <f t="shared" si="35"/>
        <v>12412.364999999998</v>
      </c>
    </row>
    <row r="738" spans="1:20" x14ac:dyDescent="0.35">
      <c r="A738" t="s">
        <v>1494</v>
      </c>
      <c r="B738" s="1">
        <v>42289</v>
      </c>
      <c r="C738" s="2" t="s">
        <v>225</v>
      </c>
      <c r="D738" s="2" t="s">
        <v>27</v>
      </c>
      <c r="E738" s="2" t="s">
        <v>28</v>
      </c>
      <c r="F738" s="2" t="s">
        <v>29</v>
      </c>
      <c r="G738" s="2" t="s">
        <v>66</v>
      </c>
      <c r="H738" s="2" t="s">
        <v>154</v>
      </c>
      <c r="I738" s="2" t="s">
        <v>38</v>
      </c>
      <c r="J738" s="1">
        <v>42291</v>
      </c>
      <c r="K738" s="3">
        <v>1.18</v>
      </c>
      <c r="L738" s="3">
        <v>1.88</v>
      </c>
      <c r="M738" s="3">
        <f t="shared" si="33"/>
        <v>0.7</v>
      </c>
      <c r="N738" s="2">
        <v>29</v>
      </c>
      <c r="O738" s="3">
        <f t="shared" si="34"/>
        <v>54.519999999999996</v>
      </c>
      <c r="P738" s="4">
        <v>0.1</v>
      </c>
      <c r="Q738" s="5">
        <f>O738*P738</f>
        <v>5.452</v>
      </c>
      <c r="R738" s="5">
        <f>O738-Q738+S738</f>
        <v>50.558</v>
      </c>
      <c r="S738" s="3">
        <v>1.49</v>
      </c>
      <c r="T738" s="6">
        <f t="shared" si="35"/>
        <v>52.048000000000002</v>
      </c>
    </row>
    <row r="739" spans="1:20" x14ac:dyDescent="0.35">
      <c r="A739" t="s">
        <v>1495</v>
      </c>
      <c r="B739" s="1">
        <v>42290</v>
      </c>
      <c r="C739" s="2" t="s">
        <v>936</v>
      </c>
      <c r="D739" s="2" t="s">
        <v>27</v>
      </c>
      <c r="E739" s="2" t="s">
        <v>28</v>
      </c>
      <c r="F739" s="2" t="s">
        <v>43</v>
      </c>
      <c r="G739" s="2" t="s">
        <v>74</v>
      </c>
      <c r="H739" s="2" t="s">
        <v>146</v>
      </c>
      <c r="I739" s="2" t="s">
        <v>33</v>
      </c>
      <c r="J739" s="1">
        <v>42292</v>
      </c>
      <c r="K739" s="3">
        <v>278.99</v>
      </c>
      <c r="L739" s="3">
        <v>449.99</v>
      </c>
      <c r="M739" s="3">
        <f t="shared" si="33"/>
        <v>171</v>
      </c>
      <c r="N739" s="2">
        <v>47</v>
      </c>
      <c r="O739" s="3">
        <f t="shared" si="34"/>
        <v>21149.53</v>
      </c>
      <c r="P739" s="4">
        <v>0.02</v>
      </c>
      <c r="Q739" s="5">
        <f>O739*P739</f>
        <v>422.99059999999997</v>
      </c>
      <c r="R739" s="5">
        <f>O739-Q739+S739</f>
        <v>20775.539399999998</v>
      </c>
      <c r="S739" s="3">
        <v>49</v>
      </c>
      <c r="T739" s="6">
        <f t="shared" si="35"/>
        <v>20824.539399999998</v>
      </c>
    </row>
    <row r="740" spans="1:20" x14ac:dyDescent="0.35">
      <c r="A740" t="s">
        <v>1496</v>
      </c>
      <c r="B740" s="1">
        <v>42292</v>
      </c>
      <c r="C740" s="2" t="s">
        <v>1497</v>
      </c>
      <c r="D740" s="2" t="s">
        <v>53</v>
      </c>
      <c r="E740" s="2" t="s">
        <v>54</v>
      </c>
      <c r="F740" s="2" t="s">
        <v>43</v>
      </c>
      <c r="G740" s="2" t="s">
        <v>55</v>
      </c>
      <c r="H740" s="2" t="s">
        <v>60</v>
      </c>
      <c r="I740" s="2" t="s">
        <v>38</v>
      </c>
      <c r="J740" s="1">
        <v>42293</v>
      </c>
      <c r="K740" s="3">
        <v>3.4</v>
      </c>
      <c r="L740" s="3">
        <v>5.4</v>
      </c>
      <c r="M740" s="3">
        <f t="shared" si="33"/>
        <v>2.0000000000000004</v>
      </c>
      <c r="N740" s="2">
        <v>8</v>
      </c>
      <c r="O740" s="3">
        <f t="shared" si="34"/>
        <v>43.2</v>
      </c>
      <c r="P740" s="4">
        <v>0</v>
      </c>
      <c r="Q740" s="5">
        <f>O740*P740</f>
        <v>0</v>
      </c>
      <c r="R740" s="5">
        <f>O740-Q740+S740</f>
        <v>50.980000000000004</v>
      </c>
      <c r="S740" s="3">
        <v>7.78</v>
      </c>
      <c r="T740" s="6">
        <f t="shared" si="35"/>
        <v>58.760000000000005</v>
      </c>
    </row>
    <row r="741" spans="1:20" x14ac:dyDescent="0.35">
      <c r="A741" t="s">
        <v>1498</v>
      </c>
      <c r="B741" s="1">
        <v>42297</v>
      </c>
      <c r="C741" s="2" t="s">
        <v>1499</v>
      </c>
      <c r="D741" s="2" t="s">
        <v>27</v>
      </c>
      <c r="E741" s="2" t="s">
        <v>28</v>
      </c>
      <c r="F741" s="2" t="s">
        <v>93</v>
      </c>
      <c r="G741" s="2" t="s">
        <v>290</v>
      </c>
      <c r="H741" s="2" t="s">
        <v>310</v>
      </c>
      <c r="I741" s="2" t="s">
        <v>38</v>
      </c>
      <c r="J741" s="1">
        <v>42301</v>
      </c>
      <c r="K741" s="3">
        <v>1.19</v>
      </c>
      <c r="L741" s="3">
        <v>1.98</v>
      </c>
      <c r="M741" s="3">
        <f t="shared" si="33"/>
        <v>0.79</v>
      </c>
      <c r="N741" s="2">
        <v>4</v>
      </c>
      <c r="O741" s="3">
        <f t="shared" si="34"/>
        <v>7.92</v>
      </c>
      <c r="P741" s="4">
        <v>0.08</v>
      </c>
      <c r="Q741" s="5">
        <f>O741*P741</f>
        <v>0.63360000000000005</v>
      </c>
      <c r="R741" s="5">
        <f>O741-Q741+S741</f>
        <v>12.0564</v>
      </c>
      <c r="S741" s="3">
        <v>4.7699999999999996</v>
      </c>
      <c r="T741" s="6">
        <f t="shared" si="35"/>
        <v>16.8264</v>
      </c>
    </row>
    <row r="742" spans="1:20" x14ac:dyDescent="0.35">
      <c r="A742" t="s">
        <v>1500</v>
      </c>
      <c r="B742" s="1">
        <v>42298</v>
      </c>
      <c r="C742" s="2" t="s">
        <v>461</v>
      </c>
      <c r="D742" s="2" t="s">
        <v>27</v>
      </c>
      <c r="E742" s="2" t="s">
        <v>28</v>
      </c>
      <c r="F742" s="2" t="s">
        <v>93</v>
      </c>
      <c r="G742" s="2" t="s">
        <v>107</v>
      </c>
      <c r="H742" s="2" t="s">
        <v>891</v>
      </c>
      <c r="I742" s="2" t="s">
        <v>38</v>
      </c>
      <c r="J742" s="1">
        <v>42300</v>
      </c>
      <c r="K742" s="3">
        <v>2.13</v>
      </c>
      <c r="L742" s="3">
        <v>3.49</v>
      </c>
      <c r="M742" s="3">
        <f t="shared" si="33"/>
        <v>1.3600000000000003</v>
      </c>
      <c r="N742" s="2">
        <v>3</v>
      </c>
      <c r="O742" s="3">
        <f t="shared" si="34"/>
        <v>10.47</v>
      </c>
      <c r="P742" s="4">
        <v>0.01</v>
      </c>
      <c r="Q742" s="5">
        <f>O742*P742</f>
        <v>0.10470000000000002</v>
      </c>
      <c r="R742" s="5">
        <f>O742-Q742+S742</f>
        <v>11.125300000000001</v>
      </c>
      <c r="S742" s="3">
        <v>0.76</v>
      </c>
      <c r="T742" s="6">
        <f t="shared" si="35"/>
        <v>11.885300000000001</v>
      </c>
    </row>
    <row r="743" spans="1:20" x14ac:dyDescent="0.35">
      <c r="A743" t="s">
        <v>1501</v>
      </c>
      <c r="B743" s="1">
        <v>42298</v>
      </c>
      <c r="C743" s="2" t="s">
        <v>1502</v>
      </c>
      <c r="D743" s="2" t="s">
        <v>27</v>
      </c>
      <c r="E743" s="2" t="s">
        <v>28</v>
      </c>
      <c r="F743" s="2" t="s">
        <v>29</v>
      </c>
      <c r="G743" s="2" t="s">
        <v>299</v>
      </c>
      <c r="H743" s="2" t="s">
        <v>154</v>
      </c>
      <c r="I743" s="2" t="s">
        <v>38</v>
      </c>
      <c r="J743" s="1">
        <v>42300</v>
      </c>
      <c r="K743" s="3">
        <v>1.18</v>
      </c>
      <c r="L743" s="3">
        <v>1.88</v>
      </c>
      <c r="M743" s="3">
        <f t="shared" si="33"/>
        <v>0.7</v>
      </c>
      <c r="N743" s="2">
        <v>6</v>
      </c>
      <c r="O743" s="3">
        <f t="shared" si="34"/>
        <v>11.28</v>
      </c>
      <c r="P743" s="4">
        <v>7.0000000000000007E-2</v>
      </c>
      <c r="Q743" s="5">
        <f>O743*P743</f>
        <v>0.78960000000000008</v>
      </c>
      <c r="R743" s="5">
        <f>O743-Q743+S743</f>
        <v>11.980399999999999</v>
      </c>
      <c r="S743" s="3">
        <v>1.49</v>
      </c>
      <c r="T743" s="6">
        <f t="shared" si="35"/>
        <v>13.4704</v>
      </c>
    </row>
    <row r="744" spans="1:20" x14ac:dyDescent="0.35">
      <c r="A744" t="s">
        <v>1503</v>
      </c>
      <c r="B744" s="1">
        <v>42301</v>
      </c>
      <c r="C744" s="2" t="s">
        <v>204</v>
      </c>
      <c r="D744" s="2" t="s">
        <v>53</v>
      </c>
      <c r="E744" s="2" t="s">
        <v>54</v>
      </c>
      <c r="F744" s="2" t="s">
        <v>65</v>
      </c>
      <c r="G744" s="2" t="s">
        <v>81</v>
      </c>
      <c r="H744" s="2" t="s">
        <v>127</v>
      </c>
      <c r="I744" s="2" t="s">
        <v>38</v>
      </c>
      <c r="J744" s="1">
        <v>42303</v>
      </c>
      <c r="K744" s="3">
        <v>4.53</v>
      </c>
      <c r="L744" s="3">
        <v>7.3</v>
      </c>
      <c r="M744" s="3">
        <f t="shared" si="33"/>
        <v>2.7699999999999996</v>
      </c>
      <c r="N744" s="2">
        <v>34</v>
      </c>
      <c r="O744" s="3">
        <f t="shared" si="34"/>
        <v>248.2</v>
      </c>
      <c r="P744" s="4">
        <v>0.03</v>
      </c>
      <c r="Q744" s="5">
        <f>O744*P744</f>
        <v>7.4459999999999997</v>
      </c>
      <c r="R744" s="5">
        <f>O744-Q744+S744</f>
        <v>248.47399999999999</v>
      </c>
      <c r="S744" s="3">
        <v>7.72</v>
      </c>
      <c r="T744" s="6">
        <f t="shared" si="35"/>
        <v>256.19400000000002</v>
      </c>
    </row>
    <row r="745" spans="1:20" x14ac:dyDescent="0.35">
      <c r="A745" t="s">
        <v>1504</v>
      </c>
      <c r="B745" s="1">
        <v>42301</v>
      </c>
      <c r="C745" s="2" t="s">
        <v>1505</v>
      </c>
      <c r="D745" s="2" t="s">
        <v>27</v>
      </c>
      <c r="E745" s="2" t="s">
        <v>28</v>
      </c>
      <c r="F745" s="2" t="s">
        <v>43</v>
      </c>
      <c r="G745" s="2" t="s">
        <v>139</v>
      </c>
      <c r="H745" s="2" t="s">
        <v>464</v>
      </c>
      <c r="I745" s="2" t="s">
        <v>38</v>
      </c>
      <c r="J745" s="1">
        <v>42303</v>
      </c>
      <c r="K745" s="3">
        <v>2.25</v>
      </c>
      <c r="L745" s="3">
        <v>3.69</v>
      </c>
      <c r="M745" s="3">
        <f t="shared" si="33"/>
        <v>1.44</v>
      </c>
      <c r="N745" s="2">
        <v>47</v>
      </c>
      <c r="O745" s="3">
        <f t="shared" si="34"/>
        <v>173.43</v>
      </c>
      <c r="P745" s="4">
        <v>0</v>
      </c>
      <c r="Q745" s="5">
        <f>O745*P745</f>
        <v>0</v>
      </c>
      <c r="R745" s="5">
        <f>O745-Q745+S745</f>
        <v>175.93</v>
      </c>
      <c r="S745" s="3">
        <v>2.5</v>
      </c>
      <c r="T745" s="6">
        <f t="shared" si="35"/>
        <v>178.43</v>
      </c>
    </row>
    <row r="746" spans="1:20" x14ac:dyDescent="0.35">
      <c r="A746" t="s">
        <v>1506</v>
      </c>
      <c r="B746" s="1">
        <v>42305</v>
      </c>
      <c r="C746" s="2" t="s">
        <v>399</v>
      </c>
      <c r="D746" s="2" t="s">
        <v>53</v>
      </c>
      <c r="E746" s="2" t="s">
        <v>54</v>
      </c>
      <c r="F746" s="2" t="s">
        <v>29</v>
      </c>
      <c r="G746" s="2" t="s">
        <v>81</v>
      </c>
      <c r="H746" s="2" t="s">
        <v>523</v>
      </c>
      <c r="I746" s="2" t="s">
        <v>33</v>
      </c>
      <c r="J746" s="1">
        <v>42307</v>
      </c>
      <c r="K746" s="3">
        <v>7.92</v>
      </c>
      <c r="L746" s="3">
        <v>12.99</v>
      </c>
      <c r="M746" s="3">
        <f t="shared" si="33"/>
        <v>5.07</v>
      </c>
      <c r="N746" s="2">
        <v>46</v>
      </c>
      <c r="O746" s="3">
        <f t="shared" si="34"/>
        <v>597.54</v>
      </c>
      <c r="P746" s="4">
        <v>0.01</v>
      </c>
      <c r="Q746" s="5">
        <f>O746*P746</f>
        <v>5.9753999999999996</v>
      </c>
      <c r="R746" s="5">
        <f>O746-Q746+S746</f>
        <v>601.00459999999998</v>
      </c>
      <c r="S746" s="3">
        <v>9.44</v>
      </c>
      <c r="T746" s="6">
        <f t="shared" si="35"/>
        <v>610.44460000000004</v>
      </c>
    </row>
    <row r="747" spans="1:20" x14ac:dyDescent="0.35">
      <c r="A747" t="s">
        <v>1507</v>
      </c>
      <c r="B747" s="1">
        <v>42308</v>
      </c>
      <c r="C747" s="2" t="s">
        <v>1508</v>
      </c>
      <c r="D747" s="2" t="s">
        <v>27</v>
      </c>
      <c r="E747" s="2" t="s">
        <v>28</v>
      </c>
      <c r="F747" s="2" t="s">
        <v>93</v>
      </c>
      <c r="G747" s="2" t="s">
        <v>66</v>
      </c>
      <c r="H747" s="2" t="s">
        <v>493</v>
      </c>
      <c r="I747" s="2" t="s">
        <v>38</v>
      </c>
      <c r="J747" s="1">
        <v>42308</v>
      </c>
      <c r="K747" s="3">
        <v>178.83</v>
      </c>
      <c r="L747" s="3">
        <v>415.88</v>
      </c>
      <c r="M747" s="3">
        <f t="shared" si="33"/>
        <v>237.04999999999998</v>
      </c>
      <c r="N747" s="2">
        <v>21</v>
      </c>
      <c r="O747" s="3">
        <f t="shared" si="34"/>
        <v>8733.48</v>
      </c>
      <c r="P747" s="4">
        <v>0.09</v>
      </c>
      <c r="Q747" s="5">
        <f>O747*P747</f>
        <v>786.01319999999998</v>
      </c>
      <c r="R747" s="5">
        <f>O747-Q747+S747</f>
        <v>7958.8367999999991</v>
      </c>
      <c r="S747" s="3">
        <v>11.37</v>
      </c>
      <c r="T747" s="6">
        <f t="shared" si="35"/>
        <v>7970.206799999999</v>
      </c>
    </row>
    <row r="748" spans="1:20" x14ac:dyDescent="0.35">
      <c r="A748" t="s">
        <v>1509</v>
      </c>
      <c r="B748" s="1">
        <v>42308</v>
      </c>
      <c r="C748" s="2" t="s">
        <v>1510</v>
      </c>
      <c r="D748" s="2" t="s">
        <v>27</v>
      </c>
      <c r="E748" s="2" t="s">
        <v>28</v>
      </c>
      <c r="F748" s="2" t="s">
        <v>29</v>
      </c>
      <c r="G748" s="2" t="s">
        <v>390</v>
      </c>
      <c r="H748" s="2" t="s">
        <v>459</v>
      </c>
      <c r="I748" s="2" t="s">
        <v>33</v>
      </c>
      <c r="J748" s="1">
        <v>42309</v>
      </c>
      <c r="K748" s="3">
        <v>156.5</v>
      </c>
      <c r="L748" s="3">
        <v>300.97000000000003</v>
      </c>
      <c r="M748" s="3">
        <f t="shared" si="33"/>
        <v>144.47000000000003</v>
      </c>
      <c r="N748" s="2">
        <v>23</v>
      </c>
      <c r="O748" s="3">
        <f t="shared" si="34"/>
        <v>6922.31</v>
      </c>
      <c r="P748" s="4">
        <v>0.06</v>
      </c>
      <c r="Q748" s="5">
        <f>O748*P748</f>
        <v>415.33859999999999</v>
      </c>
      <c r="R748" s="5">
        <f>O748-Q748+S748</f>
        <v>6514.1514000000006</v>
      </c>
      <c r="S748" s="3">
        <v>7.18</v>
      </c>
      <c r="T748" s="6">
        <f t="shared" si="35"/>
        <v>6521.3314000000009</v>
      </c>
    </row>
    <row r="749" spans="1:20" x14ac:dyDescent="0.35">
      <c r="A749" t="s">
        <v>1511</v>
      </c>
      <c r="B749" s="1">
        <v>42314</v>
      </c>
      <c r="C749" s="2" t="s">
        <v>259</v>
      </c>
      <c r="D749" s="2" t="s">
        <v>53</v>
      </c>
      <c r="E749" s="2" t="s">
        <v>54</v>
      </c>
      <c r="F749" s="2" t="s">
        <v>29</v>
      </c>
      <c r="G749" s="2" t="s">
        <v>55</v>
      </c>
      <c r="H749" s="2" t="s">
        <v>283</v>
      </c>
      <c r="I749" s="2" t="s">
        <v>33</v>
      </c>
      <c r="J749" s="1">
        <v>42314</v>
      </c>
      <c r="K749" s="3">
        <v>14.7</v>
      </c>
      <c r="L749" s="3">
        <v>29.99</v>
      </c>
      <c r="M749" s="3">
        <f t="shared" si="33"/>
        <v>15.29</v>
      </c>
      <c r="N749" s="2">
        <v>20</v>
      </c>
      <c r="O749" s="3">
        <f t="shared" si="34"/>
        <v>599.79999999999995</v>
      </c>
      <c r="P749" s="4">
        <v>0.04</v>
      </c>
      <c r="Q749" s="5">
        <f>O749*P749</f>
        <v>23.991999999999997</v>
      </c>
      <c r="R749" s="5">
        <f>O749-Q749+S749</f>
        <v>581.30799999999999</v>
      </c>
      <c r="S749" s="3">
        <v>5.5</v>
      </c>
      <c r="T749" s="6">
        <f t="shared" si="35"/>
        <v>586.80799999999999</v>
      </c>
    </row>
    <row r="750" spans="1:20" x14ac:dyDescent="0.35">
      <c r="A750" t="s">
        <v>1512</v>
      </c>
      <c r="B750" s="1">
        <v>42314</v>
      </c>
      <c r="C750" s="2" t="s">
        <v>525</v>
      </c>
      <c r="D750" s="2" t="s">
        <v>27</v>
      </c>
      <c r="E750" s="2" t="s">
        <v>28</v>
      </c>
      <c r="F750" s="2" t="s">
        <v>43</v>
      </c>
      <c r="G750" s="2" t="s">
        <v>66</v>
      </c>
      <c r="H750" s="2" t="s">
        <v>323</v>
      </c>
      <c r="I750" s="2" t="s">
        <v>38</v>
      </c>
      <c r="J750" s="1">
        <v>42321</v>
      </c>
      <c r="K750" s="3">
        <v>54.29</v>
      </c>
      <c r="L750" s="3">
        <v>90.48</v>
      </c>
      <c r="M750" s="3">
        <f t="shared" si="33"/>
        <v>36.190000000000005</v>
      </c>
      <c r="N750" s="2">
        <v>49</v>
      </c>
      <c r="O750" s="3">
        <f t="shared" si="34"/>
        <v>4433.5200000000004</v>
      </c>
      <c r="P750" s="4">
        <v>0.05</v>
      </c>
      <c r="Q750" s="5">
        <f>O750*P750</f>
        <v>221.67600000000004</v>
      </c>
      <c r="R750" s="5">
        <f>O750-Q750+S750</f>
        <v>4231.8339999999998</v>
      </c>
      <c r="S750" s="3">
        <v>19.989999999999998</v>
      </c>
      <c r="T750" s="6">
        <f t="shared" si="35"/>
        <v>4251.8239999999996</v>
      </c>
    </row>
    <row r="751" spans="1:20" x14ac:dyDescent="0.35">
      <c r="A751" t="s">
        <v>1513</v>
      </c>
      <c r="B751" s="1">
        <v>42315</v>
      </c>
      <c r="C751" s="2" t="s">
        <v>1310</v>
      </c>
      <c r="D751" s="2" t="s">
        <v>53</v>
      </c>
      <c r="E751" s="2" t="s">
        <v>54</v>
      </c>
      <c r="F751" s="2" t="s">
        <v>29</v>
      </c>
      <c r="G751" s="2" t="s">
        <v>55</v>
      </c>
      <c r="H751" s="2" t="s">
        <v>37</v>
      </c>
      <c r="I751" s="2" t="s">
        <v>38</v>
      </c>
      <c r="J751" s="1">
        <v>42316</v>
      </c>
      <c r="K751" s="3">
        <v>3.47</v>
      </c>
      <c r="L751" s="3">
        <v>6.68</v>
      </c>
      <c r="M751" s="3">
        <f t="shared" si="33"/>
        <v>3.2099999999999995</v>
      </c>
      <c r="N751" s="2">
        <v>12</v>
      </c>
      <c r="O751" s="3">
        <f t="shared" si="34"/>
        <v>80.16</v>
      </c>
      <c r="P751" s="4">
        <v>0.06</v>
      </c>
      <c r="Q751" s="5">
        <f>O751*P751</f>
        <v>4.8095999999999997</v>
      </c>
      <c r="R751" s="5">
        <f>O751-Q751+S751</f>
        <v>76.850399999999993</v>
      </c>
      <c r="S751" s="3">
        <v>1.5</v>
      </c>
      <c r="T751" s="6">
        <f t="shared" si="35"/>
        <v>78.350399999999993</v>
      </c>
    </row>
    <row r="752" spans="1:20" x14ac:dyDescent="0.35">
      <c r="A752" t="s">
        <v>1514</v>
      </c>
      <c r="B752" s="1">
        <v>42318</v>
      </c>
      <c r="C752" s="2" t="s">
        <v>726</v>
      </c>
      <c r="D752" s="2" t="s">
        <v>27</v>
      </c>
      <c r="E752" s="2" t="s">
        <v>28</v>
      </c>
      <c r="F752" s="2" t="s">
        <v>29</v>
      </c>
      <c r="G752" s="2" t="s">
        <v>100</v>
      </c>
      <c r="H752" s="2" t="s">
        <v>161</v>
      </c>
      <c r="I752" s="2" t="s">
        <v>38</v>
      </c>
      <c r="J752" s="1">
        <v>42322</v>
      </c>
      <c r="K752" s="3">
        <v>0.93</v>
      </c>
      <c r="L752" s="3">
        <v>1.48</v>
      </c>
      <c r="M752" s="3">
        <f t="shared" si="33"/>
        <v>0.54999999999999993</v>
      </c>
      <c r="N752" s="2">
        <v>19</v>
      </c>
      <c r="O752" s="3">
        <f t="shared" si="34"/>
        <v>28.12</v>
      </c>
      <c r="P752" s="4">
        <v>0</v>
      </c>
      <c r="Q752" s="5">
        <f>O752*P752</f>
        <v>0</v>
      </c>
      <c r="R752" s="5">
        <f>O752-Q752+S752</f>
        <v>28.82</v>
      </c>
      <c r="S752" s="3">
        <v>0.7</v>
      </c>
      <c r="T752" s="6">
        <f t="shared" si="35"/>
        <v>29.52</v>
      </c>
    </row>
    <row r="753" spans="1:20" x14ac:dyDescent="0.35">
      <c r="A753" t="s">
        <v>1515</v>
      </c>
      <c r="B753" s="1">
        <v>42318</v>
      </c>
      <c r="C753" s="2" t="s">
        <v>1312</v>
      </c>
      <c r="D753" s="2" t="s">
        <v>27</v>
      </c>
      <c r="E753" s="2" t="s">
        <v>28</v>
      </c>
      <c r="F753" s="2" t="s">
        <v>29</v>
      </c>
      <c r="G753" s="2" t="s">
        <v>30</v>
      </c>
      <c r="H753" s="2" t="s">
        <v>1036</v>
      </c>
      <c r="I753" s="2" t="s">
        <v>38</v>
      </c>
      <c r="J753" s="1">
        <v>42318</v>
      </c>
      <c r="K753" s="3">
        <v>4.03</v>
      </c>
      <c r="L753" s="3">
        <v>9.3800000000000008</v>
      </c>
      <c r="M753" s="3">
        <f t="shared" si="33"/>
        <v>5.3500000000000005</v>
      </c>
      <c r="N753" s="2">
        <v>24</v>
      </c>
      <c r="O753" s="3">
        <f t="shared" si="34"/>
        <v>225.12</v>
      </c>
      <c r="P753" s="4">
        <v>0.05</v>
      </c>
      <c r="Q753" s="5">
        <f>O753*P753</f>
        <v>11.256</v>
      </c>
      <c r="R753" s="5">
        <f>O753-Q753+S753</f>
        <v>221.14400000000001</v>
      </c>
      <c r="S753" s="3">
        <v>7.28</v>
      </c>
      <c r="T753" s="6">
        <f t="shared" si="35"/>
        <v>228.42400000000001</v>
      </c>
    </row>
    <row r="754" spans="1:20" x14ac:dyDescent="0.35">
      <c r="A754" t="s">
        <v>1516</v>
      </c>
      <c r="B754" s="1">
        <v>42319</v>
      </c>
      <c r="C754" s="2" t="s">
        <v>214</v>
      </c>
      <c r="D754" s="2" t="s">
        <v>27</v>
      </c>
      <c r="E754" s="2" t="s">
        <v>28</v>
      </c>
      <c r="F754" s="2" t="s">
        <v>93</v>
      </c>
      <c r="G754" s="2" t="s">
        <v>100</v>
      </c>
      <c r="H754" s="2" t="s">
        <v>386</v>
      </c>
      <c r="I754" s="2" t="s">
        <v>38</v>
      </c>
      <c r="J754" s="1">
        <v>42321</v>
      </c>
      <c r="K754" s="3">
        <v>1.59</v>
      </c>
      <c r="L754" s="3">
        <v>2.61</v>
      </c>
      <c r="M754" s="3">
        <f t="shared" si="33"/>
        <v>1.0199999999999998</v>
      </c>
      <c r="N754" s="2">
        <v>40</v>
      </c>
      <c r="O754" s="3">
        <f t="shared" si="34"/>
        <v>104.39999999999999</v>
      </c>
      <c r="P754" s="4">
        <v>0.03</v>
      </c>
      <c r="Q754" s="5">
        <f>O754*P754</f>
        <v>3.1319999999999997</v>
      </c>
      <c r="R754" s="5">
        <f>O754-Q754+S754</f>
        <v>101.76799999999999</v>
      </c>
      <c r="S754" s="3">
        <v>0.5</v>
      </c>
      <c r="T754" s="6">
        <f t="shared" si="35"/>
        <v>102.26799999999999</v>
      </c>
    </row>
    <row r="755" spans="1:20" x14ac:dyDescent="0.35">
      <c r="A755" t="s">
        <v>1517</v>
      </c>
      <c r="B755" s="1">
        <v>42320</v>
      </c>
      <c r="C755" s="2" t="s">
        <v>210</v>
      </c>
      <c r="D755" s="2" t="s">
        <v>53</v>
      </c>
      <c r="E755" s="2" t="s">
        <v>54</v>
      </c>
      <c r="F755" s="2" t="s">
        <v>43</v>
      </c>
      <c r="G755" s="2" t="s">
        <v>55</v>
      </c>
      <c r="H755" s="2" t="s">
        <v>194</v>
      </c>
      <c r="I755" s="2" t="s">
        <v>38</v>
      </c>
      <c r="J755" s="1">
        <v>42322</v>
      </c>
      <c r="K755" s="3">
        <v>4.1900000000000004</v>
      </c>
      <c r="L755" s="3">
        <v>10.23</v>
      </c>
      <c r="M755" s="3">
        <f t="shared" si="33"/>
        <v>6.04</v>
      </c>
      <c r="N755" s="2">
        <v>46</v>
      </c>
      <c r="O755" s="3">
        <f t="shared" si="34"/>
        <v>470.58000000000004</v>
      </c>
      <c r="P755" s="4">
        <v>0.08</v>
      </c>
      <c r="Q755" s="5">
        <f>O755*P755</f>
        <v>37.646400000000007</v>
      </c>
      <c r="R755" s="5">
        <f>O755-Q755+S755</f>
        <v>437.61360000000002</v>
      </c>
      <c r="S755" s="3">
        <v>4.68</v>
      </c>
      <c r="T755" s="6">
        <f t="shared" si="35"/>
        <v>442.29360000000003</v>
      </c>
    </row>
    <row r="756" spans="1:20" x14ac:dyDescent="0.35">
      <c r="A756" t="s">
        <v>1518</v>
      </c>
      <c r="B756" s="1">
        <v>42323</v>
      </c>
      <c r="C756" s="2" t="s">
        <v>1519</v>
      </c>
      <c r="D756" s="2" t="s">
        <v>53</v>
      </c>
      <c r="E756" s="2" t="s">
        <v>54</v>
      </c>
      <c r="F756" s="2" t="s">
        <v>29</v>
      </c>
      <c r="G756" s="2" t="s">
        <v>81</v>
      </c>
      <c r="H756" s="2" t="s">
        <v>1521</v>
      </c>
      <c r="I756" s="2" t="s">
        <v>38</v>
      </c>
      <c r="J756" s="1">
        <v>42332</v>
      </c>
      <c r="K756" s="3">
        <v>3.95</v>
      </c>
      <c r="L756" s="3">
        <v>6.08</v>
      </c>
      <c r="M756" s="3">
        <f t="shared" si="33"/>
        <v>2.13</v>
      </c>
      <c r="N756" s="2">
        <v>41</v>
      </c>
      <c r="O756" s="3">
        <f t="shared" si="34"/>
        <v>249.28</v>
      </c>
      <c r="P756" s="4">
        <v>0.03</v>
      </c>
      <c r="Q756" s="5">
        <f>O756*P756</f>
        <v>7.4783999999999997</v>
      </c>
      <c r="R756" s="5">
        <f>O756-Q756+S756</f>
        <v>243.6216</v>
      </c>
      <c r="S756" s="3">
        <v>1.82</v>
      </c>
      <c r="T756" s="6">
        <f t="shared" si="35"/>
        <v>245.44159999999999</v>
      </c>
    </row>
    <row r="757" spans="1:20" x14ac:dyDescent="0.35">
      <c r="A757" t="s">
        <v>1522</v>
      </c>
      <c r="B757" s="1">
        <v>42324</v>
      </c>
      <c r="C757" s="2" t="s">
        <v>429</v>
      </c>
      <c r="D757" s="2" t="s">
        <v>27</v>
      </c>
      <c r="E757" s="2" t="s">
        <v>28</v>
      </c>
      <c r="F757" s="2" t="s">
        <v>65</v>
      </c>
      <c r="G757" s="2" t="s">
        <v>30</v>
      </c>
      <c r="H757" s="2" t="s">
        <v>68</v>
      </c>
      <c r="I757" s="2" t="s">
        <v>38</v>
      </c>
      <c r="J757" s="1">
        <v>42325</v>
      </c>
      <c r="K757" s="3">
        <v>3.88</v>
      </c>
      <c r="L757" s="3">
        <v>6.47</v>
      </c>
      <c r="M757" s="3">
        <f t="shared" si="33"/>
        <v>2.59</v>
      </c>
      <c r="N757" s="2">
        <v>22</v>
      </c>
      <c r="O757" s="3">
        <f t="shared" si="34"/>
        <v>142.34</v>
      </c>
      <c r="P757" s="4">
        <v>0.04</v>
      </c>
      <c r="Q757" s="5">
        <f>O757*P757</f>
        <v>5.6936</v>
      </c>
      <c r="R757" s="5">
        <f>O757-Q757+S757</f>
        <v>137.8664</v>
      </c>
      <c r="S757" s="3">
        <v>1.22</v>
      </c>
      <c r="T757" s="6">
        <f t="shared" si="35"/>
        <v>139.0864</v>
      </c>
    </row>
    <row r="758" spans="1:20" x14ac:dyDescent="0.35">
      <c r="A758" t="s">
        <v>1523</v>
      </c>
      <c r="B758" s="1">
        <v>42325</v>
      </c>
      <c r="C758" s="2" t="s">
        <v>1524</v>
      </c>
      <c r="D758" s="2" t="s">
        <v>27</v>
      </c>
      <c r="E758" s="2" t="s">
        <v>28</v>
      </c>
      <c r="F758" s="2" t="s">
        <v>43</v>
      </c>
      <c r="G758" s="2" t="s">
        <v>44</v>
      </c>
      <c r="H758" s="2" t="s">
        <v>194</v>
      </c>
      <c r="I758" s="2" t="s">
        <v>38</v>
      </c>
      <c r="J758" s="1">
        <v>42327</v>
      </c>
      <c r="K758" s="3">
        <v>4.1900000000000004</v>
      </c>
      <c r="L758" s="3">
        <v>10.23</v>
      </c>
      <c r="M758" s="3">
        <f t="shared" si="33"/>
        <v>6.04</v>
      </c>
      <c r="N758" s="2">
        <v>16</v>
      </c>
      <c r="O758" s="3">
        <f t="shared" si="34"/>
        <v>163.68</v>
      </c>
      <c r="P758" s="4">
        <v>0.02</v>
      </c>
      <c r="Q758" s="5">
        <f>O758*P758</f>
        <v>3.2736000000000001</v>
      </c>
      <c r="R758" s="5">
        <f>O758-Q758+S758</f>
        <v>165.08640000000003</v>
      </c>
      <c r="S758" s="3">
        <v>4.68</v>
      </c>
      <c r="T758" s="6">
        <f t="shared" si="35"/>
        <v>169.76640000000003</v>
      </c>
    </row>
    <row r="759" spans="1:20" x14ac:dyDescent="0.35">
      <c r="A759" t="s">
        <v>1525</v>
      </c>
      <c r="B759" s="1">
        <v>42325</v>
      </c>
      <c r="C759" s="2" t="s">
        <v>1505</v>
      </c>
      <c r="D759" s="2" t="s">
        <v>27</v>
      </c>
      <c r="E759" s="2" t="s">
        <v>28</v>
      </c>
      <c r="F759" s="2" t="s">
        <v>43</v>
      </c>
      <c r="G759" s="2" t="s">
        <v>139</v>
      </c>
      <c r="H759" s="2" t="s">
        <v>253</v>
      </c>
      <c r="I759" s="2" t="s">
        <v>38</v>
      </c>
      <c r="J759" s="1">
        <v>42332</v>
      </c>
      <c r="K759" s="3">
        <v>4.46</v>
      </c>
      <c r="L759" s="3">
        <v>10.89</v>
      </c>
      <c r="M759" s="3">
        <f t="shared" si="33"/>
        <v>6.4300000000000006</v>
      </c>
      <c r="N759" s="2">
        <v>10</v>
      </c>
      <c r="O759" s="3">
        <f t="shared" si="34"/>
        <v>108.9</v>
      </c>
      <c r="P759" s="4">
        <v>0.1</v>
      </c>
      <c r="Q759" s="5">
        <f>O759*P759</f>
        <v>10.89</v>
      </c>
      <c r="R759" s="5">
        <f>O759-Q759+S759</f>
        <v>102.51</v>
      </c>
      <c r="S759" s="3">
        <v>4.5</v>
      </c>
      <c r="T759" s="6">
        <f t="shared" si="35"/>
        <v>107.01</v>
      </c>
    </row>
    <row r="760" spans="1:20" x14ac:dyDescent="0.35">
      <c r="A760" t="s">
        <v>1526</v>
      </c>
      <c r="B760" s="1">
        <v>42328</v>
      </c>
      <c r="C760" s="2" t="s">
        <v>1423</v>
      </c>
      <c r="D760" s="2" t="s">
        <v>27</v>
      </c>
      <c r="E760" s="2" t="s">
        <v>28</v>
      </c>
      <c r="F760" s="2" t="s">
        <v>93</v>
      </c>
      <c r="G760" s="2" t="s">
        <v>126</v>
      </c>
      <c r="H760" s="2" t="s">
        <v>571</v>
      </c>
      <c r="I760" s="2" t="s">
        <v>38</v>
      </c>
      <c r="J760" s="1">
        <v>42330</v>
      </c>
      <c r="K760" s="3">
        <v>1.94</v>
      </c>
      <c r="L760" s="3">
        <v>3.08</v>
      </c>
      <c r="M760" s="3">
        <f t="shared" si="33"/>
        <v>1.1400000000000001</v>
      </c>
      <c r="N760" s="2">
        <v>11</v>
      </c>
      <c r="O760" s="3">
        <f t="shared" si="34"/>
        <v>33.880000000000003</v>
      </c>
      <c r="P760" s="4">
        <v>0.09</v>
      </c>
      <c r="Q760" s="5">
        <f>O760*P760</f>
        <v>3.0491999999999999</v>
      </c>
      <c r="R760" s="5">
        <f>O760-Q760+S760</f>
        <v>31.820800000000002</v>
      </c>
      <c r="S760" s="3">
        <v>0.99</v>
      </c>
      <c r="T760" s="6">
        <f t="shared" si="35"/>
        <v>32.8108</v>
      </c>
    </row>
    <row r="761" spans="1:20" x14ac:dyDescent="0.35">
      <c r="A761" t="s">
        <v>1527</v>
      </c>
      <c r="B761" s="1">
        <v>42330</v>
      </c>
      <c r="C761" s="2" t="s">
        <v>1174</v>
      </c>
      <c r="D761" s="2" t="s">
        <v>27</v>
      </c>
      <c r="E761" s="2" t="s">
        <v>28</v>
      </c>
      <c r="F761" s="2" t="s">
        <v>29</v>
      </c>
      <c r="G761" s="2" t="s">
        <v>30</v>
      </c>
      <c r="H761" s="2" t="s">
        <v>272</v>
      </c>
      <c r="I761" s="2" t="s">
        <v>38</v>
      </c>
      <c r="J761" s="1">
        <v>42331</v>
      </c>
      <c r="K761" s="3">
        <v>1.53</v>
      </c>
      <c r="L761" s="3">
        <v>2.78</v>
      </c>
      <c r="M761" s="3">
        <f t="shared" si="33"/>
        <v>1.2499999999999998</v>
      </c>
      <c r="N761" s="2">
        <v>21</v>
      </c>
      <c r="O761" s="3">
        <f t="shared" si="34"/>
        <v>58.379999999999995</v>
      </c>
      <c r="P761" s="4">
        <v>0.06</v>
      </c>
      <c r="Q761" s="5">
        <f>O761*P761</f>
        <v>3.5027999999999997</v>
      </c>
      <c r="R761" s="5">
        <f>O761-Q761+S761</f>
        <v>56.217199999999998</v>
      </c>
      <c r="S761" s="3">
        <v>1.34</v>
      </c>
      <c r="T761" s="6">
        <f t="shared" si="35"/>
        <v>57.557200000000002</v>
      </c>
    </row>
    <row r="762" spans="1:20" x14ac:dyDescent="0.35">
      <c r="A762" t="s">
        <v>1528</v>
      </c>
      <c r="B762" s="1">
        <v>42332</v>
      </c>
      <c r="C762" s="2" t="s">
        <v>767</v>
      </c>
      <c r="D762" s="2" t="s">
        <v>53</v>
      </c>
      <c r="E762" s="2" t="s">
        <v>54</v>
      </c>
      <c r="F762" s="2" t="s">
        <v>43</v>
      </c>
      <c r="G762" s="2" t="s">
        <v>81</v>
      </c>
      <c r="H762" s="2" t="s">
        <v>264</v>
      </c>
      <c r="I762" s="2" t="s">
        <v>33</v>
      </c>
      <c r="J762" s="1">
        <v>42332</v>
      </c>
      <c r="K762" s="3">
        <v>39.64</v>
      </c>
      <c r="L762" s="3">
        <v>152.47999999999999</v>
      </c>
      <c r="M762" s="3">
        <f t="shared" si="33"/>
        <v>112.83999999999999</v>
      </c>
      <c r="N762" s="2">
        <v>17</v>
      </c>
      <c r="O762" s="3">
        <f t="shared" si="34"/>
        <v>2592.16</v>
      </c>
      <c r="P762" s="4">
        <v>0.04</v>
      </c>
      <c r="Q762" s="5">
        <f>O762*P762</f>
        <v>103.68639999999999</v>
      </c>
      <c r="R762" s="5">
        <f>O762-Q762+S762</f>
        <v>2494.9735999999998</v>
      </c>
      <c r="S762" s="3">
        <v>6.5</v>
      </c>
      <c r="T762" s="6">
        <f t="shared" si="35"/>
        <v>2501.4735999999998</v>
      </c>
    </row>
    <row r="763" spans="1:20" x14ac:dyDescent="0.35">
      <c r="A763" t="s">
        <v>1529</v>
      </c>
      <c r="B763" s="1">
        <v>42336</v>
      </c>
      <c r="C763" s="2" t="s">
        <v>1530</v>
      </c>
      <c r="D763" s="2" t="s">
        <v>27</v>
      </c>
      <c r="E763" s="2" t="s">
        <v>28</v>
      </c>
      <c r="F763" s="2" t="s">
        <v>43</v>
      </c>
      <c r="G763" s="2" t="s">
        <v>299</v>
      </c>
      <c r="H763" s="2" t="s">
        <v>68</v>
      </c>
      <c r="I763" s="2" t="s">
        <v>38</v>
      </c>
      <c r="J763" s="1">
        <v>42338</v>
      </c>
      <c r="K763" s="3">
        <v>3.88</v>
      </c>
      <c r="L763" s="3">
        <v>6.47</v>
      </c>
      <c r="M763" s="3">
        <f t="shared" si="33"/>
        <v>2.59</v>
      </c>
      <c r="N763" s="2">
        <v>16</v>
      </c>
      <c r="O763" s="3">
        <f t="shared" si="34"/>
        <v>103.52</v>
      </c>
      <c r="P763" s="4">
        <v>0.01</v>
      </c>
      <c r="Q763" s="5">
        <f>O763*P763</f>
        <v>1.0351999999999999</v>
      </c>
      <c r="R763" s="5">
        <f>O763-Q763+S763</f>
        <v>103.70479999999999</v>
      </c>
      <c r="S763" s="3">
        <v>1.22</v>
      </c>
      <c r="T763" s="6">
        <f t="shared" si="35"/>
        <v>104.92479999999999</v>
      </c>
    </row>
    <row r="764" spans="1:20" x14ac:dyDescent="0.35">
      <c r="A764" t="s">
        <v>1531</v>
      </c>
      <c r="B764" s="1">
        <v>42336</v>
      </c>
      <c r="C764" s="2" t="s">
        <v>1232</v>
      </c>
      <c r="D764" s="2" t="s">
        <v>27</v>
      </c>
      <c r="E764" s="2" t="s">
        <v>28</v>
      </c>
      <c r="F764" s="2" t="s">
        <v>29</v>
      </c>
      <c r="G764" s="2" t="s">
        <v>66</v>
      </c>
      <c r="H764" s="2" t="s">
        <v>116</v>
      </c>
      <c r="I764" s="2" t="s">
        <v>38</v>
      </c>
      <c r="J764" s="1">
        <v>42339</v>
      </c>
      <c r="K764" s="3">
        <v>2.59</v>
      </c>
      <c r="L764" s="3">
        <v>3.98</v>
      </c>
      <c r="M764" s="3">
        <f t="shared" si="33"/>
        <v>1.3900000000000001</v>
      </c>
      <c r="N764" s="2">
        <v>11</v>
      </c>
      <c r="O764" s="3">
        <f t="shared" si="34"/>
        <v>43.78</v>
      </c>
      <c r="P764" s="4">
        <v>7.0000000000000007E-2</v>
      </c>
      <c r="Q764" s="5">
        <f>O764*P764</f>
        <v>3.0646000000000004</v>
      </c>
      <c r="R764" s="5">
        <f>O764-Q764+S764</f>
        <v>43.685400000000001</v>
      </c>
      <c r="S764" s="3">
        <v>2.97</v>
      </c>
      <c r="T764" s="6">
        <f t="shared" si="35"/>
        <v>46.6554</v>
      </c>
    </row>
    <row r="765" spans="1:20" x14ac:dyDescent="0.35">
      <c r="A765" t="s">
        <v>1532</v>
      </c>
      <c r="B765" s="1">
        <v>42338</v>
      </c>
      <c r="C765" s="2" t="s">
        <v>683</v>
      </c>
      <c r="D765" s="2" t="s">
        <v>53</v>
      </c>
      <c r="E765" s="2" t="s">
        <v>54</v>
      </c>
      <c r="F765" s="2" t="s">
        <v>29</v>
      </c>
      <c r="G765" s="2" t="s">
        <v>81</v>
      </c>
      <c r="H765" s="2" t="s">
        <v>338</v>
      </c>
      <c r="I765" s="2" t="s">
        <v>38</v>
      </c>
      <c r="J765" s="1">
        <v>42339</v>
      </c>
      <c r="K765" s="3">
        <v>36.020000000000003</v>
      </c>
      <c r="L765" s="3">
        <v>58.1</v>
      </c>
      <c r="M765" s="3">
        <f t="shared" si="33"/>
        <v>22.08</v>
      </c>
      <c r="N765" s="2">
        <v>27</v>
      </c>
      <c r="O765" s="3">
        <f t="shared" si="34"/>
        <v>1568.7</v>
      </c>
      <c r="P765" s="4">
        <v>7.0000000000000007E-2</v>
      </c>
      <c r="Q765" s="5">
        <f>O765*P765</f>
        <v>109.80900000000001</v>
      </c>
      <c r="R765" s="5">
        <f>O765-Q765+S765</f>
        <v>1460.3810000000001</v>
      </c>
      <c r="S765" s="3">
        <v>1.49</v>
      </c>
      <c r="T765" s="6">
        <f t="shared" si="35"/>
        <v>1461.8710000000001</v>
      </c>
    </row>
    <row r="766" spans="1:20" x14ac:dyDescent="0.35">
      <c r="A766" t="s">
        <v>1533</v>
      </c>
      <c r="B766" s="1">
        <v>42338</v>
      </c>
      <c r="C766" s="2" t="s">
        <v>1534</v>
      </c>
      <c r="D766" s="2" t="s">
        <v>27</v>
      </c>
      <c r="E766" s="2" t="s">
        <v>28</v>
      </c>
      <c r="F766" s="2" t="s">
        <v>29</v>
      </c>
      <c r="G766" s="2" t="s">
        <v>66</v>
      </c>
      <c r="H766" s="2" t="s">
        <v>237</v>
      </c>
      <c r="I766" s="2" t="s">
        <v>38</v>
      </c>
      <c r="J766" s="1">
        <v>42339</v>
      </c>
      <c r="K766" s="3">
        <v>4.37</v>
      </c>
      <c r="L766" s="3">
        <v>9.11</v>
      </c>
      <c r="M766" s="3">
        <f t="shared" si="33"/>
        <v>4.7399999999999993</v>
      </c>
      <c r="N766" s="2">
        <v>30</v>
      </c>
      <c r="O766" s="3">
        <f t="shared" si="34"/>
        <v>273.29999999999995</v>
      </c>
      <c r="P766" s="4">
        <v>0.03</v>
      </c>
      <c r="Q766" s="5">
        <f>O766*P766</f>
        <v>8.1989999999999981</v>
      </c>
      <c r="R766" s="5">
        <f>O766-Q766+S766</f>
        <v>267.35099999999994</v>
      </c>
      <c r="S766" s="3">
        <v>2.25</v>
      </c>
      <c r="T766" s="6">
        <f t="shared" si="35"/>
        <v>269.60099999999994</v>
      </c>
    </row>
    <row r="767" spans="1:20" x14ac:dyDescent="0.35">
      <c r="A767" t="s">
        <v>1535</v>
      </c>
      <c r="B767" s="1">
        <v>42342</v>
      </c>
      <c r="C767" s="2" t="s">
        <v>953</v>
      </c>
      <c r="D767" s="2" t="s">
        <v>27</v>
      </c>
      <c r="E767" s="2" t="s">
        <v>28</v>
      </c>
      <c r="F767" s="2" t="s">
        <v>43</v>
      </c>
      <c r="G767" s="2" t="s">
        <v>44</v>
      </c>
      <c r="H767" s="2" t="s">
        <v>979</v>
      </c>
      <c r="I767" s="2" t="s">
        <v>38</v>
      </c>
      <c r="J767" s="1">
        <v>42343</v>
      </c>
      <c r="K767" s="3">
        <v>1.84</v>
      </c>
      <c r="L767" s="3">
        <v>2.88</v>
      </c>
      <c r="M767" s="3">
        <f t="shared" si="33"/>
        <v>1.0399999999999998</v>
      </c>
      <c r="N767" s="2">
        <v>28</v>
      </c>
      <c r="O767" s="3">
        <f t="shared" si="34"/>
        <v>80.64</v>
      </c>
      <c r="P767" s="4">
        <v>0.1</v>
      </c>
      <c r="Q767" s="5">
        <f>O767*P767</f>
        <v>8.0640000000000001</v>
      </c>
      <c r="R767" s="5">
        <f>O767-Q767+S767</f>
        <v>73.565999999999988</v>
      </c>
      <c r="S767" s="3">
        <v>0.99</v>
      </c>
      <c r="T767" s="6">
        <f t="shared" si="35"/>
        <v>74.555999999999983</v>
      </c>
    </row>
    <row r="768" spans="1:20" x14ac:dyDescent="0.35">
      <c r="A768" t="s">
        <v>1536</v>
      </c>
      <c r="B768" s="1">
        <v>42344</v>
      </c>
      <c r="C768" s="2" t="s">
        <v>1265</v>
      </c>
      <c r="D768" s="2" t="s">
        <v>27</v>
      </c>
      <c r="E768" s="2" t="s">
        <v>28</v>
      </c>
      <c r="F768" s="2" t="s">
        <v>29</v>
      </c>
      <c r="G768" s="2" t="s">
        <v>107</v>
      </c>
      <c r="H768" s="2" t="s">
        <v>272</v>
      </c>
      <c r="I768" s="2" t="s">
        <v>38</v>
      </c>
      <c r="J768" s="1">
        <v>42346</v>
      </c>
      <c r="K768" s="3">
        <v>1.17</v>
      </c>
      <c r="L768" s="3">
        <v>2.78</v>
      </c>
      <c r="M768" s="3">
        <f t="shared" si="33"/>
        <v>1.6099999999999999</v>
      </c>
      <c r="N768" s="2">
        <v>39</v>
      </c>
      <c r="O768" s="3">
        <f t="shared" si="34"/>
        <v>108.41999999999999</v>
      </c>
      <c r="P768" s="4">
        <v>0.05</v>
      </c>
      <c r="Q768" s="5">
        <f>O768*P768</f>
        <v>5.4209999999999994</v>
      </c>
      <c r="R768" s="5">
        <f>O768-Q768+S768</f>
        <v>104.199</v>
      </c>
      <c r="S768" s="3">
        <v>1.2</v>
      </c>
      <c r="T768" s="6">
        <f t="shared" si="35"/>
        <v>105.399</v>
      </c>
    </row>
    <row r="769" spans="1:20" x14ac:dyDescent="0.35">
      <c r="A769" t="s">
        <v>1537</v>
      </c>
      <c r="B769" s="1">
        <v>42344</v>
      </c>
      <c r="C769" s="2" t="s">
        <v>1538</v>
      </c>
      <c r="D769" s="2" t="s">
        <v>27</v>
      </c>
      <c r="E769" s="2" t="s">
        <v>28</v>
      </c>
      <c r="F769" s="2" t="s">
        <v>29</v>
      </c>
      <c r="G769" s="2" t="s">
        <v>290</v>
      </c>
      <c r="H769" s="2" t="s">
        <v>154</v>
      </c>
      <c r="I769" s="2" t="s">
        <v>38</v>
      </c>
      <c r="J769" s="1">
        <v>42345</v>
      </c>
      <c r="K769" s="3">
        <v>1.18</v>
      </c>
      <c r="L769" s="3">
        <v>1.88</v>
      </c>
      <c r="M769" s="3">
        <f t="shared" si="33"/>
        <v>0.7</v>
      </c>
      <c r="N769" s="2">
        <v>20</v>
      </c>
      <c r="O769" s="3">
        <f t="shared" si="34"/>
        <v>37.599999999999994</v>
      </c>
      <c r="P769" s="4">
        <v>7.0000000000000007E-2</v>
      </c>
      <c r="Q769" s="5">
        <f>O769*P769</f>
        <v>2.6319999999999997</v>
      </c>
      <c r="R769" s="5">
        <f>O769-Q769+S769</f>
        <v>36.457999999999998</v>
      </c>
      <c r="S769" s="3">
        <v>1.49</v>
      </c>
      <c r="T769" s="6">
        <f t="shared" si="35"/>
        <v>37.948</v>
      </c>
    </row>
    <row r="770" spans="1:20" x14ac:dyDescent="0.35">
      <c r="A770" t="s">
        <v>1539</v>
      </c>
      <c r="B770" s="1">
        <v>42346</v>
      </c>
      <c r="C770" s="2" t="s">
        <v>604</v>
      </c>
      <c r="D770" s="2" t="s">
        <v>27</v>
      </c>
      <c r="E770" s="2" t="s">
        <v>28</v>
      </c>
      <c r="F770" s="2" t="s">
        <v>29</v>
      </c>
      <c r="G770" s="2" t="s">
        <v>30</v>
      </c>
      <c r="H770" s="2" t="s">
        <v>141</v>
      </c>
      <c r="I770" s="2" t="s">
        <v>38</v>
      </c>
      <c r="J770" s="1">
        <v>42350</v>
      </c>
      <c r="K770" s="3">
        <v>1.6</v>
      </c>
      <c r="L770" s="3">
        <v>2.62</v>
      </c>
      <c r="M770" s="3">
        <f t="shared" si="33"/>
        <v>1.02</v>
      </c>
      <c r="N770" s="2">
        <v>26</v>
      </c>
      <c r="O770" s="3">
        <f t="shared" si="34"/>
        <v>68.12</v>
      </c>
      <c r="P770" s="4">
        <v>0.08</v>
      </c>
      <c r="Q770" s="5">
        <f>O770*P770</f>
        <v>5.4496000000000002</v>
      </c>
      <c r="R770" s="5">
        <f>O770-Q770+S770</f>
        <v>63.470399999999998</v>
      </c>
      <c r="S770" s="3">
        <v>0.8</v>
      </c>
      <c r="T770" s="6">
        <f t="shared" si="35"/>
        <v>64.270399999999995</v>
      </c>
    </row>
    <row r="771" spans="1:20" x14ac:dyDescent="0.35">
      <c r="A771" t="s">
        <v>1540</v>
      </c>
      <c r="B771" s="1">
        <v>42347</v>
      </c>
      <c r="C771" s="2" t="s">
        <v>373</v>
      </c>
      <c r="D771" s="2" t="s">
        <v>53</v>
      </c>
      <c r="E771" s="2" t="s">
        <v>54</v>
      </c>
      <c r="F771" s="2" t="s">
        <v>29</v>
      </c>
      <c r="G771" s="2" t="s">
        <v>55</v>
      </c>
      <c r="H771" s="2" t="s">
        <v>200</v>
      </c>
      <c r="I771" s="2" t="s">
        <v>38</v>
      </c>
      <c r="J771" s="1">
        <v>42347</v>
      </c>
      <c r="K771" s="3">
        <v>1.0900000000000001</v>
      </c>
      <c r="L771" s="3">
        <v>2.6</v>
      </c>
      <c r="M771" s="3">
        <f t="shared" si="33"/>
        <v>1.51</v>
      </c>
      <c r="N771" s="2">
        <v>14</v>
      </c>
      <c r="O771" s="3">
        <f t="shared" si="34"/>
        <v>36.4</v>
      </c>
      <c r="P771" s="4">
        <v>0.08</v>
      </c>
      <c r="Q771" s="5">
        <f>O771*P771</f>
        <v>2.9119999999999999</v>
      </c>
      <c r="R771" s="5">
        <f>O771-Q771+S771</f>
        <v>35.887999999999998</v>
      </c>
      <c r="S771" s="3">
        <v>2.4</v>
      </c>
      <c r="T771" s="6">
        <f t="shared" si="35"/>
        <v>38.287999999999997</v>
      </c>
    </row>
    <row r="772" spans="1:20" x14ac:dyDescent="0.35">
      <c r="A772" t="s">
        <v>1541</v>
      </c>
      <c r="B772" s="1">
        <v>42347</v>
      </c>
      <c r="C772" s="2" t="s">
        <v>259</v>
      </c>
      <c r="D772" s="2" t="s">
        <v>53</v>
      </c>
      <c r="E772" s="2" t="s">
        <v>54</v>
      </c>
      <c r="F772" s="2" t="s">
        <v>93</v>
      </c>
      <c r="G772" s="2" t="s">
        <v>55</v>
      </c>
      <c r="H772" s="2" t="s">
        <v>1542</v>
      </c>
      <c r="I772" s="2" t="s">
        <v>38</v>
      </c>
      <c r="J772" s="1">
        <v>42348</v>
      </c>
      <c r="K772" s="3">
        <v>0.32</v>
      </c>
      <c r="L772" s="3">
        <v>1.68</v>
      </c>
      <c r="M772" s="3">
        <f t="shared" si="33"/>
        <v>1.3599999999999999</v>
      </c>
      <c r="N772" s="2">
        <v>6</v>
      </c>
      <c r="O772" s="3">
        <f t="shared" si="34"/>
        <v>10.08</v>
      </c>
      <c r="P772" s="4">
        <v>0.05</v>
      </c>
      <c r="Q772" s="5">
        <f>O772*P772</f>
        <v>0.504</v>
      </c>
      <c r="R772" s="5">
        <f>O772-Q772+S772</f>
        <v>10.596</v>
      </c>
      <c r="S772" s="3">
        <v>1.02</v>
      </c>
      <c r="T772" s="6">
        <f t="shared" si="35"/>
        <v>11.616</v>
      </c>
    </row>
    <row r="773" spans="1:20" x14ac:dyDescent="0.35">
      <c r="A773" t="s">
        <v>1543</v>
      </c>
      <c r="B773" s="1">
        <v>42348</v>
      </c>
      <c r="C773" s="2" t="s">
        <v>1211</v>
      </c>
      <c r="D773" s="2" t="s">
        <v>27</v>
      </c>
      <c r="E773" s="2" t="s">
        <v>28</v>
      </c>
      <c r="F773" s="2" t="s">
        <v>29</v>
      </c>
      <c r="G773" s="2" t="s">
        <v>299</v>
      </c>
      <c r="H773" s="2" t="s">
        <v>459</v>
      </c>
      <c r="I773" s="2" t="s">
        <v>33</v>
      </c>
      <c r="J773" s="1">
        <v>42350</v>
      </c>
      <c r="K773" s="3">
        <v>156.5</v>
      </c>
      <c r="L773" s="3">
        <v>300.97000000000003</v>
      </c>
      <c r="M773" s="3">
        <f t="shared" ref="M773:M836" si="36">L773-K773</f>
        <v>144.47000000000003</v>
      </c>
      <c r="N773" s="2">
        <v>8</v>
      </c>
      <c r="O773" s="3">
        <f t="shared" ref="O773:O836" si="37">L773*N773</f>
        <v>2407.7600000000002</v>
      </c>
      <c r="P773" s="4">
        <v>0.05</v>
      </c>
      <c r="Q773" s="5">
        <f>O773*P773</f>
        <v>120.38800000000002</v>
      </c>
      <c r="R773" s="5">
        <f>O773-Q773+S773</f>
        <v>2294.5520000000001</v>
      </c>
      <c r="S773" s="3">
        <v>7.18</v>
      </c>
      <c r="T773" s="6">
        <f t="shared" ref="T773:T836" si="38">R773+S773</f>
        <v>2301.732</v>
      </c>
    </row>
    <row r="774" spans="1:20" x14ac:dyDescent="0.35">
      <c r="A774" t="s">
        <v>1544</v>
      </c>
      <c r="B774" s="1">
        <v>42354</v>
      </c>
      <c r="C774" s="2" t="s">
        <v>1166</v>
      </c>
      <c r="D774" s="2" t="s">
        <v>27</v>
      </c>
      <c r="E774" s="2" t="s">
        <v>28</v>
      </c>
      <c r="F774" s="2" t="s">
        <v>65</v>
      </c>
      <c r="G774" s="2" t="s">
        <v>44</v>
      </c>
      <c r="H774" s="2" t="s">
        <v>316</v>
      </c>
      <c r="I774" s="2" t="s">
        <v>38</v>
      </c>
      <c r="J774" s="1">
        <v>42355</v>
      </c>
      <c r="K774" s="3">
        <v>99.39</v>
      </c>
      <c r="L774" s="3">
        <v>162.93</v>
      </c>
      <c r="M774" s="3">
        <f t="shared" si="36"/>
        <v>63.540000000000006</v>
      </c>
      <c r="N774" s="2">
        <v>41</v>
      </c>
      <c r="O774" s="3">
        <f t="shared" si="37"/>
        <v>6680.13</v>
      </c>
      <c r="P774" s="4">
        <v>0.01</v>
      </c>
      <c r="Q774" s="5">
        <f>O774*P774</f>
        <v>66.801299999999998</v>
      </c>
      <c r="R774" s="5">
        <f>O774-Q774+S774</f>
        <v>6633.3186999999998</v>
      </c>
      <c r="S774" s="3">
        <v>19.989999999999998</v>
      </c>
      <c r="T774" s="6">
        <f t="shared" si="38"/>
        <v>6653.3086999999996</v>
      </c>
    </row>
    <row r="775" spans="1:20" x14ac:dyDescent="0.35">
      <c r="A775" t="s">
        <v>1545</v>
      </c>
      <c r="B775" s="1">
        <v>42357</v>
      </c>
      <c r="C775" s="2" t="s">
        <v>312</v>
      </c>
      <c r="D775" s="2" t="s">
        <v>53</v>
      </c>
      <c r="E775" s="2" t="s">
        <v>54</v>
      </c>
      <c r="F775" s="2" t="s">
        <v>93</v>
      </c>
      <c r="G775" s="2" t="s">
        <v>81</v>
      </c>
      <c r="H775" s="2" t="s">
        <v>46</v>
      </c>
      <c r="I775" s="2" t="s">
        <v>38</v>
      </c>
      <c r="J775" s="1">
        <v>42359</v>
      </c>
      <c r="K775" s="3">
        <v>3.32</v>
      </c>
      <c r="L775" s="3">
        <v>5.18</v>
      </c>
      <c r="M775" s="3">
        <f t="shared" si="36"/>
        <v>1.8599999999999999</v>
      </c>
      <c r="N775" s="2">
        <v>25</v>
      </c>
      <c r="O775" s="3">
        <f t="shared" si="37"/>
        <v>129.5</v>
      </c>
      <c r="P775" s="4">
        <v>0.1</v>
      </c>
      <c r="Q775" s="5">
        <f>O775*P775</f>
        <v>12.950000000000001</v>
      </c>
      <c r="R775" s="5">
        <f>O775-Q775+S775</f>
        <v>118.59</v>
      </c>
      <c r="S775" s="3">
        <v>2.04</v>
      </c>
      <c r="T775" s="6">
        <f t="shared" si="38"/>
        <v>120.63000000000001</v>
      </c>
    </row>
    <row r="776" spans="1:20" x14ac:dyDescent="0.35">
      <c r="A776" t="s">
        <v>1546</v>
      </c>
      <c r="B776" s="1">
        <v>42357</v>
      </c>
      <c r="C776" s="2" t="s">
        <v>1139</v>
      </c>
      <c r="D776" s="2" t="s">
        <v>27</v>
      </c>
      <c r="E776" s="2" t="s">
        <v>28</v>
      </c>
      <c r="F776" s="2" t="s">
        <v>29</v>
      </c>
      <c r="G776" s="2" t="s">
        <v>126</v>
      </c>
      <c r="H776" s="2" t="s">
        <v>253</v>
      </c>
      <c r="I776" s="2" t="s">
        <v>38</v>
      </c>
      <c r="J776" s="1">
        <v>42359</v>
      </c>
      <c r="K776" s="3">
        <v>4.46</v>
      </c>
      <c r="L776" s="3">
        <v>10.89</v>
      </c>
      <c r="M776" s="3">
        <f t="shared" si="36"/>
        <v>6.4300000000000006</v>
      </c>
      <c r="N776" s="2">
        <v>30</v>
      </c>
      <c r="O776" s="3">
        <f t="shared" si="37"/>
        <v>326.70000000000005</v>
      </c>
      <c r="P776" s="4">
        <v>0.08</v>
      </c>
      <c r="Q776" s="5">
        <f>O776*P776</f>
        <v>26.136000000000003</v>
      </c>
      <c r="R776" s="5">
        <f>O776-Q776+S776</f>
        <v>305.06400000000002</v>
      </c>
      <c r="S776" s="3">
        <v>4.5</v>
      </c>
      <c r="T776" s="6">
        <f t="shared" si="38"/>
        <v>309.56400000000002</v>
      </c>
    </row>
    <row r="777" spans="1:20" x14ac:dyDescent="0.35">
      <c r="A777" t="s">
        <v>1547</v>
      </c>
      <c r="B777" s="1">
        <v>42360</v>
      </c>
      <c r="C777" s="2" t="s">
        <v>626</v>
      </c>
      <c r="D777" s="2" t="s">
        <v>27</v>
      </c>
      <c r="E777" s="2" t="s">
        <v>28</v>
      </c>
      <c r="F777" s="2" t="s">
        <v>93</v>
      </c>
      <c r="G777" s="2" t="s">
        <v>74</v>
      </c>
      <c r="H777" s="2" t="s">
        <v>159</v>
      </c>
      <c r="I777" s="2" t="s">
        <v>33</v>
      </c>
      <c r="J777" s="1">
        <v>42362</v>
      </c>
      <c r="K777" s="3">
        <v>19.78</v>
      </c>
      <c r="L777" s="3">
        <v>45.99</v>
      </c>
      <c r="M777" s="3">
        <f t="shared" si="36"/>
        <v>26.21</v>
      </c>
      <c r="N777" s="2">
        <v>11</v>
      </c>
      <c r="O777" s="3">
        <f t="shared" si="37"/>
        <v>505.89000000000004</v>
      </c>
      <c r="P777" s="4">
        <v>7.0000000000000007E-2</v>
      </c>
      <c r="Q777" s="5">
        <f>O777*P777</f>
        <v>35.412300000000009</v>
      </c>
      <c r="R777" s="5">
        <f>O777-Q777+S777</f>
        <v>475.46770000000004</v>
      </c>
      <c r="S777" s="3">
        <v>4.99</v>
      </c>
      <c r="T777" s="6">
        <f t="shared" si="38"/>
        <v>480.45770000000005</v>
      </c>
    </row>
    <row r="778" spans="1:20" x14ac:dyDescent="0.35">
      <c r="A778" t="s">
        <v>1548</v>
      </c>
      <c r="B778" s="1">
        <v>42362</v>
      </c>
      <c r="C778" s="2" t="s">
        <v>744</v>
      </c>
      <c r="D778" s="2" t="s">
        <v>27</v>
      </c>
      <c r="E778" s="2" t="s">
        <v>28</v>
      </c>
      <c r="F778" s="2" t="s">
        <v>29</v>
      </c>
      <c r="G778" s="2" t="s">
        <v>44</v>
      </c>
      <c r="H778" s="2" t="s">
        <v>154</v>
      </c>
      <c r="I778" s="2" t="s">
        <v>38</v>
      </c>
      <c r="J778" s="1">
        <v>42364</v>
      </c>
      <c r="K778" s="3">
        <v>1.18</v>
      </c>
      <c r="L778" s="3">
        <v>1.88</v>
      </c>
      <c r="M778" s="3">
        <f t="shared" si="36"/>
        <v>0.7</v>
      </c>
      <c r="N778" s="2">
        <v>39</v>
      </c>
      <c r="O778" s="3">
        <f t="shared" si="37"/>
        <v>73.319999999999993</v>
      </c>
      <c r="P778" s="4">
        <v>7.0000000000000007E-2</v>
      </c>
      <c r="Q778" s="5">
        <f>O778*P778</f>
        <v>5.1323999999999996</v>
      </c>
      <c r="R778" s="5">
        <f>O778-Q778+S778</f>
        <v>69.677599999999984</v>
      </c>
      <c r="S778" s="3">
        <v>1.49</v>
      </c>
      <c r="T778" s="6">
        <f t="shared" si="38"/>
        <v>71.167599999999979</v>
      </c>
    </row>
    <row r="779" spans="1:20" x14ac:dyDescent="0.35">
      <c r="A779" t="s">
        <v>1549</v>
      </c>
      <c r="B779" s="1">
        <v>42363</v>
      </c>
      <c r="C779" s="2" t="s">
        <v>1001</v>
      </c>
      <c r="D779" s="2" t="s">
        <v>27</v>
      </c>
      <c r="E779" s="2" t="s">
        <v>28</v>
      </c>
      <c r="F779" s="2" t="s">
        <v>29</v>
      </c>
      <c r="G779" s="2" t="s">
        <v>299</v>
      </c>
      <c r="H779" s="2" t="s">
        <v>113</v>
      </c>
      <c r="I779" s="2" t="s">
        <v>33</v>
      </c>
      <c r="J779" s="1">
        <v>42370</v>
      </c>
      <c r="K779" s="3">
        <v>377.99</v>
      </c>
      <c r="L779" s="3">
        <v>599.99</v>
      </c>
      <c r="M779" s="3">
        <f t="shared" si="36"/>
        <v>222</v>
      </c>
      <c r="N779" s="2">
        <v>17</v>
      </c>
      <c r="O779" s="3">
        <f t="shared" si="37"/>
        <v>10199.83</v>
      </c>
      <c r="P779" s="4">
        <v>0.08</v>
      </c>
      <c r="Q779" s="5">
        <f>O779*P779</f>
        <v>815.9864</v>
      </c>
      <c r="R779" s="5">
        <f>O779-Q779+S779</f>
        <v>9408.3335999999999</v>
      </c>
      <c r="S779" s="3">
        <v>24.49</v>
      </c>
      <c r="T779" s="6">
        <f t="shared" si="38"/>
        <v>9432.8235999999997</v>
      </c>
    </row>
    <row r="780" spans="1:20" x14ac:dyDescent="0.35">
      <c r="A780" t="s">
        <v>1550</v>
      </c>
      <c r="B780" s="1">
        <v>42363</v>
      </c>
      <c r="C780" s="2" t="s">
        <v>559</v>
      </c>
      <c r="D780" s="2" t="s">
        <v>27</v>
      </c>
      <c r="E780" s="2" t="s">
        <v>28</v>
      </c>
      <c r="F780" s="2" t="s">
        <v>29</v>
      </c>
      <c r="G780" s="2" t="s">
        <v>30</v>
      </c>
      <c r="H780" s="2" t="s">
        <v>319</v>
      </c>
      <c r="I780" s="2" t="s">
        <v>38</v>
      </c>
      <c r="J780" s="1">
        <v>42364</v>
      </c>
      <c r="K780" s="3">
        <v>1.0900000000000001</v>
      </c>
      <c r="L780" s="3">
        <v>1.68</v>
      </c>
      <c r="M780" s="3">
        <f t="shared" si="36"/>
        <v>0.58999999999999986</v>
      </c>
      <c r="N780" s="2">
        <v>24</v>
      </c>
      <c r="O780" s="3">
        <f t="shared" si="37"/>
        <v>40.32</v>
      </c>
      <c r="P780" s="4">
        <v>0.05</v>
      </c>
      <c r="Q780" s="5">
        <f>O780*P780</f>
        <v>2.016</v>
      </c>
      <c r="R780" s="5">
        <f>O780-Q780+S780</f>
        <v>39.304000000000002</v>
      </c>
      <c r="S780" s="3">
        <v>1</v>
      </c>
      <c r="T780" s="6">
        <f t="shared" si="38"/>
        <v>40.304000000000002</v>
      </c>
    </row>
    <row r="781" spans="1:20" x14ac:dyDescent="0.35">
      <c r="A781" t="s">
        <v>1551</v>
      </c>
      <c r="B781" s="1">
        <v>42366</v>
      </c>
      <c r="C781" s="2" t="s">
        <v>1552</v>
      </c>
      <c r="D781" s="2" t="s">
        <v>53</v>
      </c>
      <c r="E781" s="2" t="s">
        <v>54</v>
      </c>
      <c r="F781" s="2" t="s">
        <v>93</v>
      </c>
      <c r="G781" s="2" t="s">
        <v>81</v>
      </c>
      <c r="H781" s="2" t="s">
        <v>57</v>
      </c>
      <c r="I781" s="2" t="s">
        <v>33</v>
      </c>
      <c r="J781" s="1">
        <v>42367</v>
      </c>
      <c r="K781" s="3">
        <v>8.82</v>
      </c>
      <c r="L781" s="3">
        <v>20.99</v>
      </c>
      <c r="M781" s="3">
        <f t="shared" si="36"/>
        <v>12.169999999999998</v>
      </c>
      <c r="N781" s="2">
        <v>30</v>
      </c>
      <c r="O781" s="3">
        <f t="shared" si="37"/>
        <v>629.69999999999993</v>
      </c>
      <c r="P781" s="4">
        <v>0.03</v>
      </c>
      <c r="Q781" s="5">
        <f>O781*P781</f>
        <v>18.890999999999998</v>
      </c>
      <c r="R781" s="5">
        <f>O781-Q781+S781</f>
        <v>615.61899999999991</v>
      </c>
      <c r="S781" s="3">
        <v>4.8099999999999996</v>
      </c>
      <c r="T781" s="6">
        <f t="shared" si="38"/>
        <v>620.42899999999986</v>
      </c>
    </row>
    <row r="782" spans="1:20" x14ac:dyDescent="0.35">
      <c r="A782" t="s">
        <v>1553</v>
      </c>
      <c r="B782" s="1">
        <v>42366</v>
      </c>
      <c r="C782" s="2" t="s">
        <v>939</v>
      </c>
      <c r="D782" s="2" t="s">
        <v>27</v>
      </c>
      <c r="E782" s="2" t="s">
        <v>28</v>
      </c>
      <c r="F782" s="2" t="s">
        <v>43</v>
      </c>
      <c r="G782" s="2" t="s">
        <v>30</v>
      </c>
      <c r="H782" s="2" t="s">
        <v>154</v>
      </c>
      <c r="I782" s="2" t="s">
        <v>38</v>
      </c>
      <c r="J782" s="1">
        <v>42368</v>
      </c>
      <c r="K782" s="3">
        <v>1.18</v>
      </c>
      <c r="L782" s="3">
        <v>1.88</v>
      </c>
      <c r="M782" s="3">
        <f t="shared" si="36"/>
        <v>0.7</v>
      </c>
      <c r="N782" s="2">
        <v>1</v>
      </c>
      <c r="O782" s="3">
        <f t="shared" si="37"/>
        <v>1.88</v>
      </c>
      <c r="P782" s="4">
        <v>0.09</v>
      </c>
      <c r="Q782" s="5">
        <f>O782*P782</f>
        <v>0.16919999999999999</v>
      </c>
      <c r="R782" s="5">
        <f>O782-Q782+S782</f>
        <v>3.2008000000000001</v>
      </c>
      <c r="S782" s="3">
        <v>1.49</v>
      </c>
      <c r="T782" s="6">
        <f t="shared" si="38"/>
        <v>4.6908000000000003</v>
      </c>
    </row>
    <row r="783" spans="1:20" x14ac:dyDescent="0.35">
      <c r="A783" t="s">
        <v>1554</v>
      </c>
      <c r="B783" s="1">
        <v>42366</v>
      </c>
      <c r="C783" s="2" t="s">
        <v>251</v>
      </c>
      <c r="D783" s="2" t="s">
        <v>27</v>
      </c>
      <c r="E783" s="2" t="s">
        <v>28</v>
      </c>
      <c r="F783" s="2" t="s">
        <v>29</v>
      </c>
      <c r="G783" s="2" t="s">
        <v>66</v>
      </c>
      <c r="H783" s="2" t="s">
        <v>703</v>
      </c>
      <c r="I783" s="2" t="s">
        <v>38</v>
      </c>
      <c r="J783" s="1">
        <v>42373</v>
      </c>
      <c r="K783" s="3">
        <v>16.8</v>
      </c>
      <c r="L783" s="3">
        <v>40.97</v>
      </c>
      <c r="M783" s="3">
        <f t="shared" si="36"/>
        <v>24.169999999999998</v>
      </c>
      <c r="N783" s="2">
        <v>49</v>
      </c>
      <c r="O783" s="3">
        <f t="shared" si="37"/>
        <v>2007.53</v>
      </c>
      <c r="P783" s="4">
        <v>0.1</v>
      </c>
      <c r="Q783" s="5">
        <f>O783*P783</f>
        <v>200.75300000000001</v>
      </c>
      <c r="R783" s="5">
        <f>O783-Q783+S783</f>
        <v>1815.7670000000001</v>
      </c>
      <c r="S783" s="3">
        <v>8.99</v>
      </c>
      <c r="T783" s="6">
        <f t="shared" si="38"/>
        <v>1824.7570000000001</v>
      </c>
    </row>
    <row r="784" spans="1:20" x14ac:dyDescent="0.35">
      <c r="A784" t="s">
        <v>1555</v>
      </c>
      <c r="B784" s="1">
        <v>42371</v>
      </c>
      <c r="C784" s="2" t="s">
        <v>1556</v>
      </c>
      <c r="D784" s="2" t="s">
        <v>27</v>
      </c>
      <c r="E784" s="2" t="s">
        <v>28</v>
      </c>
      <c r="F784" s="2" t="s">
        <v>29</v>
      </c>
      <c r="G784" s="2" t="s">
        <v>100</v>
      </c>
      <c r="H784" s="2" t="s">
        <v>283</v>
      </c>
      <c r="I784" s="2" t="s">
        <v>33</v>
      </c>
      <c r="J784" s="1">
        <v>42372</v>
      </c>
      <c r="K784" s="3">
        <v>14.7</v>
      </c>
      <c r="L784" s="3">
        <v>29.99</v>
      </c>
      <c r="M784" s="3">
        <f t="shared" si="36"/>
        <v>15.29</v>
      </c>
      <c r="N784" s="2">
        <v>14</v>
      </c>
      <c r="O784" s="3">
        <f t="shared" si="37"/>
        <v>419.85999999999996</v>
      </c>
      <c r="P784" s="4">
        <v>0.04</v>
      </c>
      <c r="Q784" s="5">
        <f>O784*P784</f>
        <v>16.7944</v>
      </c>
      <c r="R784" s="5">
        <f>O784-Q784+S784</f>
        <v>408.56559999999996</v>
      </c>
      <c r="S784" s="3">
        <v>5.5</v>
      </c>
      <c r="T784" s="6">
        <f t="shared" si="38"/>
        <v>414.06559999999996</v>
      </c>
    </row>
    <row r="785" spans="1:20" x14ac:dyDescent="0.35">
      <c r="A785" t="s">
        <v>1557</v>
      </c>
      <c r="B785" s="1">
        <v>42378</v>
      </c>
      <c r="C785" s="2" t="s">
        <v>1139</v>
      </c>
      <c r="D785" s="2" t="s">
        <v>27</v>
      </c>
      <c r="E785" s="2" t="s">
        <v>28</v>
      </c>
      <c r="F785" s="2" t="s">
        <v>93</v>
      </c>
      <c r="G785" s="2" t="s">
        <v>126</v>
      </c>
      <c r="H785" s="2" t="s">
        <v>37</v>
      </c>
      <c r="I785" s="2" t="s">
        <v>38</v>
      </c>
      <c r="J785" s="1">
        <v>42380</v>
      </c>
      <c r="K785" s="3">
        <v>3.47</v>
      </c>
      <c r="L785" s="3">
        <v>6.68</v>
      </c>
      <c r="M785" s="3">
        <f t="shared" si="36"/>
        <v>3.2099999999999995</v>
      </c>
      <c r="N785" s="2">
        <v>10</v>
      </c>
      <c r="O785" s="3">
        <f t="shared" si="37"/>
        <v>66.8</v>
      </c>
      <c r="P785" s="4">
        <v>0.08</v>
      </c>
      <c r="Q785" s="5">
        <f>O785*P785</f>
        <v>5.3440000000000003</v>
      </c>
      <c r="R785" s="5">
        <f>O785-Q785+S785</f>
        <v>62.955999999999996</v>
      </c>
      <c r="S785" s="3">
        <v>1.5</v>
      </c>
      <c r="T785" s="6">
        <f t="shared" si="38"/>
        <v>64.455999999999989</v>
      </c>
    </row>
    <row r="786" spans="1:20" x14ac:dyDescent="0.35">
      <c r="A786" t="s">
        <v>1558</v>
      </c>
      <c r="B786" s="1">
        <v>42381</v>
      </c>
      <c r="C786" s="2" t="s">
        <v>1176</v>
      </c>
      <c r="D786" s="2" t="s">
        <v>27</v>
      </c>
      <c r="E786" s="2" t="s">
        <v>28</v>
      </c>
      <c r="F786" s="2" t="s">
        <v>93</v>
      </c>
      <c r="G786" s="2" t="s">
        <v>390</v>
      </c>
      <c r="H786" s="2" t="s">
        <v>443</v>
      </c>
      <c r="I786" s="2" t="s">
        <v>38</v>
      </c>
      <c r="J786" s="1">
        <v>42383</v>
      </c>
      <c r="K786" s="3">
        <v>13.64</v>
      </c>
      <c r="L786" s="3">
        <v>20.98</v>
      </c>
      <c r="M786" s="3">
        <f t="shared" si="36"/>
        <v>7.34</v>
      </c>
      <c r="N786" s="2">
        <v>34</v>
      </c>
      <c r="O786" s="3">
        <f t="shared" si="37"/>
        <v>713.32</v>
      </c>
      <c r="P786" s="4">
        <v>7.0000000000000007E-2</v>
      </c>
      <c r="Q786" s="5">
        <f>O786*P786</f>
        <v>49.932400000000008</v>
      </c>
      <c r="R786" s="5">
        <f>O786-Q786+S786</f>
        <v>664.87760000000003</v>
      </c>
      <c r="S786" s="3">
        <v>1.49</v>
      </c>
      <c r="T786" s="6">
        <f t="shared" si="38"/>
        <v>666.36760000000004</v>
      </c>
    </row>
    <row r="787" spans="1:20" x14ac:dyDescent="0.35">
      <c r="A787" t="s">
        <v>1559</v>
      </c>
      <c r="B787" s="1">
        <v>42386</v>
      </c>
      <c r="C787" s="2" t="s">
        <v>1474</v>
      </c>
      <c r="D787" s="2" t="s">
        <v>27</v>
      </c>
      <c r="E787" s="2" t="s">
        <v>28</v>
      </c>
      <c r="F787" s="2" t="s">
        <v>65</v>
      </c>
      <c r="G787" s="2" t="s">
        <v>290</v>
      </c>
      <c r="H787" s="2" t="s">
        <v>32</v>
      </c>
      <c r="I787" s="2" t="s">
        <v>33</v>
      </c>
      <c r="J787" s="1">
        <v>42386</v>
      </c>
      <c r="K787" s="3">
        <v>1.87</v>
      </c>
      <c r="L787" s="3">
        <v>8.1199999999999992</v>
      </c>
      <c r="M787" s="3">
        <f t="shared" si="36"/>
        <v>6.2499999999999991</v>
      </c>
      <c r="N787" s="2">
        <v>36</v>
      </c>
      <c r="O787" s="3">
        <f t="shared" si="37"/>
        <v>292.32</v>
      </c>
      <c r="P787" s="4">
        <v>0.1</v>
      </c>
      <c r="Q787" s="5">
        <f>O787*P787</f>
        <v>29.231999999999999</v>
      </c>
      <c r="R787" s="5">
        <f>O787-Q787+S787</f>
        <v>265.91799999999995</v>
      </c>
      <c r="S787" s="3">
        <v>2.83</v>
      </c>
      <c r="T787" s="6">
        <f t="shared" si="38"/>
        <v>268.74799999999993</v>
      </c>
    </row>
    <row r="788" spans="1:20" x14ac:dyDescent="0.35">
      <c r="A788" t="s">
        <v>1560</v>
      </c>
      <c r="B788" s="1">
        <v>42386</v>
      </c>
      <c r="C788" s="2" t="s">
        <v>1488</v>
      </c>
      <c r="D788" s="2" t="s">
        <v>27</v>
      </c>
      <c r="E788" s="2" t="s">
        <v>28</v>
      </c>
      <c r="F788" s="2" t="s">
        <v>93</v>
      </c>
      <c r="G788" s="2" t="s">
        <v>30</v>
      </c>
      <c r="H788" s="2" t="s">
        <v>400</v>
      </c>
      <c r="I788" s="2" t="s">
        <v>38</v>
      </c>
      <c r="J788" s="1">
        <v>42388</v>
      </c>
      <c r="K788" s="3">
        <v>4.79</v>
      </c>
      <c r="L788" s="3">
        <v>11.97</v>
      </c>
      <c r="M788" s="3">
        <f t="shared" si="36"/>
        <v>7.1800000000000006</v>
      </c>
      <c r="N788" s="2">
        <v>28</v>
      </c>
      <c r="O788" s="3">
        <f t="shared" si="37"/>
        <v>335.16</v>
      </c>
      <c r="P788" s="4">
        <v>0.03</v>
      </c>
      <c r="Q788" s="5">
        <f>O788*P788</f>
        <v>10.0548</v>
      </c>
      <c r="R788" s="5">
        <f>O788-Q788+S788</f>
        <v>330.91520000000003</v>
      </c>
      <c r="S788" s="3">
        <v>5.81</v>
      </c>
      <c r="T788" s="6">
        <f t="shared" si="38"/>
        <v>336.72520000000003</v>
      </c>
    </row>
    <row r="789" spans="1:20" x14ac:dyDescent="0.35">
      <c r="A789" t="s">
        <v>1561</v>
      </c>
      <c r="B789" s="1">
        <v>42387</v>
      </c>
      <c r="C789" s="2" t="s">
        <v>1248</v>
      </c>
      <c r="D789" s="2" t="s">
        <v>27</v>
      </c>
      <c r="E789" s="2" t="s">
        <v>28</v>
      </c>
      <c r="F789" s="2" t="s">
        <v>93</v>
      </c>
      <c r="G789" s="2" t="s">
        <v>107</v>
      </c>
      <c r="H789" s="2" t="s">
        <v>397</v>
      </c>
      <c r="I789" s="2" t="s">
        <v>33</v>
      </c>
      <c r="J789" s="1">
        <v>42389</v>
      </c>
      <c r="K789" s="3">
        <v>8.31</v>
      </c>
      <c r="L789" s="3">
        <v>15.98</v>
      </c>
      <c r="M789" s="3">
        <f t="shared" si="36"/>
        <v>7.67</v>
      </c>
      <c r="N789" s="2">
        <v>4</v>
      </c>
      <c r="O789" s="3">
        <f t="shared" si="37"/>
        <v>63.92</v>
      </c>
      <c r="P789" s="4">
        <v>0.09</v>
      </c>
      <c r="Q789" s="5">
        <f>O789*P789</f>
        <v>5.7527999999999997</v>
      </c>
      <c r="R789" s="5">
        <f>O789-Q789+S789</f>
        <v>64.667200000000008</v>
      </c>
      <c r="S789" s="3">
        <v>6.5</v>
      </c>
      <c r="T789" s="6">
        <f t="shared" si="38"/>
        <v>71.167200000000008</v>
      </c>
    </row>
    <row r="790" spans="1:20" x14ac:dyDescent="0.35">
      <c r="A790" t="s">
        <v>1562</v>
      </c>
      <c r="B790" s="1">
        <v>42388</v>
      </c>
      <c r="C790" s="2" t="s">
        <v>688</v>
      </c>
      <c r="D790" s="2" t="s">
        <v>27</v>
      </c>
      <c r="E790" s="2" t="s">
        <v>28</v>
      </c>
      <c r="F790" s="2" t="s">
        <v>29</v>
      </c>
      <c r="G790" s="2" t="s">
        <v>44</v>
      </c>
      <c r="H790" s="2" t="s">
        <v>253</v>
      </c>
      <c r="I790" s="2" t="s">
        <v>38</v>
      </c>
      <c r="J790" s="1">
        <v>42388</v>
      </c>
      <c r="K790" s="3">
        <v>4.46</v>
      </c>
      <c r="L790" s="3">
        <v>10.89</v>
      </c>
      <c r="M790" s="3">
        <f t="shared" si="36"/>
        <v>6.4300000000000006</v>
      </c>
      <c r="N790" s="2">
        <v>25</v>
      </c>
      <c r="O790" s="3">
        <f t="shared" si="37"/>
        <v>272.25</v>
      </c>
      <c r="P790" s="4">
        <v>0.03</v>
      </c>
      <c r="Q790" s="5">
        <f>O790*P790</f>
        <v>8.1675000000000004</v>
      </c>
      <c r="R790" s="5">
        <f>O790-Q790+S790</f>
        <v>268.58249999999998</v>
      </c>
      <c r="S790" s="3">
        <v>4.5</v>
      </c>
      <c r="T790" s="6">
        <f t="shared" si="38"/>
        <v>273.08249999999998</v>
      </c>
    </row>
    <row r="791" spans="1:20" x14ac:dyDescent="0.35">
      <c r="A791" t="s">
        <v>1563</v>
      </c>
      <c r="B791" s="1">
        <v>42388</v>
      </c>
      <c r="C791" s="2" t="s">
        <v>1564</v>
      </c>
      <c r="D791" s="2" t="s">
        <v>27</v>
      </c>
      <c r="E791" s="2" t="s">
        <v>28</v>
      </c>
      <c r="F791" s="2" t="s">
        <v>65</v>
      </c>
      <c r="G791" s="2" t="s">
        <v>126</v>
      </c>
      <c r="H791" s="2" t="s">
        <v>109</v>
      </c>
      <c r="I791" s="2" t="s">
        <v>38</v>
      </c>
      <c r="J791" s="1">
        <v>42388</v>
      </c>
      <c r="K791" s="3">
        <v>0.94</v>
      </c>
      <c r="L791" s="3">
        <v>2.08</v>
      </c>
      <c r="M791" s="3">
        <f t="shared" si="36"/>
        <v>1.1400000000000001</v>
      </c>
      <c r="N791" s="2">
        <v>33</v>
      </c>
      <c r="O791" s="3">
        <f t="shared" si="37"/>
        <v>68.64</v>
      </c>
      <c r="P791" s="4">
        <v>0.05</v>
      </c>
      <c r="Q791" s="5">
        <f>O791*P791</f>
        <v>3.4320000000000004</v>
      </c>
      <c r="R791" s="5">
        <f>O791-Q791+S791</f>
        <v>67.768000000000001</v>
      </c>
      <c r="S791" s="3">
        <v>2.56</v>
      </c>
      <c r="T791" s="6">
        <f t="shared" si="38"/>
        <v>70.328000000000003</v>
      </c>
    </row>
    <row r="792" spans="1:20" x14ac:dyDescent="0.35">
      <c r="A792" t="s">
        <v>1565</v>
      </c>
      <c r="B792" s="1">
        <v>42388</v>
      </c>
      <c r="C792" s="2" t="s">
        <v>1566</v>
      </c>
      <c r="D792" s="2" t="s">
        <v>27</v>
      </c>
      <c r="E792" s="2" t="s">
        <v>28</v>
      </c>
      <c r="F792" s="2" t="s">
        <v>29</v>
      </c>
      <c r="G792" s="2" t="s">
        <v>30</v>
      </c>
      <c r="H792" s="2" t="s">
        <v>459</v>
      </c>
      <c r="I792" s="2" t="s">
        <v>33</v>
      </c>
      <c r="J792" s="1">
        <v>42388</v>
      </c>
      <c r="K792" s="3">
        <v>156.5</v>
      </c>
      <c r="L792" s="3">
        <v>300.97000000000003</v>
      </c>
      <c r="M792" s="3">
        <f t="shared" si="36"/>
        <v>144.47000000000003</v>
      </c>
      <c r="N792" s="2">
        <v>43</v>
      </c>
      <c r="O792" s="3">
        <f t="shared" si="37"/>
        <v>12941.710000000001</v>
      </c>
      <c r="P792" s="4">
        <v>0.08</v>
      </c>
      <c r="Q792" s="5">
        <f>O792*P792</f>
        <v>1035.3368</v>
      </c>
      <c r="R792" s="5">
        <f>O792-Q792+S792</f>
        <v>11913.553200000002</v>
      </c>
      <c r="S792" s="3">
        <v>7.18</v>
      </c>
      <c r="T792" s="6">
        <f t="shared" si="38"/>
        <v>11920.733200000002</v>
      </c>
    </row>
    <row r="793" spans="1:20" x14ac:dyDescent="0.35">
      <c r="A793" t="s">
        <v>1567</v>
      </c>
      <c r="B793" s="1">
        <v>42393</v>
      </c>
      <c r="C793" s="2" t="s">
        <v>1568</v>
      </c>
      <c r="D793" s="2" t="s">
        <v>27</v>
      </c>
      <c r="E793" s="2" t="s">
        <v>28</v>
      </c>
      <c r="F793" s="2" t="s">
        <v>93</v>
      </c>
      <c r="G793" s="2" t="s">
        <v>100</v>
      </c>
      <c r="H793" s="2" t="s">
        <v>165</v>
      </c>
      <c r="I793" s="2" t="s">
        <v>38</v>
      </c>
      <c r="J793" s="1">
        <v>42394</v>
      </c>
      <c r="K793" s="3">
        <v>5.19</v>
      </c>
      <c r="L793" s="3">
        <v>12.98</v>
      </c>
      <c r="M793" s="3">
        <f t="shared" si="36"/>
        <v>7.79</v>
      </c>
      <c r="N793" s="2">
        <v>50</v>
      </c>
      <c r="O793" s="3">
        <f t="shared" si="37"/>
        <v>649</v>
      </c>
      <c r="P793" s="4">
        <v>0.08</v>
      </c>
      <c r="Q793" s="5">
        <f>O793*P793</f>
        <v>51.92</v>
      </c>
      <c r="R793" s="5">
        <f>O793-Q793+S793</f>
        <v>600.22</v>
      </c>
      <c r="S793" s="3">
        <v>3.14</v>
      </c>
      <c r="T793" s="6">
        <f t="shared" si="38"/>
        <v>603.36</v>
      </c>
    </row>
    <row r="794" spans="1:20" x14ac:dyDescent="0.35">
      <c r="A794" t="s">
        <v>1569</v>
      </c>
      <c r="B794" s="1">
        <v>42395</v>
      </c>
      <c r="C794" s="2" t="s">
        <v>515</v>
      </c>
      <c r="D794" s="2" t="s">
        <v>27</v>
      </c>
      <c r="E794" s="2" t="s">
        <v>28</v>
      </c>
      <c r="F794" s="2" t="s">
        <v>29</v>
      </c>
      <c r="G794" s="2" t="s">
        <v>30</v>
      </c>
      <c r="H794" s="2" t="s">
        <v>300</v>
      </c>
      <c r="I794" s="2" t="s">
        <v>38</v>
      </c>
      <c r="J794" s="1">
        <v>42397</v>
      </c>
      <c r="K794" s="3">
        <v>2.41</v>
      </c>
      <c r="L794" s="3">
        <v>3.71</v>
      </c>
      <c r="M794" s="3">
        <f t="shared" si="36"/>
        <v>1.2999999999999998</v>
      </c>
      <c r="N794" s="2">
        <v>16</v>
      </c>
      <c r="O794" s="3">
        <f t="shared" si="37"/>
        <v>59.36</v>
      </c>
      <c r="P794" s="4">
        <v>0.1</v>
      </c>
      <c r="Q794" s="5">
        <f>O794*P794</f>
        <v>5.9359999999999999</v>
      </c>
      <c r="R794" s="5">
        <f>O794-Q794+S794</f>
        <v>55.353999999999999</v>
      </c>
      <c r="S794" s="3">
        <v>1.93</v>
      </c>
      <c r="T794" s="6">
        <f t="shared" si="38"/>
        <v>57.283999999999999</v>
      </c>
    </row>
    <row r="795" spans="1:20" x14ac:dyDescent="0.35">
      <c r="A795" t="s">
        <v>1570</v>
      </c>
      <c r="B795" s="1">
        <v>42397</v>
      </c>
      <c r="C795" s="2" t="s">
        <v>1571</v>
      </c>
      <c r="D795" s="2" t="s">
        <v>27</v>
      </c>
      <c r="E795" s="2" t="s">
        <v>28</v>
      </c>
      <c r="F795" s="2" t="s">
        <v>93</v>
      </c>
      <c r="G795" s="2" t="s">
        <v>107</v>
      </c>
      <c r="H795" s="2" t="s">
        <v>264</v>
      </c>
      <c r="I795" s="2" t="s">
        <v>33</v>
      </c>
      <c r="J795" s="1">
        <v>42398</v>
      </c>
      <c r="K795" s="3">
        <v>39.64</v>
      </c>
      <c r="L795" s="3">
        <v>152.47999999999999</v>
      </c>
      <c r="M795" s="3">
        <f t="shared" si="36"/>
        <v>112.83999999999999</v>
      </c>
      <c r="N795" s="2">
        <v>27</v>
      </c>
      <c r="O795" s="3">
        <f t="shared" si="37"/>
        <v>4116.96</v>
      </c>
      <c r="P795" s="4">
        <v>0.1</v>
      </c>
      <c r="Q795" s="5">
        <f>O795*P795</f>
        <v>411.69600000000003</v>
      </c>
      <c r="R795" s="5">
        <f>O795-Q795+S795</f>
        <v>3711.7640000000001</v>
      </c>
      <c r="S795" s="3">
        <v>6.5</v>
      </c>
      <c r="T795" s="6">
        <f t="shared" si="38"/>
        <v>3718.2640000000001</v>
      </c>
    </row>
    <row r="796" spans="1:20" x14ac:dyDescent="0.35">
      <c r="A796" t="s">
        <v>1572</v>
      </c>
      <c r="B796" s="1">
        <v>42397</v>
      </c>
      <c r="C796" s="2" t="s">
        <v>1573</v>
      </c>
      <c r="D796" s="2" t="s">
        <v>27</v>
      </c>
      <c r="E796" s="2" t="s">
        <v>28</v>
      </c>
      <c r="F796" s="2" t="s">
        <v>93</v>
      </c>
      <c r="G796" s="2" t="s">
        <v>66</v>
      </c>
      <c r="H796" s="2" t="s">
        <v>116</v>
      </c>
      <c r="I796" s="2" t="s">
        <v>38</v>
      </c>
      <c r="J796" s="1">
        <v>42399</v>
      </c>
      <c r="K796" s="3">
        <v>2.59</v>
      </c>
      <c r="L796" s="3">
        <v>3.98</v>
      </c>
      <c r="M796" s="3">
        <f t="shared" si="36"/>
        <v>1.3900000000000001</v>
      </c>
      <c r="N796" s="2">
        <v>41</v>
      </c>
      <c r="O796" s="3">
        <f t="shared" si="37"/>
        <v>163.18</v>
      </c>
      <c r="P796" s="4">
        <v>0.1</v>
      </c>
      <c r="Q796" s="5">
        <f>O796*P796</f>
        <v>16.318000000000001</v>
      </c>
      <c r="R796" s="5">
        <f>O796-Q796+S796</f>
        <v>149.83199999999999</v>
      </c>
      <c r="S796" s="3">
        <v>2.97</v>
      </c>
      <c r="T796" s="6">
        <f t="shared" si="38"/>
        <v>152.80199999999999</v>
      </c>
    </row>
    <row r="797" spans="1:20" x14ac:dyDescent="0.35">
      <c r="A797" t="s">
        <v>1574</v>
      </c>
      <c r="B797" s="1">
        <v>42398</v>
      </c>
      <c r="C797" s="2" t="s">
        <v>1396</v>
      </c>
      <c r="D797" s="2" t="s">
        <v>27</v>
      </c>
      <c r="E797" s="2" t="s">
        <v>28</v>
      </c>
      <c r="F797" s="2" t="s">
        <v>93</v>
      </c>
      <c r="G797" s="2" t="s">
        <v>390</v>
      </c>
      <c r="H797" s="2" t="s">
        <v>272</v>
      </c>
      <c r="I797" s="2" t="s">
        <v>38</v>
      </c>
      <c r="J797" s="1">
        <v>42400</v>
      </c>
      <c r="K797" s="3">
        <v>1.53</v>
      </c>
      <c r="L797" s="3">
        <v>2.78</v>
      </c>
      <c r="M797" s="3">
        <f t="shared" si="36"/>
        <v>1.2499999999999998</v>
      </c>
      <c r="N797" s="2">
        <v>38</v>
      </c>
      <c r="O797" s="3">
        <f t="shared" si="37"/>
        <v>105.63999999999999</v>
      </c>
      <c r="P797" s="4">
        <v>0</v>
      </c>
      <c r="Q797" s="5">
        <f>O797*P797</f>
        <v>0</v>
      </c>
      <c r="R797" s="5">
        <f>O797-Q797+S797</f>
        <v>106.97999999999999</v>
      </c>
      <c r="S797" s="3">
        <v>1.34</v>
      </c>
      <c r="T797" s="6">
        <f t="shared" si="38"/>
        <v>108.32</v>
      </c>
    </row>
    <row r="798" spans="1:20" x14ac:dyDescent="0.35">
      <c r="A798" t="s">
        <v>1575</v>
      </c>
      <c r="B798" s="1">
        <v>42401</v>
      </c>
      <c r="C798" s="2" t="s">
        <v>1576</v>
      </c>
      <c r="D798" s="2" t="s">
        <v>53</v>
      </c>
      <c r="E798" s="2" t="s">
        <v>54</v>
      </c>
      <c r="F798" s="2" t="s">
        <v>65</v>
      </c>
      <c r="G798" s="2" t="s">
        <v>55</v>
      </c>
      <c r="H798" s="2" t="s">
        <v>310</v>
      </c>
      <c r="I798" s="2" t="s">
        <v>38</v>
      </c>
      <c r="J798" s="1">
        <v>42402</v>
      </c>
      <c r="K798" s="3">
        <v>1.19</v>
      </c>
      <c r="L798" s="3">
        <v>1.98</v>
      </c>
      <c r="M798" s="3">
        <f t="shared" si="36"/>
        <v>0.79</v>
      </c>
      <c r="N798" s="2">
        <v>12</v>
      </c>
      <c r="O798" s="3">
        <f t="shared" si="37"/>
        <v>23.759999999999998</v>
      </c>
      <c r="P798" s="4">
        <v>7.0000000000000007E-2</v>
      </c>
      <c r="Q798" s="5">
        <f>O798*P798</f>
        <v>1.6632</v>
      </c>
      <c r="R798" s="5">
        <f>O798-Q798+S798</f>
        <v>26.866799999999998</v>
      </c>
      <c r="S798" s="3">
        <v>4.7699999999999996</v>
      </c>
      <c r="T798" s="6">
        <f t="shared" si="38"/>
        <v>31.636799999999997</v>
      </c>
    </row>
    <row r="799" spans="1:20" x14ac:dyDescent="0.35">
      <c r="A799" t="s">
        <v>1577</v>
      </c>
      <c r="B799" s="1">
        <v>42403</v>
      </c>
      <c r="C799" s="2" t="s">
        <v>632</v>
      </c>
      <c r="D799" s="2" t="s">
        <v>53</v>
      </c>
      <c r="E799" s="2" t="s">
        <v>54</v>
      </c>
      <c r="F799" s="2" t="s">
        <v>43</v>
      </c>
      <c r="G799" s="2" t="s">
        <v>81</v>
      </c>
      <c r="H799" s="2" t="s">
        <v>1521</v>
      </c>
      <c r="I799" s="2" t="s">
        <v>38</v>
      </c>
      <c r="J799" s="1">
        <v>42405</v>
      </c>
      <c r="K799" s="3">
        <v>3.95</v>
      </c>
      <c r="L799" s="3">
        <v>6.08</v>
      </c>
      <c r="M799" s="3">
        <f t="shared" si="36"/>
        <v>2.13</v>
      </c>
      <c r="N799" s="2">
        <v>42</v>
      </c>
      <c r="O799" s="3">
        <f t="shared" si="37"/>
        <v>255.36</v>
      </c>
      <c r="P799" s="4">
        <v>0.09</v>
      </c>
      <c r="Q799" s="5">
        <f>O799*P799</f>
        <v>22.982400000000002</v>
      </c>
      <c r="R799" s="5">
        <f>O799-Q799+S799</f>
        <v>234.19759999999999</v>
      </c>
      <c r="S799" s="3">
        <v>1.82</v>
      </c>
      <c r="T799" s="6">
        <f t="shared" si="38"/>
        <v>236.01759999999999</v>
      </c>
    </row>
    <row r="800" spans="1:20" x14ac:dyDescent="0.35">
      <c r="A800" t="s">
        <v>1578</v>
      </c>
      <c r="B800" s="1">
        <v>42404</v>
      </c>
      <c r="C800" s="2" t="s">
        <v>41</v>
      </c>
      <c r="D800" s="2" t="s">
        <v>27</v>
      </c>
      <c r="E800" s="2" t="s">
        <v>28</v>
      </c>
      <c r="F800" s="2" t="s">
        <v>43</v>
      </c>
      <c r="G800" s="2" t="s">
        <v>44</v>
      </c>
      <c r="H800" s="2" t="s">
        <v>703</v>
      </c>
      <c r="I800" s="2" t="s">
        <v>38</v>
      </c>
      <c r="J800" s="1">
        <v>42405</v>
      </c>
      <c r="K800" s="3">
        <v>16.8</v>
      </c>
      <c r="L800" s="3">
        <v>40.97</v>
      </c>
      <c r="M800" s="3">
        <f t="shared" si="36"/>
        <v>24.169999999999998</v>
      </c>
      <c r="N800" s="2">
        <v>49</v>
      </c>
      <c r="O800" s="3">
        <f t="shared" si="37"/>
        <v>2007.53</v>
      </c>
      <c r="P800" s="4">
        <v>0.04</v>
      </c>
      <c r="Q800" s="5">
        <f>O800*P800</f>
        <v>80.301199999999994</v>
      </c>
      <c r="R800" s="5">
        <f>O800-Q800+S800</f>
        <v>1936.2187999999999</v>
      </c>
      <c r="S800" s="3">
        <v>8.99</v>
      </c>
      <c r="T800" s="6">
        <f t="shared" si="38"/>
        <v>1945.2087999999999</v>
      </c>
    </row>
    <row r="801" spans="1:20" x14ac:dyDescent="0.35">
      <c r="A801" t="s">
        <v>1579</v>
      </c>
      <c r="B801" s="1">
        <v>42408</v>
      </c>
      <c r="C801" s="2" t="s">
        <v>1143</v>
      </c>
      <c r="D801" s="2" t="s">
        <v>53</v>
      </c>
      <c r="E801" s="2" t="s">
        <v>54</v>
      </c>
      <c r="F801" s="2" t="s">
        <v>93</v>
      </c>
      <c r="G801" s="2" t="s">
        <v>81</v>
      </c>
      <c r="H801" s="2" t="s">
        <v>427</v>
      </c>
      <c r="I801" s="2" t="s">
        <v>38</v>
      </c>
      <c r="J801" s="1">
        <v>42409</v>
      </c>
      <c r="K801" s="3">
        <v>21.56</v>
      </c>
      <c r="L801" s="3">
        <v>36.549999999999997</v>
      </c>
      <c r="M801" s="3">
        <f t="shared" si="36"/>
        <v>14.989999999999998</v>
      </c>
      <c r="N801" s="2">
        <v>6</v>
      </c>
      <c r="O801" s="3">
        <f t="shared" si="37"/>
        <v>219.29999999999998</v>
      </c>
      <c r="P801" s="4">
        <v>0.01</v>
      </c>
      <c r="Q801" s="5">
        <f>O801*P801</f>
        <v>2.1930000000000001</v>
      </c>
      <c r="R801" s="5">
        <f>O801-Q801+S801</f>
        <v>230.99699999999996</v>
      </c>
      <c r="S801" s="3">
        <v>13.89</v>
      </c>
      <c r="T801" s="6">
        <f t="shared" si="38"/>
        <v>244.88699999999994</v>
      </c>
    </row>
    <row r="802" spans="1:20" x14ac:dyDescent="0.35">
      <c r="A802" t="s">
        <v>1580</v>
      </c>
      <c r="B802" s="1">
        <v>42409</v>
      </c>
      <c r="C802" s="2" t="s">
        <v>440</v>
      </c>
      <c r="D802" s="2" t="s">
        <v>27</v>
      </c>
      <c r="E802" s="2" t="s">
        <v>28</v>
      </c>
      <c r="F802" s="2" t="s">
        <v>29</v>
      </c>
      <c r="G802" s="2" t="s">
        <v>126</v>
      </c>
      <c r="H802" s="2" t="s">
        <v>116</v>
      </c>
      <c r="I802" s="2" t="s">
        <v>38</v>
      </c>
      <c r="J802" s="1">
        <v>42414</v>
      </c>
      <c r="K802" s="3">
        <v>2.59</v>
      </c>
      <c r="L802" s="3">
        <v>3.98</v>
      </c>
      <c r="M802" s="3">
        <f t="shared" si="36"/>
        <v>1.3900000000000001</v>
      </c>
      <c r="N802" s="2">
        <v>50</v>
      </c>
      <c r="O802" s="3">
        <f t="shared" si="37"/>
        <v>199</v>
      </c>
      <c r="P802" s="4">
        <v>0.08</v>
      </c>
      <c r="Q802" s="5">
        <f>O802*P802</f>
        <v>15.92</v>
      </c>
      <c r="R802" s="5">
        <f>O802-Q802+S802</f>
        <v>186.05</v>
      </c>
      <c r="S802" s="3">
        <v>2.97</v>
      </c>
      <c r="T802" s="6">
        <f t="shared" si="38"/>
        <v>189.02</v>
      </c>
    </row>
    <row r="803" spans="1:20" x14ac:dyDescent="0.35">
      <c r="A803" t="s">
        <v>1581</v>
      </c>
      <c r="B803" s="1">
        <v>42410</v>
      </c>
      <c r="C803" s="2" t="s">
        <v>440</v>
      </c>
      <c r="D803" s="2" t="s">
        <v>27</v>
      </c>
      <c r="E803" s="2" t="s">
        <v>28</v>
      </c>
      <c r="F803" s="2" t="s">
        <v>29</v>
      </c>
      <c r="G803" s="2" t="s">
        <v>126</v>
      </c>
      <c r="H803" s="2" t="s">
        <v>212</v>
      </c>
      <c r="I803" s="2" t="s">
        <v>38</v>
      </c>
      <c r="J803" s="1">
        <v>42411</v>
      </c>
      <c r="K803" s="3">
        <v>11.11</v>
      </c>
      <c r="L803" s="3">
        <v>19.84</v>
      </c>
      <c r="M803" s="3">
        <f t="shared" si="36"/>
        <v>8.73</v>
      </c>
      <c r="N803" s="2">
        <v>10</v>
      </c>
      <c r="O803" s="3">
        <f t="shared" si="37"/>
        <v>198.4</v>
      </c>
      <c r="P803" s="4">
        <v>0.05</v>
      </c>
      <c r="Q803" s="5">
        <f>O803*P803</f>
        <v>9.9200000000000017</v>
      </c>
      <c r="R803" s="5">
        <f>O803-Q803+S803</f>
        <v>192.58</v>
      </c>
      <c r="S803" s="3">
        <v>4.0999999999999996</v>
      </c>
      <c r="T803" s="6">
        <f t="shared" si="38"/>
        <v>196.68</v>
      </c>
    </row>
    <row r="804" spans="1:20" x14ac:dyDescent="0.35">
      <c r="A804" t="s">
        <v>1582</v>
      </c>
      <c r="B804" s="1">
        <v>42411</v>
      </c>
      <c r="C804" s="2" t="s">
        <v>881</v>
      </c>
      <c r="D804" s="2" t="s">
        <v>27</v>
      </c>
      <c r="E804" s="2" t="s">
        <v>28</v>
      </c>
      <c r="F804" s="2" t="s">
        <v>65</v>
      </c>
      <c r="G804" s="2" t="s">
        <v>390</v>
      </c>
      <c r="H804" s="2" t="s">
        <v>675</v>
      </c>
      <c r="I804" s="2" t="s">
        <v>33</v>
      </c>
      <c r="J804" s="1">
        <v>42413</v>
      </c>
      <c r="K804" s="3">
        <v>41.28</v>
      </c>
      <c r="L804" s="3">
        <v>95.99</v>
      </c>
      <c r="M804" s="3">
        <f t="shared" si="36"/>
        <v>54.709999999999994</v>
      </c>
      <c r="N804" s="2">
        <v>14</v>
      </c>
      <c r="O804" s="3">
        <f t="shared" si="37"/>
        <v>1343.86</v>
      </c>
      <c r="P804" s="4">
        <v>0.04</v>
      </c>
      <c r="Q804" s="5">
        <f>O804*P804</f>
        <v>53.754399999999997</v>
      </c>
      <c r="R804" s="5">
        <f>O804-Q804+S804</f>
        <v>1299.0955999999999</v>
      </c>
      <c r="S804" s="3">
        <v>8.99</v>
      </c>
      <c r="T804" s="6">
        <f t="shared" si="38"/>
        <v>1308.0855999999999</v>
      </c>
    </row>
    <row r="805" spans="1:20" x14ac:dyDescent="0.35">
      <c r="A805" t="s">
        <v>1583</v>
      </c>
      <c r="B805" s="1">
        <v>42411</v>
      </c>
      <c r="C805" s="2" t="s">
        <v>1499</v>
      </c>
      <c r="D805" s="2" t="s">
        <v>27</v>
      </c>
      <c r="E805" s="2" t="s">
        <v>28</v>
      </c>
      <c r="F805" s="2" t="s">
        <v>93</v>
      </c>
      <c r="G805" s="2" t="s">
        <v>290</v>
      </c>
      <c r="H805" s="2" t="s">
        <v>316</v>
      </c>
      <c r="I805" s="2" t="s">
        <v>38</v>
      </c>
      <c r="J805" s="1">
        <v>42420</v>
      </c>
      <c r="K805" s="3">
        <v>99.39</v>
      </c>
      <c r="L805" s="3">
        <v>162.93</v>
      </c>
      <c r="M805" s="3">
        <f t="shared" si="36"/>
        <v>63.540000000000006</v>
      </c>
      <c r="N805" s="2">
        <v>22</v>
      </c>
      <c r="O805" s="3">
        <f t="shared" si="37"/>
        <v>3584.46</v>
      </c>
      <c r="P805" s="4">
        <v>7.0000000000000007E-2</v>
      </c>
      <c r="Q805" s="5">
        <f>O805*P805</f>
        <v>250.91220000000001</v>
      </c>
      <c r="R805" s="5">
        <f>O805-Q805+S805</f>
        <v>3353.5377999999996</v>
      </c>
      <c r="S805" s="3">
        <v>19.989999999999998</v>
      </c>
      <c r="T805" s="6">
        <f t="shared" si="38"/>
        <v>3373.5277999999994</v>
      </c>
    </row>
    <row r="806" spans="1:20" x14ac:dyDescent="0.35">
      <c r="A806" t="s">
        <v>1584</v>
      </c>
      <c r="B806" s="1">
        <v>42413</v>
      </c>
      <c r="C806" s="2" t="s">
        <v>1055</v>
      </c>
      <c r="D806" s="2" t="s">
        <v>27</v>
      </c>
      <c r="E806" s="2" t="s">
        <v>28</v>
      </c>
      <c r="F806" s="2" t="s">
        <v>65</v>
      </c>
      <c r="G806" s="2" t="s">
        <v>299</v>
      </c>
      <c r="H806" s="2" t="s">
        <v>256</v>
      </c>
      <c r="I806" s="2" t="s">
        <v>248</v>
      </c>
      <c r="J806" s="1">
        <v>42414</v>
      </c>
      <c r="K806" s="3">
        <v>5.5</v>
      </c>
      <c r="L806" s="3">
        <v>12.22</v>
      </c>
      <c r="M806" s="3">
        <f t="shared" si="36"/>
        <v>6.7200000000000006</v>
      </c>
      <c r="N806" s="2">
        <v>10</v>
      </c>
      <c r="O806" s="3">
        <f t="shared" si="37"/>
        <v>122.2</v>
      </c>
      <c r="P806" s="4">
        <v>0.1</v>
      </c>
      <c r="Q806" s="5">
        <f>O806*P806</f>
        <v>12.22</v>
      </c>
      <c r="R806" s="5">
        <f>O806-Q806+S806</f>
        <v>112.83</v>
      </c>
      <c r="S806" s="3">
        <v>2.85</v>
      </c>
      <c r="T806" s="6">
        <f t="shared" si="38"/>
        <v>115.67999999999999</v>
      </c>
    </row>
    <row r="807" spans="1:20" x14ac:dyDescent="0.35">
      <c r="A807" t="s">
        <v>1585</v>
      </c>
      <c r="B807" s="1">
        <v>42413</v>
      </c>
      <c r="C807" s="2" t="s">
        <v>1586</v>
      </c>
      <c r="D807" s="2" t="s">
        <v>27</v>
      </c>
      <c r="E807" s="2" t="s">
        <v>28</v>
      </c>
      <c r="F807" s="2" t="s">
        <v>29</v>
      </c>
      <c r="G807" s="2" t="s">
        <v>290</v>
      </c>
      <c r="H807" s="2" t="s">
        <v>194</v>
      </c>
      <c r="I807" s="2" t="s">
        <v>38</v>
      </c>
      <c r="J807" s="1">
        <v>42416</v>
      </c>
      <c r="K807" s="3">
        <v>4.1900000000000004</v>
      </c>
      <c r="L807" s="3">
        <v>10.23</v>
      </c>
      <c r="M807" s="3">
        <f t="shared" si="36"/>
        <v>6.04</v>
      </c>
      <c r="N807" s="2">
        <v>19</v>
      </c>
      <c r="O807" s="3">
        <f t="shared" si="37"/>
        <v>194.37</v>
      </c>
      <c r="P807" s="4">
        <v>0.08</v>
      </c>
      <c r="Q807" s="5">
        <f>O807*P807</f>
        <v>15.5496</v>
      </c>
      <c r="R807" s="5">
        <f>O807-Q807+S807</f>
        <v>183.50040000000001</v>
      </c>
      <c r="S807" s="3">
        <v>4.68</v>
      </c>
      <c r="T807" s="6">
        <f t="shared" si="38"/>
        <v>188.18040000000002</v>
      </c>
    </row>
    <row r="808" spans="1:20" x14ac:dyDescent="0.35">
      <c r="A808" t="s">
        <v>1588</v>
      </c>
      <c r="B808" s="1">
        <v>42413</v>
      </c>
      <c r="C808" s="2" t="s">
        <v>1112</v>
      </c>
      <c r="D808" s="2" t="s">
        <v>53</v>
      </c>
      <c r="E808" s="2" t="s">
        <v>54</v>
      </c>
      <c r="F808" s="2" t="s">
        <v>65</v>
      </c>
      <c r="G808" s="2" t="s">
        <v>55</v>
      </c>
      <c r="H808" s="2" t="s">
        <v>503</v>
      </c>
      <c r="I808" s="2" t="s">
        <v>38</v>
      </c>
      <c r="J808" s="1">
        <v>42416</v>
      </c>
      <c r="K808" s="3">
        <v>2.9</v>
      </c>
      <c r="L808" s="3">
        <v>4.76</v>
      </c>
      <c r="M808" s="3">
        <f t="shared" si="36"/>
        <v>1.8599999999999999</v>
      </c>
      <c r="N808" s="2">
        <v>33</v>
      </c>
      <c r="O808" s="3">
        <f t="shared" si="37"/>
        <v>157.07999999999998</v>
      </c>
      <c r="P808" s="4">
        <v>0.06</v>
      </c>
      <c r="Q808" s="5">
        <f>O808*P808</f>
        <v>9.4247999999999994</v>
      </c>
      <c r="R808" s="5">
        <f>O808-Q808+S808</f>
        <v>148.53519999999997</v>
      </c>
      <c r="S808" s="3">
        <v>0.88</v>
      </c>
      <c r="T808" s="6">
        <f t="shared" si="38"/>
        <v>149.41519999999997</v>
      </c>
    </row>
    <row r="809" spans="1:20" x14ac:dyDescent="0.35">
      <c r="A809" t="s">
        <v>1589</v>
      </c>
      <c r="B809" s="1">
        <v>42416</v>
      </c>
      <c r="C809" s="2" t="s">
        <v>787</v>
      </c>
      <c r="D809" s="2" t="s">
        <v>27</v>
      </c>
      <c r="E809" s="2" t="s">
        <v>28</v>
      </c>
      <c r="F809" s="2" t="s">
        <v>43</v>
      </c>
      <c r="G809" s="2" t="s">
        <v>66</v>
      </c>
      <c r="H809" s="2" t="s">
        <v>127</v>
      </c>
      <c r="I809" s="2" t="s">
        <v>38</v>
      </c>
      <c r="J809" s="1">
        <v>42417</v>
      </c>
      <c r="K809" s="3">
        <v>4.53</v>
      </c>
      <c r="L809" s="3">
        <v>7.3</v>
      </c>
      <c r="M809" s="3">
        <f t="shared" si="36"/>
        <v>2.7699999999999996</v>
      </c>
      <c r="N809" s="2">
        <v>36</v>
      </c>
      <c r="O809" s="3">
        <f t="shared" si="37"/>
        <v>262.8</v>
      </c>
      <c r="P809" s="4">
        <v>0.1</v>
      </c>
      <c r="Q809" s="5">
        <f>O809*P809</f>
        <v>26.28</v>
      </c>
      <c r="R809" s="5">
        <f>O809-Q809+S809</f>
        <v>244.24</v>
      </c>
      <c r="S809" s="3">
        <v>7.72</v>
      </c>
      <c r="T809" s="6">
        <f t="shared" si="38"/>
        <v>251.96</v>
      </c>
    </row>
    <row r="810" spans="1:20" x14ac:dyDescent="0.35">
      <c r="A810" t="s">
        <v>1590</v>
      </c>
      <c r="B810" s="1">
        <v>42416</v>
      </c>
      <c r="C810" s="2" t="s">
        <v>1591</v>
      </c>
      <c r="D810" s="2" t="s">
        <v>27</v>
      </c>
      <c r="E810" s="2" t="s">
        <v>28</v>
      </c>
      <c r="F810" s="2" t="s">
        <v>29</v>
      </c>
      <c r="G810" s="2" t="s">
        <v>290</v>
      </c>
      <c r="H810" s="2" t="s">
        <v>116</v>
      </c>
      <c r="I810" s="2" t="s">
        <v>38</v>
      </c>
      <c r="J810" s="1">
        <v>42421</v>
      </c>
      <c r="K810" s="3">
        <v>2.59</v>
      </c>
      <c r="L810" s="3">
        <v>3.98</v>
      </c>
      <c r="M810" s="3">
        <f t="shared" si="36"/>
        <v>1.3900000000000001</v>
      </c>
      <c r="N810" s="2">
        <v>11</v>
      </c>
      <c r="O810" s="3">
        <f t="shared" si="37"/>
        <v>43.78</v>
      </c>
      <c r="P810" s="4">
        <v>0.01</v>
      </c>
      <c r="Q810" s="5">
        <f>O810*P810</f>
        <v>0.43780000000000002</v>
      </c>
      <c r="R810" s="5">
        <f>O810-Q810+S810</f>
        <v>46.312199999999997</v>
      </c>
      <c r="S810" s="3">
        <v>2.97</v>
      </c>
      <c r="T810" s="6">
        <f t="shared" si="38"/>
        <v>49.282199999999996</v>
      </c>
    </row>
    <row r="811" spans="1:20" x14ac:dyDescent="0.35">
      <c r="A811" t="s">
        <v>1592</v>
      </c>
      <c r="B811" s="1">
        <v>42417</v>
      </c>
      <c r="C811" s="2" t="s">
        <v>590</v>
      </c>
      <c r="D811" s="2" t="s">
        <v>53</v>
      </c>
      <c r="E811" s="2" t="s">
        <v>54</v>
      </c>
      <c r="F811" s="2" t="s">
        <v>93</v>
      </c>
      <c r="G811" s="2" t="s">
        <v>81</v>
      </c>
      <c r="H811" s="2" t="s">
        <v>141</v>
      </c>
      <c r="I811" s="2" t="s">
        <v>38</v>
      </c>
      <c r="J811" s="1">
        <v>42418</v>
      </c>
      <c r="K811" s="3">
        <v>1.6</v>
      </c>
      <c r="L811" s="3">
        <v>2.62</v>
      </c>
      <c r="M811" s="3">
        <f t="shared" si="36"/>
        <v>1.02</v>
      </c>
      <c r="N811" s="2">
        <v>48</v>
      </c>
      <c r="O811" s="3">
        <f t="shared" si="37"/>
        <v>125.76</v>
      </c>
      <c r="P811" s="4">
        <v>0.1</v>
      </c>
      <c r="Q811" s="5">
        <f>O811*P811</f>
        <v>12.576000000000001</v>
      </c>
      <c r="R811" s="5">
        <f>O811-Q811+S811</f>
        <v>113.98399999999999</v>
      </c>
      <c r="S811" s="3">
        <v>0.8</v>
      </c>
      <c r="T811" s="6">
        <f t="shared" si="38"/>
        <v>114.78399999999999</v>
      </c>
    </row>
    <row r="812" spans="1:20" x14ac:dyDescent="0.35">
      <c r="A812" t="s">
        <v>1593</v>
      </c>
      <c r="B812" s="1">
        <v>42420</v>
      </c>
      <c r="C812" s="2" t="s">
        <v>447</v>
      </c>
      <c r="D812" s="2" t="s">
        <v>53</v>
      </c>
      <c r="E812" s="2" t="s">
        <v>54</v>
      </c>
      <c r="F812" s="2" t="s">
        <v>29</v>
      </c>
      <c r="G812" s="2" t="s">
        <v>81</v>
      </c>
      <c r="H812" s="2" t="s">
        <v>283</v>
      </c>
      <c r="I812" s="2" t="s">
        <v>33</v>
      </c>
      <c r="J812" s="1">
        <v>42422</v>
      </c>
      <c r="K812" s="3">
        <v>14.7</v>
      </c>
      <c r="L812" s="3">
        <v>29.99</v>
      </c>
      <c r="M812" s="3">
        <f t="shared" si="36"/>
        <v>15.29</v>
      </c>
      <c r="N812" s="2">
        <v>11</v>
      </c>
      <c r="O812" s="3">
        <f t="shared" si="37"/>
        <v>329.89</v>
      </c>
      <c r="P812" s="4">
        <v>0.08</v>
      </c>
      <c r="Q812" s="5">
        <f>O812*P812</f>
        <v>26.391199999999998</v>
      </c>
      <c r="R812" s="5">
        <f>O812-Q812+S812</f>
        <v>308.99879999999996</v>
      </c>
      <c r="S812" s="3">
        <v>5.5</v>
      </c>
      <c r="T812" s="6">
        <f t="shared" si="38"/>
        <v>314.49879999999996</v>
      </c>
    </row>
    <row r="813" spans="1:20" x14ac:dyDescent="0.35">
      <c r="A813" t="s">
        <v>1594</v>
      </c>
      <c r="B813" s="1">
        <v>42422</v>
      </c>
      <c r="C813" s="2" t="s">
        <v>1595</v>
      </c>
      <c r="D813" s="2" t="s">
        <v>27</v>
      </c>
      <c r="E813" s="2" t="s">
        <v>28</v>
      </c>
      <c r="F813" s="2" t="s">
        <v>43</v>
      </c>
      <c r="G813" s="2" t="s">
        <v>290</v>
      </c>
      <c r="H813" s="2" t="s">
        <v>146</v>
      </c>
      <c r="I813" s="2" t="s">
        <v>33</v>
      </c>
      <c r="J813" s="1">
        <v>42423</v>
      </c>
      <c r="K813" s="3">
        <v>278.99</v>
      </c>
      <c r="L813" s="3">
        <v>449.99</v>
      </c>
      <c r="M813" s="3">
        <f t="shared" si="36"/>
        <v>171</v>
      </c>
      <c r="N813" s="2">
        <v>38</v>
      </c>
      <c r="O813" s="3">
        <f t="shared" si="37"/>
        <v>17099.62</v>
      </c>
      <c r="P813" s="4">
        <v>0.01</v>
      </c>
      <c r="Q813" s="5">
        <f>O813*P813</f>
        <v>170.99619999999999</v>
      </c>
      <c r="R813" s="5">
        <f>O813-Q813+S813</f>
        <v>16977.623799999998</v>
      </c>
      <c r="S813" s="3">
        <v>49</v>
      </c>
      <c r="T813" s="6">
        <f t="shared" si="38"/>
        <v>17026.623799999998</v>
      </c>
    </row>
    <row r="814" spans="1:20" x14ac:dyDescent="0.35">
      <c r="A814" t="s">
        <v>1596</v>
      </c>
      <c r="B814" s="1">
        <v>42423</v>
      </c>
      <c r="C814" s="2" t="s">
        <v>1597</v>
      </c>
      <c r="D814" s="2" t="s">
        <v>27</v>
      </c>
      <c r="E814" s="2" t="s">
        <v>28</v>
      </c>
      <c r="F814" s="2" t="s">
        <v>43</v>
      </c>
      <c r="G814" s="2" t="s">
        <v>126</v>
      </c>
      <c r="H814" s="2" t="s">
        <v>874</v>
      </c>
      <c r="I814" s="2" t="s">
        <v>38</v>
      </c>
      <c r="J814" s="1">
        <v>42424</v>
      </c>
      <c r="K814" s="3">
        <v>21.97</v>
      </c>
      <c r="L814" s="3">
        <v>35.44</v>
      </c>
      <c r="M814" s="3">
        <f t="shared" si="36"/>
        <v>13.469999999999999</v>
      </c>
      <c r="N814" s="2">
        <v>48</v>
      </c>
      <c r="O814" s="3">
        <f t="shared" si="37"/>
        <v>1701.12</v>
      </c>
      <c r="P814" s="4">
        <v>0.08</v>
      </c>
      <c r="Q814" s="5">
        <f>O814*P814</f>
        <v>136.08959999999999</v>
      </c>
      <c r="R814" s="5">
        <f>O814-Q814+S814</f>
        <v>1569.9503999999999</v>
      </c>
      <c r="S814" s="3">
        <v>4.92</v>
      </c>
      <c r="T814" s="6">
        <f t="shared" si="38"/>
        <v>1574.8704</v>
      </c>
    </row>
    <row r="815" spans="1:20" x14ac:dyDescent="0.35">
      <c r="A815" t="s">
        <v>1598</v>
      </c>
      <c r="B815" s="1">
        <v>42426</v>
      </c>
      <c r="C815" s="2" t="s">
        <v>1150</v>
      </c>
      <c r="D815" s="2" t="s">
        <v>27</v>
      </c>
      <c r="E815" s="2" t="s">
        <v>28</v>
      </c>
      <c r="F815" s="2" t="s">
        <v>65</v>
      </c>
      <c r="G815" s="2" t="s">
        <v>44</v>
      </c>
      <c r="H815" s="2" t="s">
        <v>49</v>
      </c>
      <c r="I815" s="2" t="s">
        <v>38</v>
      </c>
      <c r="J815" s="1">
        <v>42433</v>
      </c>
      <c r="K815" s="3">
        <v>2.98</v>
      </c>
      <c r="L815" s="3">
        <v>5.84</v>
      </c>
      <c r="M815" s="3">
        <f t="shared" si="36"/>
        <v>2.86</v>
      </c>
      <c r="N815" s="2">
        <v>19</v>
      </c>
      <c r="O815" s="3">
        <f t="shared" si="37"/>
        <v>110.96</v>
      </c>
      <c r="P815" s="4">
        <v>0.01</v>
      </c>
      <c r="Q815" s="5">
        <f>O815*P815</f>
        <v>1.1095999999999999</v>
      </c>
      <c r="R815" s="5">
        <f>O815-Q815+S815</f>
        <v>110.68039999999999</v>
      </c>
      <c r="S815" s="3">
        <v>0.83</v>
      </c>
      <c r="T815" s="6">
        <f t="shared" si="38"/>
        <v>111.51039999999999</v>
      </c>
    </row>
    <row r="816" spans="1:20" x14ac:dyDescent="0.35">
      <c r="A816" t="s">
        <v>1599</v>
      </c>
      <c r="B816" s="1">
        <v>42429</v>
      </c>
      <c r="C816" s="2" t="s">
        <v>176</v>
      </c>
      <c r="D816" s="2" t="s">
        <v>27</v>
      </c>
      <c r="E816" s="2" t="s">
        <v>28</v>
      </c>
      <c r="F816" s="2" t="s">
        <v>43</v>
      </c>
      <c r="G816" s="2" t="s">
        <v>44</v>
      </c>
      <c r="H816" s="2" t="s">
        <v>323</v>
      </c>
      <c r="I816" s="2" t="s">
        <v>38</v>
      </c>
      <c r="J816" s="1">
        <v>42429</v>
      </c>
      <c r="K816" s="3">
        <v>54.29</v>
      </c>
      <c r="L816" s="3">
        <v>90.48</v>
      </c>
      <c r="M816" s="3">
        <f t="shared" si="36"/>
        <v>36.190000000000005</v>
      </c>
      <c r="N816" s="2">
        <v>16</v>
      </c>
      <c r="O816" s="3">
        <f t="shared" si="37"/>
        <v>1447.68</v>
      </c>
      <c r="P816" s="4">
        <v>0</v>
      </c>
      <c r="Q816" s="5">
        <f>O816*P816</f>
        <v>0</v>
      </c>
      <c r="R816" s="5">
        <f>O816-Q816+S816</f>
        <v>1467.67</v>
      </c>
      <c r="S816" s="3">
        <v>19.989999999999998</v>
      </c>
      <c r="T816" s="6">
        <f t="shared" si="38"/>
        <v>1487.66</v>
      </c>
    </row>
    <row r="817" spans="1:20" x14ac:dyDescent="0.35">
      <c r="A817" t="s">
        <v>1600</v>
      </c>
      <c r="B817" s="1">
        <v>42434</v>
      </c>
      <c r="C817" s="2" t="s">
        <v>1601</v>
      </c>
      <c r="D817" s="2" t="s">
        <v>27</v>
      </c>
      <c r="E817" s="2" t="s">
        <v>28</v>
      </c>
      <c r="F817" s="2" t="s">
        <v>93</v>
      </c>
      <c r="G817" s="2" t="s">
        <v>107</v>
      </c>
      <c r="H817" s="2" t="s">
        <v>755</v>
      </c>
      <c r="I817" s="2" t="s">
        <v>38</v>
      </c>
      <c r="J817" s="1">
        <v>42438</v>
      </c>
      <c r="K817" s="3">
        <v>0.93</v>
      </c>
      <c r="L817" s="3">
        <v>1.6</v>
      </c>
      <c r="M817" s="3">
        <f t="shared" si="36"/>
        <v>0.67</v>
      </c>
      <c r="N817" s="2">
        <v>43</v>
      </c>
      <c r="O817" s="3">
        <f t="shared" si="37"/>
        <v>68.8</v>
      </c>
      <c r="P817" s="4">
        <v>0.01</v>
      </c>
      <c r="Q817" s="5">
        <f>O817*P817</f>
        <v>0.68799999999999994</v>
      </c>
      <c r="R817" s="5">
        <f>O817-Q817+S817</f>
        <v>69.402000000000001</v>
      </c>
      <c r="S817" s="3">
        <v>1.29</v>
      </c>
      <c r="T817" s="6">
        <f t="shared" si="38"/>
        <v>70.692000000000007</v>
      </c>
    </row>
    <row r="818" spans="1:20" x14ac:dyDescent="0.35">
      <c r="A818" t="s">
        <v>1602</v>
      </c>
      <c r="B818" s="1">
        <v>42435</v>
      </c>
      <c r="C818" s="2" t="s">
        <v>367</v>
      </c>
      <c r="D818" s="2" t="s">
        <v>27</v>
      </c>
      <c r="E818" s="2" t="s">
        <v>28</v>
      </c>
      <c r="F818" s="2" t="s">
        <v>43</v>
      </c>
      <c r="G818" s="2" t="s">
        <v>30</v>
      </c>
      <c r="H818" s="2" t="s">
        <v>675</v>
      </c>
      <c r="I818" s="2" t="s">
        <v>33</v>
      </c>
      <c r="J818" s="1">
        <v>42440</v>
      </c>
      <c r="K818" s="3">
        <v>41.28</v>
      </c>
      <c r="L818" s="3">
        <v>95.99</v>
      </c>
      <c r="M818" s="3">
        <f t="shared" si="36"/>
        <v>54.709999999999994</v>
      </c>
      <c r="N818" s="2">
        <v>40</v>
      </c>
      <c r="O818" s="3">
        <f t="shared" si="37"/>
        <v>3839.6</v>
      </c>
      <c r="P818" s="4">
        <v>0.05</v>
      </c>
      <c r="Q818" s="5">
        <f>O818*P818</f>
        <v>191.98000000000002</v>
      </c>
      <c r="R818" s="5">
        <f>O818-Q818+S818</f>
        <v>3656.6099999999997</v>
      </c>
      <c r="S818" s="3">
        <v>8.99</v>
      </c>
      <c r="T818" s="6">
        <f t="shared" si="38"/>
        <v>3665.5999999999995</v>
      </c>
    </row>
    <row r="819" spans="1:20" x14ac:dyDescent="0.35">
      <c r="A819" t="s">
        <v>1603</v>
      </c>
      <c r="B819" s="1">
        <v>42435</v>
      </c>
      <c r="C819" s="2" t="s">
        <v>1604</v>
      </c>
      <c r="D819" s="2" t="s">
        <v>27</v>
      </c>
      <c r="E819" s="2" t="s">
        <v>28</v>
      </c>
      <c r="F819" s="2" t="s">
        <v>29</v>
      </c>
      <c r="G819" s="2" t="s">
        <v>100</v>
      </c>
      <c r="H819" s="2" t="s">
        <v>1244</v>
      </c>
      <c r="I819" s="2" t="s">
        <v>38</v>
      </c>
      <c r="J819" s="1">
        <v>42436</v>
      </c>
      <c r="K819" s="3">
        <v>3.99</v>
      </c>
      <c r="L819" s="3">
        <v>6.23</v>
      </c>
      <c r="M819" s="3">
        <f t="shared" si="36"/>
        <v>2.2400000000000002</v>
      </c>
      <c r="N819" s="2">
        <v>33</v>
      </c>
      <c r="O819" s="3">
        <f t="shared" si="37"/>
        <v>205.59</v>
      </c>
      <c r="P819" s="4">
        <v>0.08</v>
      </c>
      <c r="Q819" s="5">
        <f>O819*P819</f>
        <v>16.447200000000002</v>
      </c>
      <c r="R819" s="5">
        <f>O819-Q819+S819</f>
        <v>196.11279999999999</v>
      </c>
      <c r="S819" s="3">
        <v>6.97</v>
      </c>
      <c r="T819" s="6">
        <f t="shared" si="38"/>
        <v>203.08279999999999</v>
      </c>
    </row>
    <row r="820" spans="1:20" x14ac:dyDescent="0.35">
      <c r="A820" t="s">
        <v>1605</v>
      </c>
      <c r="B820" s="1">
        <v>42436</v>
      </c>
      <c r="C820" s="2" t="s">
        <v>554</v>
      </c>
      <c r="D820" s="2" t="s">
        <v>27</v>
      </c>
      <c r="E820" s="2" t="s">
        <v>28</v>
      </c>
      <c r="F820" s="2" t="s">
        <v>93</v>
      </c>
      <c r="G820" s="2" t="s">
        <v>290</v>
      </c>
      <c r="H820" s="2" t="s">
        <v>703</v>
      </c>
      <c r="I820" s="2" t="s">
        <v>38</v>
      </c>
      <c r="J820" s="1">
        <v>42437</v>
      </c>
      <c r="K820" s="3">
        <v>16.8</v>
      </c>
      <c r="L820" s="3">
        <v>40.97</v>
      </c>
      <c r="M820" s="3">
        <f t="shared" si="36"/>
        <v>24.169999999999998</v>
      </c>
      <c r="N820" s="2">
        <v>14</v>
      </c>
      <c r="O820" s="3">
        <f t="shared" si="37"/>
        <v>573.57999999999993</v>
      </c>
      <c r="P820" s="4">
        <v>0</v>
      </c>
      <c r="Q820" s="5">
        <f>O820*P820</f>
        <v>0</v>
      </c>
      <c r="R820" s="5">
        <f>O820-Q820+S820</f>
        <v>582.56999999999994</v>
      </c>
      <c r="S820" s="3">
        <v>8.99</v>
      </c>
      <c r="T820" s="6">
        <f t="shared" si="38"/>
        <v>591.55999999999995</v>
      </c>
    </row>
    <row r="821" spans="1:20" x14ac:dyDescent="0.35">
      <c r="A821" t="s">
        <v>1606</v>
      </c>
      <c r="B821" s="1">
        <v>42438</v>
      </c>
      <c r="C821" s="2" t="s">
        <v>1607</v>
      </c>
      <c r="D821" s="2" t="s">
        <v>53</v>
      </c>
      <c r="E821" s="2" t="s">
        <v>54</v>
      </c>
      <c r="F821" s="2" t="s">
        <v>29</v>
      </c>
      <c r="G821" s="2" t="s">
        <v>81</v>
      </c>
      <c r="H821" s="2" t="s">
        <v>77</v>
      </c>
      <c r="I821" s="2" t="s">
        <v>33</v>
      </c>
      <c r="J821" s="1">
        <v>42439</v>
      </c>
      <c r="K821" s="3">
        <v>6.39</v>
      </c>
      <c r="L821" s="3">
        <v>19.98</v>
      </c>
      <c r="M821" s="3">
        <f t="shared" si="36"/>
        <v>13.59</v>
      </c>
      <c r="N821" s="2">
        <v>39</v>
      </c>
      <c r="O821" s="3">
        <f t="shared" si="37"/>
        <v>779.22</v>
      </c>
      <c r="P821" s="4">
        <v>0.05</v>
      </c>
      <c r="Q821" s="5">
        <f>O821*P821</f>
        <v>38.961000000000006</v>
      </c>
      <c r="R821" s="5">
        <f>O821-Q821+S821</f>
        <v>744.25900000000001</v>
      </c>
      <c r="S821" s="3">
        <v>4</v>
      </c>
      <c r="T821" s="6">
        <f t="shared" si="38"/>
        <v>748.25900000000001</v>
      </c>
    </row>
    <row r="822" spans="1:20" x14ac:dyDescent="0.35">
      <c r="A822" t="s">
        <v>1608</v>
      </c>
      <c r="B822" s="1">
        <v>42440</v>
      </c>
      <c r="C822" s="2" t="s">
        <v>819</v>
      </c>
      <c r="D822" s="2" t="s">
        <v>27</v>
      </c>
      <c r="E822" s="2" t="s">
        <v>28</v>
      </c>
      <c r="F822" s="2" t="s">
        <v>43</v>
      </c>
      <c r="G822" s="2" t="s">
        <v>107</v>
      </c>
      <c r="H822" s="2" t="s">
        <v>169</v>
      </c>
      <c r="I822" s="2" t="s">
        <v>38</v>
      </c>
      <c r="J822" s="1">
        <v>42442</v>
      </c>
      <c r="K822" s="3">
        <v>14.95</v>
      </c>
      <c r="L822" s="3">
        <v>34.76</v>
      </c>
      <c r="M822" s="3">
        <f t="shared" si="36"/>
        <v>19.809999999999999</v>
      </c>
      <c r="N822" s="2">
        <v>27</v>
      </c>
      <c r="O822" s="3">
        <f t="shared" si="37"/>
        <v>938.52</v>
      </c>
      <c r="P822" s="4">
        <v>0.1</v>
      </c>
      <c r="Q822" s="5">
        <f>O822*P822</f>
        <v>93.852000000000004</v>
      </c>
      <c r="R822" s="5">
        <f>O822-Q822+S822</f>
        <v>852.88800000000003</v>
      </c>
      <c r="S822" s="3">
        <v>8.2200000000000006</v>
      </c>
      <c r="T822" s="6">
        <f t="shared" si="38"/>
        <v>861.10800000000006</v>
      </c>
    </row>
    <row r="823" spans="1:20" x14ac:dyDescent="0.35">
      <c r="A823" t="s">
        <v>1609</v>
      </c>
      <c r="B823" s="1">
        <v>42441</v>
      </c>
      <c r="C823" s="2" t="s">
        <v>1408</v>
      </c>
      <c r="D823" s="2" t="s">
        <v>27</v>
      </c>
      <c r="E823" s="2" t="s">
        <v>28</v>
      </c>
      <c r="F823" s="2" t="s">
        <v>93</v>
      </c>
      <c r="G823" s="2" t="s">
        <v>30</v>
      </c>
      <c r="H823" s="2" t="s">
        <v>1121</v>
      </c>
      <c r="I823" s="2" t="s">
        <v>38</v>
      </c>
      <c r="J823" s="1">
        <v>42441</v>
      </c>
      <c r="K823" s="3">
        <v>0.94</v>
      </c>
      <c r="L823" s="3">
        <v>1.88</v>
      </c>
      <c r="M823" s="3">
        <f t="shared" si="36"/>
        <v>0.94</v>
      </c>
      <c r="N823" s="2">
        <v>36</v>
      </c>
      <c r="O823" s="3">
        <f t="shared" si="37"/>
        <v>67.679999999999993</v>
      </c>
      <c r="P823" s="4">
        <v>0.04</v>
      </c>
      <c r="Q823" s="5">
        <f>O823*P823</f>
        <v>2.7071999999999998</v>
      </c>
      <c r="R823" s="5">
        <f>O823-Q823+S823</f>
        <v>65.762799999999999</v>
      </c>
      <c r="S823" s="3">
        <v>0.79</v>
      </c>
      <c r="T823" s="6">
        <f t="shared" si="38"/>
        <v>66.552800000000005</v>
      </c>
    </row>
    <row r="824" spans="1:20" x14ac:dyDescent="0.35">
      <c r="A824" t="s">
        <v>1610</v>
      </c>
      <c r="B824" s="1">
        <v>42441</v>
      </c>
      <c r="C824" s="2" t="s">
        <v>628</v>
      </c>
      <c r="D824" s="2" t="s">
        <v>27</v>
      </c>
      <c r="E824" s="2" t="s">
        <v>28</v>
      </c>
      <c r="F824" s="2" t="s">
        <v>29</v>
      </c>
      <c r="G824" s="2" t="s">
        <v>44</v>
      </c>
      <c r="H824" s="2" t="s">
        <v>755</v>
      </c>
      <c r="I824" s="2" t="s">
        <v>38</v>
      </c>
      <c r="J824" s="1">
        <v>42446</v>
      </c>
      <c r="K824" s="3">
        <v>0.93</v>
      </c>
      <c r="L824" s="3">
        <v>1.6</v>
      </c>
      <c r="M824" s="3">
        <f t="shared" si="36"/>
        <v>0.67</v>
      </c>
      <c r="N824" s="2">
        <v>40</v>
      </c>
      <c r="O824" s="3">
        <f t="shared" si="37"/>
        <v>64</v>
      </c>
      <c r="P824" s="4">
        <v>0.01</v>
      </c>
      <c r="Q824" s="5">
        <f>O824*P824</f>
        <v>0.64</v>
      </c>
      <c r="R824" s="5">
        <f>O824-Q824+S824</f>
        <v>64.650000000000006</v>
      </c>
      <c r="S824" s="3">
        <v>1.29</v>
      </c>
      <c r="T824" s="6">
        <f t="shared" si="38"/>
        <v>65.940000000000012</v>
      </c>
    </row>
    <row r="825" spans="1:20" x14ac:dyDescent="0.35">
      <c r="A825" t="s">
        <v>1611</v>
      </c>
      <c r="B825" s="1">
        <v>42443</v>
      </c>
      <c r="C825" s="2" t="s">
        <v>1612</v>
      </c>
      <c r="D825" s="2" t="s">
        <v>27</v>
      </c>
      <c r="E825" s="2" t="s">
        <v>28</v>
      </c>
      <c r="F825" s="2" t="s">
        <v>93</v>
      </c>
      <c r="G825" s="2" t="s">
        <v>44</v>
      </c>
      <c r="H825" s="2" t="s">
        <v>467</v>
      </c>
      <c r="I825" s="2" t="s">
        <v>38</v>
      </c>
      <c r="J825" s="1">
        <v>42447</v>
      </c>
      <c r="K825" s="3">
        <v>12.39</v>
      </c>
      <c r="L825" s="3">
        <v>19.98</v>
      </c>
      <c r="M825" s="3">
        <f t="shared" si="36"/>
        <v>7.59</v>
      </c>
      <c r="N825" s="2">
        <v>47</v>
      </c>
      <c r="O825" s="3">
        <f t="shared" si="37"/>
        <v>939.06000000000006</v>
      </c>
      <c r="P825" s="4">
        <v>0</v>
      </c>
      <c r="Q825" s="5">
        <f>O825*P825</f>
        <v>0</v>
      </c>
      <c r="R825" s="5">
        <f>O825-Q825+S825</f>
        <v>944.83</v>
      </c>
      <c r="S825" s="3">
        <v>5.77</v>
      </c>
      <c r="T825" s="6">
        <f t="shared" si="38"/>
        <v>950.6</v>
      </c>
    </row>
    <row r="826" spans="1:20" x14ac:dyDescent="0.35">
      <c r="A826" t="s">
        <v>1613</v>
      </c>
      <c r="B826" s="1">
        <v>42446</v>
      </c>
      <c r="C826" s="2" t="s">
        <v>986</v>
      </c>
      <c r="D826" s="2" t="s">
        <v>27</v>
      </c>
      <c r="E826" s="2" t="s">
        <v>28</v>
      </c>
      <c r="F826" s="2" t="s">
        <v>29</v>
      </c>
      <c r="G826" s="2" t="s">
        <v>390</v>
      </c>
      <c r="H826" s="2" t="s">
        <v>188</v>
      </c>
      <c r="I826" s="2" t="s">
        <v>38</v>
      </c>
      <c r="J826" s="1">
        <v>42449</v>
      </c>
      <c r="K826" s="3">
        <v>0.24</v>
      </c>
      <c r="L826" s="3">
        <v>1.26</v>
      </c>
      <c r="M826" s="3">
        <f t="shared" si="36"/>
        <v>1.02</v>
      </c>
      <c r="N826" s="2">
        <v>47</v>
      </c>
      <c r="O826" s="3">
        <f t="shared" si="37"/>
        <v>59.22</v>
      </c>
      <c r="P826" s="4">
        <v>7.0000000000000007E-2</v>
      </c>
      <c r="Q826" s="5">
        <f>O826*P826</f>
        <v>4.1454000000000004</v>
      </c>
      <c r="R826" s="5">
        <f>O826-Q826+S826</f>
        <v>55.7746</v>
      </c>
      <c r="S826" s="3">
        <v>0.7</v>
      </c>
      <c r="T826" s="6">
        <f t="shared" si="38"/>
        <v>56.474600000000002</v>
      </c>
    </row>
    <row r="827" spans="1:20" x14ac:dyDescent="0.35">
      <c r="A827" t="s">
        <v>1614</v>
      </c>
      <c r="B827" s="1">
        <v>42446</v>
      </c>
      <c r="C827" s="2" t="s">
        <v>1615</v>
      </c>
      <c r="D827" s="2" t="s">
        <v>53</v>
      </c>
      <c r="E827" s="2" t="s">
        <v>54</v>
      </c>
      <c r="F827" s="2" t="s">
        <v>43</v>
      </c>
      <c r="G827" s="2" t="s">
        <v>81</v>
      </c>
      <c r="H827" s="2" t="s">
        <v>32</v>
      </c>
      <c r="I827" s="2" t="s">
        <v>33</v>
      </c>
      <c r="J827" s="1">
        <v>42447</v>
      </c>
      <c r="K827" s="3">
        <v>1.87</v>
      </c>
      <c r="L827" s="3">
        <v>8.1199999999999992</v>
      </c>
      <c r="M827" s="3">
        <f t="shared" si="36"/>
        <v>6.2499999999999991</v>
      </c>
      <c r="N827" s="2">
        <v>37</v>
      </c>
      <c r="O827" s="3">
        <f t="shared" si="37"/>
        <v>300.44</v>
      </c>
      <c r="P827" s="4">
        <v>0.01</v>
      </c>
      <c r="Q827" s="5">
        <f>O827*P827</f>
        <v>3.0044</v>
      </c>
      <c r="R827" s="5">
        <f>O827-Q827+S827</f>
        <v>300.26560000000001</v>
      </c>
      <c r="S827" s="3">
        <v>2.83</v>
      </c>
      <c r="T827" s="6">
        <f t="shared" si="38"/>
        <v>303.09559999999999</v>
      </c>
    </row>
    <row r="828" spans="1:20" x14ac:dyDescent="0.35">
      <c r="A828" t="s">
        <v>1616</v>
      </c>
      <c r="B828" s="1">
        <v>42447</v>
      </c>
      <c r="C828" s="2" t="s">
        <v>1604</v>
      </c>
      <c r="D828" s="2" t="s">
        <v>27</v>
      </c>
      <c r="E828" s="2" t="s">
        <v>28</v>
      </c>
      <c r="F828" s="2" t="s">
        <v>29</v>
      </c>
      <c r="G828" s="2" t="s">
        <v>100</v>
      </c>
      <c r="H828" s="2" t="s">
        <v>992</v>
      </c>
      <c r="I828" s="2" t="s">
        <v>38</v>
      </c>
      <c r="J828" s="1">
        <v>42452</v>
      </c>
      <c r="K828" s="3">
        <v>1.84</v>
      </c>
      <c r="L828" s="3">
        <v>2.88</v>
      </c>
      <c r="M828" s="3">
        <f t="shared" si="36"/>
        <v>1.0399999999999998</v>
      </c>
      <c r="N828" s="2">
        <v>18</v>
      </c>
      <c r="O828" s="3">
        <f t="shared" si="37"/>
        <v>51.839999999999996</v>
      </c>
      <c r="P828" s="4">
        <v>0.02</v>
      </c>
      <c r="Q828" s="5">
        <f>O828*P828</f>
        <v>1.0367999999999999</v>
      </c>
      <c r="R828" s="5">
        <f>O828-Q828+S828</f>
        <v>56.133199999999995</v>
      </c>
      <c r="S828" s="3">
        <v>5.33</v>
      </c>
      <c r="T828" s="6">
        <f t="shared" si="38"/>
        <v>61.463199999999993</v>
      </c>
    </row>
    <row r="829" spans="1:20" x14ac:dyDescent="0.35">
      <c r="A829" t="s">
        <v>1617</v>
      </c>
      <c r="B829" s="1">
        <v>42447</v>
      </c>
      <c r="C829" s="2" t="s">
        <v>1618</v>
      </c>
      <c r="D829" s="2" t="s">
        <v>53</v>
      </c>
      <c r="E829" s="2" t="s">
        <v>54</v>
      </c>
      <c r="F829" s="2" t="s">
        <v>93</v>
      </c>
      <c r="G829" s="2" t="s">
        <v>81</v>
      </c>
      <c r="H829" s="2" t="s">
        <v>438</v>
      </c>
      <c r="I829" s="2" t="s">
        <v>38</v>
      </c>
      <c r="J829" s="1">
        <v>42447</v>
      </c>
      <c r="K829" s="3">
        <v>3.75</v>
      </c>
      <c r="L829" s="3">
        <v>7.08</v>
      </c>
      <c r="M829" s="3">
        <f t="shared" si="36"/>
        <v>3.33</v>
      </c>
      <c r="N829" s="2">
        <v>16</v>
      </c>
      <c r="O829" s="3">
        <f t="shared" si="37"/>
        <v>113.28</v>
      </c>
      <c r="P829" s="4">
        <v>0.02</v>
      </c>
      <c r="Q829" s="5">
        <f>O829*P829</f>
        <v>2.2656000000000001</v>
      </c>
      <c r="R829" s="5">
        <f>O829-Q829+S829</f>
        <v>113.36439999999999</v>
      </c>
      <c r="S829" s="3">
        <v>2.35</v>
      </c>
      <c r="T829" s="6">
        <f t="shared" si="38"/>
        <v>115.71439999999998</v>
      </c>
    </row>
    <row r="830" spans="1:20" x14ac:dyDescent="0.35">
      <c r="A830" t="s">
        <v>1619</v>
      </c>
      <c r="B830" s="1">
        <v>42449</v>
      </c>
      <c r="C830" s="2" t="s">
        <v>1620</v>
      </c>
      <c r="D830" s="2" t="s">
        <v>27</v>
      </c>
      <c r="E830" s="2" t="s">
        <v>28</v>
      </c>
      <c r="F830" s="2" t="s">
        <v>29</v>
      </c>
      <c r="G830" s="2" t="s">
        <v>299</v>
      </c>
      <c r="H830" s="2" t="s">
        <v>503</v>
      </c>
      <c r="I830" s="2" t="s">
        <v>38</v>
      </c>
      <c r="J830" s="1">
        <v>42451</v>
      </c>
      <c r="K830" s="3">
        <v>2.9</v>
      </c>
      <c r="L830" s="3">
        <v>4.76</v>
      </c>
      <c r="M830" s="3">
        <f t="shared" si="36"/>
        <v>1.8599999999999999</v>
      </c>
      <c r="N830" s="2">
        <v>23</v>
      </c>
      <c r="O830" s="3">
        <f t="shared" si="37"/>
        <v>109.47999999999999</v>
      </c>
      <c r="P830" s="4">
        <v>0.05</v>
      </c>
      <c r="Q830" s="5">
        <f>O830*P830</f>
        <v>5.4740000000000002</v>
      </c>
      <c r="R830" s="5">
        <f>O830-Q830+S830</f>
        <v>104.88599999999998</v>
      </c>
      <c r="S830" s="3">
        <v>0.88</v>
      </c>
      <c r="T830" s="6">
        <f t="shared" si="38"/>
        <v>105.76599999999998</v>
      </c>
    </row>
    <row r="831" spans="1:20" x14ac:dyDescent="0.35">
      <c r="A831" t="s">
        <v>1621</v>
      </c>
      <c r="B831" s="1">
        <v>42450</v>
      </c>
      <c r="C831" s="2" t="s">
        <v>1622</v>
      </c>
      <c r="D831" s="2" t="s">
        <v>53</v>
      </c>
      <c r="E831" s="2" t="s">
        <v>54</v>
      </c>
      <c r="F831" s="2" t="s">
        <v>29</v>
      </c>
      <c r="G831" s="2" t="s">
        <v>55</v>
      </c>
      <c r="H831" s="2" t="s">
        <v>57</v>
      </c>
      <c r="I831" s="2" t="s">
        <v>33</v>
      </c>
      <c r="J831" s="1">
        <v>42451</v>
      </c>
      <c r="K831" s="3">
        <v>8.82</v>
      </c>
      <c r="L831" s="3">
        <v>20.99</v>
      </c>
      <c r="M831" s="3">
        <f t="shared" si="36"/>
        <v>12.169999999999998</v>
      </c>
      <c r="N831" s="2">
        <v>2</v>
      </c>
      <c r="O831" s="3">
        <f t="shared" si="37"/>
        <v>41.98</v>
      </c>
      <c r="P831" s="4">
        <v>7.0000000000000007E-2</v>
      </c>
      <c r="Q831" s="5">
        <f>O831*P831</f>
        <v>2.9386000000000001</v>
      </c>
      <c r="R831" s="5">
        <f>O831-Q831+S831</f>
        <v>43.851399999999998</v>
      </c>
      <c r="S831" s="3">
        <v>4.8099999999999996</v>
      </c>
      <c r="T831" s="6">
        <f t="shared" si="38"/>
        <v>48.6614</v>
      </c>
    </row>
    <row r="832" spans="1:20" x14ac:dyDescent="0.35">
      <c r="A832" t="s">
        <v>1623</v>
      </c>
      <c r="B832" s="1">
        <v>42454</v>
      </c>
      <c r="C832" s="2" t="s">
        <v>701</v>
      </c>
      <c r="D832" s="2" t="s">
        <v>53</v>
      </c>
      <c r="E832" s="2" t="s">
        <v>54</v>
      </c>
      <c r="F832" s="2" t="s">
        <v>29</v>
      </c>
      <c r="G832" s="2" t="s">
        <v>55</v>
      </c>
      <c r="H832" s="2" t="s">
        <v>171</v>
      </c>
      <c r="I832" s="2" t="s">
        <v>38</v>
      </c>
      <c r="J832" s="1">
        <v>42454</v>
      </c>
      <c r="K832" s="3">
        <v>2.31</v>
      </c>
      <c r="L832" s="3">
        <v>3.78</v>
      </c>
      <c r="M832" s="3">
        <f t="shared" si="36"/>
        <v>1.4699999999999998</v>
      </c>
      <c r="N832" s="2">
        <v>28</v>
      </c>
      <c r="O832" s="3">
        <f t="shared" si="37"/>
        <v>105.83999999999999</v>
      </c>
      <c r="P832" s="4">
        <v>0</v>
      </c>
      <c r="Q832" s="5">
        <f>O832*P832</f>
        <v>0</v>
      </c>
      <c r="R832" s="5">
        <f>O832-Q832+S832</f>
        <v>106.54999999999998</v>
      </c>
      <c r="S832" s="3">
        <v>0.71</v>
      </c>
      <c r="T832" s="6">
        <f t="shared" si="38"/>
        <v>107.25999999999998</v>
      </c>
    </row>
    <row r="833" spans="1:20" x14ac:dyDescent="0.35">
      <c r="A833" t="s">
        <v>1624</v>
      </c>
      <c r="B833" s="1">
        <v>42455</v>
      </c>
      <c r="C833" s="2" t="s">
        <v>1625</v>
      </c>
      <c r="D833" s="2" t="s">
        <v>27</v>
      </c>
      <c r="E833" s="2" t="s">
        <v>28</v>
      </c>
      <c r="F833" s="2" t="s">
        <v>29</v>
      </c>
      <c r="G833" s="2" t="s">
        <v>44</v>
      </c>
      <c r="H833" s="2" t="s">
        <v>649</v>
      </c>
      <c r="I833" s="2" t="s">
        <v>38</v>
      </c>
      <c r="J833" s="1">
        <v>42457</v>
      </c>
      <c r="K833" s="3">
        <v>2.5</v>
      </c>
      <c r="L833" s="3">
        <v>5.68</v>
      </c>
      <c r="M833" s="3">
        <f t="shared" si="36"/>
        <v>3.1799999999999997</v>
      </c>
      <c r="N833" s="2">
        <v>45</v>
      </c>
      <c r="O833" s="3">
        <f t="shared" si="37"/>
        <v>255.6</v>
      </c>
      <c r="P833" s="4">
        <v>0.01</v>
      </c>
      <c r="Q833" s="5">
        <f>O833*P833</f>
        <v>2.556</v>
      </c>
      <c r="R833" s="5">
        <f>O833-Q833+S833</f>
        <v>256.64400000000001</v>
      </c>
      <c r="S833" s="3">
        <v>3.6</v>
      </c>
      <c r="T833" s="6">
        <f t="shared" si="38"/>
        <v>260.24400000000003</v>
      </c>
    </row>
    <row r="834" spans="1:20" x14ac:dyDescent="0.35">
      <c r="A834" t="s">
        <v>1626</v>
      </c>
      <c r="B834" s="1">
        <v>42455</v>
      </c>
      <c r="C834" s="2" t="s">
        <v>41</v>
      </c>
      <c r="D834" s="2" t="s">
        <v>27</v>
      </c>
      <c r="E834" s="2" t="s">
        <v>28</v>
      </c>
      <c r="F834" s="2" t="s">
        <v>43</v>
      </c>
      <c r="G834" s="2" t="s">
        <v>44</v>
      </c>
      <c r="H834" s="2" t="s">
        <v>386</v>
      </c>
      <c r="I834" s="2" t="s">
        <v>38</v>
      </c>
      <c r="J834" s="1">
        <v>42457</v>
      </c>
      <c r="K834" s="3">
        <v>1.59</v>
      </c>
      <c r="L834" s="3">
        <v>2.61</v>
      </c>
      <c r="M834" s="3">
        <f t="shared" si="36"/>
        <v>1.0199999999999998</v>
      </c>
      <c r="N834" s="2">
        <v>8</v>
      </c>
      <c r="O834" s="3">
        <f t="shared" si="37"/>
        <v>20.88</v>
      </c>
      <c r="P834" s="4">
        <v>0.02</v>
      </c>
      <c r="Q834" s="5">
        <f>O834*P834</f>
        <v>0.41759999999999997</v>
      </c>
      <c r="R834" s="5">
        <f>O834-Q834+S834</f>
        <v>20.962399999999999</v>
      </c>
      <c r="S834" s="3">
        <v>0.5</v>
      </c>
      <c r="T834" s="6">
        <f t="shared" si="38"/>
        <v>21.462399999999999</v>
      </c>
    </row>
    <row r="835" spans="1:20" x14ac:dyDescent="0.35">
      <c r="A835" t="s">
        <v>1627</v>
      </c>
      <c r="B835" s="1">
        <v>42456</v>
      </c>
      <c r="C835" s="2" t="s">
        <v>974</v>
      </c>
      <c r="D835" s="2" t="s">
        <v>53</v>
      </c>
      <c r="E835" s="2" t="s">
        <v>54</v>
      </c>
      <c r="F835" s="2" t="s">
        <v>65</v>
      </c>
      <c r="G835" s="2" t="s">
        <v>390</v>
      </c>
      <c r="H835" s="2" t="s">
        <v>146</v>
      </c>
      <c r="I835" s="2" t="s">
        <v>33</v>
      </c>
      <c r="J835" s="1">
        <v>42457</v>
      </c>
      <c r="K835" s="3">
        <v>216</v>
      </c>
      <c r="L835" s="3">
        <v>449.99</v>
      </c>
      <c r="M835" s="3">
        <f t="shared" si="36"/>
        <v>233.99</v>
      </c>
      <c r="N835" s="2">
        <v>49</v>
      </c>
      <c r="O835" s="3">
        <f t="shared" si="37"/>
        <v>22049.510000000002</v>
      </c>
      <c r="P835" s="4">
        <v>0.06</v>
      </c>
      <c r="Q835" s="5">
        <f>O835*P835</f>
        <v>1322.9706000000001</v>
      </c>
      <c r="R835" s="5">
        <f>O835-Q835+S835</f>
        <v>20751.029400000003</v>
      </c>
      <c r="S835" s="3">
        <v>24.49</v>
      </c>
      <c r="T835" s="6">
        <f t="shared" si="38"/>
        <v>20775.519400000005</v>
      </c>
    </row>
    <row r="836" spans="1:20" x14ac:dyDescent="0.35">
      <c r="A836" t="s">
        <v>1628</v>
      </c>
      <c r="B836" s="1">
        <v>42456</v>
      </c>
      <c r="C836" s="2" t="s">
        <v>1629</v>
      </c>
      <c r="D836" s="2" t="s">
        <v>27</v>
      </c>
      <c r="E836" s="2" t="s">
        <v>28</v>
      </c>
      <c r="F836" s="2" t="s">
        <v>93</v>
      </c>
      <c r="G836" s="2" t="s">
        <v>139</v>
      </c>
      <c r="H836" s="2" t="s">
        <v>304</v>
      </c>
      <c r="I836" s="2" t="s">
        <v>33</v>
      </c>
      <c r="J836" s="1">
        <v>42463</v>
      </c>
      <c r="K836" s="3">
        <v>75</v>
      </c>
      <c r="L836" s="3">
        <v>120.97</v>
      </c>
      <c r="M836" s="3">
        <f t="shared" si="36"/>
        <v>45.97</v>
      </c>
      <c r="N836" s="2">
        <v>42</v>
      </c>
      <c r="O836" s="3">
        <f t="shared" si="37"/>
        <v>5080.74</v>
      </c>
      <c r="P836" s="4">
        <v>0</v>
      </c>
      <c r="Q836" s="5">
        <f>O836*P836</f>
        <v>0</v>
      </c>
      <c r="R836" s="5">
        <f>O836-Q836+S836</f>
        <v>5107.04</v>
      </c>
      <c r="S836" s="3">
        <v>26.3</v>
      </c>
      <c r="T836" s="6">
        <f t="shared" si="38"/>
        <v>5133.34</v>
      </c>
    </row>
    <row r="837" spans="1:20" x14ac:dyDescent="0.35">
      <c r="A837" t="s">
        <v>1630</v>
      </c>
      <c r="B837" s="1">
        <v>42458</v>
      </c>
      <c r="C837" s="2" t="s">
        <v>1502</v>
      </c>
      <c r="D837" s="2" t="s">
        <v>27</v>
      </c>
      <c r="E837" s="2" t="s">
        <v>28</v>
      </c>
      <c r="F837" s="2" t="s">
        <v>29</v>
      </c>
      <c r="G837" s="2" t="s">
        <v>299</v>
      </c>
      <c r="H837" s="2" t="s">
        <v>165</v>
      </c>
      <c r="I837" s="2" t="s">
        <v>38</v>
      </c>
      <c r="J837" s="1">
        <v>42459</v>
      </c>
      <c r="K837" s="3">
        <v>5.19</v>
      </c>
      <c r="L837" s="3">
        <v>12.98</v>
      </c>
      <c r="M837" s="3">
        <f t="shared" ref="M837:M900" si="39">L837-K837</f>
        <v>7.79</v>
      </c>
      <c r="N837" s="2">
        <v>45</v>
      </c>
      <c r="O837" s="3">
        <f t="shared" ref="O837:O900" si="40">L837*N837</f>
        <v>584.1</v>
      </c>
      <c r="P837" s="4">
        <v>0.05</v>
      </c>
      <c r="Q837" s="5">
        <f>O837*P837</f>
        <v>29.205000000000002</v>
      </c>
      <c r="R837" s="5">
        <f>O837-Q837+S837</f>
        <v>558.03499999999997</v>
      </c>
      <c r="S837" s="3">
        <v>3.14</v>
      </c>
      <c r="T837" s="6">
        <f t="shared" ref="T837:T900" si="41">R837+S837</f>
        <v>561.17499999999995</v>
      </c>
    </row>
    <row r="838" spans="1:20" x14ac:dyDescent="0.35">
      <c r="A838" t="s">
        <v>1631</v>
      </c>
      <c r="B838" s="1">
        <v>42458</v>
      </c>
      <c r="C838" s="2" t="s">
        <v>1632</v>
      </c>
      <c r="D838" s="2" t="s">
        <v>53</v>
      </c>
      <c r="E838" s="2" t="s">
        <v>54</v>
      </c>
      <c r="F838" s="2" t="s">
        <v>29</v>
      </c>
      <c r="G838" s="2" t="s">
        <v>81</v>
      </c>
      <c r="H838" s="2" t="s">
        <v>571</v>
      </c>
      <c r="I838" s="2" t="s">
        <v>38</v>
      </c>
      <c r="J838" s="1">
        <v>42460</v>
      </c>
      <c r="K838" s="3">
        <v>1.94</v>
      </c>
      <c r="L838" s="3">
        <v>3.08</v>
      </c>
      <c r="M838" s="3">
        <f t="shared" si="39"/>
        <v>1.1400000000000001</v>
      </c>
      <c r="N838" s="2">
        <v>42</v>
      </c>
      <c r="O838" s="3">
        <f t="shared" si="40"/>
        <v>129.36000000000001</v>
      </c>
      <c r="P838" s="4">
        <v>0.09</v>
      </c>
      <c r="Q838" s="5">
        <f>O838*P838</f>
        <v>11.6424</v>
      </c>
      <c r="R838" s="5">
        <f>O838-Q838+S838</f>
        <v>118.70760000000001</v>
      </c>
      <c r="S838" s="3">
        <v>0.99</v>
      </c>
      <c r="T838" s="6">
        <f t="shared" si="41"/>
        <v>119.69760000000001</v>
      </c>
    </row>
    <row r="839" spans="1:20" x14ac:dyDescent="0.35">
      <c r="A839" t="s">
        <v>1633</v>
      </c>
      <c r="B839" s="1">
        <v>42459</v>
      </c>
      <c r="C839" s="2" t="s">
        <v>1634</v>
      </c>
      <c r="D839" s="2" t="s">
        <v>27</v>
      </c>
      <c r="E839" s="2" t="s">
        <v>28</v>
      </c>
      <c r="F839" s="2" t="s">
        <v>29</v>
      </c>
      <c r="G839" s="2" t="s">
        <v>30</v>
      </c>
      <c r="H839" s="2" t="s">
        <v>109</v>
      </c>
      <c r="I839" s="2" t="s">
        <v>38</v>
      </c>
      <c r="J839" s="1">
        <v>42460</v>
      </c>
      <c r="K839" s="3">
        <v>0.94</v>
      </c>
      <c r="L839" s="3">
        <v>2.08</v>
      </c>
      <c r="M839" s="3">
        <f t="shared" si="39"/>
        <v>1.1400000000000001</v>
      </c>
      <c r="N839" s="2">
        <v>2</v>
      </c>
      <c r="O839" s="3">
        <f t="shared" si="40"/>
        <v>4.16</v>
      </c>
      <c r="P839" s="4">
        <v>0.01</v>
      </c>
      <c r="Q839" s="5">
        <f>O839*P839</f>
        <v>4.1600000000000005E-2</v>
      </c>
      <c r="R839" s="5">
        <f>O839-Q839+S839</f>
        <v>6.6783999999999999</v>
      </c>
      <c r="S839" s="3">
        <v>2.56</v>
      </c>
      <c r="T839" s="6">
        <f t="shared" si="41"/>
        <v>9.2384000000000004</v>
      </c>
    </row>
    <row r="840" spans="1:20" x14ac:dyDescent="0.35">
      <c r="A840" t="s">
        <v>1635</v>
      </c>
      <c r="B840" s="1">
        <v>42462</v>
      </c>
      <c r="C840" s="2" t="s">
        <v>1636</v>
      </c>
      <c r="D840" s="2" t="s">
        <v>27</v>
      </c>
      <c r="E840" s="2" t="s">
        <v>28</v>
      </c>
      <c r="F840" s="2" t="s">
        <v>29</v>
      </c>
      <c r="G840" s="2" t="s">
        <v>30</v>
      </c>
      <c r="H840" s="2" t="s">
        <v>179</v>
      </c>
      <c r="I840" s="2" t="s">
        <v>38</v>
      </c>
      <c r="J840" s="1">
        <v>42470</v>
      </c>
      <c r="K840" s="3">
        <v>13.88</v>
      </c>
      <c r="L840" s="3">
        <v>22.38</v>
      </c>
      <c r="M840" s="3">
        <f t="shared" si="39"/>
        <v>8.4999999999999982</v>
      </c>
      <c r="N840" s="2">
        <v>16</v>
      </c>
      <c r="O840" s="3">
        <f t="shared" si="40"/>
        <v>358.08</v>
      </c>
      <c r="P840" s="4">
        <v>0.09</v>
      </c>
      <c r="Q840" s="5">
        <f>O840*P840</f>
        <v>32.227199999999996</v>
      </c>
      <c r="R840" s="5">
        <f>O840-Q840+S840</f>
        <v>340.95280000000002</v>
      </c>
      <c r="S840" s="3">
        <v>15.1</v>
      </c>
      <c r="T840" s="6">
        <f t="shared" si="41"/>
        <v>356.05280000000005</v>
      </c>
    </row>
    <row r="841" spans="1:20" x14ac:dyDescent="0.35">
      <c r="A841" t="s">
        <v>1637</v>
      </c>
      <c r="B841" s="1">
        <v>42463</v>
      </c>
      <c r="C841" s="2" t="s">
        <v>352</v>
      </c>
      <c r="D841" s="2" t="s">
        <v>27</v>
      </c>
      <c r="E841" s="2" t="s">
        <v>28</v>
      </c>
      <c r="F841" s="2" t="s">
        <v>43</v>
      </c>
      <c r="G841" s="2" t="s">
        <v>30</v>
      </c>
      <c r="H841" s="2" t="s">
        <v>188</v>
      </c>
      <c r="I841" s="2" t="s">
        <v>38</v>
      </c>
      <c r="J841" s="1">
        <v>42463</v>
      </c>
      <c r="K841" s="3">
        <v>0.24</v>
      </c>
      <c r="L841" s="3">
        <v>1.26</v>
      </c>
      <c r="M841" s="3">
        <f t="shared" si="39"/>
        <v>1.02</v>
      </c>
      <c r="N841" s="2">
        <v>40</v>
      </c>
      <c r="O841" s="3">
        <f t="shared" si="40"/>
        <v>50.4</v>
      </c>
      <c r="P841" s="4">
        <v>0.04</v>
      </c>
      <c r="Q841" s="5">
        <f>O841*P841</f>
        <v>2.016</v>
      </c>
      <c r="R841" s="5">
        <f>O841-Q841+S841</f>
        <v>49.084000000000003</v>
      </c>
      <c r="S841" s="3">
        <v>0.7</v>
      </c>
      <c r="T841" s="6">
        <f t="shared" si="41"/>
        <v>49.784000000000006</v>
      </c>
    </row>
    <row r="842" spans="1:20" x14ac:dyDescent="0.35">
      <c r="A842" t="s">
        <v>1638</v>
      </c>
      <c r="B842" s="1">
        <v>42465</v>
      </c>
      <c r="C842" s="2" t="s">
        <v>1639</v>
      </c>
      <c r="D842" s="2" t="s">
        <v>27</v>
      </c>
      <c r="E842" s="2" t="s">
        <v>28</v>
      </c>
      <c r="F842" s="2" t="s">
        <v>65</v>
      </c>
      <c r="G842" s="2" t="s">
        <v>44</v>
      </c>
      <c r="H842" s="2" t="s">
        <v>218</v>
      </c>
      <c r="I842" s="2" t="s">
        <v>38</v>
      </c>
      <c r="J842" s="1">
        <v>42471</v>
      </c>
      <c r="K842" s="3">
        <v>4.0999999999999996</v>
      </c>
      <c r="L842" s="3">
        <v>9.31</v>
      </c>
      <c r="M842" s="3">
        <f t="shared" si="39"/>
        <v>5.2100000000000009</v>
      </c>
      <c r="N842" s="2">
        <v>35</v>
      </c>
      <c r="O842" s="3">
        <f t="shared" si="40"/>
        <v>325.85000000000002</v>
      </c>
      <c r="P842" s="4">
        <v>0.05</v>
      </c>
      <c r="Q842" s="5">
        <f>O842*P842</f>
        <v>16.2925</v>
      </c>
      <c r="R842" s="5">
        <f>O842-Q842+S842</f>
        <v>313.53750000000002</v>
      </c>
      <c r="S842" s="3">
        <v>3.98</v>
      </c>
      <c r="T842" s="6">
        <f t="shared" si="41"/>
        <v>317.51750000000004</v>
      </c>
    </row>
    <row r="843" spans="1:20" x14ac:dyDescent="0.35">
      <c r="A843" t="s">
        <v>1640</v>
      </c>
      <c r="B843" s="1">
        <v>42466</v>
      </c>
      <c r="C843" s="2" t="s">
        <v>1641</v>
      </c>
      <c r="D843" s="2" t="s">
        <v>27</v>
      </c>
      <c r="E843" s="2" t="s">
        <v>28</v>
      </c>
      <c r="F843" s="2" t="s">
        <v>93</v>
      </c>
      <c r="G843" s="2" t="s">
        <v>44</v>
      </c>
      <c r="H843" s="2" t="s">
        <v>272</v>
      </c>
      <c r="I843" s="2" t="s">
        <v>38</v>
      </c>
      <c r="J843" s="1">
        <v>42468</v>
      </c>
      <c r="K843" s="3">
        <v>1.53</v>
      </c>
      <c r="L843" s="3">
        <v>2.78</v>
      </c>
      <c r="M843" s="3">
        <f t="shared" si="39"/>
        <v>1.2499999999999998</v>
      </c>
      <c r="N843" s="2">
        <v>10</v>
      </c>
      <c r="O843" s="3">
        <f t="shared" si="40"/>
        <v>27.799999999999997</v>
      </c>
      <c r="P843" s="4">
        <v>0.01</v>
      </c>
      <c r="Q843" s="5">
        <f>O843*P843</f>
        <v>0.27799999999999997</v>
      </c>
      <c r="R843" s="5">
        <f>O843-Q843+S843</f>
        <v>28.861999999999998</v>
      </c>
      <c r="S843" s="3">
        <v>1.34</v>
      </c>
      <c r="T843" s="6">
        <f t="shared" si="41"/>
        <v>30.201999999999998</v>
      </c>
    </row>
    <row r="844" spans="1:20" x14ac:dyDescent="0.35">
      <c r="A844" t="s">
        <v>1642</v>
      </c>
      <c r="B844" s="1">
        <v>42471</v>
      </c>
      <c r="C844" s="2" t="s">
        <v>388</v>
      </c>
      <c r="D844" s="2" t="s">
        <v>27</v>
      </c>
      <c r="E844" s="2" t="s">
        <v>28</v>
      </c>
      <c r="F844" s="2" t="s">
        <v>29</v>
      </c>
      <c r="G844" s="2" t="s">
        <v>390</v>
      </c>
      <c r="H844" s="2" t="s">
        <v>1244</v>
      </c>
      <c r="I844" s="2" t="s">
        <v>38</v>
      </c>
      <c r="J844" s="1">
        <v>42473</v>
      </c>
      <c r="K844" s="3">
        <v>3.99</v>
      </c>
      <c r="L844" s="3">
        <v>6.23</v>
      </c>
      <c r="M844" s="3">
        <f t="shared" si="39"/>
        <v>2.2400000000000002</v>
      </c>
      <c r="N844" s="2">
        <v>21</v>
      </c>
      <c r="O844" s="3">
        <f t="shared" si="40"/>
        <v>130.83000000000001</v>
      </c>
      <c r="P844" s="4">
        <v>0.05</v>
      </c>
      <c r="Q844" s="5">
        <f>O844*P844</f>
        <v>6.541500000000001</v>
      </c>
      <c r="R844" s="5">
        <f>O844-Q844+S844</f>
        <v>131.25850000000003</v>
      </c>
      <c r="S844" s="3">
        <v>6.97</v>
      </c>
      <c r="T844" s="6">
        <f t="shared" si="41"/>
        <v>138.22850000000003</v>
      </c>
    </row>
    <row r="845" spans="1:20" x14ac:dyDescent="0.35">
      <c r="A845" t="s">
        <v>1643</v>
      </c>
      <c r="B845" s="1">
        <v>42471</v>
      </c>
      <c r="C845" s="2" t="s">
        <v>51</v>
      </c>
      <c r="D845" s="2" t="s">
        <v>53</v>
      </c>
      <c r="E845" s="2" t="s">
        <v>54</v>
      </c>
      <c r="F845" s="2" t="s">
        <v>29</v>
      </c>
      <c r="G845" s="2" t="s">
        <v>55</v>
      </c>
      <c r="H845" s="2" t="s">
        <v>133</v>
      </c>
      <c r="I845" s="2" t="s">
        <v>38</v>
      </c>
      <c r="J845" s="1">
        <v>42471</v>
      </c>
      <c r="K845" s="3">
        <v>0.92</v>
      </c>
      <c r="L845" s="3">
        <v>1.81</v>
      </c>
      <c r="M845" s="3">
        <f t="shared" si="39"/>
        <v>0.89</v>
      </c>
      <c r="N845" s="2">
        <v>22</v>
      </c>
      <c r="O845" s="3">
        <f t="shared" si="40"/>
        <v>39.82</v>
      </c>
      <c r="P845" s="4">
        <v>0.09</v>
      </c>
      <c r="Q845" s="5">
        <f>O845*P845</f>
        <v>3.5838000000000001</v>
      </c>
      <c r="R845" s="5">
        <f>O845-Q845+S845</f>
        <v>37.796199999999999</v>
      </c>
      <c r="S845" s="3">
        <v>1.56</v>
      </c>
      <c r="T845" s="6">
        <f t="shared" si="41"/>
        <v>39.356200000000001</v>
      </c>
    </row>
    <row r="846" spans="1:20" x14ac:dyDescent="0.35">
      <c r="A846" t="s">
        <v>1644</v>
      </c>
      <c r="B846" s="1">
        <v>42471</v>
      </c>
      <c r="C846" s="2" t="s">
        <v>1645</v>
      </c>
      <c r="D846" s="2" t="s">
        <v>27</v>
      </c>
      <c r="E846" s="2" t="s">
        <v>28</v>
      </c>
      <c r="F846" s="2" t="s">
        <v>93</v>
      </c>
      <c r="G846" s="2" t="s">
        <v>290</v>
      </c>
      <c r="H846" s="2" t="s">
        <v>190</v>
      </c>
      <c r="I846" s="2" t="s">
        <v>38</v>
      </c>
      <c r="J846" s="1">
        <v>42472</v>
      </c>
      <c r="K846" s="3">
        <v>2.39</v>
      </c>
      <c r="L846" s="3">
        <v>4.26</v>
      </c>
      <c r="M846" s="3">
        <f t="shared" si="39"/>
        <v>1.8699999999999997</v>
      </c>
      <c r="N846" s="2">
        <v>34</v>
      </c>
      <c r="O846" s="3">
        <f t="shared" si="40"/>
        <v>144.84</v>
      </c>
      <c r="P846" s="4">
        <v>0.03</v>
      </c>
      <c r="Q846" s="5">
        <f>O846*P846</f>
        <v>4.3452000000000002</v>
      </c>
      <c r="R846" s="5">
        <f>O846-Q846+S846</f>
        <v>141.69479999999999</v>
      </c>
      <c r="S846" s="3">
        <v>1.2</v>
      </c>
      <c r="T846" s="6">
        <f t="shared" si="41"/>
        <v>142.89479999999998</v>
      </c>
    </row>
    <row r="847" spans="1:20" x14ac:dyDescent="0.35">
      <c r="A847" t="s">
        <v>1646</v>
      </c>
      <c r="B847" s="1">
        <v>42473</v>
      </c>
      <c r="C847" s="2" t="s">
        <v>1016</v>
      </c>
      <c r="D847" s="2" t="s">
        <v>53</v>
      </c>
      <c r="E847" s="2" t="s">
        <v>54</v>
      </c>
      <c r="F847" s="2" t="s">
        <v>29</v>
      </c>
      <c r="G847" s="2" t="s">
        <v>55</v>
      </c>
      <c r="H847" s="2" t="s">
        <v>146</v>
      </c>
      <c r="I847" s="2" t="s">
        <v>33</v>
      </c>
      <c r="J847" s="1">
        <v>42475</v>
      </c>
      <c r="K847" s="3">
        <v>278.99</v>
      </c>
      <c r="L847" s="3">
        <v>449.99</v>
      </c>
      <c r="M847" s="3">
        <f t="shared" si="39"/>
        <v>171</v>
      </c>
      <c r="N847" s="2">
        <v>43</v>
      </c>
      <c r="O847" s="3">
        <f t="shared" si="40"/>
        <v>19349.57</v>
      </c>
      <c r="P847" s="4">
        <v>0.06</v>
      </c>
      <c r="Q847" s="5">
        <f>O847*P847</f>
        <v>1160.9741999999999</v>
      </c>
      <c r="R847" s="5">
        <f>O847-Q847+S847</f>
        <v>18237.595799999999</v>
      </c>
      <c r="S847" s="3">
        <v>49</v>
      </c>
      <c r="T847" s="6">
        <f t="shared" si="41"/>
        <v>18286.595799999999</v>
      </c>
    </row>
    <row r="848" spans="1:20" x14ac:dyDescent="0.35">
      <c r="A848" t="s">
        <v>1647</v>
      </c>
      <c r="B848" s="1">
        <v>42477</v>
      </c>
      <c r="C848" s="2" t="s">
        <v>690</v>
      </c>
      <c r="D848" s="2" t="s">
        <v>27</v>
      </c>
      <c r="E848" s="2" t="s">
        <v>28</v>
      </c>
      <c r="F848" s="2" t="s">
        <v>65</v>
      </c>
      <c r="G848" s="2" t="s">
        <v>44</v>
      </c>
      <c r="H848" s="2" t="s">
        <v>895</v>
      </c>
      <c r="I848" s="2" t="s">
        <v>38</v>
      </c>
      <c r="J848" s="1">
        <v>42479</v>
      </c>
      <c r="K848" s="3">
        <v>1.05</v>
      </c>
      <c r="L848" s="3">
        <v>1.95</v>
      </c>
      <c r="M848" s="3">
        <f t="shared" si="39"/>
        <v>0.89999999999999991</v>
      </c>
      <c r="N848" s="2">
        <v>23</v>
      </c>
      <c r="O848" s="3">
        <f t="shared" si="40"/>
        <v>44.85</v>
      </c>
      <c r="P848" s="4">
        <v>0.09</v>
      </c>
      <c r="Q848" s="5">
        <f>O848*P848</f>
        <v>4.0365000000000002</v>
      </c>
      <c r="R848" s="5">
        <f>O848-Q848+S848</f>
        <v>42.443500000000007</v>
      </c>
      <c r="S848" s="3">
        <v>1.63</v>
      </c>
      <c r="T848" s="6">
        <f t="shared" si="41"/>
        <v>44.07350000000001</v>
      </c>
    </row>
    <row r="849" spans="1:20" x14ac:dyDescent="0.35">
      <c r="A849" t="s">
        <v>1648</v>
      </c>
      <c r="B849" s="1">
        <v>42483</v>
      </c>
      <c r="C849" s="2" t="s">
        <v>1062</v>
      </c>
      <c r="D849" s="2" t="s">
        <v>27</v>
      </c>
      <c r="E849" s="2" t="s">
        <v>28</v>
      </c>
      <c r="F849" s="2" t="s">
        <v>29</v>
      </c>
      <c r="G849" s="2" t="s">
        <v>30</v>
      </c>
      <c r="H849" s="2" t="s">
        <v>188</v>
      </c>
      <c r="I849" s="2" t="s">
        <v>38</v>
      </c>
      <c r="J849" s="1">
        <v>42484</v>
      </c>
      <c r="K849" s="3">
        <v>0.24</v>
      </c>
      <c r="L849" s="3">
        <v>1.26</v>
      </c>
      <c r="M849" s="3">
        <f t="shared" si="39"/>
        <v>1.02</v>
      </c>
      <c r="N849" s="2">
        <v>11</v>
      </c>
      <c r="O849" s="3">
        <f t="shared" si="40"/>
        <v>13.86</v>
      </c>
      <c r="P849" s="4">
        <v>0</v>
      </c>
      <c r="Q849" s="5">
        <f>O849*P849</f>
        <v>0</v>
      </c>
      <c r="R849" s="5">
        <f>O849-Q849+S849</f>
        <v>14.559999999999999</v>
      </c>
      <c r="S849" s="3">
        <v>0.7</v>
      </c>
      <c r="T849" s="6">
        <f t="shared" si="41"/>
        <v>15.259999999999998</v>
      </c>
    </row>
    <row r="850" spans="1:20" x14ac:dyDescent="0.35">
      <c r="A850" t="s">
        <v>1649</v>
      </c>
      <c r="B850" s="1">
        <v>42483</v>
      </c>
      <c r="C850" s="2" t="s">
        <v>1650</v>
      </c>
      <c r="D850" s="2" t="s">
        <v>53</v>
      </c>
      <c r="E850" s="2" t="s">
        <v>54</v>
      </c>
      <c r="F850" s="2" t="s">
        <v>93</v>
      </c>
      <c r="G850" s="2" t="s">
        <v>81</v>
      </c>
      <c r="H850" s="2" t="s">
        <v>427</v>
      </c>
      <c r="I850" s="2" t="s">
        <v>38</v>
      </c>
      <c r="J850" s="1">
        <v>42485</v>
      </c>
      <c r="K850" s="3">
        <v>21.56</v>
      </c>
      <c r="L850" s="3">
        <v>36.549999999999997</v>
      </c>
      <c r="M850" s="3">
        <f t="shared" si="39"/>
        <v>14.989999999999998</v>
      </c>
      <c r="N850" s="2">
        <v>17</v>
      </c>
      <c r="O850" s="3">
        <f t="shared" si="40"/>
        <v>621.34999999999991</v>
      </c>
      <c r="P850" s="4">
        <v>0.09</v>
      </c>
      <c r="Q850" s="5">
        <f>O850*P850</f>
        <v>55.921499999999988</v>
      </c>
      <c r="R850" s="5">
        <f>O850-Q850+S850</f>
        <v>579.31849999999986</v>
      </c>
      <c r="S850" s="3">
        <v>13.89</v>
      </c>
      <c r="T850" s="6">
        <f t="shared" si="41"/>
        <v>593.20849999999984</v>
      </c>
    </row>
    <row r="851" spans="1:20" x14ac:dyDescent="0.35">
      <c r="A851" t="s">
        <v>1651</v>
      </c>
      <c r="B851" s="1">
        <v>42483</v>
      </c>
      <c r="C851" s="2" t="s">
        <v>1246</v>
      </c>
      <c r="D851" s="2" t="s">
        <v>53</v>
      </c>
      <c r="E851" s="2" t="s">
        <v>54</v>
      </c>
      <c r="F851" s="2" t="s">
        <v>65</v>
      </c>
      <c r="G851" s="2" t="s">
        <v>81</v>
      </c>
      <c r="H851" s="2" t="s">
        <v>358</v>
      </c>
      <c r="I851" s="2" t="s">
        <v>38</v>
      </c>
      <c r="J851" s="1">
        <v>42484</v>
      </c>
      <c r="K851" s="3">
        <v>1.82</v>
      </c>
      <c r="L851" s="3">
        <v>2.98</v>
      </c>
      <c r="M851" s="3">
        <f t="shared" si="39"/>
        <v>1.1599999999999999</v>
      </c>
      <c r="N851" s="2">
        <v>32</v>
      </c>
      <c r="O851" s="3">
        <f t="shared" si="40"/>
        <v>95.36</v>
      </c>
      <c r="P851" s="4">
        <v>0.01</v>
      </c>
      <c r="Q851" s="5">
        <f>O851*P851</f>
        <v>0.9536</v>
      </c>
      <c r="R851" s="5">
        <f>O851-Q851+S851</f>
        <v>95.986400000000003</v>
      </c>
      <c r="S851" s="3">
        <v>1.58</v>
      </c>
      <c r="T851" s="6">
        <f t="shared" si="41"/>
        <v>97.566400000000002</v>
      </c>
    </row>
    <row r="852" spans="1:20" x14ac:dyDescent="0.35">
      <c r="A852" t="s">
        <v>1652</v>
      </c>
      <c r="B852" s="1">
        <v>42484</v>
      </c>
      <c r="C852" s="2" t="s">
        <v>1653</v>
      </c>
      <c r="D852" s="2" t="s">
        <v>27</v>
      </c>
      <c r="E852" s="2" t="s">
        <v>28</v>
      </c>
      <c r="F852" s="2" t="s">
        <v>93</v>
      </c>
      <c r="G852" s="2" t="s">
        <v>44</v>
      </c>
      <c r="H852" s="2" t="s">
        <v>601</v>
      </c>
      <c r="I852" s="2" t="s">
        <v>38</v>
      </c>
      <c r="J852" s="1">
        <v>42486</v>
      </c>
      <c r="K852" s="3">
        <v>2.1800000000000002</v>
      </c>
      <c r="L852" s="3">
        <v>3.52</v>
      </c>
      <c r="M852" s="3">
        <f t="shared" si="39"/>
        <v>1.3399999999999999</v>
      </c>
      <c r="N852" s="2">
        <v>32</v>
      </c>
      <c r="O852" s="3">
        <f t="shared" si="40"/>
        <v>112.64</v>
      </c>
      <c r="P852" s="4">
        <v>7.0000000000000007E-2</v>
      </c>
      <c r="Q852" s="5">
        <f>O852*P852</f>
        <v>7.8848000000000011</v>
      </c>
      <c r="R852" s="5">
        <f>O852-Q852+S852</f>
        <v>111.5852</v>
      </c>
      <c r="S852" s="3">
        <v>6.83</v>
      </c>
      <c r="T852" s="6">
        <f t="shared" si="41"/>
        <v>118.4152</v>
      </c>
    </row>
    <row r="853" spans="1:20" x14ac:dyDescent="0.35">
      <c r="A853" t="s">
        <v>1654</v>
      </c>
      <c r="B853" s="1">
        <v>42485</v>
      </c>
      <c r="C853" s="2" t="s">
        <v>1118</v>
      </c>
      <c r="D853" s="2" t="s">
        <v>27</v>
      </c>
      <c r="E853" s="2" t="s">
        <v>28</v>
      </c>
      <c r="F853" s="2" t="s">
        <v>93</v>
      </c>
      <c r="G853" s="2" t="s">
        <v>299</v>
      </c>
      <c r="H853" s="2" t="s">
        <v>397</v>
      </c>
      <c r="I853" s="2" t="s">
        <v>33</v>
      </c>
      <c r="J853" s="1">
        <v>42486</v>
      </c>
      <c r="K853" s="3">
        <v>8.31</v>
      </c>
      <c r="L853" s="3">
        <v>15.98</v>
      </c>
      <c r="M853" s="3">
        <f t="shared" si="39"/>
        <v>7.67</v>
      </c>
      <c r="N853" s="2">
        <v>18</v>
      </c>
      <c r="O853" s="3">
        <f t="shared" si="40"/>
        <v>287.64</v>
      </c>
      <c r="P853" s="4">
        <v>0.1</v>
      </c>
      <c r="Q853" s="5">
        <f>O853*P853</f>
        <v>28.763999999999999</v>
      </c>
      <c r="R853" s="5">
        <f>O853-Q853+S853</f>
        <v>265.37599999999998</v>
      </c>
      <c r="S853" s="3">
        <v>6.5</v>
      </c>
      <c r="T853" s="6">
        <f t="shared" si="41"/>
        <v>271.87599999999998</v>
      </c>
    </row>
    <row r="854" spans="1:20" x14ac:dyDescent="0.35">
      <c r="A854" t="s">
        <v>1655</v>
      </c>
      <c r="B854" s="1">
        <v>42485</v>
      </c>
      <c r="C854" s="2" t="s">
        <v>1656</v>
      </c>
      <c r="D854" s="2" t="s">
        <v>27</v>
      </c>
      <c r="E854" s="2" t="s">
        <v>28</v>
      </c>
      <c r="F854" s="2" t="s">
        <v>65</v>
      </c>
      <c r="G854" s="2" t="s">
        <v>139</v>
      </c>
      <c r="H854" s="2" t="s">
        <v>223</v>
      </c>
      <c r="I854" s="2" t="s">
        <v>38</v>
      </c>
      <c r="J854" s="1">
        <v>42487</v>
      </c>
      <c r="K854" s="3">
        <v>3.48</v>
      </c>
      <c r="L854" s="3">
        <v>5.43</v>
      </c>
      <c r="M854" s="3">
        <f t="shared" si="39"/>
        <v>1.9499999999999997</v>
      </c>
      <c r="N854" s="2">
        <v>37</v>
      </c>
      <c r="O854" s="3">
        <f t="shared" si="40"/>
        <v>200.91</v>
      </c>
      <c r="P854" s="4">
        <v>0.09</v>
      </c>
      <c r="Q854" s="5">
        <f>O854*P854</f>
        <v>18.081899999999997</v>
      </c>
      <c r="R854" s="5">
        <f>O854-Q854+S854</f>
        <v>183.77809999999999</v>
      </c>
      <c r="S854" s="3">
        <v>0.95</v>
      </c>
      <c r="T854" s="6">
        <f t="shared" si="41"/>
        <v>184.72809999999998</v>
      </c>
    </row>
    <row r="855" spans="1:20" x14ac:dyDescent="0.35">
      <c r="A855" t="s">
        <v>1657</v>
      </c>
      <c r="B855" s="1">
        <v>42487</v>
      </c>
      <c r="C855" s="2" t="s">
        <v>1658</v>
      </c>
      <c r="D855" s="2" t="s">
        <v>53</v>
      </c>
      <c r="E855" s="2" t="s">
        <v>54</v>
      </c>
      <c r="F855" s="2" t="s">
        <v>65</v>
      </c>
      <c r="G855" s="2" t="s">
        <v>81</v>
      </c>
      <c r="H855" s="2" t="s">
        <v>464</v>
      </c>
      <c r="I855" s="2" t="s">
        <v>38</v>
      </c>
      <c r="J855" s="1">
        <v>42488</v>
      </c>
      <c r="K855" s="3">
        <v>2.25</v>
      </c>
      <c r="L855" s="3">
        <v>3.69</v>
      </c>
      <c r="M855" s="3">
        <f t="shared" si="39"/>
        <v>1.44</v>
      </c>
      <c r="N855" s="2">
        <v>46</v>
      </c>
      <c r="O855" s="3">
        <f t="shared" si="40"/>
        <v>169.74</v>
      </c>
      <c r="P855" s="4">
        <v>0.04</v>
      </c>
      <c r="Q855" s="5">
        <f>O855*P855</f>
        <v>6.7896000000000001</v>
      </c>
      <c r="R855" s="5">
        <f>O855-Q855+S855</f>
        <v>165.4504</v>
      </c>
      <c r="S855" s="3">
        <v>2.5</v>
      </c>
      <c r="T855" s="6">
        <f t="shared" si="41"/>
        <v>167.9504</v>
      </c>
    </row>
    <row r="856" spans="1:20" x14ac:dyDescent="0.35">
      <c r="A856" t="s">
        <v>1659</v>
      </c>
      <c r="B856" s="1">
        <v>42492</v>
      </c>
      <c r="C856" s="2" t="s">
        <v>502</v>
      </c>
      <c r="D856" s="2" t="s">
        <v>53</v>
      </c>
      <c r="E856" s="2" t="s">
        <v>54</v>
      </c>
      <c r="F856" s="2" t="s">
        <v>65</v>
      </c>
      <c r="G856" s="2" t="s">
        <v>55</v>
      </c>
      <c r="H856" s="2" t="s">
        <v>649</v>
      </c>
      <c r="I856" s="2" t="s">
        <v>38</v>
      </c>
      <c r="J856" s="1">
        <v>42493</v>
      </c>
      <c r="K856" s="3">
        <v>2.5</v>
      </c>
      <c r="L856" s="3">
        <v>5.68</v>
      </c>
      <c r="M856" s="3">
        <f t="shared" si="39"/>
        <v>3.1799999999999997</v>
      </c>
      <c r="N856" s="2">
        <v>25</v>
      </c>
      <c r="O856" s="3">
        <f t="shared" si="40"/>
        <v>142</v>
      </c>
      <c r="P856" s="4">
        <v>0.1</v>
      </c>
      <c r="Q856" s="5">
        <f>O856*P856</f>
        <v>14.200000000000001</v>
      </c>
      <c r="R856" s="5">
        <f>O856-Q856+S856</f>
        <v>131.4</v>
      </c>
      <c r="S856" s="3">
        <v>3.6</v>
      </c>
      <c r="T856" s="6">
        <f t="shared" si="41"/>
        <v>135</v>
      </c>
    </row>
    <row r="857" spans="1:20" x14ac:dyDescent="0.35">
      <c r="A857" t="s">
        <v>1660</v>
      </c>
      <c r="B857" s="1">
        <v>42495</v>
      </c>
      <c r="C857" s="2" t="s">
        <v>1661</v>
      </c>
      <c r="D857" s="2" t="s">
        <v>27</v>
      </c>
      <c r="E857" s="2" t="s">
        <v>28</v>
      </c>
      <c r="F857" s="2" t="s">
        <v>93</v>
      </c>
      <c r="G857" s="2" t="s">
        <v>107</v>
      </c>
      <c r="H857" s="2" t="s">
        <v>101</v>
      </c>
      <c r="I857" s="2" t="s">
        <v>38</v>
      </c>
      <c r="J857" s="1">
        <v>42497</v>
      </c>
      <c r="K857" s="3">
        <v>3.52</v>
      </c>
      <c r="L857" s="3">
        <v>5.58</v>
      </c>
      <c r="M857" s="3">
        <f t="shared" si="39"/>
        <v>2.06</v>
      </c>
      <c r="N857" s="2">
        <v>13</v>
      </c>
      <c r="O857" s="3">
        <f t="shared" si="40"/>
        <v>72.540000000000006</v>
      </c>
      <c r="P857" s="4">
        <v>0.06</v>
      </c>
      <c r="Q857" s="5">
        <f>O857*P857</f>
        <v>4.3524000000000003</v>
      </c>
      <c r="R857" s="5">
        <f>O857-Q857+S857</f>
        <v>71.177599999999998</v>
      </c>
      <c r="S857" s="3">
        <v>2.99</v>
      </c>
      <c r="T857" s="6">
        <f t="shared" si="41"/>
        <v>74.167599999999993</v>
      </c>
    </row>
    <row r="858" spans="1:20" x14ac:dyDescent="0.35">
      <c r="A858" t="s">
        <v>1662</v>
      </c>
      <c r="B858" s="1">
        <v>42498</v>
      </c>
      <c r="C858" s="2" t="s">
        <v>924</v>
      </c>
      <c r="D858" s="2" t="s">
        <v>27</v>
      </c>
      <c r="E858" s="2" t="s">
        <v>28</v>
      </c>
      <c r="F858" s="2" t="s">
        <v>29</v>
      </c>
      <c r="G858" s="2" t="s">
        <v>107</v>
      </c>
      <c r="H858" s="2" t="s">
        <v>568</v>
      </c>
      <c r="I858" s="2" t="s">
        <v>38</v>
      </c>
      <c r="J858" s="1">
        <v>42502</v>
      </c>
      <c r="K858" s="3">
        <v>1.95</v>
      </c>
      <c r="L858" s="3">
        <v>3.98</v>
      </c>
      <c r="M858" s="3">
        <f t="shared" si="39"/>
        <v>2.0300000000000002</v>
      </c>
      <c r="N858" s="2">
        <v>27</v>
      </c>
      <c r="O858" s="3">
        <f t="shared" si="40"/>
        <v>107.46</v>
      </c>
      <c r="P858" s="4">
        <v>0.06</v>
      </c>
      <c r="Q858" s="5">
        <f>O858*P858</f>
        <v>6.4475999999999996</v>
      </c>
      <c r="R858" s="5">
        <f>O858-Q858+S858</f>
        <v>101.8424</v>
      </c>
      <c r="S858" s="3">
        <v>0.83</v>
      </c>
      <c r="T858" s="6">
        <f t="shared" si="41"/>
        <v>102.6724</v>
      </c>
    </row>
    <row r="859" spans="1:20" x14ac:dyDescent="0.35">
      <c r="A859" t="s">
        <v>1663</v>
      </c>
      <c r="B859" s="1">
        <v>42498</v>
      </c>
      <c r="C859" s="2" t="s">
        <v>1597</v>
      </c>
      <c r="D859" s="2" t="s">
        <v>27</v>
      </c>
      <c r="E859" s="2" t="s">
        <v>28</v>
      </c>
      <c r="F859" s="2" t="s">
        <v>29</v>
      </c>
      <c r="G859" s="2" t="s">
        <v>126</v>
      </c>
      <c r="H859" s="2" t="s">
        <v>268</v>
      </c>
      <c r="I859" s="2" t="s">
        <v>38</v>
      </c>
      <c r="J859" s="1">
        <v>42498</v>
      </c>
      <c r="K859" s="3">
        <v>0.71</v>
      </c>
      <c r="L859" s="3">
        <v>1.1399999999999999</v>
      </c>
      <c r="M859" s="3">
        <f t="shared" si="39"/>
        <v>0.42999999999999994</v>
      </c>
      <c r="N859" s="2">
        <v>20</v>
      </c>
      <c r="O859" s="3">
        <f t="shared" si="40"/>
        <v>22.799999999999997</v>
      </c>
      <c r="P859" s="4">
        <v>0.09</v>
      </c>
      <c r="Q859" s="5">
        <f>O859*P859</f>
        <v>2.0519999999999996</v>
      </c>
      <c r="R859" s="5">
        <f>O859-Q859+S859</f>
        <v>21.447999999999997</v>
      </c>
      <c r="S859" s="3">
        <v>0.7</v>
      </c>
      <c r="T859" s="6">
        <f t="shared" si="41"/>
        <v>22.147999999999996</v>
      </c>
    </row>
    <row r="860" spans="1:20" x14ac:dyDescent="0.35">
      <c r="A860" t="s">
        <v>1664</v>
      </c>
      <c r="B860" s="1">
        <v>42499</v>
      </c>
      <c r="C860" s="2" t="s">
        <v>685</v>
      </c>
      <c r="D860" s="2" t="s">
        <v>27</v>
      </c>
      <c r="E860" s="2" t="s">
        <v>28</v>
      </c>
      <c r="F860" s="2" t="s">
        <v>29</v>
      </c>
      <c r="G860" s="2" t="s">
        <v>299</v>
      </c>
      <c r="H860" s="2" t="s">
        <v>915</v>
      </c>
      <c r="I860" s="2" t="s">
        <v>38</v>
      </c>
      <c r="J860" s="1">
        <v>42501</v>
      </c>
      <c r="K860" s="3">
        <v>84.22</v>
      </c>
      <c r="L860" s="3">
        <v>210.55</v>
      </c>
      <c r="M860" s="3">
        <f t="shared" si="39"/>
        <v>126.33000000000001</v>
      </c>
      <c r="N860" s="2">
        <v>4</v>
      </c>
      <c r="O860" s="3">
        <f t="shared" si="40"/>
        <v>842.2</v>
      </c>
      <c r="P860" s="4">
        <v>0.05</v>
      </c>
      <c r="Q860" s="5">
        <f>O860*P860</f>
        <v>42.110000000000007</v>
      </c>
      <c r="R860" s="5">
        <f>O860-Q860+S860</f>
        <v>810.08</v>
      </c>
      <c r="S860" s="3">
        <v>9.99</v>
      </c>
      <c r="T860" s="6">
        <f t="shared" si="41"/>
        <v>820.07</v>
      </c>
    </row>
    <row r="861" spans="1:20" x14ac:dyDescent="0.35">
      <c r="A861" t="s">
        <v>1665</v>
      </c>
      <c r="B861" s="1">
        <v>42500</v>
      </c>
      <c r="C861" s="2" t="s">
        <v>432</v>
      </c>
      <c r="D861" s="2" t="s">
        <v>27</v>
      </c>
      <c r="E861" s="2" t="s">
        <v>28</v>
      </c>
      <c r="F861" s="2" t="s">
        <v>29</v>
      </c>
      <c r="G861" s="2" t="s">
        <v>139</v>
      </c>
      <c r="H861" s="2" t="s">
        <v>368</v>
      </c>
      <c r="I861" s="2" t="s">
        <v>38</v>
      </c>
      <c r="J861" s="1">
        <v>42502</v>
      </c>
      <c r="K861" s="3">
        <v>3.52</v>
      </c>
      <c r="L861" s="3">
        <v>5.68</v>
      </c>
      <c r="M861" s="3">
        <f t="shared" si="39"/>
        <v>2.1599999999999997</v>
      </c>
      <c r="N861" s="2">
        <v>34</v>
      </c>
      <c r="O861" s="3">
        <f t="shared" si="40"/>
        <v>193.12</v>
      </c>
      <c r="P861" s="4">
        <v>0.06</v>
      </c>
      <c r="Q861" s="5">
        <f>O861*P861</f>
        <v>11.587199999999999</v>
      </c>
      <c r="R861" s="5">
        <f>O861-Q861+S861</f>
        <v>182.9228</v>
      </c>
      <c r="S861" s="3">
        <v>1.39</v>
      </c>
      <c r="T861" s="6">
        <f t="shared" si="41"/>
        <v>184.31279999999998</v>
      </c>
    </row>
    <row r="862" spans="1:20" x14ac:dyDescent="0.35">
      <c r="A862" t="s">
        <v>1666</v>
      </c>
      <c r="B862" s="1">
        <v>42502</v>
      </c>
      <c r="C862" s="2" t="s">
        <v>958</v>
      </c>
      <c r="D862" s="2" t="s">
        <v>53</v>
      </c>
      <c r="E862" s="2" t="s">
        <v>54</v>
      </c>
      <c r="F862" s="2" t="s">
        <v>29</v>
      </c>
      <c r="G862" s="2" t="s">
        <v>55</v>
      </c>
      <c r="H862" s="2" t="s">
        <v>601</v>
      </c>
      <c r="I862" s="2" t="s">
        <v>38</v>
      </c>
      <c r="J862" s="1">
        <v>42504</v>
      </c>
      <c r="K862" s="3">
        <v>2.1800000000000002</v>
      </c>
      <c r="L862" s="3">
        <v>3.52</v>
      </c>
      <c r="M862" s="3">
        <f t="shared" si="39"/>
        <v>1.3399999999999999</v>
      </c>
      <c r="N862" s="2">
        <v>42</v>
      </c>
      <c r="O862" s="3">
        <f t="shared" si="40"/>
        <v>147.84</v>
      </c>
      <c r="P862" s="4">
        <v>0.04</v>
      </c>
      <c r="Q862" s="5">
        <f>O862*P862</f>
        <v>5.9136000000000006</v>
      </c>
      <c r="R862" s="5">
        <f>O862-Q862+S862</f>
        <v>148.75640000000001</v>
      </c>
      <c r="S862" s="3">
        <v>6.83</v>
      </c>
      <c r="T862" s="6">
        <f t="shared" si="41"/>
        <v>155.58640000000003</v>
      </c>
    </row>
    <row r="863" spans="1:20" x14ac:dyDescent="0.35">
      <c r="A863" t="s">
        <v>1667</v>
      </c>
      <c r="B863" s="1">
        <v>42504</v>
      </c>
      <c r="C863" s="2" t="s">
        <v>1005</v>
      </c>
      <c r="D863" s="2" t="s">
        <v>27</v>
      </c>
      <c r="E863" s="2" t="s">
        <v>28</v>
      </c>
      <c r="F863" s="2" t="s">
        <v>29</v>
      </c>
      <c r="G863" s="2" t="s">
        <v>100</v>
      </c>
      <c r="H863" s="2" t="s">
        <v>236</v>
      </c>
      <c r="I863" s="2" t="s">
        <v>38</v>
      </c>
      <c r="J863" s="1">
        <v>42506</v>
      </c>
      <c r="K863" s="3">
        <v>2.29</v>
      </c>
      <c r="L863" s="3">
        <v>3.69</v>
      </c>
      <c r="M863" s="3">
        <f t="shared" si="39"/>
        <v>1.4</v>
      </c>
      <c r="N863" s="2">
        <v>47</v>
      </c>
      <c r="O863" s="3">
        <f t="shared" si="40"/>
        <v>173.43</v>
      </c>
      <c r="P863" s="4">
        <v>0.05</v>
      </c>
      <c r="Q863" s="5">
        <f>O863*P863</f>
        <v>8.6715</v>
      </c>
      <c r="R863" s="5">
        <f>O863-Q863+S863</f>
        <v>165.2585</v>
      </c>
      <c r="S863" s="3">
        <v>0.5</v>
      </c>
      <c r="T863" s="6">
        <f t="shared" si="41"/>
        <v>165.7585</v>
      </c>
    </row>
    <row r="864" spans="1:20" x14ac:dyDescent="0.35">
      <c r="A864" t="s">
        <v>1668</v>
      </c>
      <c r="B864" s="1">
        <v>42504</v>
      </c>
      <c r="C864" s="2" t="s">
        <v>157</v>
      </c>
      <c r="D864" s="2" t="s">
        <v>53</v>
      </c>
      <c r="E864" s="2" t="s">
        <v>54</v>
      </c>
      <c r="F864" s="2" t="s">
        <v>43</v>
      </c>
      <c r="G864" s="2" t="s">
        <v>55</v>
      </c>
      <c r="H864" s="2" t="s">
        <v>519</v>
      </c>
      <c r="I864" s="2" t="s">
        <v>38</v>
      </c>
      <c r="J864" s="1">
        <v>42506</v>
      </c>
      <c r="K864" s="3">
        <v>1.33</v>
      </c>
      <c r="L864" s="3">
        <v>2.08</v>
      </c>
      <c r="M864" s="3">
        <f t="shared" si="39"/>
        <v>0.75</v>
      </c>
      <c r="N864" s="2">
        <v>43</v>
      </c>
      <c r="O864" s="3">
        <f t="shared" si="40"/>
        <v>89.44</v>
      </c>
      <c r="P864" s="4">
        <v>0.05</v>
      </c>
      <c r="Q864" s="5">
        <f>O864*P864</f>
        <v>4.4720000000000004</v>
      </c>
      <c r="R864" s="5">
        <f>O864-Q864+S864</f>
        <v>86.457999999999998</v>
      </c>
      <c r="S864" s="3">
        <v>1.49</v>
      </c>
      <c r="T864" s="6">
        <f t="shared" si="41"/>
        <v>87.947999999999993</v>
      </c>
    </row>
    <row r="865" spans="1:20" x14ac:dyDescent="0.35">
      <c r="A865" t="s">
        <v>1669</v>
      </c>
      <c r="B865" s="1">
        <v>42508</v>
      </c>
      <c r="C865" s="2" t="s">
        <v>1670</v>
      </c>
      <c r="D865" s="2" t="s">
        <v>53</v>
      </c>
      <c r="E865" s="2" t="s">
        <v>54</v>
      </c>
      <c r="F865" s="2" t="s">
        <v>29</v>
      </c>
      <c r="G865" s="2" t="s">
        <v>55</v>
      </c>
      <c r="H865" s="2" t="s">
        <v>169</v>
      </c>
      <c r="I865" s="2" t="s">
        <v>38</v>
      </c>
      <c r="J865" s="1">
        <v>42510</v>
      </c>
      <c r="K865" s="3">
        <v>14.95</v>
      </c>
      <c r="L865" s="3">
        <v>34.76</v>
      </c>
      <c r="M865" s="3">
        <f t="shared" si="39"/>
        <v>19.809999999999999</v>
      </c>
      <c r="N865" s="2">
        <v>8</v>
      </c>
      <c r="O865" s="3">
        <f t="shared" si="40"/>
        <v>278.08</v>
      </c>
      <c r="P865" s="4">
        <v>0</v>
      </c>
      <c r="Q865" s="5">
        <f>O865*P865</f>
        <v>0</v>
      </c>
      <c r="R865" s="5">
        <f>O865-Q865+S865</f>
        <v>286.3</v>
      </c>
      <c r="S865" s="3">
        <v>8.2200000000000006</v>
      </c>
      <c r="T865" s="6">
        <f t="shared" si="41"/>
        <v>294.52000000000004</v>
      </c>
    </row>
    <row r="866" spans="1:20" x14ac:dyDescent="0.35">
      <c r="A866" t="s">
        <v>1671</v>
      </c>
      <c r="B866" s="1">
        <v>42509</v>
      </c>
      <c r="C866" s="2" t="s">
        <v>1672</v>
      </c>
      <c r="D866" s="2" t="s">
        <v>27</v>
      </c>
      <c r="E866" s="2" t="s">
        <v>28</v>
      </c>
      <c r="F866" s="2" t="s">
        <v>93</v>
      </c>
      <c r="G866" s="2" t="s">
        <v>344</v>
      </c>
      <c r="H866" s="2" t="s">
        <v>243</v>
      </c>
      <c r="I866" s="2" t="s">
        <v>38</v>
      </c>
      <c r="J866" s="1">
        <v>42510</v>
      </c>
      <c r="K866" s="3">
        <v>1.76</v>
      </c>
      <c r="L866" s="3">
        <v>2.94</v>
      </c>
      <c r="M866" s="3">
        <f t="shared" si="39"/>
        <v>1.18</v>
      </c>
      <c r="N866" s="2">
        <v>31</v>
      </c>
      <c r="O866" s="3">
        <f t="shared" si="40"/>
        <v>91.14</v>
      </c>
      <c r="P866" s="4">
        <v>0.04</v>
      </c>
      <c r="Q866" s="5">
        <f>O866*P866</f>
        <v>3.6456</v>
      </c>
      <c r="R866" s="5">
        <f>O866-Q866+S866</f>
        <v>88.304400000000001</v>
      </c>
      <c r="S866" s="3">
        <v>0.81</v>
      </c>
      <c r="T866" s="6">
        <f t="shared" si="41"/>
        <v>89.114400000000003</v>
      </c>
    </row>
    <row r="867" spans="1:20" x14ac:dyDescent="0.35">
      <c r="A867" t="s">
        <v>1673</v>
      </c>
      <c r="B867" s="1">
        <v>42511</v>
      </c>
      <c r="C867" s="2" t="s">
        <v>1674</v>
      </c>
      <c r="D867" s="2" t="s">
        <v>27</v>
      </c>
      <c r="E867" s="2" t="s">
        <v>28</v>
      </c>
      <c r="F867" s="2" t="s">
        <v>29</v>
      </c>
      <c r="G867" s="2" t="s">
        <v>30</v>
      </c>
      <c r="H867" s="2" t="s">
        <v>256</v>
      </c>
      <c r="I867" s="2" t="s">
        <v>248</v>
      </c>
      <c r="J867" s="1">
        <v>42512</v>
      </c>
      <c r="K867" s="3">
        <v>5.5</v>
      </c>
      <c r="L867" s="3">
        <v>12.22</v>
      </c>
      <c r="M867" s="3">
        <f t="shared" si="39"/>
        <v>6.7200000000000006</v>
      </c>
      <c r="N867" s="2">
        <v>10</v>
      </c>
      <c r="O867" s="3">
        <f t="shared" si="40"/>
        <v>122.2</v>
      </c>
      <c r="P867" s="4">
        <v>0.01</v>
      </c>
      <c r="Q867" s="5">
        <f>O867*P867</f>
        <v>1.222</v>
      </c>
      <c r="R867" s="5">
        <f>O867-Q867+S867</f>
        <v>123.828</v>
      </c>
      <c r="S867" s="3">
        <v>2.85</v>
      </c>
      <c r="T867" s="6">
        <f t="shared" si="41"/>
        <v>126.678</v>
      </c>
    </row>
    <row r="868" spans="1:20" x14ac:dyDescent="0.35">
      <c r="A868" t="s">
        <v>1675</v>
      </c>
      <c r="B868" s="1">
        <v>42511</v>
      </c>
      <c r="C868" s="2" t="s">
        <v>561</v>
      </c>
      <c r="D868" s="2" t="s">
        <v>27</v>
      </c>
      <c r="E868" s="2" t="s">
        <v>28</v>
      </c>
      <c r="F868" s="2" t="s">
        <v>43</v>
      </c>
      <c r="G868" s="2" t="s">
        <v>44</v>
      </c>
      <c r="H868" s="2" t="s">
        <v>831</v>
      </c>
      <c r="I868" s="2" t="s">
        <v>38</v>
      </c>
      <c r="J868" s="1">
        <v>42511</v>
      </c>
      <c r="K868" s="3">
        <v>52.07</v>
      </c>
      <c r="L868" s="3">
        <v>83.98</v>
      </c>
      <c r="M868" s="3">
        <f t="shared" si="39"/>
        <v>31.910000000000004</v>
      </c>
      <c r="N868" s="2">
        <v>46</v>
      </c>
      <c r="O868" s="3">
        <f t="shared" si="40"/>
        <v>3863.0800000000004</v>
      </c>
      <c r="P868" s="4">
        <v>0.06</v>
      </c>
      <c r="Q868" s="5">
        <f>O868*P868</f>
        <v>231.78480000000002</v>
      </c>
      <c r="R868" s="5">
        <f>O868-Q868+S868</f>
        <v>3636.3052000000007</v>
      </c>
      <c r="S868" s="3">
        <v>5.01</v>
      </c>
      <c r="T868" s="6">
        <f t="shared" si="41"/>
        <v>3641.3152000000009</v>
      </c>
    </row>
    <row r="869" spans="1:20" x14ac:dyDescent="0.35">
      <c r="A869" t="s">
        <v>1676</v>
      </c>
      <c r="B869" s="1">
        <v>42511</v>
      </c>
      <c r="C869" s="2" t="s">
        <v>1025</v>
      </c>
      <c r="D869" s="2" t="s">
        <v>27</v>
      </c>
      <c r="E869" s="2" t="s">
        <v>28</v>
      </c>
      <c r="F869" s="2" t="s">
        <v>29</v>
      </c>
      <c r="G869" s="2" t="s">
        <v>30</v>
      </c>
      <c r="H869" s="2" t="s">
        <v>169</v>
      </c>
      <c r="I869" s="2" t="s">
        <v>38</v>
      </c>
      <c r="J869" s="1">
        <v>42512</v>
      </c>
      <c r="K869" s="3">
        <v>14.95</v>
      </c>
      <c r="L869" s="3">
        <v>34.76</v>
      </c>
      <c r="M869" s="3">
        <f t="shared" si="39"/>
        <v>19.809999999999999</v>
      </c>
      <c r="N869" s="2">
        <v>47</v>
      </c>
      <c r="O869" s="3">
        <f t="shared" si="40"/>
        <v>1633.7199999999998</v>
      </c>
      <c r="P869" s="4">
        <v>0.09</v>
      </c>
      <c r="Q869" s="5">
        <f>O869*P869</f>
        <v>147.03479999999999</v>
      </c>
      <c r="R869" s="5">
        <f>O869-Q869+S869</f>
        <v>1494.9051999999999</v>
      </c>
      <c r="S869" s="3">
        <v>8.2200000000000006</v>
      </c>
      <c r="T869" s="6">
        <f t="shared" si="41"/>
        <v>1503.1251999999999</v>
      </c>
    </row>
    <row r="870" spans="1:20" x14ac:dyDescent="0.35">
      <c r="A870" t="s">
        <v>1677</v>
      </c>
      <c r="B870" s="1">
        <v>42512</v>
      </c>
      <c r="C870" s="2" t="s">
        <v>354</v>
      </c>
      <c r="D870" s="2" t="s">
        <v>27</v>
      </c>
      <c r="E870" s="2" t="s">
        <v>28</v>
      </c>
      <c r="F870" s="2" t="s">
        <v>29</v>
      </c>
      <c r="G870" s="2" t="s">
        <v>30</v>
      </c>
      <c r="H870" s="2" t="s">
        <v>253</v>
      </c>
      <c r="I870" s="2" t="s">
        <v>38</v>
      </c>
      <c r="J870" s="1">
        <v>42514</v>
      </c>
      <c r="K870" s="3">
        <v>4.46</v>
      </c>
      <c r="L870" s="3">
        <v>10.89</v>
      </c>
      <c r="M870" s="3">
        <f t="shared" si="39"/>
        <v>6.4300000000000006</v>
      </c>
      <c r="N870" s="2">
        <v>1</v>
      </c>
      <c r="O870" s="3">
        <f t="shared" si="40"/>
        <v>10.89</v>
      </c>
      <c r="P870" s="4">
        <v>0</v>
      </c>
      <c r="Q870" s="5">
        <f>O870*P870</f>
        <v>0</v>
      </c>
      <c r="R870" s="5">
        <f>O870-Q870+S870</f>
        <v>15.39</v>
      </c>
      <c r="S870" s="3">
        <v>4.5</v>
      </c>
      <c r="T870" s="6">
        <f t="shared" si="41"/>
        <v>19.89</v>
      </c>
    </row>
    <row r="871" spans="1:20" x14ac:dyDescent="0.35">
      <c r="A871" t="s">
        <v>1678</v>
      </c>
      <c r="B871" s="1">
        <v>42512</v>
      </c>
      <c r="C871" s="2" t="s">
        <v>1499</v>
      </c>
      <c r="D871" s="2" t="s">
        <v>27</v>
      </c>
      <c r="E871" s="2" t="s">
        <v>28</v>
      </c>
      <c r="F871" s="2" t="s">
        <v>93</v>
      </c>
      <c r="G871" s="2" t="s">
        <v>290</v>
      </c>
      <c r="H871" s="2" t="s">
        <v>154</v>
      </c>
      <c r="I871" s="2" t="s">
        <v>38</v>
      </c>
      <c r="J871" s="1">
        <v>42513</v>
      </c>
      <c r="K871" s="3">
        <v>1.18</v>
      </c>
      <c r="L871" s="3">
        <v>1.88</v>
      </c>
      <c r="M871" s="3">
        <f t="shared" si="39"/>
        <v>0.7</v>
      </c>
      <c r="N871" s="2">
        <v>22</v>
      </c>
      <c r="O871" s="3">
        <f t="shared" si="40"/>
        <v>41.36</v>
      </c>
      <c r="P871" s="4">
        <v>0.09</v>
      </c>
      <c r="Q871" s="5">
        <f>O871*P871</f>
        <v>3.7223999999999999</v>
      </c>
      <c r="R871" s="5">
        <f>O871-Q871+S871</f>
        <v>39.127600000000001</v>
      </c>
      <c r="S871" s="3">
        <v>1.49</v>
      </c>
      <c r="T871" s="6">
        <f t="shared" si="41"/>
        <v>40.617600000000003</v>
      </c>
    </row>
    <row r="872" spans="1:20" x14ac:dyDescent="0.35">
      <c r="A872" t="s">
        <v>1679</v>
      </c>
      <c r="B872" s="1">
        <v>42513</v>
      </c>
      <c r="C872" s="2" t="s">
        <v>1680</v>
      </c>
      <c r="D872" s="2" t="s">
        <v>27</v>
      </c>
      <c r="E872" s="2" t="s">
        <v>28</v>
      </c>
      <c r="F872" s="2" t="s">
        <v>43</v>
      </c>
      <c r="G872" s="2" t="s">
        <v>66</v>
      </c>
      <c r="H872" s="2" t="s">
        <v>190</v>
      </c>
      <c r="I872" s="2" t="s">
        <v>38</v>
      </c>
      <c r="J872" s="1">
        <v>42514</v>
      </c>
      <c r="K872" s="3">
        <v>2.39</v>
      </c>
      <c r="L872" s="3">
        <v>4.26</v>
      </c>
      <c r="M872" s="3">
        <f t="shared" si="39"/>
        <v>1.8699999999999997</v>
      </c>
      <c r="N872" s="2">
        <v>5</v>
      </c>
      <c r="O872" s="3">
        <f t="shared" si="40"/>
        <v>21.299999999999997</v>
      </c>
      <c r="P872" s="4">
        <v>0.01</v>
      </c>
      <c r="Q872" s="5">
        <f>O872*P872</f>
        <v>0.21299999999999997</v>
      </c>
      <c r="R872" s="5">
        <f>O872-Q872+S872</f>
        <v>22.286999999999995</v>
      </c>
      <c r="S872" s="3">
        <v>1.2</v>
      </c>
      <c r="T872" s="6">
        <f t="shared" si="41"/>
        <v>23.486999999999995</v>
      </c>
    </row>
    <row r="873" spans="1:20" x14ac:dyDescent="0.35">
      <c r="A873" t="s">
        <v>1681</v>
      </c>
      <c r="B873" s="1">
        <v>42516</v>
      </c>
      <c r="C873" s="2" t="s">
        <v>1682</v>
      </c>
      <c r="D873" s="2" t="s">
        <v>27</v>
      </c>
      <c r="E873" s="2" t="s">
        <v>28</v>
      </c>
      <c r="F873" s="2" t="s">
        <v>43</v>
      </c>
      <c r="G873" s="2" t="s">
        <v>107</v>
      </c>
      <c r="H873" s="2" t="s">
        <v>864</v>
      </c>
      <c r="I873" s="2" t="s">
        <v>38</v>
      </c>
      <c r="J873" s="1">
        <v>42517</v>
      </c>
      <c r="K873" s="3">
        <v>52.04</v>
      </c>
      <c r="L873" s="3">
        <v>83.93</v>
      </c>
      <c r="M873" s="3">
        <f t="shared" si="39"/>
        <v>31.890000000000008</v>
      </c>
      <c r="N873" s="2">
        <v>5</v>
      </c>
      <c r="O873" s="3">
        <f t="shared" si="40"/>
        <v>419.65000000000003</v>
      </c>
      <c r="P873" s="4">
        <v>0.04</v>
      </c>
      <c r="Q873" s="5">
        <f>O873*P873</f>
        <v>16.786000000000001</v>
      </c>
      <c r="R873" s="5">
        <f>O873-Q873+S873</f>
        <v>422.85400000000004</v>
      </c>
      <c r="S873" s="3">
        <v>19.989999999999998</v>
      </c>
      <c r="T873" s="6">
        <f t="shared" si="41"/>
        <v>442.84400000000005</v>
      </c>
    </row>
    <row r="874" spans="1:20" x14ac:dyDescent="0.35">
      <c r="A874" t="s">
        <v>1683</v>
      </c>
      <c r="B874" s="1">
        <v>42517</v>
      </c>
      <c r="C874" s="2" t="s">
        <v>1684</v>
      </c>
      <c r="D874" s="2" t="s">
        <v>27</v>
      </c>
      <c r="E874" s="2" t="s">
        <v>28</v>
      </c>
      <c r="F874" s="2" t="s">
        <v>29</v>
      </c>
      <c r="G874" s="2" t="s">
        <v>107</v>
      </c>
      <c r="H874" s="2" t="s">
        <v>94</v>
      </c>
      <c r="I874" s="2" t="s">
        <v>38</v>
      </c>
      <c r="J874" s="1">
        <v>42517</v>
      </c>
      <c r="K874" s="3">
        <v>5.33</v>
      </c>
      <c r="L874" s="3">
        <v>8.6</v>
      </c>
      <c r="M874" s="3">
        <f t="shared" si="39"/>
        <v>3.2699999999999996</v>
      </c>
      <c r="N874" s="2">
        <v>1</v>
      </c>
      <c r="O874" s="3">
        <f t="shared" si="40"/>
        <v>8.6</v>
      </c>
      <c r="P874" s="4">
        <v>0.06</v>
      </c>
      <c r="Q874" s="5">
        <f>O874*P874</f>
        <v>0.51600000000000001</v>
      </c>
      <c r="R874" s="5">
        <f>O874-Q874+S874</f>
        <v>14.274000000000001</v>
      </c>
      <c r="S874" s="3">
        <v>6.19</v>
      </c>
      <c r="T874" s="6">
        <f t="shared" si="41"/>
        <v>20.464000000000002</v>
      </c>
    </row>
    <row r="875" spans="1:20" x14ac:dyDescent="0.35">
      <c r="A875" t="s">
        <v>1686</v>
      </c>
      <c r="B875" s="1">
        <v>42519</v>
      </c>
      <c r="C875" s="2" t="s">
        <v>1687</v>
      </c>
      <c r="D875" s="2" t="s">
        <v>27</v>
      </c>
      <c r="E875" s="2" t="s">
        <v>28</v>
      </c>
      <c r="F875" s="2" t="s">
        <v>65</v>
      </c>
      <c r="G875" s="2" t="s">
        <v>290</v>
      </c>
      <c r="H875" s="2" t="s">
        <v>169</v>
      </c>
      <c r="I875" s="2" t="s">
        <v>38</v>
      </c>
      <c r="J875" s="1">
        <v>42520</v>
      </c>
      <c r="K875" s="3">
        <v>14.95</v>
      </c>
      <c r="L875" s="3">
        <v>34.76</v>
      </c>
      <c r="M875" s="3">
        <f t="shared" si="39"/>
        <v>19.809999999999999</v>
      </c>
      <c r="N875" s="2">
        <v>32</v>
      </c>
      <c r="O875" s="3">
        <f t="shared" si="40"/>
        <v>1112.32</v>
      </c>
      <c r="P875" s="4">
        <v>0.02</v>
      </c>
      <c r="Q875" s="5">
        <f>O875*P875</f>
        <v>22.246399999999998</v>
      </c>
      <c r="R875" s="5">
        <f>O875-Q875+S875</f>
        <v>1098.2936</v>
      </c>
      <c r="S875" s="3">
        <v>8.2200000000000006</v>
      </c>
      <c r="T875" s="6">
        <f t="shared" si="41"/>
        <v>1106.5136</v>
      </c>
    </row>
    <row r="876" spans="1:20" x14ac:dyDescent="0.35">
      <c r="A876" t="s">
        <v>1688</v>
      </c>
      <c r="B876" s="1">
        <v>42520</v>
      </c>
      <c r="C876" s="2" t="s">
        <v>1641</v>
      </c>
      <c r="D876" s="2" t="s">
        <v>27</v>
      </c>
      <c r="E876" s="2" t="s">
        <v>28</v>
      </c>
      <c r="F876" s="2" t="s">
        <v>93</v>
      </c>
      <c r="G876" s="2" t="s">
        <v>44</v>
      </c>
      <c r="H876" s="2" t="s">
        <v>556</v>
      </c>
      <c r="I876" s="2" t="s">
        <v>33</v>
      </c>
      <c r="J876" s="1">
        <v>42520</v>
      </c>
      <c r="K876" s="3">
        <v>6.2</v>
      </c>
      <c r="L876" s="3">
        <v>30.98</v>
      </c>
      <c r="M876" s="3">
        <f t="shared" si="39"/>
        <v>24.78</v>
      </c>
      <c r="N876" s="2">
        <v>24</v>
      </c>
      <c r="O876" s="3">
        <f t="shared" si="40"/>
        <v>743.52</v>
      </c>
      <c r="P876" s="4">
        <v>0.08</v>
      </c>
      <c r="Q876" s="5">
        <f>O876*P876</f>
        <v>59.4816</v>
      </c>
      <c r="R876" s="5">
        <f>O876-Q876+S876</f>
        <v>688.03840000000002</v>
      </c>
      <c r="S876" s="3">
        <v>4</v>
      </c>
      <c r="T876" s="6">
        <f t="shared" si="41"/>
        <v>692.03840000000002</v>
      </c>
    </row>
    <row r="877" spans="1:20" x14ac:dyDescent="0.35">
      <c r="A877" t="s">
        <v>1689</v>
      </c>
      <c r="B877" s="1">
        <v>42521</v>
      </c>
      <c r="C877" s="2" t="s">
        <v>63</v>
      </c>
      <c r="D877" s="2" t="s">
        <v>27</v>
      </c>
      <c r="E877" s="2" t="s">
        <v>28</v>
      </c>
      <c r="F877" s="2" t="s">
        <v>65</v>
      </c>
      <c r="G877" s="2" t="s">
        <v>66</v>
      </c>
      <c r="H877" s="2" t="s">
        <v>109</v>
      </c>
      <c r="I877" s="2" t="s">
        <v>38</v>
      </c>
      <c r="J877" s="1">
        <v>42523</v>
      </c>
      <c r="K877" s="3">
        <v>0.94</v>
      </c>
      <c r="L877" s="3">
        <v>2.08</v>
      </c>
      <c r="M877" s="3">
        <f t="shared" si="39"/>
        <v>1.1400000000000001</v>
      </c>
      <c r="N877" s="2">
        <v>49</v>
      </c>
      <c r="O877" s="3">
        <f t="shared" si="40"/>
        <v>101.92</v>
      </c>
      <c r="P877" s="4">
        <v>0.08</v>
      </c>
      <c r="Q877" s="5">
        <f>O877*P877</f>
        <v>8.1536000000000008</v>
      </c>
      <c r="R877" s="5">
        <f>O877-Q877+S877</f>
        <v>96.326400000000007</v>
      </c>
      <c r="S877" s="3">
        <v>2.56</v>
      </c>
      <c r="T877" s="6">
        <f t="shared" si="41"/>
        <v>98.886400000000009</v>
      </c>
    </row>
    <row r="878" spans="1:20" x14ac:dyDescent="0.35">
      <c r="A878" t="s">
        <v>1690</v>
      </c>
      <c r="B878" s="1">
        <v>42521</v>
      </c>
      <c r="C878" s="2" t="s">
        <v>176</v>
      </c>
      <c r="D878" s="2" t="s">
        <v>27</v>
      </c>
      <c r="E878" s="2" t="s">
        <v>28</v>
      </c>
      <c r="F878" s="2" t="s">
        <v>43</v>
      </c>
      <c r="G878" s="2" t="s">
        <v>44</v>
      </c>
      <c r="H878" s="2" t="s">
        <v>283</v>
      </c>
      <c r="I878" s="2" t="s">
        <v>33</v>
      </c>
      <c r="J878" s="1">
        <v>42524</v>
      </c>
      <c r="K878" s="3">
        <v>14.7</v>
      </c>
      <c r="L878" s="3">
        <v>29.99</v>
      </c>
      <c r="M878" s="3">
        <f t="shared" si="39"/>
        <v>15.29</v>
      </c>
      <c r="N878" s="2">
        <v>1</v>
      </c>
      <c r="O878" s="3">
        <f t="shared" si="40"/>
        <v>29.99</v>
      </c>
      <c r="P878" s="4">
        <v>0.04</v>
      </c>
      <c r="Q878" s="5">
        <f>O878*P878</f>
        <v>1.1996</v>
      </c>
      <c r="R878" s="5">
        <f>O878-Q878+S878</f>
        <v>34.290399999999998</v>
      </c>
      <c r="S878" s="3">
        <v>5.5</v>
      </c>
      <c r="T878" s="6">
        <f t="shared" si="41"/>
        <v>39.790399999999998</v>
      </c>
    </row>
    <row r="879" spans="1:20" x14ac:dyDescent="0.35">
      <c r="A879" t="s">
        <v>1691</v>
      </c>
      <c r="B879" s="1">
        <v>42523</v>
      </c>
      <c r="C879" s="2" t="s">
        <v>497</v>
      </c>
      <c r="D879" s="2" t="s">
        <v>27</v>
      </c>
      <c r="E879" s="2" t="s">
        <v>28</v>
      </c>
      <c r="F879" s="2" t="s">
        <v>65</v>
      </c>
      <c r="G879" s="2" t="s">
        <v>66</v>
      </c>
      <c r="H879" s="2" t="s">
        <v>1521</v>
      </c>
      <c r="I879" s="2" t="s">
        <v>38</v>
      </c>
      <c r="J879" s="1">
        <v>42525</v>
      </c>
      <c r="K879" s="3">
        <v>3.95</v>
      </c>
      <c r="L879" s="3">
        <v>6.08</v>
      </c>
      <c r="M879" s="3">
        <f t="shared" si="39"/>
        <v>2.13</v>
      </c>
      <c r="N879" s="2">
        <v>50</v>
      </c>
      <c r="O879" s="3">
        <f t="shared" si="40"/>
        <v>304</v>
      </c>
      <c r="P879" s="4">
        <v>0.09</v>
      </c>
      <c r="Q879" s="5">
        <f>O879*P879</f>
        <v>27.36</v>
      </c>
      <c r="R879" s="5">
        <f>O879-Q879+S879</f>
        <v>278.45999999999998</v>
      </c>
      <c r="S879" s="3">
        <v>1.82</v>
      </c>
      <c r="T879" s="6">
        <f t="shared" si="41"/>
        <v>280.27999999999997</v>
      </c>
    </row>
    <row r="880" spans="1:20" x14ac:dyDescent="0.35">
      <c r="A880" t="s">
        <v>1692</v>
      </c>
      <c r="B880" s="1">
        <v>42524</v>
      </c>
      <c r="C880" s="2" t="s">
        <v>442</v>
      </c>
      <c r="D880" s="2" t="s">
        <v>27</v>
      </c>
      <c r="E880" s="2" t="s">
        <v>28</v>
      </c>
      <c r="F880" s="2" t="s">
        <v>43</v>
      </c>
      <c r="G880" s="2" t="s">
        <v>290</v>
      </c>
      <c r="H880" s="2" t="s">
        <v>571</v>
      </c>
      <c r="I880" s="2" t="s">
        <v>38</v>
      </c>
      <c r="J880" s="1">
        <v>42525</v>
      </c>
      <c r="K880" s="3">
        <v>1.94</v>
      </c>
      <c r="L880" s="3">
        <v>3.08</v>
      </c>
      <c r="M880" s="3">
        <f t="shared" si="39"/>
        <v>1.1400000000000001</v>
      </c>
      <c r="N880" s="2">
        <v>11</v>
      </c>
      <c r="O880" s="3">
        <f t="shared" si="40"/>
        <v>33.880000000000003</v>
      </c>
      <c r="P880" s="4">
        <v>0.03</v>
      </c>
      <c r="Q880" s="5">
        <f>O880*P880</f>
        <v>1.0164</v>
      </c>
      <c r="R880" s="5">
        <f>O880-Q880+S880</f>
        <v>33.853600000000007</v>
      </c>
      <c r="S880" s="3">
        <v>0.99</v>
      </c>
      <c r="T880" s="6">
        <f t="shared" si="41"/>
        <v>34.843600000000009</v>
      </c>
    </row>
    <row r="881" spans="1:20" x14ac:dyDescent="0.35">
      <c r="A881" t="s">
        <v>1693</v>
      </c>
      <c r="B881" s="1">
        <v>42524</v>
      </c>
      <c r="C881" s="2" t="s">
        <v>1694</v>
      </c>
      <c r="D881" s="2" t="s">
        <v>27</v>
      </c>
      <c r="E881" s="2" t="s">
        <v>28</v>
      </c>
      <c r="F881" s="2" t="s">
        <v>43</v>
      </c>
      <c r="G881" s="2" t="s">
        <v>74</v>
      </c>
      <c r="H881" s="2" t="s">
        <v>268</v>
      </c>
      <c r="I881" s="2" t="s">
        <v>38</v>
      </c>
      <c r="J881" s="1">
        <v>42526</v>
      </c>
      <c r="K881" s="3">
        <v>0.71</v>
      </c>
      <c r="L881" s="3">
        <v>1.1399999999999999</v>
      </c>
      <c r="M881" s="3">
        <f t="shared" si="39"/>
        <v>0.42999999999999994</v>
      </c>
      <c r="N881" s="2">
        <v>3</v>
      </c>
      <c r="O881" s="3">
        <f t="shared" si="40"/>
        <v>3.42</v>
      </c>
      <c r="P881" s="4">
        <v>0.1</v>
      </c>
      <c r="Q881" s="5">
        <f>O881*P881</f>
        <v>0.34200000000000003</v>
      </c>
      <c r="R881" s="5">
        <f>O881-Q881+S881</f>
        <v>3.7779999999999996</v>
      </c>
      <c r="S881" s="3">
        <v>0.7</v>
      </c>
      <c r="T881" s="6">
        <f t="shared" si="41"/>
        <v>4.4779999999999998</v>
      </c>
    </row>
    <row r="882" spans="1:20" x14ac:dyDescent="0.35">
      <c r="A882" t="s">
        <v>1695</v>
      </c>
      <c r="B882" s="1">
        <v>42532</v>
      </c>
      <c r="C882" s="2" t="s">
        <v>1312</v>
      </c>
      <c r="D882" s="2" t="s">
        <v>27</v>
      </c>
      <c r="E882" s="2" t="s">
        <v>28</v>
      </c>
      <c r="F882" s="2" t="s">
        <v>29</v>
      </c>
      <c r="G882" s="2" t="s">
        <v>30</v>
      </c>
      <c r="H882" s="2" t="s">
        <v>70</v>
      </c>
      <c r="I882" s="2" t="s">
        <v>38</v>
      </c>
      <c r="J882" s="1">
        <v>42533</v>
      </c>
      <c r="K882" s="3">
        <v>1.31</v>
      </c>
      <c r="L882" s="3">
        <v>2.84</v>
      </c>
      <c r="M882" s="3">
        <f t="shared" si="39"/>
        <v>1.5299999999999998</v>
      </c>
      <c r="N882" s="2">
        <v>9</v>
      </c>
      <c r="O882" s="3">
        <f t="shared" si="40"/>
        <v>25.56</v>
      </c>
      <c r="P882" s="4">
        <v>0.08</v>
      </c>
      <c r="Q882" s="5">
        <f>O882*P882</f>
        <v>2.0448</v>
      </c>
      <c r="R882" s="5">
        <f>O882-Q882+S882</f>
        <v>24.4452</v>
      </c>
      <c r="S882" s="3">
        <v>0.93</v>
      </c>
      <c r="T882" s="6">
        <f t="shared" si="41"/>
        <v>25.3752</v>
      </c>
    </row>
    <row r="883" spans="1:20" x14ac:dyDescent="0.35">
      <c r="A883" t="s">
        <v>1696</v>
      </c>
      <c r="B883" s="1">
        <v>42534</v>
      </c>
      <c r="C883" s="2" t="s">
        <v>1086</v>
      </c>
      <c r="D883" s="2" t="s">
        <v>27</v>
      </c>
      <c r="E883" s="2" t="s">
        <v>28</v>
      </c>
      <c r="F883" s="2" t="s">
        <v>93</v>
      </c>
      <c r="G883" s="2" t="s">
        <v>126</v>
      </c>
      <c r="H883" s="2" t="s">
        <v>264</v>
      </c>
      <c r="I883" s="2" t="s">
        <v>33</v>
      </c>
      <c r="J883" s="1">
        <v>42536</v>
      </c>
      <c r="K883" s="3">
        <v>32.020000000000003</v>
      </c>
      <c r="L883" s="3">
        <v>152.47999999999999</v>
      </c>
      <c r="M883" s="3">
        <f t="shared" si="39"/>
        <v>120.45999999999998</v>
      </c>
      <c r="N883" s="2">
        <v>12</v>
      </c>
      <c r="O883" s="3">
        <f t="shared" si="40"/>
        <v>1829.7599999999998</v>
      </c>
      <c r="P883" s="4">
        <v>0.1</v>
      </c>
      <c r="Q883" s="5">
        <f>O883*P883</f>
        <v>182.976</v>
      </c>
      <c r="R883" s="5">
        <f>O883-Q883+S883</f>
        <v>1650.7839999999997</v>
      </c>
      <c r="S883" s="3">
        <v>4</v>
      </c>
      <c r="T883" s="6">
        <f t="shared" si="41"/>
        <v>1654.7839999999997</v>
      </c>
    </row>
    <row r="884" spans="1:20" x14ac:dyDescent="0.35">
      <c r="A884" t="s">
        <v>1697</v>
      </c>
      <c r="B884" s="1">
        <v>42535</v>
      </c>
      <c r="C884" s="2" t="s">
        <v>1698</v>
      </c>
      <c r="D884" s="2" t="s">
        <v>27</v>
      </c>
      <c r="E884" s="2" t="s">
        <v>28</v>
      </c>
      <c r="F884" s="2" t="s">
        <v>29</v>
      </c>
      <c r="G884" s="2" t="s">
        <v>139</v>
      </c>
      <c r="H884" s="2" t="s">
        <v>316</v>
      </c>
      <c r="I884" s="2" t="s">
        <v>38</v>
      </c>
      <c r="J884" s="1">
        <v>42536</v>
      </c>
      <c r="K884" s="3">
        <v>99.39</v>
      </c>
      <c r="L884" s="3">
        <v>162.93</v>
      </c>
      <c r="M884" s="3">
        <f t="shared" si="39"/>
        <v>63.540000000000006</v>
      </c>
      <c r="N884" s="2">
        <v>36</v>
      </c>
      <c r="O884" s="3">
        <f t="shared" si="40"/>
        <v>5865.4800000000005</v>
      </c>
      <c r="P884" s="4">
        <v>0.05</v>
      </c>
      <c r="Q884" s="5">
        <f>O884*P884</f>
        <v>293.27400000000006</v>
      </c>
      <c r="R884" s="5">
        <f>O884-Q884+S884</f>
        <v>5592.1959999999999</v>
      </c>
      <c r="S884" s="3">
        <v>19.989999999999998</v>
      </c>
      <c r="T884" s="6">
        <f t="shared" si="41"/>
        <v>5612.1859999999997</v>
      </c>
    </row>
    <row r="885" spans="1:20" x14ac:dyDescent="0.35">
      <c r="A885" t="s">
        <v>1699</v>
      </c>
      <c r="B885" s="1">
        <v>42536</v>
      </c>
      <c r="C885" s="2" t="s">
        <v>1084</v>
      </c>
      <c r="D885" s="2" t="s">
        <v>27</v>
      </c>
      <c r="E885" s="2" t="s">
        <v>28</v>
      </c>
      <c r="F885" s="2" t="s">
        <v>93</v>
      </c>
      <c r="G885" s="2" t="s">
        <v>44</v>
      </c>
      <c r="H885" s="2" t="s">
        <v>179</v>
      </c>
      <c r="I885" s="2" t="s">
        <v>38</v>
      </c>
      <c r="J885" s="1">
        <v>42538</v>
      </c>
      <c r="K885" s="3">
        <v>13.88</v>
      </c>
      <c r="L885" s="3">
        <v>22.38</v>
      </c>
      <c r="M885" s="3">
        <f t="shared" si="39"/>
        <v>8.4999999999999982</v>
      </c>
      <c r="N885" s="2">
        <v>11</v>
      </c>
      <c r="O885" s="3">
        <f t="shared" si="40"/>
        <v>246.17999999999998</v>
      </c>
      <c r="P885" s="4">
        <v>0.01</v>
      </c>
      <c r="Q885" s="5">
        <f>O885*P885</f>
        <v>2.4617999999999998</v>
      </c>
      <c r="R885" s="5">
        <f>O885-Q885+S885</f>
        <v>258.81819999999999</v>
      </c>
      <c r="S885" s="3">
        <v>15.1</v>
      </c>
      <c r="T885" s="6">
        <f t="shared" si="41"/>
        <v>273.91820000000001</v>
      </c>
    </row>
    <row r="886" spans="1:20" x14ac:dyDescent="0.35">
      <c r="A886" t="s">
        <v>1700</v>
      </c>
      <c r="B886" s="1">
        <v>42536</v>
      </c>
      <c r="C886" s="2" t="s">
        <v>484</v>
      </c>
      <c r="D886" s="2" t="s">
        <v>27</v>
      </c>
      <c r="E886" s="2" t="s">
        <v>28</v>
      </c>
      <c r="F886" s="2" t="s">
        <v>29</v>
      </c>
      <c r="G886" s="2" t="s">
        <v>30</v>
      </c>
      <c r="H886" s="2" t="s">
        <v>308</v>
      </c>
      <c r="I886" s="2" t="s">
        <v>38</v>
      </c>
      <c r="J886" s="1">
        <v>42538</v>
      </c>
      <c r="K886" s="3">
        <v>0.9</v>
      </c>
      <c r="L886" s="3">
        <v>2.1</v>
      </c>
      <c r="M886" s="3">
        <f t="shared" si="39"/>
        <v>1.2000000000000002</v>
      </c>
      <c r="N886" s="2">
        <v>31</v>
      </c>
      <c r="O886" s="3">
        <f t="shared" si="40"/>
        <v>65.100000000000009</v>
      </c>
      <c r="P886" s="4">
        <v>0.08</v>
      </c>
      <c r="Q886" s="5">
        <f>O886*P886</f>
        <v>5.2080000000000011</v>
      </c>
      <c r="R886" s="5">
        <f>O886-Q886+S886</f>
        <v>60.592000000000013</v>
      </c>
      <c r="S886" s="3">
        <v>0.7</v>
      </c>
      <c r="T886" s="6">
        <f t="shared" si="41"/>
        <v>61.292000000000016</v>
      </c>
    </row>
    <row r="887" spans="1:20" x14ac:dyDescent="0.35">
      <c r="A887" t="s">
        <v>1701</v>
      </c>
      <c r="B887" s="1">
        <v>42539</v>
      </c>
      <c r="C887" s="2" t="s">
        <v>1661</v>
      </c>
      <c r="D887" s="2" t="s">
        <v>27</v>
      </c>
      <c r="E887" s="2" t="s">
        <v>28</v>
      </c>
      <c r="F887" s="2" t="s">
        <v>93</v>
      </c>
      <c r="G887" s="2" t="s">
        <v>107</v>
      </c>
      <c r="H887" s="2" t="s">
        <v>362</v>
      </c>
      <c r="I887" s="2" t="s">
        <v>33</v>
      </c>
      <c r="J887" s="1">
        <v>42541</v>
      </c>
      <c r="K887" s="3">
        <v>81.59</v>
      </c>
      <c r="L887" s="3">
        <v>159.99</v>
      </c>
      <c r="M887" s="3">
        <f t="shared" si="39"/>
        <v>78.400000000000006</v>
      </c>
      <c r="N887" s="2">
        <v>31</v>
      </c>
      <c r="O887" s="3">
        <f t="shared" si="40"/>
        <v>4959.6900000000005</v>
      </c>
      <c r="P887" s="4">
        <v>0.01</v>
      </c>
      <c r="Q887" s="5">
        <f>O887*P887</f>
        <v>49.596900000000005</v>
      </c>
      <c r="R887" s="5">
        <f>O887-Q887+S887</f>
        <v>4915.5931</v>
      </c>
      <c r="S887" s="3">
        <v>5.5</v>
      </c>
      <c r="T887" s="6">
        <f t="shared" si="41"/>
        <v>4921.0931</v>
      </c>
    </row>
    <row r="888" spans="1:20" x14ac:dyDescent="0.35">
      <c r="A888" t="s">
        <v>1702</v>
      </c>
      <c r="B888" s="1">
        <v>42540</v>
      </c>
      <c r="C888" s="2" t="s">
        <v>1703</v>
      </c>
      <c r="D888" s="2" t="s">
        <v>27</v>
      </c>
      <c r="E888" s="2" t="s">
        <v>28</v>
      </c>
      <c r="F888" s="2" t="s">
        <v>65</v>
      </c>
      <c r="G888" s="2" t="s">
        <v>126</v>
      </c>
      <c r="H888" s="2" t="s">
        <v>649</v>
      </c>
      <c r="I888" s="2" t="s">
        <v>38</v>
      </c>
      <c r="J888" s="1">
        <v>42541</v>
      </c>
      <c r="K888" s="3">
        <v>2.5</v>
      </c>
      <c r="L888" s="3">
        <v>5.68</v>
      </c>
      <c r="M888" s="3">
        <f t="shared" si="39"/>
        <v>3.1799999999999997</v>
      </c>
      <c r="N888" s="2">
        <v>27</v>
      </c>
      <c r="O888" s="3">
        <f t="shared" si="40"/>
        <v>153.35999999999999</v>
      </c>
      <c r="P888" s="4">
        <v>0.03</v>
      </c>
      <c r="Q888" s="5">
        <f>O888*P888</f>
        <v>4.6007999999999996</v>
      </c>
      <c r="R888" s="5">
        <f>O888-Q888+S888</f>
        <v>152.35919999999999</v>
      </c>
      <c r="S888" s="3">
        <v>3.6</v>
      </c>
      <c r="T888" s="6">
        <f t="shared" si="41"/>
        <v>155.95919999999998</v>
      </c>
    </row>
    <row r="889" spans="1:20" x14ac:dyDescent="0.35">
      <c r="A889" t="s">
        <v>1704</v>
      </c>
      <c r="B889" s="1">
        <v>42541</v>
      </c>
      <c r="C889" s="2" t="s">
        <v>1705</v>
      </c>
      <c r="D889" s="2" t="s">
        <v>27</v>
      </c>
      <c r="E889" s="2" t="s">
        <v>28</v>
      </c>
      <c r="F889" s="2" t="s">
        <v>65</v>
      </c>
      <c r="G889" s="2" t="s">
        <v>100</v>
      </c>
      <c r="H889" s="2" t="s">
        <v>427</v>
      </c>
      <c r="I889" s="2" t="s">
        <v>38</v>
      </c>
      <c r="J889" s="1">
        <v>42542</v>
      </c>
      <c r="K889" s="3">
        <v>21.56</v>
      </c>
      <c r="L889" s="3">
        <v>36.549999999999997</v>
      </c>
      <c r="M889" s="3">
        <f t="shared" si="39"/>
        <v>14.989999999999998</v>
      </c>
      <c r="N889" s="2">
        <v>34</v>
      </c>
      <c r="O889" s="3">
        <f t="shared" si="40"/>
        <v>1242.6999999999998</v>
      </c>
      <c r="P889" s="4">
        <v>0.1</v>
      </c>
      <c r="Q889" s="5">
        <f>O889*P889</f>
        <v>124.26999999999998</v>
      </c>
      <c r="R889" s="5">
        <f>O889-Q889+S889</f>
        <v>1132.32</v>
      </c>
      <c r="S889" s="3">
        <v>13.89</v>
      </c>
      <c r="T889" s="6">
        <f t="shared" si="41"/>
        <v>1146.21</v>
      </c>
    </row>
    <row r="890" spans="1:20" x14ac:dyDescent="0.35">
      <c r="A890" t="s">
        <v>1706</v>
      </c>
      <c r="B890" s="1">
        <v>42546</v>
      </c>
      <c r="C890" s="2" t="s">
        <v>1062</v>
      </c>
      <c r="D890" s="2" t="s">
        <v>27</v>
      </c>
      <c r="E890" s="2" t="s">
        <v>28</v>
      </c>
      <c r="F890" s="2" t="s">
        <v>29</v>
      </c>
      <c r="G890" s="2" t="s">
        <v>30</v>
      </c>
      <c r="H890" s="2" t="s">
        <v>503</v>
      </c>
      <c r="I890" s="2" t="s">
        <v>38</v>
      </c>
      <c r="J890" s="1">
        <v>42548</v>
      </c>
      <c r="K890" s="3">
        <v>2.9</v>
      </c>
      <c r="L890" s="3">
        <v>4.76</v>
      </c>
      <c r="M890" s="3">
        <f t="shared" si="39"/>
        <v>1.8599999999999999</v>
      </c>
      <c r="N890" s="2">
        <v>5</v>
      </c>
      <c r="O890" s="3">
        <f t="shared" si="40"/>
        <v>23.799999999999997</v>
      </c>
      <c r="P890" s="4">
        <v>0.09</v>
      </c>
      <c r="Q890" s="5">
        <f>O890*P890</f>
        <v>2.1419999999999995</v>
      </c>
      <c r="R890" s="5">
        <f>O890-Q890+S890</f>
        <v>22.537999999999997</v>
      </c>
      <c r="S890" s="3">
        <v>0.88</v>
      </c>
      <c r="T890" s="6">
        <f t="shared" si="41"/>
        <v>23.417999999999996</v>
      </c>
    </row>
    <row r="891" spans="1:20" x14ac:dyDescent="0.35">
      <c r="A891" t="s">
        <v>1707</v>
      </c>
      <c r="B891" s="1">
        <v>42550</v>
      </c>
      <c r="C891" s="2" t="s">
        <v>1335</v>
      </c>
      <c r="D891" s="2" t="s">
        <v>27</v>
      </c>
      <c r="E891" s="2" t="s">
        <v>28</v>
      </c>
      <c r="F891" s="2" t="s">
        <v>29</v>
      </c>
      <c r="G891" s="2" t="s">
        <v>107</v>
      </c>
      <c r="H891" s="2" t="s">
        <v>775</v>
      </c>
      <c r="I891" s="2" t="s">
        <v>38</v>
      </c>
      <c r="J891" s="1">
        <v>42552</v>
      </c>
      <c r="K891" s="3">
        <v>3.14</v>
      </c>
      <c r="L891" s="3">
        <v>4.91</v>
      </c>
      <c r="M891" s="3">
        <f t="shared" si="39"/>
        <v>1.77</v>
      </c>
      <c r="N891" s="2">
        <v>28</v>
      </c>
      <c r="O891" s="3">
        <f t="shared" si="40"/>
        <v>137.48000000000002</v>
      </c>
      <c r="P891" s="4">
        <v>0.08</v>
      </c>
      <c r="Q891" s="5">
        <f>O891*P891</f>
        <v>10.998400000000002</v>
      </c>
      <c r="R891" s="5">
        <f>O891-Q891+S891</f>
        <v>126.98160000000001</v>
      </c>
      <c r="S891" s="3">
        <v>0.5</v>
      </c>
      <c r="T891" s="6">
        <f t="shared" si="41"/>
        <v>127.48160000000001</v>
      </c>
    </row>
    <row r="892" spans="1:20" x14ac:dyDescent="0.35">
      <c r="A892" t="s">
        <v>1708</v>
      </c>
      <c r="B892" s="1">
        <v>42551</v>
      </c>
      <c r="C892" s="2" t="s">
        <v>1709</v>
      </c>
      <c r="D892" s="2" t="s">
        <v>27</v>
      </c>
      <c r="E892" s="2" t="s">
        <v>28</v>
      </c>
      <c r="F892" s="2" t="s">
        <v>65</v>
      </c>
      <c r="G892" s="2" t="s">
        <v>290</v>
      </c>
      <c r="H892" s="2" t="s">
        <v>179</v>
      </c>
      <c r="I892" s="2" t="s">
        <v>38</v>
      </c>
      <c r="J892" s="1">
        <v>42553</v>
      </c>
      <c r="K892" s="3">
        <v>13.88</v>
      </c>
      <c r="L892" s="3">
        <v>22.38</v>
      </c>
      <c r="M892" s="3">
        <f t="shared" si="39"/>
        <v>8.4999999999999982</v>
      </c>
      <c r="N892" s="2">
        <v>9</v>
      </c>
      <c r="O892" s="3">
        <f t="shared" si="40"/>
        <v>201.42</v>
      </c>
      <c r="P892" s="4">
        <v>0.03</v>
      </c>
      <c r="Q892" s="5">
        <f>O892*P892</f>
        <v>6.0425999999999993</v>
      </c>
      <c r="R892" s="5">
        <f>O892-Q892+S892</f>
        <v>210.47739999999999</v>
      </c>
      <c r="S892" s="3">
        <v>15.1</v>
      </c>
      <c r="T892" s="6">
        <f t="shared" si="41"/>
        <v>225.57739999999998</v>
      </c>
    </row>
    <row r="893" spans="1:20" x14ac:dyDescent="0.35">
      <c r="A893" t="s">
        <v>1710</v>
      </c>
      <c r="B893" s="1">
        <v>42551</v>
      </c>
      <c r="C893" s="2" t="s">
        <v>953</v>
      </c>
      <c r="D893" s="2" t="s">
        <v>27</v>
      </c>
      <c r="E893" s="2" t="s">
        <v>28</v>
      </c>
      <c r="F893" s="2" t="s">
        <v>29</v>
      </c>
      <c r="G893" s="2" t="s">
        <v>44</v>
      </c>
      <c r="H893" s="2" t="s">
        <v>188</v>
      </c>
      <c r="I893" s="2" t="s">
        <v>38</v>
      </c>
      <c r="J893" s="1">
        <v>42552</v>
      </c>
      <c r="K893" s="3">
        <v>0.24</v>
      </c>
      <c r="L893" s="3">
        <v>1.26</v>
      </c>
      <c r="M893" s="3">
        <f t="shared" si="39"/>
        <v>1.02</v>
      </c>
      <c r="N893" s="2">
        <v>47</v>
      </c>
      <c r="O893" s="3">
        <f t="shared" si="40"/>
        <v>59.22</v>
      </c>
      <c r="P893" s="4">
        <v>0</v>
      </c>
      <c r="Q893" s="5">
        <f>O893*P893</f>
        <v>0</v>
      </c>
      <c r="R893" s="5">
        <f>O893-Q893+S893</f>
        <v>59.92</v>
      </c>
      <c r="S893" s="3">
        <v>0.7</v>
      </c>
      <c r="T893" s="6">
        <f t="shared" si="41"/>
        <v>60.620000000000005</v>
      </c>
    </row>
    <row r="894" spans="1:20" x14ac:dyDescent="0.35">
      <c r="A894" t="s">
        <v>1711</v>
      </c>
      <c r="B894" s="1">
        <v>42553</v>
      </c>
      <c r="C894" s="2" t="s">
        <v>1255</v>
      </c>
      <c r="D894" s="2" t="s">
        <v>27</v>
      </c>
      <c r="E894" s="2" t="s">
        <v>28</v>
      </c>
      <c r="F894" s="2" t="s">
        <v>93</v>
      </c>
      <c r="G894" s="2" t="s">
        <v>44</v>
      </c>
      <c r="H894" s="2" t="s">
        <v>979</v>
      </c>
      <c r="I894" s="2" t="s">
        <v>38</v>
      </c>
      <c r="J894" s="1">
        <v>42555</v>
      </c>
      <c r="K894" s="3">
        <v>1.84</v>
      </c>
      <c r="L894" s="3">
        <v>2.88</v>
      </c>
      <c r="M894" s="3">
        <f t="shared" si="39"/>
        <v>1.0399999999999998</v>
      </c>
      <c r="N894" s="2">
        <v>18</v>
      </c>
      <c r="O894" s="3">
        <f t="shared" si="40"/>
        <v>51.839999999999996</v>
      </c>
      <c r="P894" s="4">
        <v>0.03</v>
      </c>
      <c r="Q894" s="5">
        <f>O894*P894</f>
        <v>1.5551999999999999</v>
      </c>
      <c r="R894" s="5">
        <f>O894-Q894+S894</f>
        <v>51.274799999999999</v>
      </c>
      <c r="S894" s="3">
        <v>0.99</v>
      </c>
      <c r="T894" s="6">
        <f t="shared" si="41"/>
        <v>52.264800000000001</v>
      </c>
    </row>
    <row r="895" spans="1:20" x14ac:dyDescent="0.35">
      <c r="A895" t="s">
        <v>1712</v>
      </c>
      <c r="B895" s="1">
        <v>42553</v>
      </c>
      <c r="C895" s="2" t="s">
        <v>1272</v>
      </c>
      <c r="D895" s="2" t="s">
        <v>27</v>
      </c>
      <c r="E895" s="2" t="s">
        <v>28</v>
      </c>
      <c r="F895" s="2" t="s">
        <v>29</v>
      </c>
      <c r="G895" s="2" t="s">
        <v>299</v>
      </c>
      <c r="H895" s="2" t="s">
        <v>141</v>
      </c>
      <c r="I895" s="2" t="s">
        <v>38</v>
      </c>
      <c r="J895" s="1">
        <v>42555</v>
      </c>
      <c r="K895" s="3">
        <v>1.6</v>
      </c>
      <c r="L895" s="3">
        <v>2.62</v>
      </c>
      <c r="M895" s="3">
        <f t="shared" si="39"/>
        <v>1.02</v>
      </c>
      <c r="N895" s="2">
        <v>16</v>
      </c>
      <c r="O895" s="3">
        <f t="shared" si="40"/>
        <v>41.92</v>
      </c>
      <c r="P895" s="4">
        <v>0.09</v>
      </c>
      <c r="Q895" s="5">
        <f>O895*P895</f>
        <v>3.7728000000000002</v>
      </c>
      <c r="R895" s="5">
        <f>O895-Q895+S895</f>
        <v>38.947199999999995</v>
      </c>
      <c r="S895" s="3">
        <v>0.8</v>
      </c>
      <c r="T895" s="6">
        <f t="shared" si="41"/>
        <v>39.747199999999992</v>
      </c>
    </row>
    <row r="896" spans="1:20" x14ac:dyDescent="0.35">
      <c r="A896" t="s">
        <v>1713</v>
      </c>
      <c r="B896" s="1">
        <v>42554</v>
      </c>
      <c r="C896" s="2" t="s">
        <v>783</v>
      </c>
      <c r="D896" s="2" t="s">
        <v>27</v>
      </c>
      <c r="E896" s="2" t="s">
        <v>28</v>
      </c>
      <c r="F896" s="2" t="s">
        <v>93</v>
      </c>
      <c r="G896" s="2" t="s">
        <v>30</v>
      </c>
      <c r="H896" s="2" t="s">
        <v>122</v>
      </c>
      <c r="I896" s="2" t="s">
        <v>38</v>
      </c>
      <c r="J896" s="1">
        <v>42556</v>
      </c>
      <c r="K896" s="3">
        <v>0.87</v>
      </c>
      <c r="L896" s="3">
        <v>1.81</v>
      </c>
      <c r="M896" s="3">
        <f t="shared" si="39"/>
        <v>0.94000000000000006</v>
      </c>
      <c r="N896" s="2">
        <v>50</v>
      </c>
      <c r="O896" s="3">
        <f t="shared" si="40"/>
        <v>90.5</v>
      </c>
      <c r="P896" s="4">
        <v>0.08</v>
      </c>
      <c r="Q896" s="5">
        <f>O896*P896</f>
        <v>7.24</v>
      </c>
      <c r="R896" s="5">
        <f>O896-Q896+S896</f>
        <v>84.01</v>
      </c>
      <c r="S896" s="3">
        <v>0.75</v>
      </c>
      <c r="T896" s="6">
        <f t="shared" si="41"/>
        <v>84.76</v>
      </c>
    </row>
    <row r="897" spans="1:20" x14ac:dyDescent="0.35">
      <c r="A897" t="s">
        <v>1714</v>
      </c>
      <c r="B897" s="1">
        <v>42556</v>
      </c>
      <c r="C897" s="2" t="s">
        <v>198</v>
      </c>
      <c r="D897" s="2" t="s">
        <v>27</v>
      </c>
      <c r="E897" s="2" t="s">
        <v>28</v>
      </c>
      <c r="F897" s="2" t="s">
        <v>93</v>
      </c>
      <c r="G897" s="2" t="s">
        <v>126</v>
      </c>
      <c r="H897" s="2" t="s">
        <v>120</v>
      </c>
      <c r="I897" s="2" t="s">
        <v>38</v>
      </c>
      <c r="J897" s="1">
        <v>42558</v>
      </c>
      <c r="K897" s="3">
        <v>2.2599999999999998</v>
      </c>
      <c r="L897" s="3">
        <v>3.58</v>
      </c>
      <c r="M897" s="3">
        <f t="shared" si="39"/>
        <v>1.3200000000000003</v>
      </c>
      <c r="N897" s="2">
        <v>36</v>
      </c>
      <c r="O897" s="3">
        <f t="shared" si="40"/>
        <v>128.88</v>
      </c>
      <c r="P897" s="4">
        <v>0.04</v>
      </c>
      <c r="Q897" s="5">
        <f>O897*P897</f>
        <v>5.1551999999999998</v>
      </c>
      <c r="R897" s="5">
        <f>O897-Q897+S897</f>
        <v>129.19480000000001</v>
      </c>
      <c r="S897" s="3">
        <v>5.47</v>
      </c>
      <c r="T897" s="6">
        <f t="shared" si="41"/>
        <v>134.66480000000001</v>
      </c>
    </row>
    <row r="898" spans="1:20" x14ac:dyDescent="0.35">
      <c r="A898" t="s">
        <v>1715</v>
      </c>
      <c r="B898" s="1">
        <v>42558</v>
      </c>
      <c r="C898" s="2" t="s">
        <v>1716</v>
      </c>
      <c r="D898" s="2" t="s">
        <v>53</v>
      </c>
      <c r="E898" s="2" t="s">
        <v>54</v>
      </c>
      <c r="F898" s="2" t="s">
        <v>93</v>
      </c>
      <c r="G898" s="2" t="s">
        <v>55</v>
      </c>
      <c r="H898" s="2" t="s">
        <v>319</v>
      </c>
      <c r="I898" s="2" t="s">
        <v>38</v>
      </c>
      <c r="J898" s="1">
        <v>42559</v>
      </c>
      <c r="K898" s="3">
        <v>1.0900000000000001</v>
      </c>
      <c r="L898" s="3">
        <v>1.68</v>
      </c>
      <c r="M898" s="3">
        <f t="shared" si="39"/>
        <v>0.58999999999999986</v>
      </c>
      <c r="N898" s="2">
        <v>50</v>
      </c>
      <c r="O898" s="3">
        <f t="shared" si="40"/>
        <v>84</v>
      </c>
      <c r="P898" s="4">
        <v>0.09</v>
      </c>
      <c r="Q898" s="5">
        <f>O898*P898</f>
        <v>7.56</v>
      </c>
      <c r="R898" s="5">
        <f>O898-Q898+S898</f>
        <v>77.44</v>
      </c>
      <c r="S898" s="3">
        <v>1</v>
      </c>
      <c r="T898" s="6">
        <f t="shared" si="41"/>
        <v>78.44</v>
      </c>
    </row>
    <row r="899" spans="1:20" x14ac:dyDescent="0.35">
      <c r="A899" t="s">
        <v>1717</v>
      </c>
      <c r="B899" s="1">
        <v>42562</v>
      </c>
      <c r="C899" s="2" t="s">
        <v>1718</v>
      </c>
      <c r="D899" s="2" t="s">
        <v>27</v>
      </c>
      <c r="E899" s="2" t="s">
        <v>28</v>
      </c>
      <c r="F899" s="2" t="s">
        <v>93</v>
      </c>
      <c r="G899" s="2" t="s">
        <v>290</v>
      </c>
      <c r="H899" s="2" t="s">
        <v>223</v>
      </c>
      <c r="I899" s="2" t="s">
        <v>38</v>
      </c>
      <c r="J899" s="1">
        <v>42563</v>
      </c>
      <c r="K899" s="3">
        <v>3.48</v>
      </c>
      <c r="L899" s="3">
        <v>5.43</v>
      </c>
      <c r="M899" s="3">
        <f t="shared" si="39"/>
        <v>1.9499999999999997</v>
      </c>
      <c r="N899" s="2">
        <v>2</v>
      </c>
      <c r="O899" s="3">
        <f t="shared" si="40"/>
        <v>10.86</v>
      </c>
      <c r="P899" s="4">
        <v>0.03</v>
      </c>
      <c r="Q899" s="5">
        <f>O899*P899</f>
        <v>0.32579999999999998</v>
      </c>
      <c r="R899" s="5">
        <f>O899-Q899+S899</f>
        <v>11.4842</v>
      </c>
      <c r="S899" s="3">
        <v>0.95</v>
      </c>
      <c r="T899" s="6">
        <f t="shared" si="41"/>
        <v>12.434199999999999</v>
      </c>
    </row>
    <row r="900" spans="1:20" x14ac:dyDescent="0.35">
      <c r="A900" t="s">
        <v>1719</v>
      </c>
      <c r="B900" s="1">
        <v>42563</v>
      </c>
      <c r="C900" s="2" t="s">
        <v>1720</v>
      </c>
      <c r="D900" s="2" t="s">
        <v>53</v>
      </c>
      <c r="E900" s="2" t="s">
        <v>54</v>
      </c>
      <c r="F900" s="2" t="s">
        <v>43</v>
      </c>
      <c r="G900" s="2" t="s">
        <v>55</v>
      </c>
      <c r="H900" s="2" t="s">
        <v>196</v>
      </c>
      <c r="I900" s="2" t="s">
        <v>38</v>
      </c>
      <c r="J900" s="1">
        <v>42564</v>
      </c>
      <c r="K900" s="3">
        <v>3.65</v>
      </c>
      <c r="L900" s="3">
        <v>5.98</v>
      </c>
      <c r="M900" s="3">
        <f t="shared" si="39"/>
        <v>2.3300000000000005</v>
      </c>
      <c r="N900" s="2">
        <v>22</v>
      </c>
      <c r="O900" s="3">
        <f t="shared" si="40"/>
        <v>131.56</v>
      </c>
      <c r="P900" s="4">
        <v>7.0000000000000007E-2</v>
      </c>
      <c r="Q900" s="5">
        <f>O900*P900</f>
        <v>9.2092000000000009</v>
      </c>
      <c r="R900" s="5">
        <f>O900-Q900+S900</f>
        <v>123.8408</v>
      </c>
      <c r="S900" s="3">
        <v>1.49</v>
      </c>
      <c r="T900" s="6">
        <f t="shared" si="41"/>
        <v>125.3308</v>
      </c>
    </row>
    <row r="901" spans="1:20" x14ac:dyDescent="0.35">
      <c r="A901" t="s">
        <v>1721</v>
      </c>
      <c r="B901" s="1">
        <v>42567</v>
      </c>
      <c r="C901" s="2" t="s">
        <v>663</v>
      </c>
      <c r="D901" s="2" t="s">
        <v>53</v>
      </c>
      <c r="E901" s="2" t="s">
        <v>54</v>
      </c>
      <c r="F901" s="2" t="s">
        <v>93</v>
      </c>
      <c r="G901" s="2" t="s">
        <v>55</v>
      </c>
      <c r="H901" s="2" t="s">
        <v>264</v>
      </c>
      <c r="I901" s="2" t="s">
        <v>33</v>
      </c>
      <c r="J901" s="1">
        <v>42569</v>
      </c>
      <c r="K901" s="3">
        <v>32.020000000000003</v>
      </c>
      <c r="L901" s="3">
        <v>152.47999999999999</v>
      </c>
      <c r="M901" s="3">
        <f t="shared" ref="M901:M964" si="42">L901-K901</f>
        <v>120.45999999999998</v>
      </c>
      <c r="N901" s="2">
        <v>2</v>
      </c>
      <c r="O901" s="3">
        <f t="shared" ref="O901:O964" si="43">L901*N901</f>
        <v>304.95999999999998</v>
      </c>
      <c r="P901" s="4">
        <v>0.03</v>
      </c>
      <c r="Q901" s="5">
        <f>O901*P901</f>
        <v>9.1487999999999996</v>
      </c>
      <c r="R901" s="5">
        <f>O901-Q901+S901</f>
        <v>299.81119999999999</v>
      </c>
      <c r="S901" s="3">
        <v>4</v>
      </c>
      <c r="T901" s="6">
        <f t="shared" ref="T901:T964" si="44">R901+S901</f>
        <v>303.81119999999999</v>
      </c>
    </row>
    <row r="902" spans="1:20" x14ac:dyDescent="0.35">
      <c r="A902" t="s">
        <v>1722</v>
      </c>
      <c r="B902" s="1">
        <v>42568</v>
      </c>
      <c r="C902" s="2" t="s">
        <v>1048</v>
      </c>
      <c r="D902" s="2" t="s">
        <v>27</v>
      </c>
      <c r="E902" s="2" t="s">
        <v>28</v>
      </c>
      <c r="F902" s="2" t="s">
        <v>29</v>
      </c>
      <c r="G902" s="2" t="s">
        <v>139</v>
      </c>
      <c r="H902" s="2" t="s">
        <v>755</v>
      </c>
      <c r="I902" s="2" t="s">
        <v>38</v>
      </c>
      <c r="J902" s="1">
        <v>42569</v>
      </c>
      <c r="K902" s="3">
        <v>0.93</v>
      </c>
      <c r="L902" s="3">
        <v>1.6</v>
      </c>
      <c r="M902" s="3">
        <f t="shared" si="42"/>
        <v>0.67</v>
      </c>
      <c r="N902" s="2">
        <v>39</v>
      </c>
      <c r="O902" s="3">
        <f t="shared" si="43"/>
        <v>62.400000000000006</v>
      </c>
      <c r="P902" s="4">
        <v>0.1</v>
      </c>
      <c r="Q902" s="5">
        <f>O902*P902</f>
        <v>6.2400000000000011</v>
      </c>
      <c r="R902" s="5">
        <f>O902-Q902+S902</f>
        <v>57.45</v>
      </c>
      <c r="S902" s="3">
        <v>1.29</v>
      </c>
      <c r="T902" s="6">
        <f t="shared" si="44"/>
        <v>58.74</v>
      </c>
    </row>
    <row r="903" spans="1:20" x14ac:dyDescent="0.35">
      <c r="A903" t="s">
        <v>1723</v>
      </c>
      <c r="B903" s="1">
        <v>42578</v>
      </c>
      <c r="C903" s="2" t="s">
        <v>1384</v>
      </c>
      <c r="D903" s="2" t="s">
        <v>27</v>
      </c>
      <c r="E903" s="2" t="s">
        <v>28</v>
      </c>
      <c r="F903" s="2" t="s">
        <v>93</v>
      </c>
      <c r="G903" s="2" t="s">
        <v>126</v>
      </c>
      <c r="H903" s="2" t="s">
        <v>1724</v>
      </c>
      <c r="I903" s="2" t="s">
        <v>33</v>
      </c>
      <c r="J903" s="1">
        <v>42580</v>
      </c>
      <c r="K903" s="3">
        <v>269.99</v>
      </c>
      <c r="L903" s="3">
        <v>449.99</v>
      </c>
      <c r="M903" s="3">
        <f t="shared" si="42"/>
        <v>180</v>
      </c>
      <c r="N903" s="2">
        <v>3</v>
      </c>
      <c r="O903" s="3">
        <f t="shared" si="43"/>
        <v>1349.97</v>
      </c>
      <c r="P903" s="4">
        <v>0.06</v>
      </c>
      <c r="Q903" s="5">
        <f>O903*P903</f>
        <v>80.998199999999997</v>
      </c>
      <c r="R903" s="5">
        <f>O903-Q903+S903</f>
        <v>1293.4618</v>
      </c>
      <c r="S903" s="3">
        <v>24.49</v>
      </c>
      <c r="T903" s="6">
        <f t="shared" si="44"/>
        <v>1317.9518</v>
      </c>
    </row>
    <row r="904" spans="1:20" x14ac:dyDescent="0.35">
      <c r="A904" t="s">
        <v>1725</v>
      </c>
      <c r="B904" s="1">
        <v>42579</v>
      </c>
      <c r="C904" s="2" t="s">
        <v>1248</v>
      </c>
      <c r="D904" s="2" t="s">
        <v>27</v>
      </c>
      <c r="E904" s="2" t="s">
        <v>28</v>
      </c>
      <c r="F904" s="2" t="s">
        <v>93</v>
      </c>
      <c r="G904" s="2" t="s">
        <v>107</v>
      </c>
      <c r="H904" s="2" t="s">
        <v>179</v>
      </c>
      <c r="I904" s="2" t="s">
        <v>38</v>
      </c>
      <c r="J904" s="1">
        <v>42581</v>
      </c>
      <c r="K904" s="3">
        <v>13.88</v>
      </c>
      <c r="L904" s="3">
        <v>22.38</v>
      </c>
      <c r="M904" s="3">
        <f t="shared" si="42"/>
        <v>8.4999999999999982</v>
      </c>
      <c r="N904" s="2">
        <v>18</v>
      </c>
      <c r="O904" s="3">
        <f t="shared" si="43"/>
        <v>402.84</v>
      </c>
      <c r="P904" s="4">
        <v>0.05</v>
      </c>
      <c r="Q904" s="5">
        <f>O904*P904</f>
        <v>20.141999999999999</v>
      </c>
      <c r="R904" s="5">
        <f>O904-Q904+S904</f>
        <v>397.798</v>
      </c>
      <c r="S904" s="3">
        <v>15.1</v>
      </c>
      <c r="T904" s="6">
        <f t="shared" si="44"/>
        <v>412.89800000000002</v>
      </c>
    </row>
    <row r="905" spans="1:20" x14ac:dyDescent="0.35">
      <c r="A905" t="s">
        <v>1726</v>
      </c>
      <c r="B905" s="1">
        <v>42584</v>
      </c>
      <c r="C905" s="2" t="s">
        <v>908</v>
      </c>
      <c r="D905" s="2" t="s">
        <v>53</v>
      </c>
      <c r="E905" s="2" t="s">
        <v>54</v>
      </c>
      <c r="F905" s="2" t="s">
        <v>93</v>
      </c>
      <c r="G905" s="2" t="s">
        <v>81</v>
      </c>
      <c r="H905" s="2" t="s">
        <v>493</v>
      </c>
      <c r="I905" s="2" t="s">
        <v>38</v>
      </c>
      <c r="J905" s="1">
        <v>42586</v>
      </c>
      <c r="K905" s="3">
        <v>178.83</v>
      </c>
      <c r="L905" s="3">
        <v>415.88</v>
      </c>
      <c r="M905" s="3">
        <f t="shared" si="42"/>
        <v>237.04999999999998</v>
      </c>
      <c r="N905" s="2">
        <v>4</v>
      </c>
      <c r="O905" s="3">
        <f t="shared" si="43"/>
        <v>1663.52</v>
      </c>
      <c r="P905" s="4">
        <v>0.04</v>
      </c>
      <c r="Q905" s="5">
        <f>O905*P905</f>
        <v>66.540800000000004</v>
      </c>
      <c r="R905" s="5">
        <f>O905-Q905+S905</f>
        <v>1608.3491999999999</v>
      </c>
      <c r="S905" s="3">
        <v>11.37</v>
      </c>
      <c r="T905" s="6">
        <f t="shared" si="44"/>
        <v>1619.7191999999998</v>
      </c>
    </row>
    <row r="906" spans="1:20" x14ac:dyDescent="0.35">
      <c r="A906" t="s">
        <v>1727</v>
      </c>
      <c r="B906" s="1">
        <v>42585</v>
      </c>
      <c r="C906" s="2" t="s">
        <v>1728</v>
      </c>
      <c r="D906" s="2" t="s">
        <v>27</v>
      </c>
      <c r="E906" s="2" t="s">
        <v>28</v>
      </c>
      <c r="F906" s="2" t="s">
        <v>43</v>
      </c>
      <c r="G906" s="2" t="s">
        <v>107</v>
      </c>
      <c r="H906" s="2" t="s">
        <v>400</v>
      </c>
      <c r="I906" s="2" t="s">
        <v>38</v>
      </c>
      <c r="J906" s="1">
        <v>42586</v>
      </c>
      <c r="K906" s="3">
        <v>4.79</v>
      </c>
      <c r="L906" s="3">
        <v>11.97</v>
      </c>
      <c r="M906" s="3">
        <f t="shared" si="42"/>
        <v>7.1800000000000006</v>
      </c>
      <c r="N906" s="2">
        <v>49</v>
      </c>
      <c r="O906" s="3">
        <f t="shared" si="43"/>
        <v>586.53000000000009</v>
      </c>
      <c r="P906" s="4">
        <v>0.09</v>
      </c>
      <c r="Q906" s="5">
        <f>O906*P906</f>
        <v>52.787700000000008</v>
      </c>
      <c r="R906" s="5">
        <f>O906-Q906+S906</f>
        <v>539.55230000000006</v>
      </c>
      <c r="S906" s="3">
        <v>5.81</v>
      </c>
      <c r="T906" s="6">
        <f t="shared" si="44"/>
        <v>545.3623</v>
      </c>
    </row>
    <row r="907" spans="1:20" x14ac:dyDescent="0.35">
      <c r="A907" t="s">
        <v>1729</v>
      </c>
      <c r="B907" s="1">
        <v>42586</v>
      </c>
      <c r="C907" s="2" t="s">
        <v>1730</v>
      </c>
      <c r="D907" s="2" t="s">
        <v>27</v>
      </c>
      <c r="E907" s="2" t="s">
        <v>28</v>
      </c>
      <c r="F907" s="2" t="s">
        <v>29</v>
      </c>
      <c r="G907" s="2" t="s">
        <v>139</v>
      </c>
      <c r="H907" s="2" t="s">
        <v>285</v>
      </c>
      <c r="I907" s="2" t="s">
        <v>33</v>
      </c>
      <c r="J907" s="1">
        <v>42588</v>
      </c>
      <c r="K907" s="3">
        <v>54.52</v>
      </c>
      <c r="L907" s="3">
        <v>100.97</v>
      </c>
      <c r="M907" s="3">
        <f t="shared" si="42"/>
        <v>46.449999999999996</v>
      </c>
      <c r="N907" s="2">
        <v>41</v>
      </c>
      <c r="O907" s="3">
        <f t="shared" si="43"/>
        <v>4139.7699999999995</v>
      </c>
      <c r="P907" s="4">
        <v>0.03</v>
      </c>
      <c r="Q907" s="5">
        <f>O907*P907</f>
        <v>124.19309999999999</v>
      </c>
      <c r="R907" s="5">
        <f>O907-Q907+S907</f>
        <v>4022.7568999999994</v>
      </c>
      <c r="S907" s="3">
        <v>7.18</v>
      </c>
      <c r="T907" s="6">
        <f t="shared" si="44"/>
        <v>4029.9368999999992</v>
      </c>
    </row>
    <row r="908" spans="1:20" x14ac:dyDescent="0.35">
      <c r="A908" t="s">
        <v>1731</v>
      </c>
      <c r="B908" s="1">
        <v>42587</v>
      </c>
      <c r="C908" s="2" t="s">
        <v>491</v>
      </c>
      <c r="D908" s="2" t="s">
        <v>27</v>
      </c>
      <c r="E908" s="2" t="s">
        <v>28</v>
      </c>
      <c r="F908" s="2" t="s">
        <v>29</v>
      </c>
      <c r="G908" s="2" t="s">
        <v>66</v>
      </c>
      <c r="H908" s="2" t="s">
        <v>272</v>
      </c>
      <c r="I908" s="2" t="s">
        <v>38</v>
      </c>
      <c r="J908" s="1">
        <v>42588</v>
      </c>
      <c r="K908" s="3">
        <v>1.17</v>
      </c>
      <c r="L908" s="3">
        <v>2.78</v>
      </c>
      <c r="M908" s="3">
        <f t="shared" si="42"/>
        <v>1.6099999999999999</v>
      </c>
      <c r="N908" s="2">
        <v>6</v>
      </c>
      <c r="O908" s="3">
        <f t="shared" si="43"/>
        <v>16.68</v>
      </c>
      <c r="P908" s="4">
        <v>0.01</v>
      </c>
      <c r="Q908" s="5">
        <f>O908*P908</f>
        <v>0.1668</v>
      </c>
      <c r="R908" s="5">
        <f>O908-Q908+S908</f>
        <v>17.713200000000001</v>
      </c>
      <c r="S908" s="3">
        <v>1.2</v>
      </c>
      <c r="T908" s="6">
        <f t="shared" si="44"/>
        <v>18.9132</v>
      </c>
    </row>
    <row r="909" spans="1:20" x14ac:dyDescent="0.35">
      <c r="A909" t="s">
        <v>1732</v>
      </c>
      <c r="B909" s="1">
        <v>42589</v>
      </c>
      <c r="C909" s="2" t="s">
        <v>1733</v>
      </c>
      <c r="D909" s="2" t="s">
        <v>27</v>
      </c>
      <c r="E909" s="2" t="s">
        <v>28</v>
      </c>
      <c r="F909" s="2" t="s">
        <v>65</v>
      </c>
      <c r="G909" s="2" t="s">
        <v>107</v>
      </c>
      <c r="H909" s="2" t="s">
        <v>864</v>
      </c>
      <c r="I909" s="2" t="s">
        <v>38</v>
      </c>
      <c r="J909" s="1">
        <v>42590</v>
      </c>
      <c r="K909" s="3">
        <v>52.04</v>
      </c>
      <c r="L909" s="3">
        <v>83.93</v>
      </c>
      <c r="M909" s="3">
        <f t="shared" si="42"/>
        <v>31.890000000000008</v>
      </c>
      <c r="N909" s="2">
        <v>37</v>
      </c>
      <c r="O909" s="3">
        <f t="shared" si="43"/>
        <v>3105.4100000000003</v>
      </c>
      <c r="P909" s="4">
        <v>0.03</v>
      </c>
      <c r="Q909" s="5">
        <f>O909*P909</f>
        <v>93.162300000000002</v>
      </c>
      <c r="R909" s="5">
        <f>O909-Q909+S909</f>
        <v>3032.2377000000001</v>
      </c>
      <c r="S909" s="3">
        <v>19.989999999999998</v>
      </c>
      <c r="T909" s="6">
        <f t="shared" si="44"/>
        <v>3052.2276999999999</v>
      </c>
    </row>
    <row r="910" spans="1:20" x14ac:dyDescent="0.35">
      <c r="A910" t="s">
        <v>1734</v>
      </c>
      <c r="B910" s="1">
        <v>42590</v>
      </c>
      <c r="C910" s="2" t="s">
        <v>1735</v>
      </c>
      <c r="D910" s="2" t="s">
        <v>27</v>
      </c>
      <c r="E910" s="2" t="s">
        <v>28</v>
      </c>
      <c r="F910" s="2" t="s">
        <v>93</v>
      </c>
      <c r="G910" s="2" t="s">
        <v>107</v>
      </c>
      <c r="H910" s="2" t="s">
        <v>82</v>
      </c>
      <c r="I910" s="2" t="s">
        <v>38</v>
      </c>
      <c r="J910" s="1">
        <v>42591</v>
      </c>
      <c r="K910" s="3">
        <v>2.4500000000000002</v>
      </c>
      <c r="L910" s="3">
        <v>3.89</v>
      </c>
      <c r="M910" s="3">
        <f t="shared" si="42"/>
        <v>1.44</v>
      </c>
      <c r="N910" s="2">
        <v>18</v>
      </c>
      <c r="O910" s="3">
        <f t="shared" si="43"/>
        <v>70.02</v>
      </c>
      <c r="P910" s="4">
        <v>0.04</v>
      </c>
      <c r="Q910" s="5">
        <f>O910*P910</f>
        <v>2.8007999999999997</v>
      </c>
      <c r="R910" s="5">
        <f>O910-Q910+S910</f>
        <v>74.229200000000006</v>
      </c>
      <c r="S910" s="3">
        <v>7.01</v>
      </c>
      <c r="T910" s="6">
        <f t="shared" si="44"/>
        <v>81.239200000000011</v>
      </c>
    </row>
    <row r="911" spans="1:20" x14ac:dyDescent="0.35">
      <c r="A911" t="s">
        <v>1736</v>
      </c>
      <c r="B911" s="1">
        <v>42593</v>
      </c>
      <c r="C911" s="2" t="s">
        <v>1530</v>
      </c>
      <c r="D911" s="2" t="s">
        <v>27</v>
      </c>
      <c r="E911" s="2" t="s">
        <v>28</v>
      </c>
      <c r="F911" s="2" t="s">
        <v>65</v>
      </c>
      <c r="G911" s="2" t="s">
        <v>299</v>
      </c>
      <c r="H911" s="2" t="s">
        <v>236</v>
      </c>
      <c r="I911" s="2" t="s">
        <v>38</v>
      </c>
      <c r="J911" s="1">
        <v>42595</v>
      </c>
      <c r="K911" s="3">
        <v>2.29</v>
      </c>
      <c r="L911" s="3">
        <v>3.69</v>
      </c>
      <c r="M911" s="3">
        <f t="shared" si="42"/>
        <v>1.4</v>
      </c>
      <c r="N911" s="2">
        <v>13</v>
      </c>
      <c r="O911" s="3">
        <f t="shared" si="43"/>
        <v>47.97</v>
      </c>
      <c r="P911" s="4">
        <v>0.04</v>
      </c>
      <c r="Q911" s="5">
        <f>O911*P911</f>
        <v>1.9188000000000001</v>
      </c>
      <c r="R911" s="5">
        <f>O911-Q911+S911</f>
        <v>46.551200000000001</v>
      </c>
      <c r="S911" s="3">
        <v>0.5</v>
      </c>
      <c r="T911" s="6">
        <f t="shared" si="44"/>
        <v>47.051200000000001</v>
      </c>
    </row>
    <row r="912" spans="1:20" x14ac:dyDescent="0.35">
      <c r="A912" t="s">
        <v>1737</v>
      </c>
      <c r="B912" s="1">
        <v>42593</v>
      </c>
      <c r="C912" s="2" t="s">
        <v>1502</v>
      </c>
      <c r="D912" s="2" t="s">
        <v>27</v>
      </c>
      <c r="E912" s="2" t="s">
        <v>28</v>
      </c>
      <c r="F912" s="2" t="s">
        <v>29</v>
      </c>
      <c r="G912" s="2" t="s">
        <v>299</v>
      </c>
      <c r="H912" s="2" t="s">
        <v>188</v>
      </c>
      <c r="I912" s="2" t="s">
        <v>38</v>
      </c>
      <c r="J912" s="1">
        <v>42595</v>
      </c>
      <c r="K912" s="3">
        <v>0.24</v>
      </c>
      <c r="L912" s="3">
        <v>1.26</v>
      </c>
      <c r="M912" s="3">
        <f t="shared" si="42"/>
        <v>1.02</v>
      </c>
      <c r="N912" s="2">
        <v>34</v>
      </c>
      <c r="O912" s="3">
        <f t="shared" si="43"/>
        <v>42.84</v>
      </c>
      <c r="P912" s="4">
        <v>0</v>
      </c>
      <c r="Q912" s="5">
        <f>O912*P912</f>
        <v>0</v>
      </c>
      <c r="R912" s="5">
        <f>O912-Q912+S912</f>
        <v>43.540000000000006</v>
      </c>
      <c r="S912" s="3">
        <v>0.7</v>
      </c>
      <c r="T912" s="6">
        <f t="shared" si="44"/>
        <v>44.240000000000009</v>
      </c>
    </row>
    <row r="913" spans="1:20" x14ac:dyDescent="0.35">
      <c r="A913" t="s">
        <v>1738</v>
      </c>
      <c r="B913" s="1">
        <v>42597</v>
      </c>
      <c r="C913" s="2" t="s">
        <v>1176</v>
      </c>
      <c r="D913" s="2" t="s">
        <v>27</v>
      </c>
      <c r="E913" s="2" t="s">
        <v>28</v>
      </c>
      <c r="F913" s="2" t="s">
        <v>29</v>
      </c>
      <c r="G913" s="2" t="s">
        <v>390</v>
      </c>
      <c r="H913" s="2" t="s">
        <v>82</v>
      </c>
      <c r="I913" s="2" t="s">
        <v>38</v>
      </c>
      <c r="J913" s="1">
        <v>42602</v>
      </c>
      <c r="K913" s="3">
        <v>2.4500000000000002</v>
      </c>
      <c r="L913" s="3">
        <v>3.89</v>
      </c>
      <c r="M913" s="3">
        <f t="shared" si="42"/>
        <v>1.44</v>
      </c>
      <c r="N913" s="2">
        <v>30</v>
      </c>
      <c r="O913" s="3">
        <f t="shared" si="43"/>
        <v>116.7</v>
      </c>
      <c r="P913" s="4">
        <v>0.09</v>
      </c>
      <c r="Q913" s="5">
        <f>O913*P913</f>
        <v>10.503</v>
      </c>
      <c r="R913" s="5">
        <f>O913-Q913+S913</f>
        <v>113.20700000000001</v>
      </c>
      <c r="S913" s="3">
        <v>7.01</v>
      </c>
      <c r="T913" s="6">
        <f t="shared" si="44"/>
        <v>120.21700000000001</v>
      </c>
    </row>
    <row r="914" spans="1:20" x14ac:dyDescent="0.35">
      <c r="A914" t="s">
        <v>1739</v>
      </c>
      <c r="B914" s="1">
        <v>42599</v>
      </c>
      <c r="C914" s="2" t="s">
        <v>1112</v>
      </c>
      <c r="D914" s="2" t="s">
        <v>53</v>
      </c>
      <c r="E914" s="2" t="s">
        <v>54</v>
      </c>
      <c r="F914" s="2" t="s">
        <v>65</v>
      </c>
      <c r="G914" s="2" t="s">
        <v>55</v>
      </c>
      <c r="H914" s="2" t="s">
        <v>503</v>
      </c>
      <c r="I914" s="2" t="s">
        <v>38</v>
      </c>
      <c r="J914" s="1">
        <v>42600</v>
      </c>
      <c r="K914" s="3">
        <v>2.9</v>
      </c>
      <c r="L914" s="3">
        <v>4.76</v>
      </c>
      <c r="M914" s="3">
        <f t="shared" si="42"/>
        <v>1.8599999999999999</v>
      </c>
      <c r="N914" s="2">
        <v>1</v>
      </c>
      <c r="O914" s="3">
        <f t="shared" si="43"/>
        <v>4.76</v>
      </c>
      <c r="P914" s="4">
        <v>0.02</v>
      </c>
      <c r="Q914" s="5">
        <f>O914*P914</f>
        <v>9.5199999999999993E-2</v>
      </c>
      <c r="R914" s="5">
        <f>O914-Q914+S914</f>
        <v>5.5447999999999995</v>
      </c>
      <c r="S914" s="3">
        <v>0.88</v>
      </c>
      <c r="T914" s="6">
        <f t="shared" si="44"/>
        <v>6.4247999999999994</v>
      </c>
    </row>
    <row r="915" spans="1:20" x14ac:dyDescent="0.35">
      <c r="A915" t="s">
        <v>1740</v>
      </c>
      <c r="B915" s="1">
        <v>42600</v>
      </c>
      <c r="C915" s="2" t="s">
        <v>1641</v>
      </c>
      <c r="D915" s="2" t="s">
        <v>27</v>
      </c>
      <c r="E915" s="2" t="s">
        <v>28</v>
      </c>
      <c r="F915" s="2" t="s">
        <v>93</v>
      </c>
      <c r="G915" s="2" t="s">
        <v>44</v>
      </c>
      <c r="H915" s="2" t="s">
        <v>127</v>
      </c>
      <c r="I915" s="2" t="s">
        <v>38</v>
      </c>
      <c r="J915" s="1">
        <v>42602</v>
      </c>
      <c r="K915" s="3">
        <v>4.53</v>
      </c>
      <c r="L915" s="3">
        <v>7.3</v>
      </c>
      <c r="M915" s="3">
        <f t="shared" si="42"/>
        <v>2.7699999999999996</v>
      </c>
      <c r="N915" s="2">
        <v>41</v>
      </c>
      <c r="O915" s="3">
        <f t="shared" si="43"/>
        <v>299.3</v>
      </c>
      <c r="P915" s="4">
        <v>0.05</v>
      </c>
      <c r="Q915" s="5">
        <f>O915*P915</f>
        <v>14.965000000000002</v>
      </c>
      <c r="R915" s="5">
        <f>O915-Q915+S915</f>
        <v>292.05500000000006</v>
      </c>
      <c r="S915" s="3">
        <v>7.72</v>
      </c>
      <c r="T915" s="6">
        <f t="shared" si="44"/>
        <v>299.77500000000009</v>
      </c>
    </row>
    <row r="916" spans="1:20" x14ac:dyDescent="0.35">
      <c r="A916" t="s">
        <v>1741</v>
      </c>
      <c r="B916" s="1">
        <v>42600</v>
      </c>
      <c r="C916" s="2" t="s">
        <v>259</v>
      </c>
      <c r="D916" s="2" t="s">
        <v>53</v>
      </c>
      <c r="E916" s="2" t="s">
        <v>54</v>
      </c>
      <c r="F916" s="2" t="s">
        <v>93</v>
      </c>
      <c r="G916" s="2" t="s">
        <v>55</v>
      </c>
      <c r="H916" s="2" t="s">
        <v>464</v>
      </c>
      <c r="I916" s="2" t="s">
        <v>38</v>
      </c>
      <c r="J916" s="1">
        <v>42604</v>
      </c>
      <c r="K916" s="3">
        <v>2.25</v>
      </c>
      <c r="L916" s="3">
        <v>3.69</v>
      </c>
      <c r="M916" s="3">
        <f t="shared" si="42"/>
        <v>1.44</v>
      </c>
      <c r="N916" s="2">
        <v>16</v>
      </c>
      <c r="O916" s="3">
        <f t="shared" si="43"/>
        <v>59.04</v>
      </c>
      <c r="P916" s="4">
        <v>0.02</v>
      </c>
      <c r="Q916" s="5">
        <f>O916*P916</f>
        <v>1.1808000000000001</v>
      </c>
      <c r="R916" s="5">
        <f>O916-Q916+S916</f>
        <v>60.359200000000001</v>
      </c>
      <c r="S916" s="3">
        <v>2.5</v>
      </c>
      <c r="T916" s="6">
        <f t="shared" si="44"/>
        <v>62.859200000000001</v>
      </c>
    </row>
    <row r="917" spans="1:20" x14ac:dyDescent="0.35">
      <c r="A917" t="s">
        <v>1742</v>
      </c>
      <c r="B917" s="1">
        <v>42602</v>
      </c>
      <c r="C917" s="2" t="s">
        <v>1020</v>
      </c>
      <c r="D917" s="2" t="s">
        <v>53</v>
      </c>
      <c r="E917" s="2" t="s">
        <v>54</v>
      </c>
      <c r="F917" s="2" t="s">
        <v>65</v>
      </c>
      <c r="G917" s="2" t="s">
        <v>81</v>
      </c>
      <c r="H917" s="2" t="s">
        <v>171</v>
      </c>
      <c r="I917" s="2" t="s">
        <v>38</v>
      </c>
      <c r="J917" s="1">
        <v>42607</v>
      </c>
      <c r="K917" s="3">
        <v>2.31</v>
      </c>
      <c r="L917" s="3">
        <v>3.78</v>
      </c>
      <c r="M917" s="3">
        <f t="shared" si="42"/>
        <v>1.4699999999999998</v>
      </c>
      <c r="N917" s="2">
        <v>28</v>
      </c>
      <c r="O917" s="3">
        <f t="shared" si="43"/>
        <v>105.83999999999999</v>
      </c>
      <c r="P917" s="4">
        <v>0.06</v>
      </c>
      <c r="Q917" s="5">
        <f>O917*P917</f>
        <v>6.3503999999999987</v>
      </c>
      <c r="R917" s="5">
        <f>O917-Q917+S917</f>
        <v>100.19959999999999</v>
      </c>
      <c r="S917" s="3">
        <v>0.71</v>
      </c>
      <c r="T917" s="6">
        <f t="shared" si="44"/>
        <v>100.90959999999998</v>
      </c>
    </row>
    <row r="918" spans="1:20" x14ac:dyDescent="0.35">
      <c r="A918" t="s">
        <v>1743</v>
      </c>
      <c r="B918" s="1">
        <v>42605</v>
      </c>
      <c r="C918" s="2" t="s">
        <v>1009</v>
      </c>
      <c r="D918" s="2" t="s">
        <v>27</v>
      </c>
      <c r="E918" s="2" t="s">
        <v>28</v>
      </c>
      <c r="F918" s="2" t="s">
        <v>29</v>
      </c>
      <c r="G918" s="2" t="s">
        <v>66</v>
      </c>
      <c r="H918" s="2" t="s">
        <v>212</v>
      </c>
      <c r="I918" s="2" t="s">
        <v>38</v>
      </c>
      <c r="J918" s="1">
        <v>42607</v>
      </c>
      <c r="K918" s="3">
        <v>11.11</v>
      </c>
      <c r="L918" s="3">
        <v>19.84</v>
      </c>
      <c r="M918" s="3">
        <f t="shared" si="42"/>
        <v>8.73</v>
      </c>
      <c r="N918" s="2">
        <v>22</v>
      </c>
      <c r="O918" s="3">
        <f t="shared" si="43"/>
        <v>436.48</v>
      </c>
      <c r="P918" s="4">
        <v>0.06</v>
      </c>
      <c r="Q918" s="5">
        <f>O918*P918</f>
        <v>26.188800000000001</v>
      </c>
      <c r="R918" s="5">
        <f>O918-Q918+S918</f>
        <v>414.39120000000003</v>
      </c>
      <c r="S918" s="3">
        <v>4.0999999999999996</v>
      </c>
      <c r="T918" s="6">
        <f t="shared" si="44"/>
        <v>418.49120000000005</v>
      </c>
    </row>
    <row r="919" spans="1:20" x14ac:dyDescent="0.35">
      <c r="A919" t="s">
        <v>1744</v>
      </c>
      <c r="B919" s="1">
        <v>42606</v>
      </c>
      <c r="C919" s="2" t="s">
        <v>1109</v>
      </c>
      <c r="D919" s="2" t="s">
        <v>27</v>
      </c>
      <c r="E919" s="2" t="s">
        <v>28</v>
      </c>
      <c r="F919" s="2" t="s">
        <v>93</v>
      </c>
      <c r="G919" s="2" t="s">
        <v>290</v>
      </c>
      <c r="H919" s="2" t="s">
        <v>159</v>
      </c>
      <c r="I919" s="2" t="s">
        <v>33</v>
      </c>
      <c r="J919" s="1">
        <v>42606</v>
      </c>
      <c r="K919" s="3">
        <v>19.78</v>
      </c>
      <c r="L919" s="3">
        <v>45.99</v>
      </c>
      <c r="M919" s="3">
        <f t="shared" si="42"/>
        <v>26.21</v>
      </c>
      <c r="N919" s="2">
        <v>46</v>
      </c>
      <c r="O919" s="3">
        <f t="shared" si="43"/>
        <v>2115.54</v>
      </c>
      <c r="P919" s="4">
        <v>0.1</v>
      </c>
      <c r="Q919" s="5">
        <f>O919*P919</f>
        <v>211.554</v>
      </c>
      <c r="R919" s="5">
        <f>O919-Q919+S919</f>
        <v>1908.9759999999999</v>
      </c>
      <c r="S919" s="3">
        <v>4.99</v>
      </c>
      <c r="T919" s="6">
        <f t="shared" si="44"/>
        <v>1913.9659999999999</v>
      </c>
    </row>
    <row r="920" spans="1:20" x14ac:dyDescent="0.35">
      <c r="A920" t="s">
        <v>1745</v>
      </c>
      <c r="B920" s="1">
        <v>42606</v>
      </c>
      <c r="C920" s="2" t="s">
        <v>767</v>
      </c>
      <c r="D920" s="2" t="s">
        <v>53</v>
      </c>
      <c r="E920" s="2" t="s">
        <v>54</v>
      </c>
      <c r="F920" s="2" t="s">
        <v>43</v>
      </c>
      <c r="G920" s="2" t="s">
        <v>81</v>
      </c>
      <c r="H920" s="2" t="s">
        <v>386</v>
      </c>
      <c r="I920" s="2" t="s">
        <v>38</v>
      </c>
      <c r="J920" s="1">
        <v>42609</v>
      </c>
      <c r="K920" s="3">
        <v>1.59</v>
      </c>
      <c r="L920" s="3">
        <v>2.61</v>
      </c>
      <c r="M920" s="3">
        <f t="shared" si="42"/>
        <v>1.0199999999999998</v>
      </c>
      <c r="N920" s="2">
        <v>34</v>
      </c>
      <c r="O920" s="3">
        <f t="shared" si="43"/>
        <v>88.74</v>
      </c>
      <c r="P920" s="4">
        <v>0</v>
      </c>
      <c r="Q920" s="5">
        <f>O920*P920</f>
        <v>0</v>
      </c>
      <c r="R920" s="5">
        <f>O920-Q920+S920</f>
        <v>89.24</v>
      </c>
      <c r="S920" s="3">
        <v>0.5</v>
      </c>
      <c r="T920" s="6">
        <f t="shared" si="44"/>
        <v>89.74</v>
      </c>
    </row>
    <row r="921" spans="1:20" x14ac:dyDescent="0.35">
      <c r="A921" t="s">
        <v>1746</v>
      </c>
      <c r="B921" s="1">
        <v>42606</v>
      </c>
      <c r="C921" s="2" t="s">
        <v>1597</v>
      </c>
      <c r="D921" s="2" t="s">
        <v>27</v>
      </c>
      <c r="E921" s="2" t="s">
        <v>28</v>
      </c>
      <c r="F921" s="2" t="s">
        <v>43</v>
      </c>
      <c r="G921" s="2" t="s">
        <v>126</v>
      </c>
      <c r="H921" s="2" t="s">
        <v>272</v>
      </c>
      <c r="I921" s="2" t="s">
        <v>38</v>
      </c>
      <c r="J921" s="1">
        <v>42606</v>
      </c>
      <c r="K921" s="3">
        <v>1.53</v>
      </c>
      <c r="L921" s="3">
        <v>2.78</v>
      </c>
      <c r="M921" s="3">
        <f t="shared" si="42"/>
        <v>1.2499999999999998</v>
      </c>
      <c r="N921" s="2">
        <v>23</v>
      </c>
      <c r="O921" s="3">
        <f t="shared" si="43"/>
        <v>63.94</v>
      </c>
      <c r="P921" s="4">
        <v>0.01</v>
      </c>
      <c r="Q921" s="5">
        <f>O921*P921</f>
        <v>0.63939999999999997</v>
      </c>
      <c r="R921" s="5">
        <f>O921-Q921+S921</f>
        <v>64.640599999999992</v>
      </c>
      <c r="S921" s="3">
        <v>1.34</v>
      </c>
      <c r="T921" s="6">
        <f t="shared" si="44"/>
        <v>65.980599999999995</v>
      </c>
    </row>
    <row r="922" spans="1:20" x14ac:dyDescent="0.35">
      <c r="A922" t="s">
        <v>1747</v>
      </c>
      <c r="B922" s="1">
        <v>42606</v>
      </c>
      <c r="C922" s="2" t="s">
        <v>392</v>
      </c>
      <c r="D922" s="2" t="s">
        <v>53</v>
      </c>
      <c r="E922" s="2" t="s">
        <v>54</v>
      </c>
      <c r="F922" s="2" t="s">
        <v>29</v>
      </c>
      <c r="G922" s="2" t="s">
        <v>81</v>
      </c>
      <c r="H922" s="2" t="s">
        <v>533</v>
      </c>
      <c r="I922" s="2" t="s">
        <v>38</v>
      </c>
      <c r="J922" s="1">
        <v>42607</v>
      </c>
      <c r="K922" s="3">
        <v>16.850000000000001</v>
      </c>
      <c r="L922" s="3">
        <v>27.18</v>
      </c>
      <c r="M922" s="3">
        <f t="shared" si="42"/>
        <v>10.329999999999998</v>
      </c>
      <c r="N922" s="2">
        <v>50</v>
      </c>
      <c r="O922" s="3">
        <f t="shared" si="43"/>
        <v>1359</v>
      </c>
      <c r="P922" s="4">
        <v>0.02</v>
      </c>
      <c r="Q922" s="5">
        <f>O922*P922</f>
        <v>27.18</v>
      </c>
      <c r="R922" s="5">
        <f>O922-Q922+S922</f>
        <v>1340.05</v>
      </c>
      <c r="S922" s="3">
        <v>8.23</v>
      </c>
      <c r="T922" s="6">
        <f t="shared" si="44"/>
        <v>1348.28</v>
      </c>
    </row>
    <row r="923" spans="1:20" x14ac:dyDescent="0.35">
      <c r="A923" t="s">
        <v>1748</v>
      </c>
      <c r="B923" s="1">
        <v>42613</v>
      </c>
      <c r="C923" s="2" t="s">
        <v>1705</v>
      </c>
      <c r="D923" s="2" t="s">
        <v>27</v>
      </c>
      <c r="E923" s="2" t="s">
        <v>28</v>
      </c>
      <c r="F923" s="2" t="s">
        <v>65</v>
      </c>
      <c r="G923" s="2" t="s">
        <v>100</v>
      </c>
      <c r="H923" s="2" t="s">
        <v>46</v>
      </c>
      <c r="I923" s="2" t="s">
        <v>38</v>
      </c>
      <c r="J923" s="1">
        <v>42615</v>
      </c>
      <c r="K923" s="3">
        <v>3.32</v>
      </c>
      <c r="L923" s="3">
        <v>5.18</v>
      </c>
      <c r="M923" s="3">
        <f t="shared" si="42"/>
        <v>1.8599999999999999</v>
      </c>
      <c r="N923" s="2">
        <v>32</v>
      </c>
      <c r="O923" s="3">
        <f t="shared" si="43"/>
        <v>165.76</v>
      </c>
      <c r="P923" s="4">
        <v>0.06</v>
      </c>
      <c r="Q923" s="5">
        <f>O923*P923</f>
        <v>9.9455999999999989</v>
      </c>
      <c r="R923" s="5">
        <f>O923-Q923+S923</f>
        <v>157.85439999999997</v>
      </c>
      <c r="S923" s="3">
        <v>2.04</v>
      </c>
      <c r="T923" s="6">
        <f t="shared" si="44"/>
        <v>159.89439999999996</v>
      </c>
    </row>
    <row r="924" spans="1:20" x14ac:dyDescent="0.35">
      <c r="A924" t="s">
        <v>1749</v>
      </c>
      <c r="B924" s="1">
        <v>42616</v>
      </c>
      <c r="C924" s="2" t="s">
        <v>1750</v>
      </c>
      <c r="D924" s="2" t="s">
        <v>27</v>
      </c>
      <c r="E924" s="2" t="s">
        <v>28</v>
      </c>
      <c r="F924" s="2" t="s">
        <v>29</v>
      </c>
      <c r="G924" s="2" t="s">
        <v>100</v>
      </c>
      <c r="H924" s="2" t="s">
        <v>397</v>
      </c>
      <c r="I924" s="2" t="s">
        <v>33</v>
      </c>
      <c r="J924" s="1">
        <v>42618</v>
      </c>
      <c r="K924" s="3">
        <v>10.07</v>
      </c>
      <c r="L924" s="3">
        <v>15.98</v>
      </c>
      <c r="M924" s="3">
        <f t="shared" si="42"/>
        <v>5.91</v>
      </c>
      <c r="N924" s="2">
        <v>30</v>
      </c>
      <c r="O924" s="3">
        <f t="shared" si="43"/>
        <v>479.40000000000003</v>
      </c>
      <c r="P924" s="4">
        <v>0.08</v>
      </c>
      <c r="Q924" s="5">
        <f>O924*P924</f>
        <v>38.352000000000004</v>
      </c>
      <c r="R924" s="5">
        <f>O924-Q924+S924</f>
        <v>445.048</v>
      </c>
      <c r="S924" s="3">
        <v>4</v>
      </c>
      <c r="T924" s="6">
        <f t="shared" si="44"/>
        <v>449.048</v>
      </c>
    </row>
    <row r="925" spans="1:20" x14ac:dyDescent="0.35">
      <c r="A925" t="s">
        <v>1751</v>
      </c>
      <c r="B925" s="1">
        <v>42618</v>
      </c>
      <c r="C925" s="2" t="s">
        <v>707</v>
      </c>
      <c r="D925" s="2" t="s">
        <v>27</v>
      </c>
      <c r="E925" s="2" t="s">
        <v>28</v>
      </c>
      <c r="F925" s="2" t="s">
        <v>65</v>
      </c>
      <c r="G925" s="2" t="s">
        <v>66</v>
      </c>
      <c r="H925" s="2" t="s">
        <v>171</v>
      </c>
      <c r="I925" s="2" t="s">
        <v>38</v>
      </c>
      <c r="J925" s="1">
        <v>42620</v>
      </c>
      <c r="K925" s="3">
        <v>2.31</v>
      </c>
      <c r="L925" s="3">
        <v>3.78</v>
      </c>
      <c r="M925" s="3">
        <f t="shared" si="42"/>
        <v>1.4699999999999998</v>
      </c>
      <c r="N925" s="2">
        <v>38</v>
      </c>
      <c r="O925" s="3">
        <f t="shared" si="43"/>
        <v>143.63999999999999</v>
      </c>
      <c r="P925" s="4">
        <v>0.03</v>
      </c>
      <c r="Q925" s="5">
        <f>O925*P925</f>
        <v>4.3091999999999997</v>
      </c>
      <c r="R925" s="5">
        <f>O925-Q925+S925</f>
        <v>140.04079999999999</v>
      </c>
      <c r="S925" s="3">
        <v>0.71</v>
      </c>
      <c r="T925" s="6">
        <f t="shared" si="44"/>
        <v>140.7508</v>
      </c>
    </row>
    <row r="926" spans="1:20" x14ac:dyDescent="0.35">
      <c r="A926" t="s">
        <v>1752</v>
      </c>
      <c r="B926" s="1">
        <v>42619</v>
      </c>
      <c r="C926" s="2" t="s">
        <v>807</v>
      </c>
      <c r="D926" s="2" t="s">
        <v>27</v>
      </c>
      <c r="E926" s="2" t="s">
        <v>28</v>
      </c>
      <c r="F926" s="2" t="s">
        <v>93</v>
      </c>
      <c r="G926" s="2" t="s">
        <v>30</v>
      </c>
      <c r="H926" s="2" t="s">
        <v>88</v>
      </c>
      <c r="I926" s="2" t="s">
        <v>33</v>
      </c>
      <c r="J926" s="1">
        <v>42621</v>
      </c>
      <c r="K926" s="3">
        <v>62.4</v>
      </c>
      <c r="L926" s="3">
        <v>155.99</v>
      </c>
      <c r="M926" s="3">
        <f t="shared" si="42"/>
        <v>93.59</v>
      </c>
      <c r="N926" s="2">
        <v>22</v>
      </c>
      <c r="O926" s="3">
        <f t="shared" si="43"/>
        <v>3431.78</v>
      </c>
      <c r="P926" s="4">
        <v>0.02</v>
      </c>
      <c r="Q926" s="5">
        <f>O926*P926</f>
        <v>68.635600000000011</v>
      </c>
      <c r="R926" s="5">
        <f>O926-Q926+S926</f>
        <v>3371.2244000000001</v>
      </c>
      <c r="S926" s="3">
        <v>8.08</v>
      </c>
      <c r="T926" s="6">
        <f t="shared" si="44"/>
        <v>3379.3044</v>
      </c>
    </row>
    <row r="927" spans="1:20" x14ac:dyDescent="0.35">
      <c r="A927" t="s">
        <v>1753</v>
      </c>
      <c r="B927" s="1">
        <v>42619</v>
      </c>
      <c r="C927" s="2" t="s">
        <v>473</v>
      </c>
      <c r="D927" s="2" t="s">
        <v>27</v>
      </c>
      <c r="E927" s="2" t="s">
        <v>28</v>
      </c>
      <c r="F927" s="2" t="s">
        <v>43</v>
      </c>
      <c r="G927" s="2" t="s">
        <v>30</v>
      </c>
      <c r="H927" s="2" t="s">
        <v>765</v>
      </c>
      <c r="I927" s="2" t="s">
        <v>38</v>
      </c>
      <c r="J927" s="1">
        <v>42621</v>
      </c>
      <c r="K927" s="3">
        <v>1.92</v>
      </c>
      <c r="L927" s="3">
        <v>3.26</v>
      </c>
      <c r="M927" s="3">
        <f t="shared" si="42"/>
        <v>1.3399999999999999</v>
      </c>
      <c r="N927" s="2">
        <v>38</v>
      </c>
      <c r="O927" s="3">
        <f t="shared" si="43"/>
        <v>123.88</v>
      </c>
      <c r="P927" s="4">
        <v>0.02</v>
      </c>
      <c r="Q927" s="5">
        <f>O927*P927</f>
        <v>2.4775999999999998</v>
      </c>
      <c r="R927" s="5">
        <f>O927-Q927+S927</f>
        <v>123.2624</v>
      </c>
      <c r="S927" s="3">
        <v>1.86</v>
      </c>
      <c r="T927" s="6">
        <f t="shared" si="44"/>
        <v>125.1224</v>
      </c>
    </row>
    <row r="928" spans="1:20" x14ac:dyDescent="0.35">
      <c r="A928" t="s">
        <v>1754</v>
      </c>
      <c r="B928" s="1">
        <v>42626</v>
      </c>
      <c r="C928" s="2" t="s">
        <v>352</v>
      </c>
      <c r="D928" s="2" t="s">
        <v>27</v>
      </c>
      <c r="E928" s="2" t="s">
        <v>28</v>
      </c>
      <c r="F928" s="2" t="s">
        <v>43</v>
      </c>
      <c r="G928" s="2" t="s">
        <v>30</v>
      </c>
      <c r="H928" s="2" t="s">
        <v>1036</v>
      </c>
      <c r="I928" s="2" t="s">
        <v>38</v>
      </c>
      <c r="J928" s="1">
        <v>42633</v>
      </c>
      <c r="K928" s="3">
        <v>4.03</v>
      </c>
      <c r="L928" s="3">
        <v>9.3800000000000008</v>
      </c>
      <c r="M928" s="3">
        <f t="shared" si="42"/>
        <v>5.3500000000000005</v>
      </c>
      <c r="N928" s="2">
        <v>46</v>
      </c>
      <c r="O928" s="3">
        <f t="shared" si="43"/>
        <v>431.48</v>
      </c>
      <c r="P928" s="4">
        <v>0.09</v>
      </c>
      <c r="Q928" s="5">
        <f>O928*P928</f>
        <v>38.833199999999998</v>
      </c>
      <c r="R928" s="5">
        <f>O928-Q928+S928</f>
        <v>399.92680000000001</v>
      </c>
      <c r="S928" s="3">
        <v>7.28</v>
      </c>
      <c r="T928" s="6">
        <f t="shared" si="44"/>
        <v>407.20679999999999</v>
      </c>
    </row>
    <row r="929" spans="1:20" x14ac:dyDescent="0.35">
      <c r="A929" t="s">
        <v>1755</v>
      </c>
      <c r="B929" s="1">
        <v>42627</v>
      </c>
      <c r="C929" s="2" t="s">
        <v>1756</v>
      </c>
      <c r="D929" s="2" t="s">
        <v>53</v>
      </c>
      <c r="E929" s="2" t="s">
        <v>54</v>
      </c>
      <c r="F929" s="2" t="s">
        <v>93</v>
      </c>
      <c r="G929" s="2" t="s">
        <v>81</v>
      </c>
      <c r="H929" s="2" t="s">
        <v>243</v>
      </c>
      <c r="I929" s="2" t="s">
        <v>38</v>
      </c>
      <c r="J929" s="1">
        <v>42629</v>
      </c>
      <c r="K929" s="3">
        <v>1.76</v>
      </c>
      <c r="L929" s="3">
        <v>2.94</v>
      </c>
      <c r="M929" s="3">
        <f t="shared" si="42"/>
        <v>1.18</v>
      </c>
      <c r="N929" s="2">
        <v>26</v>
      </c>
      <c r="O929" s="3">
        <f t="shared" si="43"/>
        <v>76.44</v>
      </c>
      <c r="P929" s="4">
        <v>0.03</v>
      </c>
      <c r="Q929" s="5">
        <f>O929*P929</f>
        <v>2.2931999999999997</v>
      </c>
      <c r="R929" s="5">
        <f>O929-Q929+S929</f>
        <v>74.956800000000001</v>
      </c>
      <c r="S929" s="3">
        <v>0.81</v>
      </c>
      <c r="T929" s="6">
        <f t="shared" si="44"/>
        <v>75.766800000000003</v>
      </c>
    </row>
    <row r="930" spans="1:20" x14ac:dyDescent="0.35">
      <c r="A930" t="s">
        <v>1757</v>
      </c>
      <c r="B930" s="1">
        <v>42628</v>
      </c>
      <c r="C930" s="2" t="s">
        <v>819</v>
      </c>
      <c r="D930" s="2" t="s">
        <v>27</v>
      </c>
      <c r="E930" s="2" t="s">
        <v>28</v>
      </c>
      <c r="F930" s="2" t="s">
        <v>43</v>
      </c>
      <c r="G930" s="2" t="s">
        <v>107</v>
      </c>
      <c r="H930" s="2" t="s">
        <v>799</v>
      </c>
      <c r="I930" s="2" t="s">
        <v>33</v>
      </c>
      <c r="J930" s="1">
        <v>42629</v>
      </c>
      <c r="K930" s="3">
        <v>219.61</v>
      </c>
      <c r="L930" s="3">
        <v>535.64</v>
      </c>
      <c r="M930" s="3">
        <f t="shared" si="42"/>
        <v>316.02999999999997</v>
      </c>
      <c r="N930" s="2">
        <v>44</v>
      </c>
      <c r="O930" s="3">
        <f t="shared" si="43"/>
        <v>23568.16</v>
      </c>
      <c r="P930" s="4">
        <v>0.03</v>
      </c>
      <c r="Q930" s="5">
        <f>O930*P930</f>
        <v>707.04480000000001</v>
      </c>
      <c r="R930" s="5">
        <f>O930-Q930+S930</f>
        <v>22875.815200000001</v>
      </c>
      <c r="S930" s="3">
        <v>14.7</v>
      </c>
      <c r="T930" s="6">
        <f t="shared" si="44"/>
        <v>22890.515200000002</v>
      </c>
    </row>
    <row r="931" spans="1:20" x14ac:dyDescent="0.35">
      <c r="A931" t="s">
        <v>1758</v>
      </c>
      <c r="B931" s="1">
        <v>42630</v>
      </c>
      <c r="C931" s="2" t="s">
        <v>1066</v>
      </c>
      <c r="D931" s="2" t="s">
        <v>27</v>
      </c>
      <c r="E931" s="2" t="s">
        <v>28</v>
      </c>
      <c r="F931" s="2" t="s">
        <v>93</v>
      </c>
      <c r="G931" s="2" t="s">
        <v>30</v>
      </c>
      <c r="H931" s="2" t="s">
        <v>77</v>
      </c>
      <c r="I931" s="2" t="s">
        <v>33</v>
      </c>
      <c r="J931" s="1">
        <v>42632</v>
      </c>
      <c r="K931" s="3">
        <v>6.39</v>
      </c>
      <c r="L931" s="3">
        <v>19.98</v>
      </c>
      <c r="M931" s="3">
        <f t="shared" si="42"/>
        <v>13.59</v>
      </c>
      <c r="N931" s="2">
        <v>44</v>
      </c>
      <c r="O931" s="3">
        <f t="shared" si="43"/>
        <v>879.12</v>
      </c>
      <c r="P931" s="4">
        <v>0.03</v>
      </c>
      <c r="Q931" s="5">
        <f>O931*P931</f>
        <v>26.3736</v>
      </c>
      <c r="R931" s="5">
        <f>O931-Q931+S931</f>
        <v>856.74639999999999</v>
      </c>
      <c r="S931" s="3">
        <v>4</v>
      </c>
      <c r="T931" s="6">
        <f t="shared" si="44"/>
        <v>860.74639999999999</v>
      </c>
    </row>
    <row r="932" spans="1:20" x14ac:dyDescent="0.35">
      <c r="A932" t="s">
        <v>1759</v>
      </c>
      <c r="B932" s="1">
        <v>42631</v>
      </c>
      <c r="C932" s="2" t="s">
        <v>617</v>
      </c>
      <c r="D932" s="2" t="s">
        <v>27</v>
      </c>
      <c r="E932" s="2" t="s">
        <v>28</v>
      </c>
      <c r="F932" s="2" t="s">
        <v>65</v>
      </c>
      <c r="G932" s="2" t="s">
        <v>139</v>
      </c>
      <c r="H932" s="2" t="s">
        <v>775</v>
      </c>
      <c r="I932" s="2" t="s">
        <v>38</v>
      </c>
      <c r="J932" s="1">
        <v>42631</v>
      </c>
      <c r="K932" s="3">
        <v>3.14</v>
      </c>
      <c r="L932" s="3">
        <v>4.91</v>
      </c>
      <c r="M932" s="3">
        <f t="shared" si="42"/>
        <v>1.77</v>
      </c>
      <c r="N932" s="2">
        <v>13</v>
      </c>
      <c r="O932" s="3">
        <f t="shared" si="43"/>
        <v>63.83</v>
      </c>
      <c r="P932" s="4">
        <v>0.01</v>
      </c>
      <c r="Q932" s="5">
        <f>O932*P932</f>
        <v>0.63829999999999998</v>
      </c>
      <c r="R932" s="5">
        <f>O932-Q932+S932</f>
        <v>63.691699999999997</v>
      </c>
      <c r="S932" s="3">
        <v>0.5</v>
      </c>
      <c r="T932" s="6">
        <f t="shared" si="44"/>
        <v>64.191699999999997</v>
      </c>
    </row>
    <row r="933" spans="1:20" x14ac:dyDescent="0.35">
      <c r="A933" t="s">
        <v>1760</v>
      </c>
      <c r="B933" s="1">
        <v>42633</v>
      </c>
      <c r="C933" s="2" t="s">
        <v>791</v>
      </c>
      <c r="D933" s="2" t="s">
        <v>53</v>
      </c>
      <c r="E933" s="2" t="s">
        <v>54</v>
      </c>
      <c r="F933" s="2" t="s">
        <v>43</v>
      </c>
      <c r="G933" s="2" t="s">
        <v>55</v>
      </c>
      <c r="H933" s="2" t="s">
        <v>400</v>
      </c>
      <c r="I933" s="2" t="s">
        <v>38</v>
      </c>
      <c r="J933" s="1">
        <v>42633</v>
      </c>
      <c r="K933" s="3">
        <v>4.79</v>
      </c>
      <c r="L933" s="3">
        <v>11.97</v>
      </c>
      <c r="M933" s="3">
        <f t="shared" si="42"/>
        <v>7.1800000000000006</v>
      </c>
      <c r="N933" s="2">
        <v>38</v>
      </c>
      <c r="O933" s="3">
        <f t="shared" si="43"/>
        <v>454.86</v>
      </c>
      <c r="P933" s="4">
        <v>0.02</v>
      </c>
      <c r="Q933" s="5">
        <f>O933*P933</f>
        <v>9.0972000000000008</v>
      </c>
      <c r="R933" s="5">
        <f>O933-Q933+S933</f>
        <v>451.57280000000003</v>
      </c>
      <c r="S933" s="3">
        <v>5.81</v>
      </c>
      <c r="T933" s="6">
        <f t="shared" si="44"/>
        <v>457.38280000000003</v>
      </c>
    </row>
    <row r="934" spans="1:20" x14ac:dyDescent="0.35">
      <c r="A934" t="s">
        <v>1761</v>
      </c>
      <c r="B934" s="1">
        <v>42633</v>
      </c>
      <c r="C934" s="2" t="s">
        <v>1709</v>
      </c>
      <c r="D934" s="2" t="s">
        <v>27</v>
      </c>
      <c r="E934" s="2" t="s">
        <v>28</v>
      </c>
      <c r="F934" s="2" t="s">
        <v>65</v>
      </c>
      <c r="G934" s="2" t="s">
        <v>290</v>
      </c>
      <c r="H934" s="2" t="s">
        <v>223</v>
      </c>
      <c r="I934" s="2" t="s">
        <v>38</v>
      </c>
      <c r="J934" s="1">
        <v>42633</v>
      </c>
      <c r="K934" s="3">
        <v>3.48</v>
      </c>
      <c r="L934" s="3">
        <v>5.43</v>
      </c>
      <c r="M934" s="3">
        <f t="shared" si="42"/>
        <v>1.9499999999999997</v>
      </c>
      <c r="N934" s="2">
        <v>12</v>
      </c>
      <c r="O934" s="3">
        <f t="shared" si="43"/>
        <v>65.16</v>
      </c>
      <c r="P934" s="4">
        <v>0.01</v>
      </c>
      <c r="Q934" s="5">
        <f>O934*P934</f>
        <v>0.65159999999999996</v>
      </c>
      <c r="R934" s="5">
        <f>O934-Q934+S934</f>
        <v>65.458399999999997</v>
      </c>
      <c r="S934" s="3">
        <v>0.95</v>
      </c>
      <c r="T934" s="6">
        <f t="shared" si="44"/>
        <v>66.4084</v>
      </c>
    </row>
    <row r="935" spans="1:20" x14ac:dyDescent="0.35">
      <c r="A935" t="s">
        <v>1762</v>
      </c>
      <c r="B935" s="1">
        <v>42634</v>
      </c>
      <c r="C935" s="2" t="s">
        <v>696</v>
      </c>
      <c r="D935" s="2" t="s">
        <v>27</v>
      </c>
      <c r="E935" s="2" t="s">
        <v>28</v>
      </c>
      <c r="F935" s="2" t="s">
        <v>29</v>
      </c>
      <c r="G935" s="2" t="s">
        <v>299</v>
      </c>
      <c r="H935" s="2" t="s">
        <v>82</v>
      </c>
      <c r="I935" s="2" t="s">
        <v>38</v>
      </c>
      <c r="J935" s="1">
        <v>42634</v>
      </c>
      <c r="K935" s="3">
        <v>2.4500000000000002</v>
      </c>
      <c r="L935" s="3">
        <v>3.89</v>
      </c>
      <c r="M935" s="3">
        <f t="shared" si="42"/>
        <v>1.44</v>
      </c>
      <c r="N935" s="2">
        <v>50</v>
      </c>
      <c r="O935" s="3">
        <f t="shared" si="43"/>
        <v>194.5</v>
      </c>
      <c r="P935" s="4">
        <v>0.08</v>
      </c>
      <c r="Q935" s="5">
        <f>O935*P935</f>
        <v>15.56</v>
      </c>
      <c r="R935" s="5">
        <f>O935-Q935+S935</f>
        <v>185.95</v>
      </c>
      <c r="S935" s="3">
        <v>7.01</v>
      </c>
      <c r="T935" s="6">
        <f t="shared" si="44"/>
        <v>192.95999999999998</v>
      </c>
    </row>
    <row r="936" spans="1:20" x14ac:dyDescent="0.35">
      <c r="A936" t="s">
        <v>1763</v>
      </c>
      <c r="B936" s="1">
        <v>42635</v>
      </c>
      <c r="C936" s="2" t="s">
        <v>1369</v>
      </c>
      <c r="D936" s="2" t="s">
        <v>53</v>
      </c>
      <c r="E936" s="2" t="s">
        <v>54</v>
      </c>
      <c r="F936" s="2" t="s">
        <v>43</v>
      </c>
      <c r="G936" s="2" t="s">
        <v>55</v>
      </c>
      <c r="H936" s="2" t="s">
        <v>150</v>
      </c>
      <c r="I936" s="2" t="s">
        <v>38</v>
      </c>
      <c r="J936" s="1">
        <v>42636</v>
      </c>
      <c r="K936" s="3">
        <v>2.52</v>
      </c>
      <c r="L936" s="3">
        <v>4</v>
      </c>
      <c r="M936" s="3">
        <f t="shared" si="42"/>
        <v>1.48</v>
      </c>
      <c r="N936" s="2">
        <v>22</v>
      </c>
      <c r="O936" s="3">
        <f t="shared" si="43"/>
        <v>88</v>
      </c>
      <c r="P936" s="4">
        <v>0.09</v>
      </c>
      <c r="Q936" s="5">
        <f>O936*P936</f>
        <v>7.92</v>
      </c>
      <c r="R936" s="5">
        <f>O936-Q936+S936</f>
        <v>81.38</v>
      </c>
      <c r="S936" s="3">
        <v>1.3</v>
      </c>
      <c r="T936" s="6">
        <f t="shared" si="44"/>
        <v>82.679999999999993</v>
      </c>
    </row>
    <row r="937" spans="1:20" x14ac:dyDescent="0.35">
      <c r="A937" t="s">
        <v>1764</v>
      </c>
      <c r="B937" s="1">
        <v>42636</v>
      </c>
      <c r="C937" s="2" t="s">
        <v>1765</v>
      </c>
      <c r="D937" s="2" t="s">
        <v>27</v>
      </c>
      <c r="E937" s="2" t="s">
        <v>28</v>
      </c>
      <c r="F937" s="2" t="s">
        <v>43</v>
      </c>
      <c r="G937" s="2" t="s">
        <v>107</v>
      </c>
      <c r="H937" s="2" t="s">
        <v>60</v>
      </c>
      <c r="I937" s="2" t="s">
        <v>38</v>
      </c>
      <c r="J937" s="1">
        <v>42639</v>
      </c>
      <c r="K937" s="3">
        <v>3.4</v>
      </c>
      <c r="L937" s="3">
        <v>5.4</v>
      </c>
      <c r="M937" s="3">
        <f t="shared" si="42"/>
        <v>2.0000000000000004</v>
      </c>
      <c r="N937" s="2">
        <v>38</v>
      </c>
      <c r="O937" s="3">
        <f t="shared" si="43"/>
        <v>205.20000000000002</v>
      </c>
      <c r="P937" s="4">
        <v>0.03</v>
      </c>
      <c r="Q937" s="5">
        <f>O937*P937</f>
        <v>6.1560000000000006</v>
      </c>
      <c r="R937" s="5">
        <f>O937-Q937+S937</f>
        <v>206.82400000000001</v>
      </c>
      <c r="S937" s="3">
        <v>7.78</v>
      </c>
      <c r="T937" s="6">
        <f t="shared" si="44"/>
        <v>214.60400000000001</v>
      </c>
    </row>
    <row r="938" spans="1:20" x14ac:dyDescent="0.35">
      <c r="A938" t="s">
        <v>1766</v>
      </c>
      <c r="B938" s="1">
        <v>42638</v>
      </c>
      <c r="C938" s="2" t="s">
        <v>604</v>
      </c>
      <c r="D938" s="2" t="s">
        <v>27</v>
      </c>
      <c r="E938" s="2" t="s">
        <v>28</v>
      </c>
      <c r="F938" s="2" t="s">
        <v>29</v>
      </c>
      <c r="G938" s="2" t="s">
        <v>30</v>
      </c>
      <c r="H938" s="2" t="s">
        <v>253</v>
      </c>
      <c r="I938" s="2" t="s">
        <v>38</v>
      </c>
      <c r="J938" s="1">
        <v>42639</v>
      </c>
      <c r="K938" s="3">
        <v>4.46</v>
      </c>
      <c r="L938" s="3">
        <v>10.89</v>
      </c>
      <c r="M938" s="3">
        <f t="shared" si="42"/>
        <v>6.4300000000000006</v>
      </c>
      <c r="N938" s="2">
        <v>19</v>
      </c>
      <c r="O938" s="3">
        <f t="shared" si="43"/>
        <v>206.91000000000003</v>
      </c>
      <c r="P938" s="4">
        <v>7.0000000000000007E-2</v>
      </c>
      <c r="Q938" s="5">
        <f>O938*P938</f>
        <v>14.483700000000002</v>
      </c>
      <c r="R938" s="5">
        <f>O938-Q938+S938</f>
        <v>196.92630000000003</v>
      </c>
      <c r="S938" s="3">
        <v>4.5</v>
      </c>
      <c r="T938" s="6">
        <f t="shared" si="44"/>
        <v>201.42630000000003</v>
      </c>
    </row>
    <row r="939" spans="1:20" x14ac:dyDescent="0.35">
      <c r="A939" t="s">
        <v>1767</v>
      </c>
      <c r="B939" s="1">
        <v>42639</v>
      </c>
      <c r="C939" s="2" t="s">
        <v>897</v>
      </c>
      <c r="D939" s="2" t="s">
        <v>53</v>
      </c>
      <c r="E939" s="2" t="s">
        <v>54</v>
      </c>
      <c r="F939" s="2" t="s">
        <v>29</v>
      </c>
      <c r="G939" s="2" t="s">
        <v>55</v>
      </c>
      <c r="H939" s="2" t="s">
        <v>874</v>
      </c>
      <c r="I939" s="2" t="s">
        <v>38</v>
      </c>
      <c r="J939" s="1">
        <v>42648</v>
      </c>
      <c r="K939" s="3">
        <v>21.97</v>
      </c>
      <c r="L939" s="3">
        <v>35.44</v>
      </c>
      <c r="M939" s="3">
        <f t="shared" si="42"/>
        <v>13.469999999999999</v>
      </c>
      <c r="N939" s="2">
        <v>44</v>
      </c>
      <c r="O939" s="3">
        <f t="shared" si="43"/>
        <v>1559.36</v>
      </c>
      <c r="P939" s="4">
        <v>0.01</v>
      </c>
      <c r="Q939" s="5">
        <f>O939*P939</f>
        <v>15.593599999999999</v>
      </c>
      <c r="R939" s="5">
        <f>O939-Q939+S939</f>
        <v>1548.6864</v>
      </c>
      <c r="S939" s="3">
        <v>4.92</v>
      </c>
      <c r="T939" s="6">
        <f t="shared" si="44"/>
        <v>1553.6064000000001</v>
      </c>
    </row>
    <row r="940" spans="1:20" x14ac:dyDescent="0.35">
      <c r="A940" t="s">
        <v>1768</v>
      </c>
      <c r="B940" s="1">
        <v>42641</v>
      </c>
      <c r="C940" s="2" t="s">
        <v>405</v>
      </c>
      <c r="D940" s="2" t="s">
        <v>27</v>
      </c>
      <c r="E940" s="2" t="s">
        <v>28</v>
      </c>
      <c r="F940" s="2" t="s">
        <v>43</v>
      </c>
      <c r="G940" s="2" t="s">
        <v>107</v>
      </c>
      <c r="H940" s="2" t="s">
        <v>498</v>
      </c>
      <c r="I940" s="2" t="s">
        <v>38</v>
      </c>
      <c r="J940" s="1">
        <v>42643</v>
      </c>
      <c r="K940" s="3">
        <v>19.829999999999998</v>
      </c>
      <c r="L940" s="3">
        <v>30.98</v>
      </c>
      <c r="M940" s="3">
        <f t="shared" si="42"/>
        <v>11.150000000000002</v>
      </c>
      <c r="N940" s="2">
        <v>30</v>
      </c>
      <c r="O940" s="3">
        <f t="shared" si="43"/>
        <v>929.4</v>
      </c>
      <c r="P940" s="4">
        <v>0.03</v>
      </c>
      <c r="Q940" s="5">
        <f>O940*P940</f>
        <v>27.881999999999998</v>
      </c>
      <c r="R940" s="5">
        <f>O940-Q940+S940</f>
        <v>921.02800000000002</v>
      </c>
      <c r="S940" s="3">
        <v>19.510000000000002</v>
      </c>
      <c r="T940" s="6">
        <f t="shared" si="44"/>
        <v>940.53800000000001</v>
      </c>
    </row>
    <row r="941" spans="1:20" x14ac:dyDescent="0.35">
      <c r="A941" t="s">
        <v>1769</v>
      </c>
      <c r="B941" s="1">
        <v>42643</v>
      </c>
      <c r="C941" s="2" t="s">
        <v>375</v>
      </c>
      <c r="D941" s="2" t="s">
        <v>53</v>
      </c>
      <c r="E941" s="2" t="s">
        <v>54</v>
      </c>
      <c r="F941" s="2" t="s">
        <v>43</v>
      </c>
      <c r="G941" s="2" t="s">
        <v>55</v>
      </c>
      <c r="H941" s="2" t="s">
        <v>291</v>
      </c>
      <c r="I941" s="2" t="s">
        <v>38</v>
      </c>
      <c r="J941" s="1">
        <v>42645</v>
      </c>
      <c r="K941" s="3">
        <v>4.59</v>
      </c>
      <c r="L941" s="3">
        <v>7.28</v>
      </c>
      <c r="M941" s="3">
        <f t="shared" si="42"/>
        <v>2.6900000000000004</v>
      </c>
      <c r="N941" s="2">
        <v>50</v>
      </c>
      <c r="O941" s="3">
        <f t="shared" si="43"/>
        <v>364</v>
      </c>
      <c r="P941" s="4">
        <v>0.01</v>
      </c>
      <c r="Q941" s="5">
        <f>O941*P941</f>
        <v>3.64</v>
      </c>
      <c r="R941" s="5">
        <f>O941-Q941+S941</f>
        <v>371.51</v>
      </c>
      <c r="S941" s="3">
        <v>11.15</v>
      </c>
      <c r="T941" s="6">
        <f t="shared" si="44"/>
        <v>382.65999999999997</v>
      </c>
    </row>
    <row r="942" spans="1:20" x14ac:dyDescent="0.35">
      <c r="A942" t="s">
        <v>1770</v>
      </c>
      <c r="B942" s="1">
        <v>42644</v>
      </c>
      <c r="C942" s="2" t="s">
        <v>735</v>
      </c>
      <c r="D942" s="2" t="s">
        <v>27</v>
      </c>
      <c r="E942" s="2" t="s">
        <v>28</v>
      </c>
      <c r="F942" s="2" t="s">
        <v>43</v>
      </c>
      <c r="G942" s="2" t="s">
        <v>290</v>
      </c>
      <c r="H942" s="2" t="s">
        <v>498</v>
      </c>
      <c r="I942" s="2" t="s">
        <v>38</v>
      </c>
      <c r="J942" s="1">
        <v>42645</v>
      </c>
      <c r="K942" s="3">
        <v>19.829999999999998</v>
      </c>
      <c r="L942" s="3">
        <v>30.98</v>
      </c>
      <c r="M942" s="3">
        <f t="shared" si="42"/>
        <v>11.150000000000002</v>
      </c>
      <c r="N942" s="2">
        <v>37</v>
      </c>
      <c r="O942" s="3">
        <f t="shared" si="43"/>
        <v>1146.26</v>
      </c>
      <c r="P942" s="4">
        <v>0.01</v>
      </c>
      <c r="Q942" s="5">
        <f>O942*P942</f>
        <v>11.4626</v>
      </c>
      <c r="R942" s="5">
        <f>O942-Q942+S942</f>
        <v>1154.3073999999999</v>
      </c>
      <c r="S942" s="3">
        <v>19.510000000000002</v>
      </c>
      <c r="T942" s="6">
        <f t="shared" si="44"/>
        <v>1173.8173999999999</v>
      </c>
    </row>
    <row r="943" spans="1:20" x14ac:dyDescent="0.35">
      <c r="A943" t="s">
        <v>1771</v>
      </c>
      <c r="B943" s="1">
        <v>42644</v>
      </c>
      <c r="C943" s="2" t="s">
        <v>1772</v>
      </c>
      <c r="D943" s="2" t="s">
        <v>27</v>
      </c>
      <c r="E943" s="2" t="s">
        <v>28</v>
      </c>
      <c r="F943" s="2" t="s">
        <v>93</v>
      </c>
      <c r="G943" s="2" t="s">
        <v>290</v>
      </c>
      <c r="H943" s="2" t="s">
        <v>227</v>
      </c>
      <c r="I943" s="2" t="s">
        <v>38</v>
      </c>
      <c r="J943" s="1">
        <v>42645</v>
      </c>
      <c r="K943" s="3">
        <v>1.3</v>
      </c>
      <c r="L943" s="3">
        <v>2.88</v>
      </c>
      <c r="M943" s="3">
        <f t="shared" si="42"/>
        <v>1.5799999999999998</v>
      </c>
      <c r="N943" s="2">
        <v>46</v>
      </c>
      <c r="O943" s="3">
        <f t="shared" si="43"/>
        <v>132.47999999999999</v>
      </c>
      <c r="P943" s="4">
        <v>0.05</v>
      </c>
      <c r="Q943" s="5">
        <f>O943*P943</f>
        <v>6.6239999999999997</v>
      </c>
      <c r="R943" s="5">
        <f>O943-Q943+S943</f>
        <v>126.866</v>
      </c>
      <c r="S943" s="3">
        <v>1.01</v>
      </c>
      <c r="T943" s="6">
        <f t="shared" si="44"/>
        <v>127.876</v>
      </c>
    </row>
    <row r="944" spans="1:20" x14ac:dyDescent="0.35">
      <c r="A944" t="s">
        <v>1773</v>
      </c>
      <c r="B944" s="1">
        <v>42649</v>
      </c>
      <c r="C944" s="2" t="s">
        <v>333</v>
      </c>
      <c r="D944" s="2" t="s">
        <v>27</v>
      </c>
      <c r="E944" s="2" t="s">
        <v>28</v>
      </c>
      <c r="F944" s="2" t="s">
        <v>29</v>
      </c>
      <c r="G944" s="2" t="s">
        <v>126</v>
      </c>
      <c r="H944" s="2" t="s">
        <v>368</v>
      </c>
      <c r="I944" s="2" t="s">
        <v>38</v>
      </c>
      <c r="J944" s="1">
        <v>42651</v>
      </c>
      <c r="K944" s="3">
        <v>3.52</v>
      </c>
      <c r="L944" s="3">
        <v>5.68</v>
      </c>
      <c r="M944" s="3">
        <f t="shared" si="42"/>
        <v>2.1599999999999997</v>
      </c>
      <c r="N944" s="2">
        <v>23</v>
      </c>
      <c r="O944" s="3">
        <f t="shared" si="43"/>
        <v>130.63999999999999</v>
      </c>
      <c r="P944" s="4">
        <v>0.02</v>
      </c>
      <c r="Q944" s="5">
        <f>O944*P944</f>
        <v>2.6127999999999996</v>
      </c>
      <c r="R944" s="5">
        <f>O944-Q944+S944</f>
        <v>129.41719999999998</v>
      </c>
      <c r="S944" s="3">
        <v>1.39</v>
      </c>
      <c r="T944" s="6">
        <f t="shared" si="44"/>
        <v>130.80719999999997</v>
      </c>
    </row>
    <row r="945" spans="1:20" x14ac:dyDescent="0.35">
      <c r="A945" t="s">
        <v>1774</v>
      </c>
      <c r="B945" s="1">
        <v>42651</v>
      </c>
      <c r="C945" s="2" t="s">
        <v>86</v>
      </c>
      <c r="D945" s="2" t="s">
        <v>27</v>
      </c>
      <c r="E945" s="2" t="s">
        <v>28</v>
      </c>
      <c r="F945" s="2" t="s">
        <v>29</v>
      </c>
      <c r="G945" s="2" t="s">
        <v>30</v>
      </c>
      <c r="H945" s="2" t="s">
        <v>697</v>
      </c>
      <c r="I945" s="2" t="s">
        <v>38</v>
      </c>
      <c r="J945" s="1">
        <v>42651</v>
      </c>
      <c r="K945" s="3">
        <v>11.04</v>
      </c>
      <c r="L945" s="3">
        <v>16.98</v>
      </c>
      <c r="M945" s="3">
        <f t="shared" si="42"/>
        <v>5.9400000000000013</v>
      </c>
      <c r="N945" s="2">
        <v>43</v>
      </c>
      <c r="O945" s="3">
        <f t="shared" si="43"/>
        <v>730.14</v>
      </c>
      <c r="P945" s="4">
        <v>0.09</v>
      </c>
      <c r="Q945" s="5">
        <f>O945*P945</f>
        <v>65.712599999999995</v>
      </c>
      <c r="R945" s="5">
        <f>O945-Q945+S945</f>
        <v>676.81740000000002</v>
      </c>
      <c r="S945" s="3">
        <v>12.39</v>
      </c>
      <c r="T945" s="6">
        <f t="shared" si="44"/>
        <v>689.20740000000001</v>
      </c>
    </row>
    <row r="946" spans="1:20" x14ac:dyDescent="0.35">
      <c r="A946" t="s">
        <v>1775</v>
      </c>
      <c r="B946" s="1">
        <v>42654</v>
      </c>
      <c r="C946" s="2" t="s">
        <v>590</v>
      </c>
      <c r="D946" s="2" t="s">
        <v>53</v>
      </c>
      <c r="E946" s="2" t="s">
        <v>54</v>
      </c>
      <c r="F946" s="2" t="s">
        <v>43</v>
      </c>
      <c r="G946" s="2" t="s">
        <v>81</v>
      </c>
      <c r="H946" s="2" t="s">
        <v>171</v>
      </c>
      <c r="I946" s="2" t="s">
        <v>38</v>
      </c>
      <c r="J946" s="1">
        <v>42658</v>
      </c>
      <c r="K946" s="3">
        <v>2.31</v>
      </c>
      <c r="L946" s="3">
        <v>3.78</v>
      </c>
      <c r="M946" s="3">
        <f t="shared" si="42"/>
        <v>1.4699999999999998</v>
      </c>
      <c r="N946" s="2">
        <v>22</v>
      </c>
      <c r="O946" s="3">
        <f t="shared" si="43"/>
        <v>83.16</v>
      </c>
      <c r="P946" s="4">
        <v>0.1</v>
      </c>
      <c r="Q946" s="5">
        <f>O946*P946</f>
        <v>8.3160000000000007</v>
      </c>
      <c r="R946" s="5">
        <f>O946-Q946+S946</f>
        <v>75.553999999999988</v>
      </c>
      <c r="S946" s="3">
        <v>0.71</v>
      </c>
      <c r="T946" s="6">
        <f t="shared" si="44"/>
        <v>76.263999999999982</v>
      </c>
    </row>
    <row r="947" spans="1:20" x14ac:dyDescent="0.35">
      <c r="A947" t="s">
        <v>1776</v>
      </c>
      <c r="B947" s="1">
        <v>42655</v>
      </c>
      <c r="C947" s="2" t="s">
        <v>1716</v>
      </c>
      <c r="D947" s="2" t="s">
        <v>53</v>
      </c>
      <c r="E947" s="2" t="s">
        <v>54</v>
      </c>
      <c r="F947" s="2" t="s">
        <v>93</v>
      </c>
      <c r="G947" s="2" t="s">
        <v>55</v>
      </c>
      <c r="H947" s="2" t="s">
        <v>323</v>
      </c>
      <c r="I947" s="2" t="s">
        <v>38</v>
      </c>
      <c r="J947" s="1">
        <v>42657</v>
      </c>
      <c r="K947" s="3">
        <v>54.29</v>
      </c>
      <c r="L947" s="3">
        <v>90.48</v>
      </c>
      <c r="M947" s="3">
        <f t="shared" si="42"/>
        <v>36.190000000000005</v>
      </c>
      <c r="N947" s="2">
        <v>25</v>
      </c>
      <c r="O947" s="3">
        <f t="shared" si="43"/>
        <v>2262</v>
      </c>
      <c r="P947" s="4">
        <v>0.02</v>
      </c>
      <c r="Q947" s="5">
        <f>O947*P947</f>
        <v>45.24</v>
      </c>
      <c r="R947" s="5">
        <f>O947-Q947+S947</f>
        <v>2236.75</v>
      </c>
      <c r="S947" s="3">
        <v>19.989999999999998</v>
      </c>
      <c r="T947" s="6">
        <f t="shared" si="44"/>
        <v>2256.7399999999998</v>
      </c>
    </row>
    <row r="948" spans="1:20" x14ac:dyDescent="0.35">
      <c r="A948" t="s">
        <v>1777</v>
      </c>
      <c r="B948" s="1">
        <v>42656</v>
      </c>
      <c r="C948" s="2" t="s">
        <v>1469</v>
      </c>
      <c r="D948" s="2" t="s">
        <v>27</v>
      </c>
      <c r="E948" s="2" t="s">
        <v>28</v>
      </c>
      <c r="F948" s="2" t="s">
        <v>29</v>
      </c>
      <c r="G948" s="2" t="s">
        <v>299</v>
      </c>
      <c r="H948" s="2" t="s">
        <v>533</v>
      </c>
      <c r="I948" s="2" t="s">
        <v>38</v>
      </c>
      <c r="J948" s="1">
        <v>42661</v>
      </c>
      <c r="K948" s="3">
        <v>16.850000000000001</v>
      </c>
      <c r="L948" s="3">
        <v>27.18</v>
      </c>
      <c r="M948" s="3">
        <f t="shared" si="42"/>
        <v>10.329999999999998</v>
      </c>
      <c r="N948" s="2">
        <v>38</v>
      </c>
      <c r="O948" s="3">
        <f t="shared" si="43"/>
        <v>1032.8399999999999</v>
      </c>
      <c r="P948" s="4">
        <v>0.01</v>
      </c>
      <c r="Q948" s="5">
        <f>O948*P948</f>
        <v>10.3284</v>
      </c>
      <c r="R948" s="5">
        <f>O948-Q948+S948</f>
        <v>1030.7415999999998</v>
      </c>
      <c r="S948" s="3">
        <v>8.23</v>
      </c>
      <c r="T948" s="6">
        <f t="shared" si="44"/>
        <v>1038.9715999999999</v>
      </c>
    </row>
    <row r="949" spans="1:20" x14ac:dyDescent="0.35">
      <c r="A949" t="s">
        <v>1778</v>
      </c>
      <c r="B949" s="1">
        <v>42657</v>
      </c>
      <c r="C949" s="2" t="s">
        <v>608</v>
      </c>
      <c r="D949" s="2" t="s">
        <v>27</v>
      </c>
      <c r="E949" s="2" t="s">
        <v>28</v>
      </c>
      <c r="F949" s="2" t="s">
        <v>43</v>
      </c>
      <c r="G949" s="2" t="s">
        <v>30</v>
      </c>
      <c r="H949" s="2" t="s">
        <v>77</v>
      </c>
      <c r="I949" s="2" t="s">
        <v>33</v>
      </c>
      <c r="J949" s="1">
        <v>42660</v>
      </c>
      <c r="K949" s="3">
        <v>6.39</v>
      </c>
      <c r="L949" s="3">
        <v>19.98</v>
      </c>
      <c r="M949" s="3">
        <f t="shared" si="42"/>
        <v>13.59</v>
      </c>
      <c r="N949" s="2">
        <v>9</v>
      </c>
      <c r="O949" s="3">
        <f t="shared" si="43"/>
        <v>179.82</v>
      </c>
      <c r="P949" s="4">
        <v>0.06</v>
      </c>
      <c r="Q949" s="5">
        <f>O949*P949</f>
        <v>10.789199999999999</v>
      </c>
      <c r="R949" s="5">
        <f>O949-Q949+S949</f>
        <v>173.0308</v>
      </c>
      <c r="S949" s="3">
        <v>4</v>
      </c>
      <c r="T949" s="6">
        <f t="shared" si="44"/>
        <v>177.0308</v>
      </c>
    </row>
    <row r="950" spans="1:20" x14ac:dyDescent="0.35">
      <c r="A950" t="s">
        <v>1779</v>
      </c>
      <c r="B950" s="1">
        <v>42658</v>
      </c>
      <c r="C950" s="2" t="s">
        <v>1090</v>
      </c>
      <c r="D950" s="2" t="s">
        <v>53</v>
      </c>
      <c r="E950" s="2" t="s">
        <v>54</v>
      </c>
      <c r="F950" s="2" t="s">
        <v>29</v>
      </c>
      <c r="G950" s="2" t="s">
        <v>81</v>
      </c>
      <c r="H950" s="2" t="s">
        <v>247</v>
      </c>
      <c r="I950" s="2" t="s">
        <v>248</v>
      </c>
      <c r="J950" s="1">
        <v>42658</v>
      </c>
      <c r="K950" s="3">
        <v>56.16</v>
      </c>
      <c r="L950" s="3">
        <v>136.97999999999999</v>
      </c>
      <c r="M950" s="3">
        <f t="shared" si="42"/>
        <v>80.819999999999993</v>
      </c>
      <c r="N950" s="2">
        <v>27</v>
      </c>
      <c r="O950" s="3">
        <f t="shared" si="43"/>
        <v>3698.4599999999996</v>
      </c>
      <c r="P950" s="4">
        <v>0.09</v>
      </c>
      <c r="Q950" s="5">
        <f>O950*P950</f>
        <v>332.86139999999995</v>
      </c>
      <c r="R950" s="5">
        <f>O950-Q950+S950</f>
        <v>3390.0885999999996</v>
      </c>
      <c r="S950" s="3">
        <v>24.49</v>
      </c>
      <c r="T950" s="6">
        <f t="shared" si="44"/>
        <v>3414.5785999999994</v>
      </c>
    </row>
    <row r="951" spans="1:20" x14ac:dyDescent="0.35">
      <c r="A951" t="s">
        <v>1780</v>
      </c>
      <c r="B951" s="1">
        <v>42659</v>
      </c>
      <c r="C951" s="2" t="s">
        <v>1046</v>
      </c>
      <c r="D951" s="2" t="s">
        <v>27</v>
      </c>
      <c r="E951" s="2" t="s">
        <v>28</v>
      </c>
      <c r="F951" s="2" t="s">
        <v>43</v>
      </c>
      <c r="G951" s="2" t="s">
        <v>107</v>
      </c>
      <c r="H951" s="2" t="s">
        <v>200</v>
      </c>
      <c r="I951" s="2" t="s">
        <v>38</v>
      </c>
      <c r="J951" s="1">
        <v>42661</v>
      </c>
      <c r="K951" s="3">
        <v>1.0900000000000001</v>
      </c>
      <c r="L951" s="3">
        <v>2.6</v>
      </c>
      <c r="M951" s="3">
        <f t="shared" si="42"/>
        <v>1.51</v>
      </c>
      <c r="N951" s="2">
        <v>12</v>
      </c>
      <c r="O951" s="3">
        <f t="shared" si="43"/>
        <v>31.200000000000003</v>
      </c>
      <c r="P951" s="4">
        <v>0.05</v>
      </c>
      <c r="Q951" s="5">
        <f>O951*P951</f>
        <v>1.5600000000000003</v>
      </c>
      <c r="R951" s="5">
        <f>O951-Q951+S951</f>
        <v>32.040000000000006</v>
      </c>
      <c r="S951" s="3">
        <v>2.4</v>
      </c>
      <c r="T951" s="6">
        <f t="shared" si="44"/>
        <v>34.440000000000005</v>
      </c>
    </row>
    <row r="952" spans="1:20" x14ac:dyDescent="0.35">
      <c r="A952" t="s">
        <v>1781</v>
      </c>
      <c r="B952" s="1">
        <v>42661</v>
      </c>
      <c r="C952" s="2" t="s">
        <v>1199</v>
      </c>
      <c r="D952" s="2" t="s">
        <v>27</v>
      </c>
      <c r="E952" s="2" t="s">
        <v>28</v>
      </c>
      <c r="F952" s="2" t="s">
        <v>93</v>
      </c>
      <c r="G952" s="2" t="s">
        <v>139</v>
      </c>
      <c r="H952" s="2" t="s">
        <v>247</v>
      </c>
      <c r="I952" s="2" t="s">
        <v>248</v>
      </c>
      <c r="J952" s="1">
        <v>42664</v>
      </c>
      <c r="K952" s="3">
        <v>56.16</v>
      </c>
      <c r="L952" s="3">
        <v>136.97999999999999</v>
      </c>
      <c r="M952" s="3">
        <f t="shared" si="42"/>
        <v>80.819999999999993</v>
      </c>
      <c r="N952" s="2">
        <v>21</v>
      </c>
      <c r="O952" s="3">
        <f t="shared" si="43"/>
        <v>2876.58</v>
      </c>
      <c r="P952" s="4">
        <v>0.05</v>
      </c>
      <c r="Q952" s="5">
        <f>O952*P952</f>
        <v>143.82900000000001</v>
      </c>
      <c r="R952" s="5">
        <f>O952-Q952+S952</f>
        <v>2757.2409999999995</v>
      </c>
      <c r="S952" s="3">
        <v>24.49</v>
      </c>
      <c r="T952" s="6">
        <f t="shared" si="44"/>
        <v>2781.7309999999993</v>
      </c>
    </row>
    <row r="953" spans="1:20" x14ac:dyDescent="0.35">
      <c r="A953" t="s">
        <v>1782</v>
      </c>
      <c r="B953" s="1">
        <v>42662</v>
      </c>
      <c r="C953" s="2" t="s">
        <v>1312</v>
      </c>
      <c r="D953" s="2" t="s">
        <v>27</v>
      </c>
      <c r="E953" s="2" t="s">
        <v>28</v>
      </c>
      <c r="F953" s="2" t="s">
        <v>29</v>
      </c>
      <c r="G953" s="2" t="s">
        <v>30</v>
      </c>
      <c r="H953" s="2" t="s">
        <v>165</v>
      </c>
      <c r="I953" s="2" t="s">
        <v>38</v>
      </c>
      <c r="J953" s="1">
        <v>42664</v>
      </c>
      <c r="K953" s="3">
        <v>5.19</v>
      </c>
      <c r="L953" s="3">
        <v>12.98</v>
      </c>
      <c r="M953" s="3">
        <f t="shared" si="42"/>
        <v>7.79</v>
      </c>
      <c r="N953" s="2">
        <v>49</v>
      </c>
      <c r="O953" s="3">
        <f t="shared" si="43"/>
        <v>636.02</v>
      </c>
      <c r="P953" s="4">
        <v>0.09</v>
      </c>
      <c r="Q953" s="5">
        <f>O953*P953</f>
        <v>57.241799999999998</v>
      </c>
      <c r="R953" s="5">
        <f>O953-Q953+S953</f>
        <v>581.91819999999996</v>
      </c>
      <c r="S953" s="3">
        <v>3.14</v>
      </c>
      <c r="T953" s="6">
        <f t="shared" si="44"/>
        <v>585.05819999999994</v>
      </c>
    </row>
    <row r="954" spans="1:20" x14ac:dyDescent="0.35">
      <c r="A954" t="s">
        <v>1783</v>
      </c>
      <c r="B954" s="1">
        <v>42663</v>
      </c>
      <c r="C954" s="2" t="s">
        <v>262</v>
      </c>
      <c r="D954" s="2" t="s">
        <v>27</v>
      </c>
      <c r="E954" s="2" t="s">
        <v>28</v>
      </c>
      <c r="F954" s="2" t="s">
        <v>93</v>
      </c>
      <c r="G954" s="2" t="s">
        <v>44</v>
      </c>
      <c r="H954" s="2" t="s">
        <v>120</v>
      </c>
      <c r="I954" s="2" t="s">
        <v>38</v>
      </c>
      <c r="J954" s="1">
        <v>42663</v>
      </c>
      <c r="K954" s="3">
        <v>2.2599999999999998</v>
      </c>
      <c r="L954" s="3">
        <v>3.58</v>
      </c>
      <c r="M954" s="3">
        <f t="shared" si="42"/>
        <v>1.3200000000000003</v>
      </c>
      <c r="N954" s="2">
        <v>34</v>
      </c>
      <c r="O954" s="3">
        <f t="shared" si="43"/>
        <v>121.72</v>
      </c>
      <c r="P954" s="4">
        <v>7.0000000000000007E-2</v>
      </c>
      <c r="Q954" s="5">
        <f>O954*P954</f>
        <v>8.5204000000000004</v>
      </c>
      <c r="R954" s="5">
        <f>O954-Q954+S954</f>
        <v>118.6696</v>
      </c>
      <c r="S954" s="3">
        <v>5.47</v>
      </c>
      <c r="T954" s="6">
        <f t="shared" si="44"/>
        <v>124.1396</v>
      </c>
    </row>
    <row r="955" spans="1:20" x14ac:dyDescent="0.35">
      <c r="A955" t="s">
        <v>1784</v>
      </c>
      <c r="B955" s="1">
        <v>42665</v>
      </c>
      <c r="C955" s="2" t="s">
        <v>168</v>
      </c>
      <c r="D955" s="2" t="s">
        <v>27</v>
      </c>
      <c r="E955" s="2" t="s">
        <v>28</v>
      </c>
      <c r="F955" s="2" t="s">
        <v>43</v>
      </c>
      <c r="G955" s="2" t="s">
        <v>100</v>
      </c>
      <c r="H955" s="2" t="s">
        <v>386</v>
      </c>
      <c r="I955" s="2" t="s">
        <v>38</v>
      </c>
      <c r="J955" s="1">
        <v>42667</v>
      </c>
      <c r="K955" s="3">
        <v>1.59</v>
      </c>
      <c r="L955" s="3">
        <v>2.61</v>
      </c>
      <c r="M955" s="3">
        <f t="shared" si="42"/>
        <v>1.0199999999999998</v>
      </c>
      <c r="N955" s="2">
        <v>44</v>
      </c>
      <c r="O955" s="3">
        <f t="shared" si="43"/>
        <v>114.83999999999999</v>
      </c>
      <c r="P955" s="4">
        <v>7.0000000000000007E-2</v>
      </c>
      <c r="Q955" s="5">
        <f>O955*P955</f>
        <v>8.0388000000000002</v>
      </c>
      <c r="R955" s="5">
        <f>O955-Q955+S955</f>
        <v>107.30119999999999</v>
      </c>
      <c r="S955" s="3">
        <v>0.5</v>
      </c>
      <c r="T955" s="6">
        <f t="shared" si="44"/>
        <v>107.80119999999999</v>
      </c>
    </row>
    <row r="956" spans="1:20" x14ac:dyDescent="0.35">
      <c r="A956" t="s">
        <v>1785</v>
      </c>
      <c r="B956" s="1">
        <v>42666</v>
      </c>
      <c r="C956" s="2" t="s">
        <v>1248</v>
      </c>
      <c r="D956" s="2" t="s">
        <v>27</v>
      </c>
      <c r="E956" s="2" t="s">
        <v>28</v>
      </c>
      <c r="F956" s="2" t="s">
        <v>65</v>
      </c>
      <c r="G956" s="2" t="s">
        <v>107</v>
      </c>
      <c r="H956" s="2" t="s">
        <v>57</v>
      </c>
      <c r="I956" s="2" t="s">
        <v>33</v>
      </c>
      <c r="J956" s="1">
        <v>42668</v>
      </c>
      <c r="K956" s="3">
        <v>8.82</v>
      </c>
      <c r="L956" s="3">
        <v>20.99</v>
      </c>
      <c r="M956" s="3">
        <f t="shared" si="42"/>
        <v>12.169999999999998</v>
      </c>
      <c r="N956" s="2">
        <v>17</v>
      </c>
      <c r="O956" s="3">
        <f t="shared" si="43"/>
        <v>356.83</v>
      </c>
      <c r="P956" s="4">
        <v>0</v>
      </c>
      <c r="Q956" s="5">
        <f>O956*P956</f>
        <v>0</v>
      </c>
      <c r="R956" s="5">
        <f>O956-Q956+S956</f>
        <v>361.64</v>
      </c>
      <c r="S956" s="3">
        <v>4.8099999999999996</v>
      </c>
      <c r="T956" s="6">
        <f t="shared" si="44"/>
        <v>366.45</v>
      </c>
    </row>
    <row r="957" spans="1:20" x14ac:dyDescent="0.35">
      <c r="A957" t="s">
        <v>1786</v>
      </c>
      <c r="B957" s="1">
        <v>42666</v>
      </c>
      <c r="C957" s="2" t="s">
        <v>340</v>
      </c>
      <c r="D957" s="2" t="s">
        <v>53</v>
      </c>
      <c r="E957" s="2" t="s">
        <v>54</v>
      </c>
      <c r="F957" s="2" t="s">
        <v>29</v>
      </c>
      <c r="G957" s="2" t="s">
        <v>81</v>
      </c>
      <c r="H957" s="2" t="s">
        <v>247</v>
      </c>
      <c r="I957" s="2" t="s">
        <v>248</v>
      </c>
      <c r="J957" s="1">
        <v>42673</v>
      </c>
      <c r="K957" s="3">
        <v>56.16</v>
      </c>
      <c r="L957" s="3">
        <v>136.97999999999999</v>
      </c>
      <c r="M957" s="3">
        <f t="shared" si="42"/>
        <v>80.819999999999993</v>
      </c>
      <c r="N957" s="2">
        <v>3</v>
      </c>
      <c r="O957" s="3">
        <f t="shared" si="43"/>
        <v>410.93999999999994</v>
      </c>
      <c r="P957" s="4">
        <v>0.1</v>
      </c>
      <c r="Q957" s="5">
        <f>O957*P957</f>
        <v>41.093999999999994</v>
      </c>
      <c r="R957" s="5">
        <f>O957-Q957+S957</f>
        <v>394.33599999999996</v>
      </c>
      <c r="S957" s="3">
        <v>24.49</v>
      </c>
      <c r="T957" s="6">
        <f t="shared" si="44"/>
        <v>418.82599999999996</v>
      </c>
    </row>
    <row r="958" spans="1:20" x14ac:dyDescent="0.35">
      <c r="A958" t="s">
        <v>1787</v>
      </c>
      <c r="B958" s="1">
        <v>42666</v>
      </c>
      <c r="C958" s="2" t="s">
        <v>888</v>
      </c>
      <c r="D958" s="2" t="s">
        <v>27</v>
      </c>
      <c r="E958" s="2" t="s">
        <v>28</v>
      </c>
      <c r="F958" s="2" t="s">
        <v>65</v>
      </c>
      <c r="G958" s="2" t="s">
        <v>100</v>
      </c>
      <c r="H958" s="2" t="s">
        <v>75</v>
      </c>
      <c r="I958" s="2" t="s">
        <v>38</v>
      </c>
      <c r="J958" s="1">
        <v>42668</v>
      </c>
      <c r="K958" s="3">
        <v>1.84</v>
      </c>
      <c r="L958" s="3">
        <v>2.88</v>
      </c>
      <c r="M958" s="3">
        <f t="shared" si="42"/>
        <v>1.0399999999999998</v>
      </c>
      <c r="N958" s="2">
        <v>32</v>
      </c>
      <c r="O958" s="3">
        <f t="shared" si="43"/>
        <v>92.16</v>
      </c>
      <c r="P958" s="4">
        <v>0.01</v>
      </c>
      <c r="Q958" s="5">
        <f>O958*P958</f>
        <v>0.92159999999999997</v>
      </c>
      <c r="R958" s="5">
        <f>O958-Q958+S958</f>
        <v>92.728399999999993</v>
      </c>
      <c r="S958" s="3">
        <v>1.49</v>
      </c>
      <c r="T958" s="6">
        <f t="shared" si="44"/>
        <v>94.218399999999988</v>
      </c>
    </row>
    <row r="959" spans="1:20" x14ac:dyDescent="0.35">
      <c r="A959" t="s">
        <v>1788</v>
      </c>
      <c r="B959" s="1">
        <v>42668</v>
      </c>
      <c r="C959" s="2" t="s">
        <v>746</v>
      </c>
      <c r="D959" s="2" t="s">
        <v>53</v>
      </c>
      <c r="E959" s="2" t="s">
        <v>54</v>
      </c>
      <c r="F959" s="2" t="s">
        <v>29</v>
      </c>
      <c r="G959" s="2" t="s">
        <v>81</v>
      </c>
      <c r="H959" s="2" t="s">
        <v>386</v>
      </c>
      <c r="I959" s="2" t="s">
        <v>38</v>
      </c>
      <c r="J959" s="1">
        <v>42670</v>
      </c>
      <c r="K959" s="3">
        <v>1.59</v>
      </c>
      <c r="L959" s="3">
        <v>2.61</v>
      </c>
      <c r="M959" s="3">
        <f t="shared" si="42"/>
        <v>1.0199999999999998</v>
      </c>
      <c r="N959" s="2">
        <v>25</v>
      </c>
      <c r="O959" s="3">
        <f t="shared" si="43"/>
        <v>65.25</v>
      </c>
      <c r="P959" s="4">
        <v>0.04</v>
      </c>
      <c r="Q959" s="5">
        <f>O959*P959</f>
        <v>2.61</v>
      </c>
      <c r="R959" s="5">
        <f>O959-Q959+S959</f>
        <v>63.14</v>
      </c>
      <c r="S959" s="3">
        <v>0.5</v>
      </c>
      <c r="T959" s="6">
        <f t="shared" si="44"/>
        <v>63.64</v>
      </c>
    </row>
    <row r="960" spans="1:20" x14ac:dyDescent="0.35">
      <c r="A960" t="s">
        <v>1789</v>
      </c>
      <c r="B960" s="1">
        <v>42668</v>
      </c>
      <c r="C960" s="2" t="s">
        <v>1098</v>
      </c>
      <c r="D960" s="2" t="s">
        <v>27</v>
      </c>
      <c r="E960" s="2" t="s">
        <v>28</v>
      </c>
      <c r="F960" s="2" t="s">
        <v>29</v>
      </c>
      <c r="G960" s="2" t="s">
        <v>44</v>
      </c>
      <c r="H960" s="2" t="s">
        <v>308</v>
      </c>
      <c r="I960" s="2" t="s">
        <v>38</v>
      </c>
      <c r="J960" s="1">
        <v>42670</v>
      </c>
      <c r="K960" s="3">
        <v>0.9</v>
      </c>
      <c r="L960" s="3">
        <v>2.1</v>
      </c>
      <c r="M960" s="3">
        <f t="shared" si="42"/>
        <v>1.2000000000000002</v>
      </c>
      <c r="N960" s="2">
        <v>33</v>
      </c>
      <c r="O960" s="3">
        <f t="shared" si="43"/>
        <v>69.3</v>
      </c>
      <c r="P960" s="4">
        <v>0.05</v>
      </c>
      <c r="Q960" s="5">
        <f>O960*P960</f>
        <v>3.4649999999999999</v>
      </c>
      <c r="R960" s="5">
        <f>O960-Q960+S960</f>
        <v>66.534999999999997</v>
      </c>
      <c r="S960" s="3">
        <v>0.7</v>
      </c>
      <c r="T960" s="6">
        <f t="shared" si="44"/>
        <v>67.234999999999999</v>
      </c>
    </row>
    <row r="961" spans="1:20" x14ac:dyDescent="0.35">
      <c r="A961" t="s">
        <v>1790</v>
      </c>
      <c r="B961" s="1">
        <v>42671</v>
      </c>
      <c r="C961" s="2" t="s">
        <v>1791</v>
      </c>
      <c r="D961" s="2" t="s">
        <v>53</v>
      </c>
      <c r="E961" s="2" t="s">
        <v>54</v>
      </c>
      <c r="F961" s="2" t="s">
        <v>93</v>
      </c>
      <c r="G961" s="2" t="s">
        <v>55</v>
      </c>
      <c r="H961" s="2" t="s">
        <v>253</v>
      </c>
      <c r="I961" s="2" t="s">
        <v>38</v>
      </c>
      <c r="J961" s="1">
        <v>42680</v>
      </c>
      <c r="K961" s="3">
        <v>4.46</v>
      </c>
      <c r="L961" s="3">
        <v>10.89</v>
      </c>
      <c r="M961" s="3">
        <f t="shared" si="42"/>
        <v>6.4300000000000006</v>
      </c>
      <c r="N961" s="2">
        <v>30</v>
      </c>
      <c r="O961" s="3">
        <f t="shared" si="43"/>
        <v>326.70000000000005</v>
      </c>
      <c r="P961" s="4">
        <v>0.08</v>
      </c>
      <c r="Q961" s="5">
        <f>O961*P961</f>
        <v>26.136000000000003</v>
      </c>
      <c r="R961" s="5">
        <f>O961-Q961+S961</f>
        <v>305.06400000000002</v>
      </c>
      <c r="S961" s="3">
        <v>4.5</v>
      </c>
      <c r="T961" s="6">
        <f t="shared" si="44"/>
        <v>309.56400000000002</v>
      </c>
    </row>
    <row r="962" spans="1:20" x14ac:dyDescent="0.35">
      <c r="A962" t="s">
        <v>1792</v>
      </c>
      <c r="B962" s="1">
        <v>42671</v>
      </c>
      <c r="C962" s="2" t="s">
        <v>111</v>
      </c>
      <c r="D962" s="2" t="s">
        <v>53</v>
      </c>
      <c r="E962" s="2" t="s">
        <v>54</v>
      </c>
      <c r="F962" s="2" t="s">
        <v>29</v>
      </c>
      <c r="G962" s="2" t="s">
        <v>81</v>
      </c>
      <c r="H962" s="2" t="s">
        <v>530</v>
      </c>
      <c r="I962" s="2" t="s">
        <v>38</v>
      </c>
      <c r="J962" s="1">
        <v>42673</v>
      </c>
      <c r="K962" s="3">
        <v>1.98</v>
      </c>
      <c r="L962" s="3">
        <v>3.15</v>
      </c>
      <c r="M962" s="3">
        <f t="shared" si="42"/>
        <v>1.17</v>
      </c>
      <c r="N962" s="2">
        <v>24</v>
      </c>
      <c r="O962" s="3">
        <f t="shared" si="43"/>
        <v>75.599999999999994</v>
      </c>
      <c r="P962" s="4">
        <v>0.02</v>
      </c>
      <c r="Q962" s="5">
        <f>O962*P962</f>
        <v>1.512</v>
      </c>
      <c r="R962" s="5">
        <f>O962-Q962+S962</f>
        <v>74.577999999999989</v>
      </c>
      <c r="S962" s="3">
        <v>0.49</v>
      </c>
      <c r="T962" s="6">
        <f t="shared" si="44"/>
        <v>75.067999999999984</v>
      </c>
    </row>
    <row r="963" spans="1:20" x14ac:dyDescent="0.35">
      <c r="A963" t="s">
        <v>1793</v>
      </c>
      <c r="B963" s="1">
        <v>42672</v>
      </c>
      <c r="C963" s="2" t="s">
        <v>1794</v>
      </c>
      <c r="D963" s="2" t="s">
        <v>27</v>
      </c>
      <c r="E963" s="2" t="s">
        <v>28</v>
      </c>
      <c r="F963" s="2" t="s">
        <v>93</v>
      </c>
      <c r="G963" s="2" t="s">
        <v>66</v>
      </c>
      <c r="H963" s="2" t="s">
        <v>77</v>
      </c>
      <c r="I963" s="2" t="s">
        <v>33</v>
      </c>
      <c r="J963" s="1">
        <v>42673</v>
      </c>
      <c r="K963" s="3">
        <v>6.39</v>
      </c>
      <c r="L963" s="3">
        <v>19.98</v>
      </c>
      <c r="M963" s="3">
        <f t="shared" si="42"/>
        <v>13.59</v>
      </c>
      <c r="N963" s="2">
        <v>9</v>
      </c>
      <c r="O963" s="3">
        <f t="shared" si="43"/>
        <v>179.82</v>
      </c>
      <c r="P963" s="4">
        <v>0.09</v>
      </c>
      <c r="Q963" s="5">
        <f>O963*P963</f>
        <v>16.183799999999998</v>
      </c>
      <c r="R963" s="5">
        <f>O963-Q963+S963</f>
        <v>167.6362</v>
      </c>
      <c r="S963" s="3">
        <v>4</v>
      </c>
      <c r="T963" s="6">
        <f t="shared" si="44"/>
        <v>171.6362</v>
      </c>
    </row>
    <row r="964" spans="1:20" x14ac:dyDescent="0.35">
      <c r="A964" t="s">
        <v>1795</v>
      </c>
      <c r="B964" s="1">
        <v>42674</v>
      </c>
      <c r="C964" s="2" t="s">
        <v>1796</v>
      </c>
      <c r="D964" s="2" t="s">
        <v>27</v>
      </c>
      <c r="E964" s="2" t="s">
        <v>28</v>
      </c>
      <c r="F964" s="2" t="s">
        <v>29</v>
      </c>
      <c r="G964" s="2" t="s">
        <v>126</v>
      </c>
      <c r="H964" s="2" t="s">
        <v>436</v>
      </c>
      <c r="I964" s="2" t="s">
        <v>33</v>
      </c>
      <c r="J964" s="1">
        <v>42674</v>
      </c>
      <c r="K964" s="3">
        <v>9.91</v>
      </c>
      <c r="L964" s="3">
        <v>15.99</v>
      </c>
      <c r="M964" s="3">
        <f t="shared" si="42"/>
        <v>6.08</v>
      </c>
      <c r="N964" s="2">
        <v>33</v>
      </c>
      <c r="O964" s="3">
        <f t="shared" si="43"/>
        <v>527.66999999999996</v>
      </c>
      <c r="P964" s="4">
        <v>0.01</v>
      </c>
      <c r="Q964" s="5">
        <f>O964*P964</f>
        <v>5.2766999999999999</v>
      </c>
      <c r="R964" s="5">
        <f>O964-Q964+S964</f>
        <v>533.67329999999993</v>
      </c>
      <c r="S964" s="3">
        <v>11.28</v>
      </c>
      <c r="T964" s="6">
        <f t="shared" si="44"/>
        <v>544.9532999999999</v>
      </c>
    </row>
    <row r="965" spans="1:20" x14ac:dyDescent="0.35">
      <c r="A965" t="s">
        <v>1797</v>
      </c>
      <c r="B965" s="1">
        <v>42674</v>
      </c>
      <c r="C965" s="2" t="s">
        <v>1482</v>
      </c>
      <c r="D965" s="2" t="s">
        <v>53</v>
      </c>
      <c r="E965" s="2" t="s">
        <v>54</v>
      </c>
      <c r="F965" s="2" t="s">
        <v>29</v>
      </c>
      <c r="G965" s="2" t="s">
        <v>55</v>
      </c>
      <c r="H965" s="2" t="s">
        <v>196</v>
      </c>
      <c r="I965" s="2" t="s">
        <v>38</v>
      </c>
      <c r="J965" s="1">
        <v>42675</v>
      </c>
      <c r="K965" s="3">
        <v>3.65</v>
      </c>
      <c r="L965" s="3">
        <v>5.98</v>
      </c>
      <c r="M965" s="3">
        <f t="shared" ref="M965:M1028" si="45">L965-K965</f>
        <v>2.3300000000000005</v>
      </c>
      <c r="N965" s="2">
        <v>23</v>
      </c>
      <c r="O965" s="3">
        <f t="shared" ref="O965:O1028" si="46">L965*N965</f>
        <v>137.54000000000002</v>
      </c>
      <c r="P965" s="4">
        <v>0.01</v>
      </c>
      <c r="Q965" s="5">
        <f>O965*P965</f>
        <v>1.3754000000000002</v>
      </c>
      <c r="R965" s="5">
        <f>O965-Q965+S965</f>
        <v>137.65460000000002</v>
      </c>
      <c r="S965" s="3">
        <v>1.49</v>
      </c>
      <c r="T965" s="6">
        <f t="shared" ref="T965:T1028" si="47">R965+S965</f>
        <v>139.14460000000003</v>
      </c>
    </row>
    <row r="966" spans="1:20" x14ac:dyDescent="0.35">
      <c r="A966" t="s">
        <v>1798</v>
      </c>
      <c r="B966" s="1">
        <v>42674</v>
      </c>
      <c r="C966" s="2" t="s">
        <v>543</v>
      </c>
      <c r="D966" s="2" t="s">
        <v>27</v>
      </c>
      <c r="E966" s="2" t="s">
        <v>28</v>
      </c>
      <c r="F966" s="2" t="s">
        <v>93</v>
      </c>
      <c r="G966" s="2" t="s">
        <v>126</v>
      </c>
      <c r="H966" s="2" t="s">
        <v>595</v>
      </c>
      <c r="I966" s="2" t="s">
        <v>38</v>
      </c>
      <c r="J966" s="1">
        <v>42677</v>
      </c>
      <c r="K966" s="3">
        <v>3.5</v>
      </c>
      <c r="L966" s="3">
        <v>5.74</v>
      </c>
      <c r="M966" s="3">
        <f t="shared" si="45"/>
        <v>2.2400000000000002</v>
      </c>
      <c r="N966" s="2">
        <v>48</v>
      </c>
      <c r="O966" s="3">
        <f t="shared" si="46"/>
        <v>275.52</v>
      </c>
      <c r="P966" s="4">
        <v>0.05</v>
      </c>
      <c r="Q966" s="5">
        <f>O966*P966</f>
        <v>13.776</v>
      </c>
      <c r="R966" s="5">
        <f>O966-Q966+S966</f>
        <v>266.75399999999996</v>
      </c>
      <c r="S966" s="3">
        <v>5.01</v>
      </c>
      <c r="T966" s="6">
        <f t="shared" si="47"/>
        <v>271.76399999999995</v>
      </c>
    </row>
    <row r="967" spans="1:20" x14ac:dyDescent="0.35">
      <c r="A967" t="s">
        <v>1799</v>
      </c>
      <c r="B967" s="1">
        <v>42676</v>
      </c>
      <c r="C967" s="2" t="s">
        <v>715</v>
      </c>
      <c r="D967" s="2" t="s">
        <v>27</v>
      </c>
      <c r="E967" s="2" t="s">
        <v>28</v>
      </c>
      <c r="F967" s="2" t="s">
        <v>29</v>
      </c>
      <c r="G967" s="2" t="s">
        <v>44</v>
      </c>
      <c r="H967" s="2" t="s">
        <v>264</v>
      </c>
      <c r="I967" s="2" t="s">
        <v>33</v>
      </c>
      <c r="J967" s="1">
        <v>42677</v>
      </c>
      <c r="K967" s="3">
        <v>39.64</v>
      </c>
      <c r="L967" s="3">
        <v>152.47999999999999</v>
      </c>
      <c r="M967" s="3">
        <f t="shared" si="45"/>
        <v>112.83999999999999</v>
      </c>
      <c r="N967" s="2">
        <v>44</v>
      </c>
      <c r="O967" s="3">
        <f t="shared" si="46"/>
        <v>6709.12</v>
      </c>
      <c r="P967" s="4">
        <v>0.03</v>
      </c>
      <c r="Q967" s="5">
        <f>O967*P967</f>
        <v>201.27359999999999</v>
      </c>
      <c r="R967" s="5">
        <f>O967-Q967+S967</f>
        <v>6514.3464000000004</v>
      </c>
      <c r="S967" s="3">
        <v>6.5</v>
      </c>
      <c r="T967" s="6">
        <f t="shared" si="47"/>
        <v>6520.8464000000004</v>
      </c>
    </row>
    <row r="968" spans="1:20" x14ac:dyDescent="0.35">
      <c r="A968" t="s">
        <v>1800</v>
      </c>
      <c r="B968" s="1">
        <v>42676</v>
      </c>
      <c r="C968" s="2" t="s">
        <v>1801</v>
      </c>
      <c r="D968" s="2" t="s">
        <v>27</v>
      </c>
      <c r="E968" s="2" t="s">
        <v>28</v>
      </c>
      <c r="F968" s="2" t="s">
        <v>93</v>
      </c>
      <c r="G968" s="2" t="s">
        <v>299</v>
      </c>
      <c r="H968" s="2" t="s">
        <v>649</v>
      </c>
      <c r="I968" s="2" t="s">
        <v>38</v>
      </c>
      <c r="J968" s="1">
        <v>42677</v>
      </c>
      <c r="K968" s="3">
        <v>2.5</v>
      </c>
      <c r="L968" s="3">
        <v>5.68</v>
      </c>
      <c r="M968" s="3">
        <f t="shared" si="45"/>
        <v>3.1799999999999997</v>
      </c>
      <c r="N968" s="2">
        <v>34</v>
      </c>
      <c r="O968" s="3">
        <f t="shared" si="46"/>
        <v>193.12</v>
      </c>
      <c r="P968" s="4">
        <v>0</v>
      </c>
      <c r="Q968" s="5">
        <f>O968*P968</f>
        <v>0</v>
      </c>
      <c r="R968" s="5">
        <f>O968-Q968+S968</f>
        <v>196.72</v>
      </c>
      <c r="S968" s="3">
        <v>3.6</v>
      </c>
      <c r="T968" s="6">
        <f t="shared" si="47"/>
        <v>200.32</v>
      </c>
    </row>
    <row r="969" spans="1:20" x14ac:dyDescent="0.35">
      <c r="A969" t="s">
        <v>1802</v>
      </c>
      <c r="B969" s="1">
        <v>42676</v>
      </c>
      <c r="C969" s="2" t="s">
        <v>1279</v>
      </c>
      <c r="D969" s="2" t="s">
        <v>27</v>
      </c>
      <c r="E969" s="2" t="s">
        <v>28</v>
      </c>
      <c r="F969" s="2" t="s">
        <v>93</v>
      </c>
      <c r="G969" s="2" t="s">
        <v>139</v>
      </c>
      <c r="H969" s="2" t="s">
        <v>703</v>
      </c>
      <c r="I969" s="2" t="s">
        <v>38</v>
      </c>
      <c r="J969" s="1">
        <v>42678</v>
      </c>
      <c r="K969" s="3">
        <v>16.8</v>
      </c>
      <c r="L969" s="3">
        <v>40.97</v>
      </c>
      <c r="M969" s="3">
        <f t="shared" si="45"/>
        <v>24.169999999999998</v>
      </c>
      <c r="N969" s="2">
        <v>26</v>
      </c>
      <c r="O969" s="3">
        <f t="shared" si="46"/>
        <v>1065.22</v>
      </c>
      <c r="P969" s="4">
        <v>0.06</v>
      </c>
      <c r="Q969" s="5">
        <f>O969*P969</f>
        <v>63.913199999999996</v>
      </c>
      <c r="R969" s="5">
        <f>O969-Q969+S969</f>
        <v>1010.2968000000001</v>
      </c>
      <c r="S969" s="3">
        <v>8.99</v>
      </c>
      <c r="T969" s="6">
        <f t="shared" si="47"/>
        <v>1019.2868000000001</v>
      </c>
    </row>
    <row r="970" spans="1:20" x14ac:dyDescent="0.35">
      <c r="A970" t="s">
        <v>1803</v>
      </c>
      <c r="B970" s="1">
        <v>42676</v>
      </c>
      <c r="C970" s="2" t="s">
        <v>883</v>
      </c>
      <c r="D970" s="2" t="s">
        <v>27</v>
      </c>
      <c r="E970" s="2" t="s">
        <v>28</v>
      </c>
      <c r="F970" s="2" t="s">
        <v>93</v>
      </c>
      <c r="G970" s="2" t="s">
        <v>290</v>
      </c>
      <c r="H970" s="2" t="s">
        <v>227</v>
      </c>
      <c r="I970" s="2" t="s">
        <v>38</v>
      </c>
      <c r="J970" s="1">
        <v>42680</v>
      </c>
      <c r="K970" s="3">
        <v>1.3</v>
      </c>
      <c r="L970" s="3">
        <v>2.88</v>
      </c>
      <c r="M970" s="3">
        <f t="shared" si="45"/>
        <v>1.5799999999999998</v>
      </c>
      <c r="N970" s="2">
        <v>41</v>
      </c>
      <c r="O970" s="3">
        <f t="shared" si="46"/>
        <v>118.08</v>
      </c>
      <c r="P970" s="4">
        <v>0.1</v>
      </c>
      <c r="Q970" s="5">
        <f>O970*P970</f>
        <v>11.808</v>
      </c>
      <c r="R970" s="5">
        <f>O970-Q970+S970</f>
        <v>107.282</v>
      </c>
      <c r="S970" s="3">
        <v>1.01</v>
      </c>
      <c r="T970" s="6">
        <f t="shared" si="47"/>
        <v>108.292</v>
      </c>
    </row>
    <row r="971" spans="1:20" x14ac:dyDescent="0.35">
      <c r="A971" t="s">
        <v>1804</v>
      </c>
      <c r="B971" s="1">
        <v>42677</v>
      </c>
      <c r="C971" s="2" t="s">
        <v>1805</v>
      </c>
      <c r="D971" s="2" t="s">
        <v>27</v>
      </c>
      <c r="E971" s="2" t="s">
        <v>28</v>
      </c>
      <c r="F971" s="2" t="s">
        <v>29</v>
      </c>
      <c r="G971" s="2" t="s">
        <v>30</v>
      </c>
      <c r="H971" s="2" t="s">
        <v>455</v>
      </c>
      <c r="I971" s="2" t="s">
        <v>38</v>
      </c>
      <c r="J971" s="1">
        <v>42678</v>
      </c>
      <c r="K971" s="3">
        <v>3.84</v>
      </c>
      <c r="L971" s="3">
        <v>6.3</v>
      </c>
      <c r="M971" s="3">
        <f t="shared" si="45"/>
        <v>2.46</v>
      </c>
      <c r="N971" s="2">
        <v>35</v>
      </c>
      <c r="O971" s="3">
        <f t="shared" si="46"/>
        <v>220.5</v>
      </c>
      <c r="P971" s="4">
        <v>0.03</v>
      </c>
      <c r="Q971" s="5">
        <f>O971*P971</f>
        <v>6.6149999999999993</v>
      </c>
      <c r="R971" s="5">
        <f>O971-Q971+S971</f>
        <v>214.38499999999999</v>
      </c>
      <c r="S971" s="3">
        <v>0.5</v>
      </c>
      <c r="T971" s="6">
        <f t="shared" si="47"/>
        <v>214.88499999999999</v>
      </c>
    </row>
    <row r="972" spans="1:20" x14ac:dyDescent="0.35">
      <c r="A972" t="s">
        <v>1806</v>
      </c>
      <c r="B972" s="1">
        <v>42679</v>
      </c>
      <c r="C972" s="2" t="s">
        <v>1807</v>
      </c>
      <c r="D972" s="2" t="s">
        <v>27</v>
      </c>
      <c r="E972" s="2" t="s">
        <v>28</v>
      </c>
      <c r="F972" s="2" t="s">
        <v>43</v>
      </c>
      <c r="G972" s="2" t="s">
        <v>139</v>
      </c>
      <c r="H972" s="2" t="s">
        <v>595</v>
      </c>
      <c r="I972" s="2" t="s">
        <v>38</v>
      </c>
      <c r="J972" s="1">
        <v>42686</v>
      </c>
      <c r="K972" s="3">
        <v>3.5</v>
      </c>
      <c r="L972" s="3">
        <v>5.74</v>
      </c>
      <c r="M972" s="3">
        <f t="shared" si="45"/>
        <v>2.2400000000000002</v>
      </c>
      <c r="N972" s="2">
        <v>5</v>
      </c>
      <c r="O972" s="3">
        <f t="shared" si="46"/>
        <v>28.700000000000003</v>
      </c>
      <c r="P972" s="4">
        <v>7.0000000000000007E-2</v>
      </c>
      <c r="Q972" s="5">
        <f>O972*P972</f>
        <v>2.0090000000000003</v>
      </c>
      <c r="R972" s="5">
        <f>O972-Q972+S972</f>
        <v>31.701000000000001</v>
      </c>
      <c r="S972" s="3">
        <v>5.01</v>
      </c>
      <c r="T972" s="6">
        <f t="shared" si="47"/>
        <v>36.710999999999999</v>
      </c>
    </row>
    <row r="973" spans="1:20" x14ac:dyDescent="0.35">
      <c r="A973" t="s">
        <v>1808</v>
      </c>
      <c r="B973" s="1">
        <v>42682</v>
      </c>
      <c r="C973" s="2" t="s">
        <v>1809</v>
      </c>
      <c r="D973" s="2" t="s">
        <v>27</v>
      </c>
      <c r="E973" s="2" t="s">
        <v>28</v>
      </c>
      <c r="F973" s="2" t="s">
        <v>65</v>
      </c>
      <c r="G973" s="2" t="s">
        <v>139</v>
      </c>
      <c r="H973" s="2" t="s">
        <v>471</v>
      </c>
      <c r="I973" s="2" t="s">
        <v>38</v>
      </c>
      <c r="J973" s="1">
        <v>42687</v>
      </c>
      <c r="K973" s="3">
        <v>8.92</v>
      </c>
      <c r="L973" s="3">
        <v>29.74</v>
      </c>
      <c r="M973" s="3">
        <f t="shared" si="45"/>
        <v>20.82</v>
      </c>
      <c r="N973" s="2">
        <v>31</v>
      </c>
      <c r="O973" s="3">
        <f t="shared" si="46"/>
        <v>921.93999999999994</v>
      </c>
      <c r="P973" s="4">
        <v>0</v>
      </c>
      <c r="Q973" s="5">
        <f>O973*P973</f>
        <v>0</v>
      </c>
      <c r="R973" s="5">
        <f>O973-Q973+S973</f>
        <v>928.57999999999993</v>
      </c>
      <c r="S973" s="3">
        <v>6.64</v>
      </c>
      <c r="T973" s="6">
        <f t="shared" si="47"/>
        <v>935.21999999999991</v>
      </c>
    </row>
    <row r="974" spans="1:20" x14ac:dyDescent="0.35">
      <c r="A974" t="s">
        <v>1810</v>
      </c>
      <c r="B974" s="1">
        <v>42682</v>
      </c>
      <c r="C974" s="2" t="s">
        <v>626</v>
      </c>
      <c r="D974" s="2" t="s">
        <v>27</v>
      </c>
      <c r="E974" s="2" t="s">
        <v>28</v>
      </c>
      <c r="F974" s="2" t="s">
        <v>93</v>
      </c>
      <c r="G974" s="2" t="s">
        <v>74</v>
      </c>
      <c r="H974" s="2" t="s">
        <v>947</v>
      </c>
      <c r="I974" s="2" t="s">
        <v>38</v>
      </c>
      <c r="J974" s="1">
        <v>42684</v>
      </c>
      <c r="K974" s="3">
        <v>1.0900000000000001</v>
      </c>
      <c r="L974" s="3">
        <v>1.82</v>
      </c>
      <c r="M974" s="3">
        <f t="shared" si="45"/>
        <v>0.73</v>
      </c>
      <c r="N974" s="2">
        <v>40</v>
      </c>
      <c r="O974" s="3">
        <f t="shared" si="46"/>
        <v>72.8</v>
      </c>
      <c r="P974" s="4">
        <v>0.05</v>
      </c>
      <c r="Q974" s="5">
        <f>O974*P974</f>
        <v>3.64</v>
      </c>
      <c r="R974" s="5">
        <f>O974-Q974+S974</f>
        <v>70.16</v>
      </c>
      <c r="S974" s="3">
        <v>1</v>
      </c>
      <c r="T974" s="6">
        <f t="shared" si="47"/>
        <v>71.16</v>
      </c>
    </row>
    <row r="975" spans="1:20" x14ac:dyDescent="0.35">
      <c r="A975" t="s">
        <v>1811</v>
      </c>
      <c r="B975" s="1">
        <v>42682</v>
      </c>
      <c r="C975" s="2" t="s">
        <v>79</v>
      </c>
      <c r="D975" s="2" t="s">
        <v>53</v>
      </c>
      <c r="E975" s="2" t="s">
        <v>54</v>
      </c>
      <c r="F975" s="2" t="s">
        <v>65</v>
      </c>
      <c r="G975" s="2" t="s">
        <v>81</v>
      </c>
      <c r="H975" s="2" t="s">
        <v>308</v>
      </c>
      <c r="I975" s="2" t="s">
        <v>38</v>
      </c>
      <c r="J975" s="1">
        <v>42682</v>
      </c>
      <c r="K975" s="3">
        <v>0.9</v>
      </c>
      <c r="L975" s="3">
        <v>2.1</v>
      </c>
      <c r="M975" s="3">
        <f t="shared" si="45"/>
        <v>1.2000000000000002</v>
      </c>
      <c r="N975" s="2">
        <v>27</v>
      </c>
      <c r="O975" s="3">
        <f t="shared" si="46"/>
        <v>56.7</v>
      </c>
      <c r="P975" s="4">
        <v>0.04</v>
      </c>
      <c r="Q975" s="5">
        <f>O975*P975</f>
        <v>2.2680000000000002</v>
      </c>
      <c r="R975" s="5">
        <f>O975-Q975+S975</f>
        <v>55.132000000000005</v>
      </c>
      <c r="S975" s="3">
        <v>0.7</v>
      </c>
      <c r="T975" s="6">
        <f t="shared" si="47"/>
        <v>55.832000000000008</v>
      </c>
    </row>
    <row r="976" spans="1:20" x14ac:dyDescent="0.35">
      <c r="A976" t="s">
        <v>1812</v>
      </c>
      <c r="B976" s="1">
        <v>42683</v>
      </c>
      <c r="C976" s="2" t="s">
        <v>1813</v>
      </c>
      <c r="D976" s="2" t="s">
        <v>27</v>
      </c>
      <c r="E976" s="2" t="s">
        <v>28</v>
      </c>
      <c r="F976" s="2" t="s">
        <v>29</v>
      </c>
      <c r="G976" s="2" t="s">
        <v>290</v>
      </c>
      <c r="H976" s="2" t="s">
        <v>109</v>
      </c>
      <c r="I976" s="2" t="s">
        <v>38</v>
      </c>
      <c r="J976" s="1">
        <v>42685</v>
      </c>
      <c r="K976" s="3">
        <v>0.94</v>
      </c>
      <c r="L976" s="3">
        <v>2.08</v>
      </c>
      <c r="M976" s="3">
        <f t="shared" si="45"/>
        <v>1.1400000000000001</v>
      </c>
      <c r="N976" s="2">
        <v>39</v>
      </c>
      <c r="O976" s="3">
        <f t="shared" si="46"/>
        <v>81.12</v>
      </c>
      <c r="P976" s="4">
        <v>0.04</v>
      </c>
      <c r="Q976" s="5">
        <f>O976*P976</f>
        <v>3.2448000000000001</v>
      </c>
      <c r="R976" s="5">
        <f>O976-Q976+S976</f>
        <v>80.435200000000009</v>
      </c>
      <c r="S976" s="3">
        <v>2.56</v>
      </c>
      <c r="T976" s="6">
        <f t="shared" si="47"/>
        <v>82.995200000000011</v>
      </c>
    </row>
    <row r="977" spans="1:20" x14ac:dyDescent="0.35">
      <c r="A977" t="s">
        <v>1814</v>
      </c>
      <c r="B977" s="1">
        <v>42684</v>
      </c>
      <c r="C977" s="2" t="s">
        <v>1474</v>
      </c>
      <c r="D977" s="2" t="s">
        <v>27</v>
      </c>
      <c r="E977" s="2" t="s">
        <v>28</v>
      </c>
      <c r="F977" s="2" t="s">
        <v>65</v>
      </c>
      <c r="G977" s="2" t="s">
        <v>290</v>
      </c>
      <c r="H977" s="2" t="s">
        <v>266</v>
      </c>
      <c r="I977" s="2" t="s">
        <v>33</v>
      </c>
      <c r="J977" s="1">
        <v>42686</v>
      </c>
      <c r="K977" s="3">
        <v>20.18</v>
      </c>
      <c r="L977" s="3">
        <v>35.409999999999997</v>
      </c>
      <c r="M977" s="3">
        <f t="shared" si="45"/>
        <v>15.229999999999997</v>
      </c>
      <c r="N977" s="2">
        <v>21</v>
      </c>
      <c r="O977" s="3">
        <f t="shared" si="46"/>
        <v>743.6099999999999</v>
      </c>
      <c r="P977" s="4">
        <v>0.09</v>
      </c>
      <c r="Q977" s="5">
        <f>O977*P977</f>
        <v>66.924899999999994</v>
      </c>
      <c r="R977" s="5">
        <f>O977-Q977+S977</f>
        <v>678.67509999999993</v>
      </c>
      <c r="S977" s="3">
        <v>1.99</v>
      </c>
      <c r="T977" s="6">
        <f t="shared" si="47"/>
        <v>680.66509999999994</v>
      </c>
    </row>
    <row r="978" spans="1:20" x14ac:dyDescent="0.35">
      <c r="A978" t="s">
        <v>1815</v>
      </c>
      <c r="B978" s="1">
        <v>42686</v>
      </c>
      <c r="C978" s="2" t="s">
        <v>696</v>
      </c>
      <c r="D978" s="2" t="s">
        <v>27</v>
      </c>
      <c r="E978" s="2" t="s">
        <v>28</v>
      </c>
      <c r="F978" s="2" t="s">
        <v>43</v>
      </c>
      <c r="G978" s="2" t="s">
        <v>299</v>
      </c>
      <c r="H978" s="2" t="s">
        <v>498</v>
      </c>
      <c r="I978" s="2" t="s">
        <v>38</v>
      </c>
      <c r="J978" s="1">
        <v>42686</v>
      </c>
      <c r="K978" s="3">
        <v>19.829999999999998</v>
      </c>
      <c r="L978" s="3">
        <v>30.98</v>
      </c>
      <c r="M978" s="3">
        <f t="shared" si="45"/>
        <v>11.150000000000002</v>
      </c>
      <c r="N978" s="2">
        <v>15</v>
      </c>
      <c r="O978" s="3">
        <f t="shared" si="46"/>
        <v>464.7</v>
      </c>
      <c r="P978" s="4">
        <v>0</v>
      </c>
      <c r="Q978" s="5">
        <f>O978*P978</f>
        <v>0</v>
      </c>
      <c r="R978" s="5">
        <f>O978-Q978+S978</f>
        <v>484.21</v>
      </c>
      <c r="S978" s="3">
        <v>19.510000000000002</v>
      </c>
      <c r="T978" s="6">
        <f t="shared" si="47"/>
        <v>503.71999999999997</v>
      </c>
    </row>
    <row r="979" spans="1:20" x14ac:dyDescent="0.35">
      <c r="A979" t="s">
        <v>1816</v>
      </c>
      <c r="B979" s="1">
        <v>42687</v>
      </c>
      <c r="C979" s="2" t="s">
        <v>1817</v>
      </c>
      <c r="D979" s="2" t="s">
        <v>27</v>
      </c>
      <c r="E979" s="2" t="s">
        <v>28</v>
      </c>
      <c r="F979" s="2" t="s">
        <v>43</v>
      </c>
      <c r="G979" s="2" t="s">
        <v>66</v>
      </c>
      <c r="H979" s="2" t="s">
        <v>530</v>
      </c>
      <c r="I979" s="2" t="s">
        <v>38</v>
      </c>
      <c r="J979" s="1">
        <v>42689</v>
      </c>
      <c r="K979" s="3">
        <v>1.98</v>
      </c>
      <c r="L979" s="3">
        <v>3.15</v>
      </c>
      <c r="M979" s="3">
        <f t="shared" si="45"/>
        <v>1.17</v>
      </c>
      <c r="N979" s="2">
        <v>41</v>
      </c>
      <c r="O979" s="3">
        <f t="shared" si="46"/>
        <v>129.15</v>
      </c>
      <c r="P979" s="4">
        <v>0.06</v>
      </c>
      <c r="Q979" s="5">
        <f>O979*P979</f>
        <v>7.7489999999999997</v>
      </c>
      <c r="R979" s="5">
        <f>O979-Q979+S979</f>
        <v>121.89100000000001</v>
      </c>
      <c r="S979" s="3">
        <v>0.49</v>
      </c>
      <c r="T979" s="6">
        <f t="shared" si="47"/>
        <v>122.381</v>
      </c>
    </row>
    <row r="980" spans="1:20" x14ac:dyDescent="0.35">
      <c r="A980" t="s">
        <v>1818</v>
      </c>
      <c r="B980" s="1">
        <v>42688</v>
      </c>
      <c r="C980" s="2" t="s">
        <v>1819</v>
      </c>
      <c r="D980" s="2" t="s">
        <v>27</v>
      </c>
      <c r="E980" s="2" t="s">
        <v>28</v>
      </c>
      <c r="F980" s="2" t="s">
        <v>29</v>
      </c>
      <c r="G980" s="2" t="s">
        <v>139</v>
      </c>
      <c r="H980" s="2" t="s">
        <v>200</v>
      </c>
      <c r="I980" s="2" t="s">
        <v>38</v>
      </c>
      <c r="J980" s="1">
        <v>42689</v>
      </c>
      <c r="K980" s="3">
        <v>1.0900000000000001</v>
      </c>
      <c r="L980" s="3">
        <v>2.6</v>
      </c>
      <c r="M980" s="3">
        <f t="shared" si="45"/>
        <v>1.51</v>
      </c>
      <c r="N980" s="2">
        <v>11</v>
      </c>
      <c r="O980" s="3">
        <f t="shared" si="46"/>
        <v>28.6</v>
      </c>
      <c r="P980" s="4">
        <v>0.09</v>
      </c>
      <c r="Q980" s="5">
        <f>O980*P980</f>
        <v>2.5739999999999998</v>
      </c>
      <c r="R980" s="5">
        <f>O980-Q980+S980</f>
        <v>28.426000000000002</v>
      </c>
      <c r="S980" s="3">
        <v>2.4</v>
      </c>
      <c r="T980" s="6">
        <f t="shared" si="47"/>
        <v>30.826000000000001</v>
      </c>
    </row>
    <row r="981" spans="1:20" x14ac:dyDescent="0.35">
      <c r="A981" t="s">
        <v>1820</v>
      </c>
      <c r="B981" s="1">
        <v>42690</v>
      </c>
      <c r="C981" s="2" t="s">
        <v>1821</v>
      </c>
      <c r="D981" s="2" t="s">
        <v>27</v>
      </c>
      <c r="E981" s="2" t="s">
        <v>28</v>
      </c>
      <c r="F981" s="2" t="s">
        <v>29</v>
      </c>
      <c r="G981" s="2" t="s">
        <v>30</v>
      </c>
      <c r="H981" s="2" t="s">
        <v>96</v>
      </c>
      <c r="I981" s="2" t="s">
        <v>38</v>
      </c>
      <c r="J981" s="1">
        <v>42690</v>
      </c>
      <c r="K981" s="3">
        <v>2.29</v>
      </c>
      <c r="L981" s="3">
        <v>3.58</v>
      </c>
      <c r="M981" s="3">
        <f t="shared" si="45"/>
        <v>1.29</v>
      </c>
      <c r="N981" s="2">
        <v>32</v>
      </c>
      <c r="O981" s="3">
        <f t="shared" si="46"/>
        <v>114.56</v>
      </c>
      <c r="P981" s="4">
        <v>0.09</v>
      </c>
      <c r="Q981" s="5">
        <f>O981*P981</f>
        <v>10.3104</v>
      </c>
      <c r="R981" s="5">
        <f>O981-Q981+S981</f>
        <v>105.8796</v>
      </c>
      <c r="S981" s="3">
        <v>1.63</v>
      </c>
      <c r="T981" s="6">
        <f t="shared" si="47"/>
        <v>107.50959999999999</v>
      </c>
    </row>
    <row r="982" spans="1:20" x14ac:dyDescent="0.35">
      <c r="A982" t="s">
        <v>1822</v>
      </c>
      <c r="B982" s="1">
        <v>42691</v>
      </c>
      <c r="C982" s="2" t="s">
        <v>876</v>
      </c>
      <c r="D982" s="2" t="s">
        <v>53</v>
      </c>
      <c r="E982" s="2" t="s">
        <v>54</v>
      </c>
      <c r="F982" s="2" t="s">
        <v>43</v>
      </c>
      <c r="G982" s="2" t="s">
        <v>55</v>
      </c>
      <c r="H982" s="2" t="s">
        <v>443</v>
      </c>
      <c r="I982" s="2" t="s">
        <v>38</v>
      </c>
      <c r="J982" s="1">
        <v>42693</v>
      </c>
      <c r="K982" s="3">
        <v>13.64</v>
      </c>
      <c r="L982" s="3">
        <v>20.98</v>
      </c>
      <c r="M982" s="3">
        <f t="shared" si="45"/>
        <v>7.34</v>
      </c>
      <c r="N982" s="2">
        <v>42</v>
      </c>
      <c r="O982" s="3">
        <f t="shared" si="46"/>
        <v>881.16</v>
      </c>
      <c r="P982" s="4">
        <v>0.1</v>
      </c>
      <c r="Q982" s="5">
        <f>O982*P982</f>
        <v>88.116</v>
      </c>
      <c r="R982" s="5">
        <f>O982-Q982+S982</f>
        <v>794.53399999999999</v>
      </c>
      <c r="S982" s="3">
        <v>1.49</v>
      </c>
      <c r="T982" s="6">
        <f t="shared" si="47"/>
        <v>796.024</v>
      </c>
    </row>
    <row r="983" spans="1:20" x14ac:dyDescent="0.35">
      <c r="A983" t="s">
        <v>1823</v>
      </c>
      <c r="B983" s="1">
        <v>42691</v>
      </c>
      <c r="C983" s="2" t="s">
        <v>98</v>
      </c>
      <c r="D983" s="2" t="s">
        <v>27</v>
      </c>
      <c r="E983" s="2" t="s">
        <v>28</v>
      </c>
      <c r="F983" s="2" t="s">
        <v>29</v>
      </c>
      <c r="G983" s="2" t="s">
        <v>100</v>
      </c>
      <c r="H983" s="2" t="s">
        <v>697</v>
      </c>
      <c r="I983" s="2" t="s">
        <v>38</v>
      </c>
      <c r="J983" s="1">
        <v>42693</v>
      </c>
      <c r="K983" s="3">
        <v>11.04</v>
      </c>
      <c r="L983" s="3">
        <v>16.98</v>
      </c>
      <c r="M983" s="3">
        <f t="shared" si="45"/>
        <v>5.9400000000000013</v>
      </c>
      <c r="N983" s="2">
        <v>46</v>
      </c>
      <c r="O983" s="3">
        <f t="shared" si="46"/>
        <v>781.08</v>
      </c>
      <c r="P983" s="4">
        <v>0.09</v>
      </c>
      <c r="Q983" s="5">
        <f>O983*P983</f>
        <v>70.297200000000004</v>
      </c>
      <c r="R983" s="5">
        <f>O983-Q983+S983</f>
        <v>723.17280000000005</v>
      </c>
      <c r="S983" s="3">
        <v>12.39</v>
      </c>
      <c r="T983" s="6">
        <f t="shared" si="47"/>
        <v>735.56280000000004</v>
      </c>
    </row>
    <row r="984" spans="1:20" x14ac:dyDescent="0.35">
      <c r="A984" t="s">
        <v>1824</v>
      </c>
      <c r="B984" s="1">
        <v>42694</v>
      </c>
      <c r="C984" s="2" t="s">
        <v>590</v>
      </c>
      <c r="D984" s="2" t="s">
        <v>53</v>
      </c>
      <c r="E984" s="2" t="s">
        <v>54</v>
      </c>
      <c r="F984" s="2" t="s">
        <v>93</v>
      </c>
      <c r="G984" s="2" t="s">
        <v>81</v>
      </c>
      <c r="H984" s="2" t="s">
        <v>895</v>
      </c>
      <c r="I984" s="2" t="s">
        <v>38</v>
      </c>
      <c r="J984" s="1">
        <v>42695</v>
      </c>
      <c r="K984" s="3">
        <v>1.05</v>
      </c>
      <c r="L984" s="3">
        <v>1.95</v>
      </c>
      <c r="M984" s="3">
        <f t="shared" si="45"/>
        <v>0.89999999999999991</v>
      </c>
      <c r="N984" s="2">
        <v>20</v>
      </c>
      <c r="O984" s="3">
        <f t="shared" si="46"/>
        <v>39</v>
      </c>
      <c r="P984" s="4">
        <v>0.06</v>
      </c>
      <c r="Q984" s="5">
        <f>O984*P984</f>
        <v>2.34</v>
      </c>
      <c r="R984" s="5">
        <f>O984-Q984+S984</f>
        <v>38.29</v>
      </c>
      <c r="S984" s="3">
        <v>1.63</v>
      </c>
      <c r="T984" s="6">
        <f t="shared" si="47"/>
        <v>39.92</v>
      </c>
    </row>
    <row r="985" spans="1:20" x14ac:dyDescent="0.35">
      <c r="A985" t="s">
        <v>1825</v>
      </c>
      <c r="B985" s="1">
        <v>42696</v>
      </c>
      <c r="C985" s="2" t="s">
        <v>1826</v>
      </c>
      <c r="D985" s="2" t="s">
        <v>27</v>
      </c>
      <c r="E985" s="2" t="s">
        <v>28</v>
      </c>
      <c r="F985" s="2" t="s">
        <v>29</v>
      </c>
      <c r="G985" s="2" t="s">
        <v>107</v>
      </c>
      <c r="H985" s="2" t="s">
        <v>368</v>
      </c>
      <c r="I985" s="2" t="s">
        <v>38</v>
      </c>
      <c r="J985" s="1">
        <v>42701</v>
      </c>
      <c r="K985" s="3">
        <v>3.52</v>
      </c>
      <c r="L985" s="3">
        <v>5.68</v>
      </c>
      <c r="M985" s="3">
        <f t="shared" si="45"/>
        <v>2.1599999999999997</v>
      </c>
      <c r="N985" s="2">
        <v>10</v>
      </c>
      <c r="O985" s="3">
        <f t="shared" si="46"/>
        <v>56.8</v>
      </c>
      <c r="P985" s="4">
        <v>0.09</v>
      </c>
      <c r="Q985" s="5">
        <f>O985*P985</f>
        <v>5.1119999999999992</v>
      </c>
      <c r="R985" s="5">
        <f>O985-Q985+S985</f>
        <v>53.077999999999996</v>
      </c>
      <c r="S985" s="3">
        <v>1.39</v>
      </c>
      <c r="T985" s="6">
        <f t="shared" si="47"/>
        <v>54.467999999999996</v>
      </c>
    </row>
    <row r="986" spans="1:20" x14ac:dyDescent="0.35">
      <c r="A986" t="s">
        <v>1827</v>
      </c>
      <c r="B986" s="1">
        <v>42697</v>
      </c>
      <c r="C986" s="2" t="s">
        <v>1828</v>
      </c>
      <c r="D986" s="2" t="s">
        <v>27</v>
      </c>
      <c r="E986" s="2" t="s">
        <v>28</v>
      </c>
      <c r="F986" s="2" t="s">
        <v>29</v>
      </c>
      <c r="G986" s="2" t="s">
        <v>30</v>
      </c>
      <c r="H986" s="2" t="s">
        <v>438</v>
      </c>
      <c r="I986" s="2" t="s">
        <v>38</v>
      </c>
      <c r="J986" s="1">
        <v>42699</v>
      </c>
      <c r="K986" s="3">
        <v>3.75</v>
      </c>
      <c r="L986" s="3">
        <v>7.08</v>
      </c>
      <c r="M986" s="3">
        <f t="shared" si="45"/>
        <v>3.33</v>
      </c>
      <c r="N986" s="2">
        <v>29</v>
      </c>
      <c r="O986" s="3">
        <f t="shared" si="46"/>
        <v>205.32</v>
      </c>
      <c r="P986" s="4">
        <v>7.0000000000000007E-2</v>
      </c>
      <c r="Q986" s="5">
        <f>O986*P986</f>
        <v>14.372400000000001</v>
      </c>
      <c r="R986" s="5">
        <f>O986-Q986+S986</f>
        <v>193.29759999999999</v>
      </c>
      <c r="S986" s="3">
        <v>2.35</v>
      </c>
      <c r="T986" s="6">
        <f t="shared" si="47"/>
        <v>195.64759999999998</v>
      </c>
    </row>
    <row r="987" spans="1:20" x14ac:dyDescent="0.35">
      <c r="A987" t="s">
        <v>1829</v>
      </c>
      <c r="B987" s="1">
        <v>42700</v>
      </c>
      <c r="C987" s="2" t="s">
        <v>394</v>
      </c>
      <c r="D987" s="2" t="s">
        <v>27</v>
      </c>
      <c r="E987" s="2" t="s">
        <v>28</v>
      </c>
      <c r="F987" s="2" t="s">
        <v>43</v>
      </c>
      <c r="G987" s="2" t="s">
        <v>66</v>
      </c>
      <c r="H987" s="2" t="s">
        <v>60</v>
      </c>
      <c r="I987" s="2" t="s">
        <v>38</v>
      </c>
      <c r="J987" s="1">
        <v>42702</v>
      </c>
      <c r="K987" s="3">
        <v>3.4</v>
      </c>
      <c r="L987" s="3">
        <v>5.4</v>
      </c>
      <c r="M987" s="3">
        <f t="shared" si="45"/>
        <v>2.0000000000000004</v>
      </c>
      <c r="N987" s="2">
        <v>1</v>
      </c>
      <c r="O987" s="3">
        <f t="shared" si="46"/>
        <v>5.4</v>
      </c>
      <c r="P987" s="4">
        <v>0</v>
      </c>
      <c r="Q987" s="5">
        <f>O987*P987</f>
        <v>0</v>
      </c>
      <c r="R987" s="5">
        <f>O987-Q987+S987</f>
        <v>13.18</v>
      </c>
      <c r="S987" s="3">
        <v>7.78</v>
      </c>
      <c r="T987" s="6">
        <f t="shared" si="47"/>
        <v>20.96</v>
      </c>
    </row>
    <row r="988" spans="1:20" x14ac:dyDescent="0.35">
      <c r="A988" t="s">
        <v>1830</v>
      </c>
      <c r="B988" s="1">
        <v>42700</v>
      </c>
      <c r="C988" s="2" t="s">
        <v>1831</v>
      </c>
      <c r="D988" s="2" t="s">
        <v>27</v>
      </c>
      <c r="E988" s="2" t="s">
        <v>28</v>
      </c>
      <c r="F988" s="2" t="s">
        <v>93</v>
      </c>
      <c r="G988" s="2" t="s">
        <v>390</v>
      </c>
      <c r="H988" s="2" t="s">
        <v>979</v>
      </c>
      <c r="I988" s="2" t="s">
        <v>38</v>
      </c>
      <c r="J988" s="1">
        <v>42702</v>
      </c>
      <c r="K988" s="3">
        <v>1.84</v>
      </c>
      <c r="L988" s="3">
        <v>2.88</v>
      </c>
      <c r="M988" s="3">
        <f t="shared" si="45"/>
        <v>1.0399999999999998</v>
      </c>
      <c r="N988" s="2">
        <v>6</v>
      </c>
      <c r="O988" s="3">
        <f t="shared" si="46"/>
        <v>17.28</v>
      </c>
      <c r="P988" s="4">
        <v>0.06</v>
      </c>
      <c r="Q988" s="5">
        <f>O988*P988</f>
        <v>1.0367999999999999</v>
      </c>
      <c r="R988" s="5">
        <f>O988-Q988+S988</f>
        <v>17.2332</v>
      </c>
      <c r="S988" s="3">
        <v>0.99</v>
      </c>
      <c r="T988" s="6">
        <f t="shared" si="47"/>
        <v>18.223199999999999</v>
      </c>
    </row>
    <row r="989" spans="1:20" x14ac:dyDescent="0.35">
      <c r="A989" t="s">
        <v>1832</v>
      </c>
      <c r="B989" s="1">
        <v>42700</v>
      </c>
      <c r="C989" s="2" t="s">
        <v>728</v>
      </c>
      <c r="D989" s="2" t="s">
        <v>27</v>
      </c>
      <c r="E989" s="2" t="s">
        <v>28</v>
      </c>
      <c r="F989" s="2" t="s">
        <v>65</v>
      </c>
      <c r="G989" s="2" t="s">
        <v>299</v>
      </c>
      <c r="H989" s="2" t="s">
        <v>122</v>
      </c>
      <c r="I989" s="2" t="s">
        <v>38</v>
      </c>
      <c r="J989" s="1">
        <v>42704</v>
      </c>
      <c r="K989" s="3">
        <v>0.87</v>
      </c>
      <c r="L989" s="3">
        <v>1.81</v>
      </c>
      <c r="M989" s="3">
        <f t="shared" si="45"/>
        <v>0.94000000000000006</v>
      </c>
      <c r="N989" s="2">
        <v>18</v>
      </c>
      <c r="O989" s="3">
        <f t="shared" si="46"/>
        <v>32.58</v>
      </c>
      <c r="P989" s="4">
        <v>0.06</v>
      </c>
      <c r="Q989" s="5">
        <f>O989*P989</f>
        <v>1.9547999999999999</v>
      </c>
      <c r="R989" s="5">
        <f>O989-Q989+S989</f>
        <v>31.3752</v>
      </c>
      <c r="S989" s="3">
        <v>0.75</v>
      </c>
      <c r="T989" s="6">
        <f t="shared" si="47"/>
        <v>32.1252</v>
      </c>
    </row>
    <row r="990" spans="1:20" x14ac:dyDescent="0.35">
      <c r="A990" t="s">
        <v>1833</v>
      </c>
      <c r="B990" s="1">
        <v>42701</v>
      </c>
      <c r="C990" s="2" t="s">
        <v>852</v>
      </c>
      <c r="D990" s="2" t="s">
        <v>27</v>
      </c>
      <c r="E990" s="2" t="s">
        <v>28</v>
      </c>
      <c r="F990" s="2" t="s">
        <v>29</v>
      </c>
      <c r="G990" s="2" t="s">
        <v>126</v>
      </c>
      <c r="H990" s="2" t="s">
        <v>88</v>
      </c>
      <c r="I990" s="2" t="s">
        <v>33</v>
      </c>
      <c r="J990" s="1">
        <v>42703</v>
      </c>
      <c r="K990" s="3">
        <v>62.4</v>
      </c>
      <c r="L990" s="3">
        <v>155.99</v>
      </c>
      <c r="M990" s="3">
        <f t="shared" si="45"/>
        <v>93.59</v>
      </c>
      <c r="N990" s="2">
        <v>24</v>
      </c>
      <c r="O990" s="3">
        <f t="shared" si="46"/>
        <v>3743.76</v>
      </c>
      <c r="P990" s="4">
        <v>0.04</v>
      </c>
      <c r="Q990" s="5">
        <f>O990*P990</f>
        <v>149.75040000000001</v>
      </c>
      <c r="R990" s="5">
        <f>O990-Q990+S990</f>
        <v>3602.0896000000002</v>
      </c>
      <c r="S990" s="3">
        <v>8.08</v>
      </c>
      <c r="T990" s="6">
        <f t="shared" si="47"/>
        <v>3610.1696000000002</v>
      </c>
    </row>
    <row r="991" spans="1:20" x14ac:dyDescent="0.35">
      <c r="A991" t="s">
        <v>1834</v>
      </c>
      <c r="B991" s="1">
        <v>42701</v>
      </c>
      <c r="C991" s="2" t="s">
        <v>1107</v>
      </c>
      <c r="D991" s="2" t="s">
        <v>27</v>
      </c>
      <c r="E991" s="2" t="s">
        <v>28</v>
      </c>
      <c r="F991" s="2" t="s">
        <v>43</v>
      </c>
      <c r="G991" s="2" t="s">
        <v>44</v>
      </c>
      <c r="H991" s="2" t="s">
        <v>146</v>
      </c>
      <c r="I991" s="2" t="s">
        <v>33</v>
      </c>
      <c r="J991" s="1">
        <v>42701</v>
      </c>
      <c r="K991" s="3">
        <v>278.99</v>
      </c>
      <c r="L991" s="3">
        <v>449.99</v>
      </c>
      <c r="M991" s="3">
        <f t="shared" si="45"/>
        <v>171</v>
      </c>
      <c r="N991" s="2">
        <v>18</v>
      </c>
      <c r="O991" s="3">
        <f t="shared" si="46"/>
        <v>8099.82</v>
      </c>
      <c r="P991" s="4">
        <v>0.09</v>
      </c>
      <c r="Q991" s="5">
        <f>O991*P991</f>
        <v>728.98379999999997</v>
      </c>
      <c r="R991" s="5">
        <f>O991-Q991+S991</f>
        <v>7419.8361999999997</v>
      </c>
      <c r="S991" s="3">
        <v>49</v>
      </c>
      <c r="T991" s="6">
        <f t="shared" si="47"/>
        <v>7468.8361999999997</v>
      </c>
    </row>
    <row r="992" spans="1:20" x14ac:dyDescent="0.35">
      <c r="A992" t="s">
        <v>1835</v>
      </c>
      <c r="B992" s="1">
        <v>42702</v>
      </c>
      <c r="C992" s="2" t="s">
        <v>1164</v>
      </c>
      <c r="D992" s="2" t="s">
        <v>27</v>
      </c>
      <c r="E992" s="2" t="s">
        <v>28</v>
      </c>
      <c r="F992" s="2" t="s">
        <v>43</v>
      </c>
      <c r="G992" s="2" t="s">
        <v>390</v>
      </c>
      <c r="H992" s="2" t="s">
        <v>571</v>
      </c>
      <c r="I992" s="2" t="s">
        <v>38</v>
      </c>
      <c r="J992" s="1">
        <v>42703</v>
      </c>
      <c r="K992" s="3">
        <v>1.94</v>
      </c>
      <c r="L992" s="3">
        <v>3.08</v>
      </c>
      <c r="M992" s="3">
        <f t="shared" si="45"/>
        <v>1.1400000000000001</v>
      </c>
      <c r="N992" s="2">
        <v>18</v>
      </c>
      <c r="O992" s="3">
        <f t="shared" si="46"/>
        <v>55.44</v>
      </c>
      <c r="P992" s="4">
        <v>0.02</v>
      </c>
      <c r="Q992" s="5">
        <f>O992*P992</f>
        <v>1.1088</v>
      </c>
      <c r="R992" s="5">
        <f>O992-Q992+S992</f>
        <v>55.321199999999997</v>
      </c>
      <c r="S992" s="3">
        <v>0.99</v>
      </c>
      <c r="T992" s="6">
        <f t="shared" si="47"/>
        <v>56.311199999999999</v>
      </c>
    </row>
    <row r="993" spans="1:20" x14ac:dyDescent="0.35">
      <c r="A993" t="s">
        <v>1836</v>
      </c>
      <c r="B993" s="1">
        <v>42703</v>
      </c>
      <c r="C993" s="2" t="s">
        <v>414</v>
      </c>
      <c r="D993" s="2" t="s">
        <v>27</v>
      </c>
      <c r="E993" s="2" t="s">
        <v>28</v>
      </c>
      <c r="F993" s="2" t="s">
        <v>43</v>
      </c>
      <c r="G993" s="2" t="s">
        <v>107</v>
      </c>
      <c r="H993" s="2" t="s">
        <v>1177</v>
      </c>
      <c r="I993" s="2" t="s">
        <v>38</v>
      </c>
      <c r="J993" s="1">
        <v>42704</v>
      </c>
      <c r="K993" s="3">
        <v>2.68</v>
      </c>
      <c r="L993" s="3">
        <v>6.08</v>
      </c>
      <c r="M993" s="3">
        <f t="shared" si="45"/>
        <v>3.4</v>
      </c>
      <c r="N993" s="2">
        <v>49</v>
      </c>
      <c r="O993" s="3">
        <f t="shared" si="46"/>
        <v>297.92</v>
      </c>
      <c r="P993" s="4">
        <v>0.08</v>
      </c>
      <c r="Q993" s="5">
        <f>O993*P993</f>
        <v>23.833600000000001</v>
      </c>
      <c r="R993" s="5">
        <f>O993-Q993+S993</f>
        <v>275.25640000000004</v>
      </c>
      <c r="S993" s="3">
        <v>1.17</v>
      </c>
      <c r="T993" s="6">
        <f t="shared" si="47"/>
        <v>276.42640000000006</v>
      </c>
    </row>
    <row r="994" spans="1:20" x14ac:dyDescent="0.35">
      <c r="A994" t="s">
        <v>1837</v>
      </c>
      <c r="B994" s="1">
        <v>42705</v>
      </c>
      <c r="C994" s="2" t="s">
        <v>500</v>
      </c>
      <c r="D994" s="2" t="s">
        <v>27</v>
      </c>
      <c r="E994" s="2" t="s">
        <v>28</v>
      </c>
      <c r="F994" s="2" t="s">
        <v>65</v>
      </c>
      <c r="G994" s="2" t="s">
        <v>299</v>
      </c>
      <c r="H994" s="2" t="s">
        <v>285</v>
      </c>
      <c r="I994" s="2" t="s">
        <v>33</v>
      </c>
      <c r="J994" s="1">
        <v>42706</v>
      </c>
      <c r="K994" s="3">
        <v>54.52</v>
      </c>
      <c r="L994" s="3">
        <v>100.97</v>
      </c>
      <c r="M994" s="3">
        <f t="shared" si="45"/>
        <v>46.449999999999996</v>
      </c>
      <c r="N994" s="2">
        <v>42</v>
      </c>
      <c r="O994" s="3">
        <f t="shared" si="46"/>
        <v>4240.74</v>
      </c>
      <c r="P994" s="4">
        <v>0.1</v>
      </c>
      <c r="Q994" s="5">
        <f>O994*P994</f>
        <v>424.07400000000001</v>
      </c>
      <c r="R994" s="5">
        <f>O994-Q994+S994</f>
        <v>3823.8459999999995</v>
      </c>
      <c r="S994" s="3">
        <v>7.18</v>
      </c>
      <c r="T994" s="6">
        <f t="shared" si="47"/>
        <v>3831.0259999999994</v>
      </c>
    </row>
    <row r="995" spans="1:20" x14ac:dyDescent="0.35">
      <c r="A995" t="s">
        <v>1838</v>
      </c>
      <c r="B995" s="1">
        <v>42707</v>
      </c>
      <c r="C995" s="2" t="s">
        <v>466</v>
      </c>
      <c r="D995" s="2" t="s">
        <v>27</v>
      </c>
      <c r="E995" s="2" t="s">
        <v>28</v>
      </c>
      <c r="F995" s="2" t="s">
        <v>43</v>
      </c>
      <c r="G995" s="2" t="s">
        <v>66</v>
      </c>
      <c r="H995" s="2" t="s">
        <v>75</v>
      </c>
      <c r="I995" s="2" t="s">
        <v>38</v>
      </c>
      <c r="J995" s="1">
        <v>42709</v>
      </c>
      <c r="K995" s="3">
        <v>1.84</v>
      </c>
      <c r="L995" s="3">
        <v>2.88</v>
      </c>
      <c r="M995" s="3">
        <f t="shared" si="45"/>
        <v>1.0399999999999998</v>
      </c>
      <c r="N995" s="2">
        <v>40</v>
      </c>
      <c r="O995" s="3">
        <f t="shared" si="46"/>
        <v>115.19999999999999</v>
      </c>
      <c r="P995" s="4">
        <v>0</v>
      </c>
      <c r="Q995" s="5">
        <f>O995*P995</f>
        <v>0</v>
      </c>
      <c r="R995" s="5">
        <f>O995-Q995+S995</f>
        <v>116.68999999999998</v>
      </c>
      <c r="S995" s="3">
        <v>1.49</v>
      </c>
      <c r="T995" s="6">
        <f t="shared" si="47"/>
        <v>118.17999999999998</v>
      </c>
    </row>
    <row r="996" spans="1:20" x14ac:dyDescent="0.35">
      <c r="A996" t="s">
        <v>1839</v>
      </c>
      <c r="B996" s="1">
        <v>42708</v>
      </c>
      <c r="C996" s="2" t="s">
        <v>1840</v>
      </c>
      <c r="D996" s="2" t="s">
        <v>53</v>
      </c>
      <c r="E996" s="2" t="s">
        <v>54</v>
      </c>
      <c r="F996" s="2" t="s">
        <v>93</v>
      </c>
      <c r="G996" s="2" t="s">
        <v>55</v>
      </c>
      <c r="H996" s="2" t="s">
        <v>77</v>
      </c>
      <c r="I996" s="2" t="s">
        <v>33</v>
      </c>
      <c r="J996" s="1">
        <v>42709</v>
      </c>
      <c r="K996" s="3">
        <v>6.39</v>
      </c>
      <c r="L996" s="3">
        <v>19.98</v>
      </c>
      <c r="M996" s="3">
        <f t="shared" si="45"/>
        <v>13.59</v>
      </c>
      <c r="N996" s="2">
        <v>29</v>
      </c>
      <c r="O996" s="3">
        <f t="shared" si="46"/>
        <v>579.41999999999996</v>
      </c>
      <c r="P996" s="4">
        <v>0.06</v>
      </c>
      <c r="Q996" s="5">
        <f>O996*P996</f>
        <v>34.765199999999993</v>
      </c>
      <c r="R996" s="5">
        <f>O996-Q996+S996</f>
        <v>548.65480000000002</v>
      </c>
      <c r="S996" s="3">
        <v>4</v>
      </c>
      <c r="T996" s="6">
        <f t="shared" si="47"/>
        <v>552.65480000000002</v>
      </c>
    </row>
    <row r="997" spans="1:20" x14ac:dyDescent="0.35">
      <c r="A997" t="s">
        <v>1841</v>
      </c>
      <c r="B997" s="1">
        <v>42709</v>
      </c>
      <c r="C997" s="2" t="s">
        <v>1410</v>
      </c>
      <c r="D997" s="2" t="s">
        <v>27</v>
      </c>
      <c r="E997" s="2" t="s">
        <v>28</v>
      </c>
      <c r="F997" s="2" t="s">
        <v>29</v>
      </c>
      <c r="G997" s="2" t="s">
        <v>30</v>
      </c>
      <c r="H997" s="2" t="s">
        <v>208</v>
      </c>
      <c r="I997" s="2" t="s">
        <v>38</v>
      </c>
      <c r="J997" s="1">
        <v>42711</v>
      </c>
      <c r="K997" s="3">
        <v>1.46</v>
      </c>
      <c r="L997" s="3">
        <v>3.57</v>
      </c>
      <c r="M997" s="3">
        <f t="shared" si="45"/>
        <v>2.11</v>
      </c>
      <c r="N997" s="2">
        <v>10</v>
      </c>
      <c r="O997" s="3">
        <f t="shared" si="46"/>
        <v>35.699999999999996</v>
      </c>
      <c r="P997" s="4">
        <v>0.01</v>
      </c>
      <c r="Q997" s="5">
        <f>O997*P997</f>
        <v>0.35699999999999998</v>
      </c>
      <c r="R997" s="5">
        <f>O997-Q997+S997</f>
        <v>39.512999999999998</v>
      </c>
      <c r="S997" s="3">
        <v>4.17</v>
      </c>
      <c r="T997" s="6">
        <f t="shared" si="47"/>
        <v>43.683</v>
      </c>
    </row>
    <row r="998" spans="1:20" x14ac:dyDescent="0.35">
      <c r="A998" t="s">
        <v>1842</v>
      </c>
      <c r="B998" s="1">
        <v>42710</v>
      </c>
      <c r="C998" s="2" t="s">
        <v>763</v>
      </c>
      <c r="D998" s="2" t="s">
        <v>27</v>
      </c>
      <c r="E998" s="2" t="s">
        <v>28</v>
      </c>
      <c r="F998" s="2" t="s">
        <v>29</v>
      </c>
      <c r="G998" s="2" t="s">
        <v>299</v>
      </c>
      <c r="H998" s="2" t="s">
        <v>264</v>
      </c>
      <c r="I998" s="2" t="s">
        <v>33</v>
      </c>
      <c r="J998" s="1">
        <v>42712</v>
      </c>
      <c r="K998" s="3">
        <v>32.020000000000003</v>
      </c>
      <c r="L998" s="3">
        <v>152.47999999999999</v>
      </c>
      <c r="M998" s="3">
        <f t="shared" si="45"/>
        <v>120.45999999999998</v>
      </c>
      <c r="N998" s="2">
        <v>46</v>
      </c>
      <c r="O998" s="3">
        <f t="shared" si="46"/>
        <v>7014.08</v>
      </c>
      <c r="P998" s="4">
        <v>0.01</v>
      </c>
      <c r="Q998" s="5">
        <f>O998*P998</f>
        <v>70.140799999999999</v>
      </c>
      <c r="R998" s="5">
        <f>O998-Q998+S998</f>
        <v>6947.9391999999998</v>
      </c>
      <c r="S998" s="3">
        <v>4</v>
      </c>
      <c r="T998" s="6">
        <f t="shared" si="47"/>
        <v>6951.9391999999998</v>
      </c>
    </row>
    <row r="999" spans="1:20" x14ac:dyDescent="0.35">
      <c r="A999" t="s">
        <v>1843</v>
      </c>
      <c r="B999" s="1">
        <v>42712</v>
      </c>
      <c r="C999" s="2" t="s">
        <v>1844</v>
      </c>
      <c r="D999" s="2" t="s">
        <v>53</v>
      </c>
      <c r="E999" s="2" t="s">
        <v>54</v>
      </c>
      <c r="F999" s="2" t="s">
        <v>43</v>
      </c>
      <c r="G999" s="2" t="s">
        <v>81</v>
      </c>
      <c r="H999" s="2" t="s">
        <v>169</v>
      </c>
      <c r="I999" s="2" t="s">
        <v>38</v>
      </c>
      <c r="J999" s="1">
        <v>42714</v>
      </c>
      <c r="K999" s="3">
        <v>14.95</v>
      </c>
      <c r="L999" s="3">
        <v>34.76</v>
      </c>
      <c r="M999" s="3">
        <f t="shared" si="45"/>
        <v>19.809999999999999</v>
      </c>
      <c r="N999" s="2">
        <v>10</v>
      </c>
      <c r="O999" s="3">
        <f t="shared" si="46"/>
        <v>347.59999999999997</v>
      </c>
      <c r="P999" s="4">
        <v>0.06</v>
      </c>
      <c r="Q999" s="5">
        <f>O999*P999</f>
        <v>20.855999999999998</v>
      </c>
      <c r="R999" s="5">
        <f>O999-Q999+S999</f>
        <v>334.964</v>
      </c>
      <c r="S999" s="3">
        <v>8.2200000000000006</v>
      </c>
      <c r="T999" s="6">
        <f t="shared" si="47"/>
        <v>343.18400000000003</v>
      </c>
    </row>
    <row r="1000" spans="1:20" x14ac:dyDescent="0.35">
      <c r="A1000" t="s">
        <v>1845</v>
      </c>
      <c r="B1000" s="1">
        <v>42713</v>
      </c>
      <c r="C1000" s="2" t="s">
        <v>1319</v>
      </c>
      <c r="D1000" s="2" t="s">
        <v>27</v>
      </c>
      <c r="E1000" s="2" t="s">
        <v>28</v>
      </c>
      <c r="F1000" s="2" t="s">
        <v>29</v>
      </c>
      <c r="G1000" s="2" t="s">
        <v>126</v>
      </c>
      <c r="H1000" s="2" t="s">
        <v>200</v>
      </c>
      <c r="I1000" s="2" t="s">
        <v>38</v>
      </c>
      <c r="J1000" s="1">
        <v>42714</v>
      </c>
      <c r="K1000" s="3">
        <v>1.0900000000000001</v>
      </c>
      <c r="L1000" s="3">
        <v>2.6</v>
      </c>
      <c r="M1000" s="3">
        <f t="shared" si="45"/>
        <v>1.51</v>
      </c>
      <c r="N1000" s="2">
        <v>8</v>
      </c>
      <c r="O1000" s="3">
        <f t="shared" si="46"/>
        <v>20.8</v>
      </c>
      <c r="P1000" s="4">
        <v>0.02</v>
      </c>
      <c r="Q1000" s="5">
        <f>O1000*P1000</f>
        <v>0.41600000000000004</v>
      </c>
      <c r="R1000" s="5">
        <f>O1000-Q1000+S1000</f>
        <v>22.783999999999999</v>
      </c>
      <c r="S1000" s="3">
        <v>2.4</v>
      </c>
      <c r="T1000" s="6">
        <f t="shared" si="47"/>
        <v>25.183999999999997</v>
      </c>
    </row>
    <row r="1001" spans="1:20" x14ac:dyDescent="0.35">
      <c r="A1001" t="s">
        <v>1846</v>
      </c>
      <c r="B1001" s="1">
        <v>42714</v>
      </c>
      <c r="C1001" s="2" t="s">
        <v>1062</v>
      </c>
      <c r="D1001" s="2" t="s">
        <v>27</v>
      </c>
      <c r="E1001" s="2" t="s">
        <v>28</v>
      </c>
      <c r="F1001" s="2" t="s">
        <v>29</v>
      </c>
      <c r="G1001" s="2" t="s">
        <v>30</v>
      </c>
      <c r="H1001" s="2" t="s">
        <v>188</v>
      </c>
      <c r="I1001" s="2" t="s">
        <v>38</v>
      </c>
      <c r="J1001" s="1">
        <v>42716</v>
      </c>
      <c r="K1001" s="3">
        <v>0.24</v>
      </c>
      <c r="L1001" s="3">
        <v>1.26</v>
      </c>
      <c r="M1001" s="3">
        <f t="shared" si="45"/>
        <v>1.02</v>
      </c>
      <c r="N1001" s="2">
        <v>37</v>
      </c>
      <c r="O1001" s="3">
        <f t="shared" si="46"/>
        <v>46.62</v>
      </c>
      <c r="P1001" s="4">
        <v>0.03</v>
      </c>
      <c r="Q1001" s="5">
        <f>O1001*P1001</f>
        <v>1.3985999999999998</v>
      </c>
      <c r="R1001" s="5">
        <f>O1001-Q1001+S1001</f>
        <v>45.921399999999998</v>
      </c>
      <c r="S1001" s="3">
        <v>0.7</v>
      </c>
      <c r="T1001" s="6">
        <f t="shared" si="47"/>
        <v>46.621400000000001</v>
      </c>
    </row>
    <row r="1002" spans="1:20" x14ac:dyDescent="0.35">
      <c r="A1002" t="s">
        <v>1847</v>
      </c>
      <c r="B1002" s="1">
        <v>42714</v>
      </c>
      <c r="C1002" s="2" t="s">
        <v>813</v>
      </c>
      <c r="D1002" s="2" t="s">
        <v>53</v>
      </c>
      <c r="E1002" s="2" t="s">
        <v>54</v>
      </c>
      <c r="F1002" s="2" t="s">
        <v>65</v>
      </c>
      <c r="G1002" s="2" t="s">
        <v>55</v>
      </c>
      <c r="H1002" s="2" t="s">
        <v>190</v>
      </c>
      <c r="I1002" s="2" t="s">
        <v>38</v>
      </c>
      <c r="J1002" s="1">
        <v>42718</v>
      </c>
      <c r="K1002" s="3">
        <v>2.39</v>
      </c>
      <c r="L1002" s="3">
        <v>4.26</v>
      </c>
      <c r="M1002" s="3">
        <f t="shared" si="45"/>
        <v>1.8699999999999997</v>
      </c>
      <c r="N1002" s="2">
        <v>44</v>
      </c>
      <c r="O1002" s="3">
        <f t="shared" si="46"/>
        <v>187.44</v>
      </c>
      <c r="P1002" s="4">
        <v>0.01</v>
      </c>
      <c r="Q1002" s="5">
        <f>O1002*P1002</f>
        <v>1.8744000000000001</v>
      </c>
      <c r="R1002" s="5">
        <f>O1002-Q1002+S1002</f>
        <v>186.76559999999998</v>
      </c>
      <c r="S1002" s="3">
        <v>1.2</v>
      </c>
      <c r="T1002" s="6">
        <f t="shared" si="47"/>
        <v>187.96559999999997</v>
      </c>
    </row>
    <row r="1003" spans="1:20" x14ac:dyDescent="0.35">
      <c r="A1003" t="s">
        <v>1848</v>
      </c>
      <c r="B1003" s="1">
        <v>42714</v>
      </c>
      <c r="C1003" s="2" t="s">
        <v>752</v>
      </c>
      <c r="D1003" s="2" t="s">
        <v>27</v>
      </c>
      <c r="E1003" s="2" t="s">
        <v>28</v>
      </c>
      <c r="F1003" s="2" t="s">
        <v>93</v>
      </c>
      <c r="G1003" s="2" t="s">
        <v>390</v>
      </c>
      <c r="H1003" s="2" t="s">
        <v>109</v>
      </c>
      <c r="I1003" s="2" t="s">
        <v>38</v>
      </c>
      <c r="J1003" s="1">
        <v>42716</v>
      </c>
      <c r="K1003" s="3">
        <v>0.94</v>
      </c>
      <c r="L1003" s="3">
        <v>2.08</v>
      </c>
      <c r="M1003" s="3">
        <f t="shared" si="45"/>
        <v>1.1400000000000001</v>
      </c>
      <c r="N1003" s="2">
        <v>36</v>
      </c>
      <c r="O1003" s="3">
        <f t="shared" si="46"/>
        <v>74.88</v>
      </c>
      <c r="P1003" s="4">
        <v>0.1</v>
      </c>
      <c r="Q1003" s="5">
        <f>O1003*P1003</f>
        <v>7.4879999999999995</v>
      </c>
      <c r="R1003" s="5">
        <f>O1003-Q1003+S1003</f>
        <v>69.951999999999998</v>
      </c>
      <c r="S1003" s="3">
        <v>2.56</v>
      </c>
      <c r="T1003" s="6">
        <f t="shared" si="47"/>
        <v>72.512</v>
      </c>
    </row>
    <row r="1004" spans="1:20" x14ac:dyDescent="0.35">
      <c r="A1004" t="s">
        <v>1849</v>
      </c>
      <c r="B1004" s="1">
        <v>42714</v>
      </c>
      <c r="C1004" s="2" t="s">
        <v>435</v>
      </c>
      <c r="D1004" s="2" t="s">
        <v>27</v>
      </c>
      <c r="E1004" s="2" t="s">
        <v>28</v>
      </c>
      <c r="F1004" s="2" t="s">
        <v>29</v>
      </c>
      <c r="G1004" s="2" t="s">
        <v>30</v>
      </c>
      <c r="H1004" s="2" t="s">
        <v>358</v>
      </c>
      <c r="I1004" s="2" t="s">
        <v>38</v>
      </c>
      <c r="J1004" s="1">
        <v>42719</v>
      </c>
      <c r="K1004" s="3">
        <v>1.82</v>
      </c>
      <c r="L1004" s="3">
        <v>2.98</v>
      </c>
      <c r="M1004" s="3">
        <f t="shared" si="45"/>
        <v>1.1599999999999999</v>
      </c>
      <c r="N1004" s="2">
        <v>45</v>
      </c>
      <c r="O1004" s="3">
        <f t="shared" si="46"/>
        <v>134.1</v>
      </c>
      <c r="P1004" s="4">
        <v>0.05</v>
      </c>
      <c r="Q1004" s="5">
        <f>O1004*P1004</f>
        <v>6.7050000000000001</v>
      </c>
      <c r="R1004" s="5">
        <f>O1004-Q1004+S1004</f>
        <v>128.97499999999999</v>
      </c>
      <c r="S1004" s="3">
        <v>1.58</v>
      </c>
      <c r="T1004" s="6">
        <f t="shared" si="47"/>
        <v>130.55500000000001</v>
      </c>
    </row>
    <row r="1005" spans="1:20" x14ac:dyDescent="0.35">
      <c r="A1005" t="s">
        <v>1850</v>
      </c>
      <c r="B1005" s="1">
        <v>42718</v>
      </c>
      <c r="C1005" s="2" t="s">
        <v>1035</v>
      </c>
      <c r="D1005" s="2" t="s">
        <v>27</v>
      </c>
      <c r="E1005" s="2" t="s">
        <v>28</v>
      </c>
      <c r="F1005" s="2" t="s">
        <v>93</v>
      </c>
      <c r="G1005" s="2" t="s">
        <v>44</v>
      </c>
      <c r="H1005" s="2" t="s">
        <v>471</v>
      </c>
      <c r="I1005" s="2" t="s">
        <v>38</v>
      </c>
      <c r="J1005" s="1">
        <v>42719</v>
      </c>
      <c r="K1005" s="3">
        <v>8.92</v>
      </c>
      <c r="L1005" s="3">
        <v>29.74</v>
      </c>
      <c r="M1005" s="3">
        <f t="shared" si="45"/>
        <v>20.82</v>
      </c>
      <c r="N1005" s="2">
        <v>22</v>
      </c>
      <c r="O1005" s="3">
        <f t="shared" si="46"/>
        <v>654.28</v>
      </c>
      <c r="P1005" s="4">
        <v>7.0000000000000007E-2</v>
      </c>
      <c r="Q1005" s="5">
        <f>O1005*P1005</f>
        <v>45.799600000000005</v>
      </c>
      <c r="R1005" s="5">
        <f>O1005-Q1005+S1005</f>
        <v>615.1203999999999</v>
      </c>
      <c r="S1005" s="3">
        <v>6.64</v>
      </c>
      <c r="T1005" s="6">
        <f t="shared" si="47"/>
        <v>621.76039999999989</v>
      </c>
    </row>
    <row r="1006" spans="1:20" x14ac:dyDescent="0.35">
      <c r="A1006" t="s">
        <v>1851</v>
      </c>
      <c r="B1006" s="1">
        <v>42719</v>
      </c>
      <c r="C1006" s="2" t="s">
        <v>986</v>
      </c>
      <c r="D1006" s="2" t="s">
        <v>27</v>
      </c>
      <c r="E1006" s="2" t="s">
        <v>28</v>
      </c>
      <c r="F1006" s="2" t="s">
        <v>29</v>
      </c>
      <c r="G1006" s="2" t="s">
        <v>390</v>
      </c>
      <c r="H1006" s="2" t="s">
        <v>256</v>
      </c>
      <c r="I1006" s="2" t="s">
        <v>248</v>
      </c>
      <c r="J1006" s="1">
        <v>42728</v>
      </c>
      <c r="K1006" s="3">
        <v>5.5</v>
      </c>
      <c r="L1006" s="3">
        <v>12.22</v>
      </c>
      <c r="M1006" s="3">
        <f t="shared" si="45"/>
        <v>6.7200000000000006</v>
      </c>
      <c r="N1006" s="2">
        <v>17</v>
      </c>
      <c r="O1006" s="3">
        <f t="shared" si="46"/>
        <v>207.74</v>
      </c>
      <c r="P1006" s="4">
        <v>0.01</v>
      </c>
      <c r="Q1006" s="5">
        <f>O1006*P1006</f>
        <v>2.0773999999999999</v>
      </c>
      <c r="R1006" s="5">
        <f>O1006-Q1006+S1006</f>
        <v>208.51259999999999</v>
      </c>
      <c r="S1006" s="3">
        <v>2.85</v>
      </c>
      <c r="T1006" s="6">
        <f t="shared" si="47"/>
        <v>211.36259999999999</v>
      </c>
    </row>
    <row r="1007" spans="1:20" x14ac:dyDescent="0.35">
      <c r="A1007" t="s">
        <v>1852</v>
      </c>
      <c r="B1007" s="1">
        <v>42721</v>
      </c>
      <c r="C1007" s="2" t="s">
        <v>1853</v>
      </c>
      <c r="D1007" s="2" t="s">
        <v>27</v>
      </c>
      <c r="E1007" s="2" t="s">
        <v>28</v>
      </c>
      <c r="F1007" s="2" t="s">
        <v>93</v>
      </c>
      <c r="G1007" s="2" t="s">
        <v>30</v>
      </c>
      <c r="H1007" s="2" t="s">
        <v>150</v>
      </c>
      <c r="I1007" s="2" t="s">
        <v>38</v>
      </c>
      <c r="J1007" s="1">
        <v>42723</v>
      </c>
      <c r="K1007" s="3">
        <v>2.52</v>
      </c>
      <c r="L1007" s="3">
        <v>4</v>
      </c>
      <c r="M1007" s="3">
        <f t="shared" si="45"/>
        <v>1.48</v>
      </c>
      <c r="N1007" s="2">
        <v>28</v>
      </c>
      <c r="O1007" s="3">
        <f t="shared" si="46"/>
        <v>112</v>
      </c>
      <c r="P1007" s="4">
        <v>0.04</v>
      </c>
      <c r="Q1007" s="5">
        <f>O1007*P1007</f>
        <v>4.4800000000000004</v>
      </c>
      <c r="R1007" s="5">
        <f>O1007-Q1007+S1007</f>
        <v>108.82</v>
      </c>
      <c r="S1007" s="3">
        <v>1.3</v>
      </c>
      <c r="T1007" s="6">
        <f t="shared" si="47"/>
        <v>110.11999999999999</v>
      </c>
    </row>
    <row r="1008" spans="1:20" x14ac:dyDescent="0.35">
      <c r="A1008" t="s">
        <v>1854</v>
      </c>
      <c r="B1008" s="1">
        <v>42722</v>
      </c>
      <c r="C1008" s="2" t="s">
        <v>281</v>
      </c>
      <c r="D1008" s="2" t="s">
        <v>27</v>
      </c>
      <c r="E1008" s="2" t="s">
        <v>28</v>
      </c>
      <c r="F1008" s="2" t="s">
        <v>93</v>
      </c>
      <c r="G1008" s="2" t="s">
        <v>30</v>
      </c>
      <c r="H1008" s="2" t="s">
        <v>194</v>
      </c>
      <c r="I1008" s="2" t="s">
        <v>38</v>
      </c>
      <c r="J1008" s="1">
        <v>42723</v>
      </c>
      <c r="K1008" s="3">
        <v>4.1900000000000004</v>
      </c>
      <c r="L1008" s="3">
        <v>10.23</v>
      </c>
      <c r="M1008" s="3">
        <f t="shared" si="45"/>
        <v>6.04</v>
      </c>
      <c r="N1008" s="2">
        <v>19</v>
      </c>
      <c r="O1008" s="3">
        <f t="shared" si="46"/>
        <v>194.37</v>
      </c>
      <c r="P1008" s="4">
        <v>0.05</v>
      </c>
      <c r="Q1008" s="5">
        <f>O1008*P1008</f>
        <v>9.7185000000000006</v>
      </c>
      <c r="R1008" s="5">
        <f>O1008-Q1008+S1008</f>
        <v>189.33150000000001</v>
      </c>
      <c r="S1008" s="3">
        <v>4.68</v>
      </c>
      <c r="T1008" s="6">
        <f t="shared" si="47"/>
        <v>194.01150000000001</v>
      </c>
    </row>
    <row r="1009" spans="1:20" x14ac:dyDescent="0.35">
      <c r="A1009" t="s">
        <v>1855</v>
      </c>
      <c r="B1009" s="1">
        <v>42723</v>
      </c>
      <c r="C1009" s="2" t="s">
        <v>214</v>
      </c>
      <c r="D1009" s="2" t="s">
        <v>27</v>
      </c>
      <c r="E1009" s="2" t="s">
        <v>28</v>
      </c>
      <c r="F1009" s="2" t="s">
        <v>93</v>
      </c>
      <c r="G1009" s="2" t="s">
        <v>100</v>
      </c>
      <c r="H1009" s="2" t="s">
        <v>264</v>
      </c>
      <c r="I1009" s="2" t="s">
        <v>33</v>
      </c>
      <c r="J1009" s="1">
        <v>42725</v>
      </c>
      <c r="K1009" s="3">
        <v>32.020000000000003</v>
      </c>
      <c r="L1009" s="3">
        <v>152.47999999999999</v>
      </c>
      <c r="M1009" s="3">
        <f t="shared" si="45"/>
        <v>120.45999999999998</v>
      </c>
      <c r="N1009" s="2">
        <v>12</v>
      </c>
      <c r="O1009" s="3">
        <f t="shared" si="46"/>
        <v>1829.7599999999998</v>
      </c>
      <c r="P1009" s="4">
        <v>7.0000000000000007E-2</v>
      </c>
      <c r="Q1009" s="5">
        <f>O1009*P1009</f>
        <v>128.08320000000001</v>
      </c>
      <c r="R1009" s="5">
        <f>O1009-Q1009+S1009</f>
        <v>1705.6767999999997</v>
      </c>
      <c r="S1009" s="3">
        <v>4</v>
      </c>
      <c r="T1009" s="6">
        <f t="shared" si="47"/>
        <v>1709.6767999999997</v>
      </c>
    </row>
    <row r="1010" spans="1:20" x14ac:dyDescent="0.35">
      <c r="A1010" t="s">
        <v>1856</v>
      </c>
      <c r="B1010" s="1">
        <v>42725</v>
      </c>
      <c r="C1010" s="2" t="s">
        <v>1857</v>
      </c>
      <c r="D1010" s="2" t="s">
        <v>27</v>
      </c>
      <c r="E1010" s="2" t="s">
        <v>28</v>
      </c>
      <c r="F1010" s="2" t="s">
        <v>93</v>
      </c>
      <c r="G1010" s="2" t="s">
        <v>30</v>
      </c>
      <c r="H1010" s="2" t="s">
        <v>109</v>
      </c>
      <c r="I1010" s="2" t="s">
        <v>38</v>
      </c>
      <c r="J1010" s="1">
        <v>42726</v>
      </c>
      <c r="K1010" s="3">
        <v>0.94</v>
      </c>
      <c r="L1010" s="3">
        <v>2.08</v>
      </c>
      <c r="M1010" s="3">
        <f t="shared" si="45"/>
        <v>1.1400000000000001</v>
      </c>
      <c r="N1010" s="2">
        <v>49</v>
      </c>
      <c r="O1010" s="3">
        <f t="shared" si="46"/>
        <v>101.92</v>
      </c>
      <c r="P1010" s="4">
        <v>7.0000000000000007E-2</v>
      </c>
      <c r="Q1010" s="5">
        <f>O1010*P1010</f>
        <v>7.1344000000000012</v>
      </c>
      <c r="R1010" s="5">
        <f>O1010-Q1010+S1010</f>
        <v>97.345600000000005</v>
      </c>
      <c r="S1010" s="3">
        <v>2.56</v>
      </c>
      <c r="T1010" s="6">
        <f t="shared" si="47"/>
        <v>99.905600000000007</v>
      </c>
    </row>
    <row r="1011" spans="1:20" x14ac:dyDescent="0.35">
      <c r="A1011" t="s">
        <v>1858</v>
      </c>
      <c r="B1011" s="1">
        <v>42726</v>
      </c>
      <c r="C1011" s="2" t="s">
        <v>325</v>
      </c>
      <c r="D1011" s="2" t="s">
        <v>27</v>
      </c>
      <c r="E1011" s="2" t="s">
        <v>28</v>
      </c>
      <c r="F1011" s="2" t="s">
        <v>93</v>
      </c>
      <c r="G1011" s="2" t="s">
        <v>139</v>
      </c>
      <c r="H1011" s="2" t="s">
        <v>154</v>
      </c>
      <c r="I1011" s="2" t="s">
        <v>38</v>
      </c>
      <c r="J1011" s="1">
        <v>42727</v>
      </c>
      <c r="K1011" s="3">
        <v>1.18</v>
      </c>
      <c r="L1011" s="3">
        <v>1.88</v>
      </c>
      <c r="M1011" s="3">
        <f t="shared" si="45"/>
        <v>0.7</v>
      </c>
      <c r="N1011" s="2">
        <v>19</v>
      </c>
      <c r="O1011" s="3">
        <f t="shared" si="46"/>
        <v>35.72</v>
      </c>
      <c r="P1011" s="4">
        <v>0.06</v>
      </c>
      <c r="Q1011" s="5">
        <f>O1011*P1011</f>
        <v>2.1431999999999998</v>
      </c>
      <c r="R1011" s="5">
        <f>O1011-Q1011+S1011</f>
        <v>35.066800000000001</v>
      </c>
      <c r="S1011" s="3">
        <v>1.49</v>
      </c>
      <c r="T1011" s="6">
        <f t="shared" si="47"/>
        <v>36.556800000000003</v>
      </c>
    </row>
    <row r="1012" spans="1:20" x14ac:dyDescent="0.35">
      <c r="A1012" t="s">
        <v>1859</v>
      </c>
      <c r="B1012" s="1">
        <v>42728</v>
      </c>
      <c r="C1012" s="2" t="s">
        <v>1860</v>
      </c>
      <c r="D1012" s="2" t="s">
        <v>53</v>
      </c>
      <c r="E1012" s="2" t="s">
        <v>54</v>
      </c>
      <c r="F1012" s="2" t="s">
        <v>93</v>
      </c>
      <c r="G1012" s="2" t="s">
        <v>81</v>
      </c>
      <c r="H1012" s="2" t="s">
        <v>82</v>
      </c>
      <c r="I1012" s="2" t="s">
        <v>38</v>
      </c>
      <c r="J1012" s="1">
        <v>42729</v>
      </c>
      <c r="K1012" s="3">
        <v>2.4500000000000002</v>
      </c>
      <c r="L1012" s="3">
        <v>3.89</v>
      </c>
      <c r="M1012" s="3">
        <f t="shared" si="45"/>
        <v>1.44</v>
      </c>
      <c r="N1012" s="2">
        <v>3</v>
      </c>
      <c r="O1012" s="3">
        <f t="shared" si="46"/>
        <v>11.67</v>
      </c>
      <c r="P1012" s="4">
        <v>0</v>
      </c>
      <c r="Q1012" s="5">
        <f>O1012*P1012</f>
        <v>0</v>
      </c>
      <c r="R1012" s="5">
        <f>O1012-Q1012+S1012</f>
        <v>18.68</v>
      </c>
      <c r="S1012" s="3">
        <v>7.01</v>
      </c>
      <c r="T1012" s="6">
        <f t="shared" si="47"/>
        <v>25.689999999999998</v>
      </c>
    </row>
    <row r="1013" spans="1:20" x14ac:dyDescent="0.35">
      <c r="A1013" t="s">
        <v>1861</v>
      </c>
      <c r="B1013" s="1">
        <v>42729</v>
      </c>
      <c r="C1013" s="2" t="s">
        <v>500</v>
      </c>
      <c r="D1013" s="2" t="s">
        <v>27</v>
      </c>
      <c r="E1013" s="2" t="s">
        <v>28</v>
      </c>
      <c r="F1013" s="2" t="s">
        <v>43</v>
      </c>
      <c r="G1013" s="2" t="s">
        <v>299</v>
      </c>
      <c r="H1013" s="2" t="s">
        <v>831</v>
      </c>
      <c r="I1013" s="2" t="s">
        <v>38</v>
      </c>
      <c r="J1013" s="1">
        <v>42730</v>
      </c>
      <c r="K1013" s="3">
        <v>52.07</v>
      </c>
      <c r="L1013" s="3">
        <v>83.98</v>
      </c>
      <c r="M1013" s="3">
        <f t="shared" si="45"/>
        <v>31.910000000000004</v>
      </c>
      <c r="N1013" s="2">
        <v>38</v>
      </c>
      <c r="O1013" s="3">
        <f t="shared" si="46"/>
        <v>3191.2400000000002</v>
      </c>
      <c r="P1013" s="4">
        <v>0</v>
      </c>
      <c r="Q1013" s="5">
        <f>O1013*P1013</f>
        <v>0</v>
      </c>
      <c r="R1013" s="5">
        <f>O1013-Q1013+S1013</f>
        <v>3196.2500000000005</v>
      </c>
      <c r="S1013" s="3">
        <v>5.01</v>
      </c>
      <c r="T1013" s="6">
        <f t="shared" si="47"/>
        <v>3201.2600000000007</v>
      </c>
    </row>
    <row r="1014" spans="1:20" x14ac:dyDescent="0.35">
      <c r="A1014" t="s">
        <v>1862</v>
      </c>
      <c r="B1014" s="1">
        <v>42732</v>
      </c>
      <c r="C1014" s="2" t="s">
        <v>1062</v>
      </c>
      <c r="D1014" s="2" t="s">
        <v>27</v>
      </c>
      <c r="E1014" s="2" t="s">
        <v>28</v>
      </c>
      <c r="F1014" s="2" t="s">
        <v>65</v>
      </c>
      <c r="G1014" s="2" t="s">
        <v>30</v>
      </c>
      <c r="H1014" s="2" t="s">
        <v>761</v>
      </c>
      <c r="I1014" s="2" t="s">
        <v>38</v>
      </c>
      <c r="J1014" s="1">
        <v>42734</v>
      </c>
      <c r="K1014" s="3">
        <v>3.75</v>
      </c>
      <c r="L1014" s="3">
        <v>5.77</v>
      </c>
      <c r="M1014" s="3">
        <f t="shared" si="45"/>
        <v>2.0199999999999996</v>
      </c>
      <c r="N1014" s="2">
        <v>42</v>
      </c>
      <c r="O1014" s="3">
        <f t="shared" si="46"/>
        <v>242.33999999999997</v>
      </c>
      <c r="P1014" s="4">
        <v>0</v>
      </c>
      <c r="Q1014" s="5">
        <f>O1014*P1014</f>
        <v>0</v>
      </c>
      <c r="R1014" s="5">
        <f>O1014-Q1014+S1014</f>
        <v>247.30999999999997</v>
      </c>
      <c r="S1014" s="3">
        <v>4.97</v>
      </c>
      <c r="T1014" s="6">
        <f t="shared" si="47"/>
        <v>252.27999999999997</v>
      </c>
    </row>
    <row r="1015" spans="1:20" x14ac:dyDescent="0.35">
      <c r="A1015" t="s">
        <v>1863</v>
      </c>
      <c r="B1015" s="1">
        <v>42732</v>
      </c>
      <c r="C1015" s="2" t="s">
        <v>1864</v>
      </c>
      <c r="D1015" s="2" t="s">
        <v>27</v>
      </c>
      <c r="E1015" s="2" t="s">
        <v>28</v>
      </c>
      <c r="F1015" s="2" t="s">
        <v>65</v>
      </c>
      <c r="G1015" s="2" t="s">
        <v>74</v>
      </c>
      <c r="H1015" s="2" t="s">
        <v>272</v>
      </c>
      <c r="I1015" s="2" t="s">
        <v>38</v>
      </c>
      <c r="J1015" s="1">
        <v>42733</v>
      </c>
      <c r="K1015" s="3">
        <v>1.17</v>
      </c>
      <c r="L1015" s="3">
        <v>2.78</v>
      </c>
      <c r="M1015" s="3">
        <f t="shared" si="45"/>
        <v>1.6099999999999999</v>
      </c>
      <c r="N1015" s="2">
        <v>48</v>
      </c>
      <c r="O1015" s="3">
        <f t="shared" si="46"/>
        <v>133.44</v>
      </c>
      <c r="P1015" s="4">
        <v>0.03</v>
      </c>
      <c r="Q1015" s="5">
        <f>O1015*P1015</f>
        <v>4.0031999999999996</v>
      </c>
      <c r="R1015" s="5">
        <f>O1015-Q1015+S1015</f>
        <v>130.63679999999999</v>
      </c>
      <c r="S1015" s="3">
        <v>1.2</v>
      </c>
      <c r="T1015" s="6">
        <f t="shared" si="47"/>
        <v>131.83679999999998</v>
      </c>
    </row>
    <row r="1016" spans="1:20" x14ac:dyDescent="0.35">
      <c r="A1016" t="s">
        <v>1865</v>
      </c>
      <c r="B1016" s="1">
        <v>42732</v>
      </c>
      <c r="C1016" s="2" t="s">
        <v>1319</v>
      </c>
      <c r="D1016" s="2" t="s">
        <v>27</v>
      </c>
      <c r="E1016" s="2" t="s">
        <v>28</v>
      </c>
      <c r="F1016" s="2" t="s">
        <v>29</v>
      </c>
      <c r="G1016" s="2" t="s">
        <v>126</v>
      </c>
      <c r="H1016" s="2" t="s">
        <v>397</v>
      </c>
      <c r="I1016" s="2" t="s">
        <v>33</v>
      </c>
      <c r="J1016" s="1">
        <v>42733</v>
      </c>
      <c r="K1016" s="3">
        <v>10.07</v>
      </c>
      <c r="L1016" s="3">
        <v>15.98</v>
      </c>
      <c r="M1016" s="3">
        <f t="shared" si="45"/>
        <v>5.91</v>
      </c>
      <c r="N1016" s="2">
        <v>14</v>
      </c>
      <c r="O1016" s="3">
        <f t="shared" si="46"/>
        <v>223.72</v>
      </c>
      <c r="P1016" s="4">
        <v>0.05</v>
      </c>
      <c r="Q1016" s="5">
        <f>O1016*P1016</f>
        <v>11.186</v>
      </c>
      <c r="R1016" s="5">
        <f>O1016-Q1016+S1016</f>
        <v>216.53399999999999</v>
      </c>
      <c r="S1016" s="3">
        <v>4</v>
      </c>
      <c r="T1016" s="6">
        <f t="shared" si="47"/>
        <v>220.53399999999999</v>
      </c>
    </row>
    <row r="1017" spans="1:20" x14ac:dyDescent="0.35">
      <c r="A1017" t="s">
        <v>1866</v>
      </c>
      <c r="B1017" s="1">
        <v>42735</v>
      </c>
      <c r="C1017" s="2" t="s">
        <v>699</v>
      </c>
      <c r="D1017" s="2" t="s">
        <v>27</v>
      </c>
      <c r="E1017" s="2" t="s">
        <v>28</v>
      </c>
      <c r="F1017" s="2" t="s">
        <v>29</v>
      </c>
      <c r="G1017" s="2" t="s">
        <v>66</v>
      </c>
      <c r="H1017" s="2" t="s">
        <v>154</v>
      </c>
      <c r="I1017" s="2" t="s">
        <v>38</v>
      </c>
      <c r="J1017" s="1">
        <v>42739</v>
      </c>
      <c r="K1017" s="3">
        <v>1.18</v>
      </c>
      <c r="L1017" s="3">
        <v>1.88</v>
      </c>
      <c r="M1017" s="3">
        <f t="shared" si="45"/>
        <v>0.7</v>
      </c>
      <c r="N1017" s="2">
        <v>22</v>
      </c>
      <c r="O1017" s="3">
        <f t="shared" si="46"/>
        <v>41.36</v>
      </c>
      <c r="P1017" s="4">
        <v>0.04</v>
      </c>
      <c r="Q1017" s="5">
        <f>O1017*P1017</f>
        <v>1.6544000000000001</v>
      </c>
      <c r="R1017" s="5">
        <f>O1017-Q1017+S1017</f>
        <v>41.195599999999999</v>
      </c>
      <c r="S1017" s="3">
        <v>1.49</v>
      </c>
      <c r="T1017" s="6">
        <f t="shared" si="47"/>
        <v>42.685600000000001</v>
      </c>
    </row>
    <row r="1018" spans="1:20" x14ac:dyDescent="0.35">
      <c r="A1018" t="s">
        <v>1867</v>
      </c>
      <c r="B1018" s="1">
        <v>42738</v>
      </c>
      <c r="C1018" s="2" t="s">
        <v>1130</v>
      </c>
      <c r="D1018" s="2" t="s">
        <v>27</v>
      </c>
      <c r="E1018" s="2" t="s">
        <v>28</v>
      </c>
      <c r="F1018" s="2" t="s">
        <v>93</v>
      </c>
      <c r="G1018" s="2" t="s">
        <v>299</v>
      </c>
      <c r="H1018" s="2" t="s">
        <v>264</v>
      </c>
      <c r="I1018" s="2" t="s">
        <v>33</v>
      </c>
      <c r="J1018" s="1">
        <v>42739</v>
      </c>
      <c r="K1018" s="3">
        <v>32.020000000000003</v>
      </c>
      <c r="L1018" s="3">
        <v>152.47999999999999</v>
      </c>
      <c r="M1018" s="3">
        <f t="shared" si="45"/>
        <v>120.45999999999998</v>
      </c>
      <c r="N1018" s="2">
        <v>46</v>
      </c>
      <c r="O1018" s="3">
        <f t="shared" si="46"/>
        <v>7014.08</v>
      </c>
      <c r="P1018" s="4">
        <v>0.04</v>
      </c>
      <c r="Q1018" s="5">
        <f>O1018*P1018</f>
        <v>280.56319999999999</v>
      </c>
      <c r="R1018" s="5">
        <f>O1018-Q1018+S1018</f>
        <v>6737.5168000000003</v>
      </c>
      <c r="S1018" s="3">
        <v>4</v>
      </c>
      <c r="T1018" s="6">
        <f t="shared" si="47"/>
        <v>6741.5168000000003</v>
      </c>
    </row>
    <row r="1019" spans="1:20" x14ac:dyDescent="0.35">
      <c r="A1019" t="s">
        <v>1868</v>
      </c>
      <c r="B1019" s="1">
        <v>42739</v>
      </c>
      <c r="C1019" s="2" t="s">
        <v>306</v>
      </c>
      <c r="D1019" s="2" t="s">
        <v>27</v>
      </c>
      <c r="E1019" s="2" t="s">
        <v>28</v>
      </c>
      <c r="F1019" s="2" t="s">
        <v>65</v>
      </c>
      <c r="G1019" s="2" t="s">
        <v>290</v>
      </c>
      <c r="H1019" s="2" t="s">
        <v>979</v>
      </c>
      <c r="I1019" s="2" t="s">
        <v>38</v>
      </c>
      <c r="J1019" s="1">
        <v>42740</v>
      </c>
      <c r="K1019" s="3">
        <v>1.84</v>
      </c>
      <c r="L1019" s="3">
        <v>2.88</v>
      </c>
      <c r="M1019" s="3">
        <f t="shared" si="45"/>
        <v>1.0399999999999998</v>
      </c>
      <c r="N1019" s="2">
        <v>26</v>
      </c>
      <c r="O1019" s="3">
        <f t="shared" si="46"/>
        <v>74.88</v>
      </c>
      <c r="P1019" s="4">
        <v>0.01</v>
      </c>
      <c r="Q1019" s="5">
        <f>O1019*P1019</f>
        <v>0.74880000000000002</v>
      </c>
      <c r="R1019" s="5">
        <f>O1019-Q1019+S1019</f>
        <v>75.121199999999988</v>
      </c>
      <c r="S1019" s="3">
        <v>0.99</v>
      </c>
      <c r="T1019" s="6">
        <f t="shared" si="47"/>
        <v>76.111199999999982</v>
      </c>
    </row>
    <row r="1020" spans="1:20" x14ac:dyDescent="0.35">
      <c r="A1020" t="s">
        <v>1869</v>
      </c>
      <c r="B1020" s="1">
        <v>42739</v>
      </c>
      <c r="C1020" s="2" t="s">
        <v>608</v>
      </c>
      <c r="D1020" s="2" t="s">
        <v>27</v>
      </c>
      <c r="E1020" s="2" t="s">
        <v>28</v>
      </c>
      <c r="F1020" s="2" t="s">
        <v>43</v>
      </c>
      <c r="G1020" s="2" t="s">
        <v>30</v>
      </c>
      <c r="H1020" s="2" t="s">
        <v>141</v>
      </c>
      <c r="I1020" s="2" t="s">
        <v>38</v>
      </c>
      <c r="J1020" s="1">
        <v>42741</v>
      </c>
      <c r="K1020" s="3">
        <v>1.6</v>
      </c>
      <c r="L1020" s="3">
        <v>2.62</v>
      </c>
      <c r="M1020" s="3">
        <f t="shared" si="45"/>
        <v>1.02</v>
      </c>
      <c r="N1020" s="2">
        <v>35</v>
      </c>
      <c r="O1020" s="3">
        <f t="shared" si="46"/>
        <v>91.7</v>
      </c>
      <c r="P1020" s="4">
        <v>0.04</v>
      </c>
      <c r="Q1020" s="5">
        <f>O1020*P1020</f>
        <v>3.6680000000000001</v>
      </c>
      <c r="R1020" s="5">
        <f>O1020-Q1020+S1020</f>
        <v>88.831999999999994</v>
      </c>
      <c r="S1020" s="3">
        <v>0.8</v>
      </c>
      <c r="T1020" s="6">
        <f t="shared" si="47"/>
        <v>89.631999999999991</v>
      </c>
    </row>
    <row r="1021" spans="1:20" x14ac:dyDescent="0.35">
      <c r="A1021" t="s">
        <v>1870</v>
      </c>
      <c r="B1021" s="1">
        <v>42741</v>
      </c>
      <c r="C1021" s="2" t="s">
        <v>1871</v>
      </c>
      <c r="D1021" s="2" t="s">
        <v>27</v>
      </c>
      <c r="E1021" s="2" t="s">
        <v>28</v>
      </c>
      <c r="F1021" s="2" t="s">
        <v>65</v>
      </c>
      <c r="G1021" s="2" t="s">
        <v>66</v>
      </c>
      <c r="H1021" s="2" t="s">
        <v>474</v>
      </c>
      <c r="I1021" s="2" t="s">
        <v>33</v>
      </c>
      <c r="J1021" s="1">
        <v>42742</v>
      </c>
      <c r="K1021" s="3">
        <v>60.59</v>
      </c>
      <c r="L1021" s="3">
        <v>100.98</v>
      </c>
      <c r="M1021" s="3">
        <f t="shared" si="45"/>
        <v>40.39</v>
      </c>
      <c r="N1021" s="2">
        <v>12</v>
      </c>
      <c r="O1021" s="3">
        <f t="shared" si="46"/>
        <v>1211.76</v>
      </c>
      <c r="P1021" s="4">
        <v>0</v>
      </c>
      <c r="Q1021" s="5">
        <f>O1021*P1021</f>
        <v>0</v>
      </c>
      <c r="R1021" s="5">
        <f>O1021-Q1021+S1021</f>
        <v>1218.94</v>
      </c>
      <c r="S1021" s="3">
        <v>7.18</v>
      </c>
      <c r="T1021" s="6">
        <f t="shared" si="47"/>
        <v>1226.1200000000001</v>
      </c>
    </row>
    <row r="1022" spans="1:20" x14ac:dyDescent="0.35">
      <c r="A1022" t="s">
        <v>1872</v>
      </c>
      <c r="B1022" s="1">
        <v>42745</v>
      </c>
      <c r="C1022" s="2" t="s">
        <v>1176</v>
      </c>
      <c r="D1022" s="2" t="s">
        <v>27</v>
      </c>
      <c r="E1022" s="2" t="s">
        <v>28</v>
      </c>
      <c r="F1022" s="2" t="s">
        <v>93</v>
      </c>
      <c r="G1022" s="2" t="s">
        <v>390</v>
      </c>
      <c r="H1022" s="2" t="s">
        <v>979</v>
      </c>
      <c r="I1022" s="2" t="s">
        <v>38</v>
      </c>
      <c r="J1022" s="1">
        <v>42746</v>
      </c>
      <c r="K1022" s="3">
        <v>1.84</v>
      </c>
      <c r="L1022" s="3">
        <v>2.88</v>
      </c>
      <c r="M1022" s="3">
        <f t="shared" si="45"/>
        <v>1.0399999999999998</v>
      </c>
      <c r="N1022" s="2">
        <v>22</v>
      </c>
      <c r="O1022" s="3">
        <f t="shared" si="46"/>
        <v>63.36</v>
      </c>
      <c r="P1022" s="4">
        <v>0.02</v>
      </c>
      <c r="Q1022" s="5">
        <f>O1022*P1022</f>
        <v>1.2672000000000001</v>
      </c>
      <c r="R1022" s="5">
        <f>O1022-Q1022+S1022</f>
        <v>63.082799999999999</v>
      </c>
      <c r="S1022" s="3">
        <v>0.99</v>
      </c>
      <c r="T1022" s="6">
        <f t="shared" si="47"/>
        <v>64.072800000000001</v>
      </c>
    </row>
    <row r="1023" spans="1:20" x14ac:dyDescent="0.35">
      <c r="A1023" t="s">
        <v>1873</v>
      </c>
      <c r="B1023" s="1">
        <v>42746</v>
      </c>
      <c r="C1023" s="2" t="s">
        <v>1058</v>
      </c>
      <c r="D1023" s="2" t="s">
        <v>27</v>
      </c>
      <c r="E1023" s="2" t="s">
        <v>28</v>
      </c>
      <c r="F1023" s="2" t="s">
        <v>29</v>
      </c>
      <c r="G1023" s="2" t="s">
        <v>290</v>
      </c>
      <c r="H1023" s="2" t="s">
        <v>165</v>
      </c>
      <c r="I1023" s="2" t="s">
        <v>38</v>
      </c>
      <c r="J1023" s="1">
        <v>42748</v>
      </c>
      <c r="K1023" s="3">
        <v>5.19</v>
      </c>
      <c r="L1023" s="3">
        <v>12.98</v>
      </c>
      <c r="M1023" s="3">
        <f t="shared" si="45"/>
        <v>7.79</v>
      </c>
      <c r="N1023" s="2">
        <v>49</v>
      </c>
      <c r="O1023" s="3">
        <f t="shared" si="46"/>
        <v>636.02</v>
      </c>
      <c r="P1023" s="4">
        <v>0.02</v>
      </c>
      <c r="Q1023" s="5">
        <f>O1023*P1023</f>
        <v>12.7204</v>
      </c>
      <c r="R1023" s="5">
        <f>O1023-Q1023+S1023</f>
        <v>626.43959999999993</v>
      </c>
      <c r="S1023" s="3">
        <v>3.14</v>
      </c>
      <c r="T1023" s="6">
        <f t="shared" si="47"/>
        <v>629.57959999999991</v>
      </c>
    </row>
    <row r="1024" spans="1:20" x14ac:dyDescent="0.35">
      <c r="A1024" t="s">
        <v>1874</v>
      </c>
      <c r="B1024" s="1">
        <v>42749</v>
      </c>
      <c r="C1024" s="2" t="s">
        <v>1571</v>
      </c>
      <c r="D1024" s="2" t="s">
        <v>27</v>
      </c>
      <c r="E1024" s="2" t="s">
        <v>28</v>
      </c>
      <c r="F1024" s="2" t="s">
        <v>93</v>
      </c>
      <c r="G1024" s="2" t="s">
        <v>107</v>
      </c>
      <c r="H1024" s="2" t="s">
        <v>120</v>
      </c>
      <c r="I1024" s="2" t="s">
        <v>38</v>
      </c>
      <c r="J1024" s="1">
        <v>42750</v>
      </c>
      <c r="K1024" s="3">
        <v>2.2599999999999998</v>
      </c>
      <c r="L1024" s="3">
        <v>3.58</v>
      </c>
      <c r="M1024" s="3">
        <f t="shared" si="45"/>
        <v>1.3200000000000003</v>
      </c>
      <c r="N1024" s="2">
        <v>38</v>
      </c>
      <c r="O1024" s="3">
        <f t="shared" si="46"/>
        <v>136.04</v>
      </c>
      <c r="P1024" s="4">
        <v>0.03</v>
      </c>
      <c r="Q1024" s="5">
        <f>O1024*P1024</f>
        <v>4.0811999999999999</v>
      </c>
      <c r="R1024" s="5">
        <f>O1024-Q1024+S1024</f>
        <v>137.4288</v>
      </c>
      <c r="S1024" s="3">
        <v>5.47</v>
      </c>
      <c r="T1024" s="6">
        <f t="shared" si="47"/>
        <v>142.89879999999999</v>
      </c>
    </row>
    <row r="1025" spans="1:20" x14ac:dyDescent="0.35">
      <c r="A1025" t="s">
        <v>1875</v>
      </c>
      <c r="B1025" s="1">
        <v>42752</v>
      </c>
      <c r="C1025" s="2" t="s">
        <v>1876</v>
      </c>
      <c r="D1025" s="2" t="s">
        <v>27</v>
      </c>
      <c r="E1025" s="2" t="s">
        <v>28</v>
      </c>
      <c r="F1025" s="2" t="s">
        <v>29</v>
      </c>
      <c r="G1025" s="2" t="s">
        <v>290</v>
      </c>
      <c r="H1025" s="2" t="s">
        <v>291</v>
      </c>
      <c r="I1025" s="2" t="s">
        <v>38</v>
      </c>
      <c r="J1025" s="1">
        <v>42753</v>
      </c>
      <c r="K1025" s="3">
        <v>4.59</v>
      </c>
      <c r="L1025" s="3">
        <v>7.28</v>
      </c>
      <c r="M1025" s="3">
        <f t="shared" si="45"/>
        <v>2.6900000000000004</v>
      </c>
      <c r="N1025" s="2">
        <v>39</v>
      </c>
      <c r="O1025" s="3">
        <f t="shared" si="46"/>
        <v>283.92</v>
      </c>
      <c r="P1025" s="4">
        <v>0.08</v>
      </c>
      <c r="Q1025" s="5">
        <f>O1025*P1025</f>
        <v>22.713600000000003</v>
      </c>
      <c r="R1025" s="5">
        <f>O1025-Q1025+S1025</f>
        <v>272.35640000000001</v>
      </c>
      <c r="S1025" s="3">
        <v>11.15</v>
      </c>
      <c r="T1025" s="6">
        <f t="shared" si="47"/>
        <v>283.50639999999999</v>
      </c>
    </row>
    <row r="1026" spans="1:20" x14ac:dyDescent="0.35">
      <c r="A1026" t="s">
        <v>1877</v>
      </c>
      <c r="B1026" s="1">
        <v>42753</v>
      </c>
      <c r="C1026" s="2" t="s">
        <v>705</v>
      </c>
      <c r="D1026" s="2" t="s">
        <v>27</v>
      </c>
      <c r="E1026" s="2" t="s">
        <v>28</v>
      </c>
      <c r="F1026" s="2" t="s">
        <v>93</v>
      </c>
      <c r="G1026" s="2" t="s">
        <v>126</v>
      </c>
      <c r="H1026" s="2" t="s">
        <v>268</v>
      </c>
      <c r="I1026" s="2" t="s">
        <v>38</v>
      </c>
      <c r="J1026" s="1">
        <v>42755</v>
      </c>
      <c r="K1026" s="3">
        <v>0.71</v>
      </c>
      <c r="L1026" s="3">
        <v>1.1399999999999999</v>
      </c>
      <c r="M1026" s="3">
        <f t="shared" si="45"/>
        <v>0.42999999999999994</v>
      </c>
      <c r="N1026" s="2">
        <v>14</v>
      </c>
      <c r="O1026" s="3">
        <f t="shared" si="46"/>
        <v>15.959999999999999</v>
      </c>
      <c r="P1026" s="4">
        <v>0</v>
      </c>
      <c r="Q1026" s="5">
        <f>O1026*P1026</f>
        <v>0</v>
      </c>
      <c r="R1026" s="5">
        <f>O1026-Q1026+S1026</f>
        <v>16.66</v>
      </c>
      <c r="S1026" s="3">
        <v>0.7</v>
      </c>
      <c r="T1026" s="6">
        <f t="shared" si="47"/>
        <v>17.36</v>
      </c>
    </row>
    <row r="1027" spans="1:20" x14ac:dyDescent="0.35">
      <c r="A1027" t="s">
        <v>1878</v>
      </c>
      <c r="B1027" s="1">
        <v>42754</v>
      </c>
      <c r="C1027" s="2" t="s">
        <v>972</v>
      </c>
      <c r="D1027" s="2" t="s">
        <v>27</v>
      </c>
      <c r="E1027" s="2" t="s">
        <v>28</v>
      </c>
      <c r="F1027" s="2" t="s">
        <v>29</v>
      </c>
      <c r="G1027" s="2" t="s">
        <v>390</v>
      </c>
      <c r="H1027" s="2" t="s">
        <v>57</v>
      </c>
      <c r="I1027" s="2" t="s">
        <v>33</v>
      </c>
      <c r="J1027" s="1">
        <v>42756</v>
      </c>
      <c r="K1027" s="3">
        <v>8.82</v>
      </c>
      <c r="L1027" s="3">
        <v>20.99</v>
      </c>
      <c r="M1027" s="3">
        <f t="shared" si="45"/>
        <v>12.169999999999998</v>
      </c>
      <c r="N1027" s="2">
        <v>29</v>
      </c>
      <c r="O1027" s="3">
        <f t="shared" si="46"/>
        <v>608.70999999999992</v>
      </c>
      <c r="P1027" s="4">
        <v>0.03</v>
      </c>
      <c r="Q1027" s="5">
        <f>O1027*P1027</f>
        <v>18.261299999999999</v>
      </c>
      <c r="R1027" s="5">
        <f>O1027-Q1027+S1027</f>
        <v>595.25869999999986</v>
      </c>
      <c r="S1027" s="3">
        <v>4.8099999999999996</v>
      </c>
      <c r="T1027" s="6">
        <f t="shared" si="47"/>
        <v>600.06869999999981</v>
      </c>
    </row>
    <row r="1028" spans="1:20" x14ac:dyDescent="0.35">
      <c r="A1028" t="s">
        <v>1879</v>
      </c>
      <c r="B1028" s="1">
        <v>42754</v>
      </c>
      <c r="C1028" s="2" t="s">
        <v>1880</v>
      </c>
      <c r="D1028" s="2" t="s">
        <v>27</v>
      </c>
      <c r="E1028" s="2" t="s">
        <v>28</v>
      </c>
      <c r="F1028" s="2" t="s">
        <v>93</v>
      </c>
      <c r="G1028" s="2" t="s">
        <v>139</v>
      </c>
      <c r="H1028" s="2" t="s">
        <v>165</v>
      </c>
      <c r="I1028" s="2" t="s">
        <v>38</v>
      </c>
      <c r="J1028" s="1">
        <v>42756</v>
      </c>
      <c r="K1028" s="3">
        <v>5.19</v>
      </c>
      <c r="L1028" s="3">
        <v>12.98</v>
      </c>
      <c r="M1028" s="3">
        <f t="shared" si="45"/>
        <v>7.79</v>
      </c>
      <c r="N1028" s="2">
        <v>10</v>
      </c>
      <c r="O1028" s="3">
        <f t="shared" si="46"/>
        <v>129.80000000000001</v>
      </c>
      <c r="P1028" s="4">
        <v>0.05</v>
      </c>
      <c r="Q1028" s="5">
        <f>O1028*P1028</f>
        <v>6.4900000000000011</v>
      </c>
      <c r="R1028" s="5">
        <f>O1028-Q1028+S1028</f>
        <v>126.45000000000002</v>
      </c>
      <c r="S1028" s="3">
        <v>3.14</v>
      </c>
      <c r="T1028" s="6">
        <f t="shared" si="47"/>
        <v>129.59</v>
      </c>
    </row>
    <row r="1029" spans="1:20" x14ac:dyDescent="0.35">
      <c r="A1029" t="s">
        <v>1881</v>
      </c>
      <c r="B1029" s="1">
        <v>42754</v>
      </c>
      <c r="C1029" s="2" t="s">
        <v>1615</v>
      </c>
      <c r="D1029" s="2" t="s">
        <v>53</v>
      </c>
      <c r="E1029" s="2" t="s">
        <v>54</v>
      </c>
      <c r="F1029" s="2" t="s">
        <v>43</v>
      </c>
      <c r="G1029" s="2" t="s">
        <v>81</v>
      </c>
      <c r="H1029" s="2" t="s">
        <v>498</v>
      </c>
      <c r="I1029" s="2" t="s">
        <v>38</v>
      </c>
      <c r="J1029" s="1">
        <v>42761</v>
      </c>
      <c r="K1029" s="3">
        <v>19.829999999999998</v>
      </c>
      <c r="L1029" s="3">
        <v>30.98</v>
      </c>
      <c r="M1029" s="3">
        <f t="shared" ref="M1029:M1042" si="48">L1029-K1029</f>
        <v>11.150000000000002</v>
      </c>
      <c r="N1029" s="2">
        <v>41</v>
      </c>
      <c r="O1029" s="3">
        <f t="shared" ref="O1029:O1042" si="49">L1029*N1029</f>
        <v>1270.18</v>
      </c>
      <c r="P1029" s="4">
        <v>0.04</v>
      </c>
      <c r="Q1029" s="5">
        <f>O1029*P1029</f>
        <v>50.807200000000002</v>
      </c>
      <c r="R1029" s="5">
        <f>O1029-Q1029+S1029</f>
        <v>1238.8828000000001</v>
      </c>
      <c r="S1029" s="3">
        <v>19.510000000000002</v>
      </c>
      <c r="T1029" s="6">
        <f t="shared" ref="T1029:T1042" si="50">R1029+S1029</f>
        <v>1258.3928000000001</v>
      </c>
    </row>
    <row r="1030" spans="1:20" x14ac:dyDescent="0.35">
      <c r="A1030" t="s">
        <v>1882</v>
      </c>
      <c r="B1030" s="1">
        <v>42755</v>
      </c>
      <c r="C1030" s="2" t="s">
        <v>1130</v>
      </c>
      <c r="D1030" s="2" t="s">
        <v>27</v>
      </c>
      <c r="E1030" s="2" t="s">
        <v>28</v>
      </c>
      <c r="F1030" s="2" t="s">
        <v>29</v>
      </c>
      <c r="G1030" s="2" t="s">
        <v>299</v>
      </c>
      <c r="H1030" s="2" t="s">
        <v>291</v>
      </c>
      <c r="I1030" s="2" t="s">
        <v>38</v>
      </c>
      <c r="J1030" s="1">
        <v>42756</v>
      </c>
      <c r="K1030" s="3">
        <v>4.59</v>
      </c>
      <c r="L1030" s="3">
        <v>7.28</v>
      </c>
      <c r="M1030" s="3">
        <f t="shared" si="48"/>
        <v>2.6900000000000004</v>
      </c>
      <c r="N1030" s="2">
        <v>24</v>
      </c>
      <c r="O1030" s="3">
        <f t="shared" si="49"/>
        <v>174.72</v>
      </c>
      <c r="P1030" s="4">
        <v>0.1</v>
      </c>
      <c r="Q1030" s="5">
        <f>O1030*P1030</f>
        <v>17.472000000000001</v>
      </c>
      <c r="R1030" s="5">
        <f>O1030-Q1030+S1030</f>
        <v>168.398</v>
      </c>
      <c r="S1030" s="3">
        <v>11.15</v>
      </c>
      <c r="T1030" s="6">
        <f t="shared" si="50"/>
        <v>179.548</v>
      </c>
    </row>
    <row r="1031" spans="1:20" x14ac:dyDescent="0.35">
      <c r="A1031" t="s">
        <v>1883</v>
      </c>
      <c r="B1031" s="1">
        <v>42758</v>
      </c>
      <c r="C1031" s="2" t="s">
        <v>1232</v>
      </c>
      <c r="D1031" s="2" t="s">
        <v>27</v>
      </c>
      <c r="E1031" s="2" t="s">
        <v>28</v>
      </c>
      <c r="F1031" s="2" t="s">
        <v>29</v>
      </c>
      <c r="G1031" s="2" t="s">
        <v>66</v>
      </c>
      <c r="H1031" s="2" t="s">
        <v>185</v>
      </c>
      <c r="I1031" s="2" t="s">
        <v>38</v>
      </c>
      <c r="J1031" s="1">
        <v>42760</v>
      </c>
      <c r="K1031" s="3">
        <v>2.16</v>
      </c>
      <c r="L1031" s="3">
        <v>3.85</v>
      </c>
      <c r="M1031" s="3">
        <f t="shared" si="48"/>
        <v>1.69</v>
      </c>
      <c r="N1031" s="2">
        <v>18</v>
      </c>
      <c r="O1031" s="3">
        <f t="shared" si="49"/>
        <v>69.3</v>
      </c>
      <c r="P1031" s="4">
        <v>0.04</v>
      </c>
      <c r="Q1031" s="5">
        <f>O1031*P1031</f>
        <v>2.7719999999999998</v>
      </c>
      <c r="R1031" s="5">
        <f>O1031-Q1031+S1031</f>
        <v>67.227999999999994</v>
      </c>
      <c r="S1031" s="3">
        <v>0.7</v>
      </c>
      <c r="T1031" s="6">
        <f t="shared" si="50"/>
        <v>67.927999999999997</v>
      </c>
    </row>
    <row r="1032" spans="1:20" x14ac:dyDescent="0.35">
      <c r="A1032" t="s">
        <v>1884</v>
      </c>
      <c r="B1032" s="1">
        <v>42759</v>
      </c>
      <c r="C1032" s="2" t="s">
        <v>1885</v>
      </c>
      <c r="D1032" s="2" t="s">
        <v>27</v>
      </c>
      <c r="E1032" s="2" t="s">
        <v>28</v>
      </c>
      <c r="F1032" s="2" t="s">
        <v>29</v>
      </c>
      <c r="G1032" s="2" t="s">
        <v>139</v>
      </c>
      <c r="H1032" s="2" t="s">
        <v>595</v>
      </c>
      <c r="I1032" s="2" t="s">
        <v>38</v>
      </c>
      <c r="J1032" s="1">
        <v>42761</v>
      </c>
      <c r="K1032" s="3">
        <v>3.5</v>
      </c>
      <c r="L1032" s="3">
        <v>5.74</v>
      </c>
      <c r="M1032" s="3">
        <f t="shared" si="48"/>
        <v>2.2400000000000002</v>
      </c>
      <c r="N1032" s="2">
        <v>46</v>
      </c>
      <c r="O1032" s="3">
        <f t="shared" si="49"/>
        <v>264.04000000000002</v>
      </c>
      <c r="P1032" s="4">
        <v>0.05</v>
      </c>
      <c r="Q1032" s="5">
        <f>O1032*P1032</f>
        <v>13.202000000000002</v>
      </c>
      <c r="R1032" s="5">
        <f>O1032-Q1032+S1032</f>
        <v>255.84800000000001</v>
      </c>
      <c r="S1032" s="3">
        <v>5.01</v>
      </c>
      <c r="T1032" s="6">
        <f t="shared" si="50"/>
        <v>260.858</v>
      </c>
    </row>
    <row r="1033" spans="1:20" x14ac:dyDescent="0.35">
      <c r="A1033" t="s">
        <v>1886</v>
      </c>
      <c r="B1033" s="1">
        <v>42761</v>
      </c>
      <c r="C1033" s="2" t="s">
        <v>1260</v>
      </c>
      <c r="D1033" s="2" t="s">
        <v>53</v>
      </c>
      <c r="E1033" s="2" t="s">
        <v>54</v>
      </c>
      <c r="F1033" s="2" t="s">
        <v>43</v>
      </c>
      <c r="G1033" s="2" t="s">
        <v>55</v>
      </c>
      <c r="H1033" s="2" t="s">
        <v>459</v>
      </c>
      <c r="I1033" s="2" t="s">
        <v>33</v>
      </c>
      <c r="J1033" s="1">
        <v>42762</v>
      </c>
      <c r="K1033" s="3">
        <v>156.5</v>
      </c>
      <c r="L1033" s="3">
        <v>300.97000000000003</v>
      </c>
      <c r="M1033" s="3">
        <f t="shared" si="48"/>
        <v>144.47000000000003</v>
      </c>
      <c r="N1033" s="2">
        <v>29</v>
      </c>
      <c r="O1033" s="3">
        <f t="shared" si="49"/>
        <v>8728.130000000001</v>
      </c>
      <c r="P1033" s="4">
        <v>0.03</v>
      </c>
      <c r="Q1033" s="5">
        <f>O1033*P1033</f>
        <v>261.84390000000002</v>
      </c>
      <c r="R1033" s="5">
        <f>O1033-Q1033+S1033</f>
        <v>8473.4661000000015</v>
      </c>
      <c r="S1033" s="3">
        <v>7.18</v>
      </c>
      <c r="T1033" s="6">
        <f t="shared" si="50"/>
        <v>8480.6461000000018</v>
      </c>
    </row>
    <row r="1034" spans="1:20" x14ac:dyDescent="0.35">
      <c r="A1034" t="s">
        <v>1887</v>
      </c>
      <c r="B1034" s="1">
        <v>42762</v>
      </c>
      <c r="C1034" s="2" t="s">
        <v>1048</v>
      </c>
      <c r="D1034" s="2" t="s">
        <v>27</v>
      </c>
      <c r="E1034" s="2" t="s">
        <v>28</v>
      </c>
      <c r="F1034" s="2" t="s">
        <v>29</v>
      </c>
      <c r="G1034" s="2" t="s">
        <v>139</v>
      </c>
      <c r="H1034" s="2" t="s">
        <v>1244</v>
      </c>
      <c r="I1034" s="2" t="s">
        <v>38</v>
      </c>
      <c r="J1034" s="1">
        <v>42763</v>
      </c>
      <c r="K1034" s="3">
        <v>3.99</v>
      </c>
      <c r="L1034" s="3">
        <v>6.23</v>
      </c>
      <c r="M1034" s="3">
        <f t="shared" si="48"/>
        <v>2.2400000000000002</v>
      </c>
      <c r="N1034" s="2">
        <v>25</v>
      </c>
      <c r="O1034" s="3">
        <f t="shared" si="49"/>
        <v>155.75</v>
      </c>
      <c r="P1034" s="4">
        <v>7.0000000000000007E-2</v>
      </c>
      <c r="Q1034" s="5">
        <f>O1034*P1034</f>
        <v>10.902500000000002</v>
      </c>
      <c r="R1034" s="5">
        <f>O1034-Q1034+S1034</f>
        <v>151.8175</v>
      </c>
      <c r="S1034" s="3">
        <v>6.97</v>
      </c>
      <c r="T1034" s="6">
        <f t="shared" si="50"/>
        <v>158.78749999999999</v>
      </c>
    </row>
    <row r="1035" spans="1:20" x14ac:dyDescent="0.35">
      <c r="A1035" t="s">
        <v>1888</v>
      </c>
      <c r="B1035" s="1">
        <v>42765</v>
      </c>
      <c r="C1035" s="2" t="s">
        <v>554</v>
      </c>
      <c r="D1035" s="2" t="s">
        <v>27</v>
      </c>
      <c r="E1035" s="2" t="s">
        <v>28</v>
      </c>
      <c r="F1035" s="2" t="s">
        <v>93</v>
      </c>
      <c r="G1035" s="2" t="s">
        <v>290</v>
      </c>
      <c r="H1035" s="2" t="s">
        <v>304</v>
      </c>
      <c r="I1035" s="2" t="s">
        <v>33</v>
      </c>
      <c r="J1035" s="1">
        <v>42768</v>
      </c>
      <c r="K1035" s="3">
        <v>75</v>
      </c>
      <c r="L1035" s="3">
        <v>120.97</v>
      </c>
      <c r="M1035" s="3">
        <f t="shared" si="48"/>
        <v>45.97</v>
      </c>
      <c r="N1035" s="2">
        <v>4</v>
      </c>
      <c r="O1035" s="3">
        <f t="shared" si="49"/>
        <v>483.88</v>
      </c>
      <c r="P1035" s="4">
        <v>7.0000000000000007E-2</v>
      </c>
      <c r="Q1035" s="5">
        <f>O1035*P1035</f>
        <v>33.871600000000001</v>
      </c>
      <c r="R1035" s="5">
        <f>O1035-Q1035+S1035</f>
        <v>476.30840000000001</v>
      </c>
      <c r="S1035" s="3">
        <v>26.3</v>
      </c>
      <c r="T1035" s="6">
        <f t="shared" si="50"/>
        <v>502.60840000000002</v>
      </c>
    </row>
    <row r="1036" spans="1:20" x14ac:dyDescent="0.35">
      <c r="A1036" t="s">
        <v>1889</v>
      </c>
      <c r="B1036" s="1">
        <v>42767</v>
      </c>
      <c r="C1036" s="2" t="s">
        <v>1890</v>
      </c>
      <c r="D1036" s="2" t="s">
        <v>27</v>
      </c>
      <c r="E1036" s="2" t="s">
        <v>28</v>
      </c>
      <c r="F1036" s="2" t="s">
        <v>29</v>
      </c>
      <c r="G1036" s="2" t="s">
        <v>290</v>
      </c>
      <c r="H1036" s="2" t="s">
        <v>208</v>
      </c>
      <c r="I1036" s="2" t="s">
        <v>38</v>
      </c>
      <c r="J1036" s="1">
        <v>42771</v>
      </c>
      <c r="K1036" s="3">
        <v>1.46</v>
      </c>
      <c r="L1036" s="3">
        <v>3.57</v>
      </c>
      <c r="M1036" s="3">
        <f t="shared" si="48"/>
        <v>2.11</v>
      </c>
      <c r="N1036" s="2">
        <v>25</v>
      </c>
      <c r="O1036" s="3">
        <f t="shared" si="49"/>
        <v>89.25</v>
      </c>
      <c r="P1036" s="4">
        <v>0.01</v>
      </c>
      <c r="Q1036" s="5">
        <f>O1036*P1036</f>
        <v>0.89250000000000007</v>
      </c>
      <c r="R1036" s="5">
        <f>O1036-Q1036+S1036</f>
        <v>92.527500000000003</v>
      </c>
      <c r="S1036" s="3">
        <v>4.17</v>
      </c>
      <c r="T1036" s="6">
        <f t="shared" si="50"/>
        <v>96.697500000000005</v>
      </c>
    </row>
    <row r="1037" spans="1:20" x14ac:dyDescent="0.35">
      <c r="A1037" t="s">
        <v>1891</v>
      </c>
      <c r="B1037" s="1">
        <v>42768</v>
      </c>
      <c r="C1037" s="2" t="s">
        <v>1062</v>
      </c>
      <c r="D1037" s="2" t="s">
        <v>27</v>
      </c>
      <c r="E1037" s="2" t="s">
        <v>28</v>
      </c>
      <c r="F1037" s="2" t="s">
        <v>29</v>
      </c>
      <c r="G1037" s="2" t="s">
        <v>30</v>
      </c>
      <c r="H1037" s="2" t="s">
        <v>438</v>
      </c>
      <c r="I1037" s="2" t="s">
        <v>38</v>
      </c>
      <c r="J1037" s="1">
        <v>42770</v>
      </c>
      <c r="K1037" s="3">
        <v>3.75</v>
      </c>
      <c r="L1037" s="3">
        <v>7.08</v>
      </c>
      <c r="M1037" s="3">
        <f t="shared" si="48"/>
        <v>3.33</v>
      </c>
      <c r="N1037" s="2">
        <v>46</v>
      </c>
      <c r="O1037" s="3">
        <f t="shared" si="49"/>
        <v>325.68</v>
      </c>
      <c r="P1037" s="4">
        <v>0.1</v>
      </c>
      <c r="Q1037" s="5">
        <f>O1037*P1037</f>
        <v>32.568000000000005</v>
      </c>
      <c r="R1037" s="5">
        <f>O1037-Q1037+S1037</f>
        <v>295.46200000000005</v>
      </c>
      <c r="S1037" s="3">
        <v>2.35</v>
      </c>
      <c r="T1037" s="6">
        <f t="shared" si="50"/>
        <v>297.81200000000007</v>
      </c>
    </row>
    <row r="1038" spans="1:20" x14ac:dyDescent="0.35">
      <c r="A1038" t="s">
        <v>1892</v>
      </c>
      <c r="B1038" s="1">
        <v>42769</v>
      </c>
      <c r="C1038" s="2" t="s">
        <v>295</v>
      </c>
      <c r="D1038" s="2" t="s">
        <v>53</v>
      </c>
      <c r="E1038" s="2" t="s">
        <v>54</v>
      </c>
      <c r="F1038" s="2" t="s">
        <v>93</v>
      </c>
      <c r="G1038" s="2" t="s">
        <v>55</v>
      </c>
      <c r="H1038" s="2" t="s">
        <v>386</v>
      </c>
      <c r="I1038" s="2" t="s">
        <v>38</v>
      </c>
      <c r="J1038" s="1">
        <v>42771</v>
      </c>
      <c r="K1038" s="3">
        <v>1.59</v>
      </c>
      <c r="L1038" s="3">
        <v>2.61</v>
      </c>
      <c r="M1038" s="3">
        <f t="shared" si="48"/>
        <v>1.0199999999999998</v>
      </c>
      <c r="N1038" s="2">
        <v>38</v>
      </c>
      <c r="O1038" s="3">
        <f t="shared" si="49"/>
        <v>99.179999999999993</v>
      </c>
      <c r="P1038" s="4">
        <v>0.04</v>
      </c>
      <c r="Q1038" s="5">
        <f>O1038*P1038</f>
        <v>3.9671999999999996</v>
      </c>
      <c r="R1038" s="5">
        <f>O1038-Q1038+S1038</f>
        <v>95.712799999999987</v>
      </c>
      <c r="S1038" s="3">
        <v>0.5</v>
      </c>
      <c r="T1038" s="6">
        <f t="shared" si="50"/>
        <v>96.212799999999987</v>
      </c>
    </row>
    <row r="1039" spans="1:20" x14ac:dyDescent="0.35">
      <c r="A1039" t="s">
        <v>1893</v>
      </c>
      <c r="B1039" s="1">
        <v>42770</v>
      </c>
      <c r="C1039" s="2" t="s">
        <v>1894</v>
      </c>
      <c r="D1039" s="2" t="s">
        <v>27</v>
      </c>
      <c r="E1039" s="2" t="s">
        <v>28</v>
      </c>
      <c r="F1039" s="2" t="s">
        <v>43</v>
      </c>
      <c r="G1039" s="2" t="s">
        <v>139</v>
      </c>
      <c r="H1039" s="2" t="s">
        <v>443</v>
      </c>
      <c r="I1039" s="2" t="s">
        <v>38</v>
      </c>
      <c r="J1039" s="1">
        <v>42771</v>
      </c>
      <c r="K1039" s="3">
        <v>13.64</v>
      </c>
      <c r="L1039" s="3">
        <v>20.98</v>
      </c>
      <c r="M1039" s="3">
        <f t="shared" si="48"/>
        <v>7.34</v>
      </c>
      <c r="N1039" s="2">
        <v>41</v>
      </c>
      <c r="O1039" s="3">
        <f t="shared" si="49"/>
        <v>860.18000000000006</v>
      </c>
      <c r="P1039" s="4">
        <v>0.05</v>
      </c>
      <c r="Q1039" s="5">
        <f>O1039*P1039</f>
        <v>43.009000000000007</v>
      </c>
      <c r="R1039" s="5">
        <f>O1039-Q1039+S1039</f>
        <v>818.66100000000006</v>
      </c>
      <c r="S1039" s="3">
        <v>1.49</v>
      </c>
      <c r="T1039" s="6">
        <f t="shared" si="50"/>
        <v>820.15100000000007</v>
      </c>
    </row>
    <row r="1040" spans="1:20" x14ac:dyDescent="0.35">
      <c r="A1040" t="s">
        <v>1895</v>
      </c>
      <c r="B1040" s="1">
        <v>42771</v>
      </c>
      <c r="C1040" s="2" t="s">
        <v>342</v>
      </c>
      <c r="D1040" s="2" t="s">
        <v>27</v>
      </c>
      <c r="E1040" s="2" t="s">
        <v>28</v>
      </c>
      <c r="F1040" s="2" t="s">
        <v>93</v>
      </c>
      <c r="G1040" s="2" t="s">
        <v>344</v>
      </c>
      <c r="H1040" s="2" t="s">
        <v>443</v>
      </c>
      <c r="I1040" s="2" t="s">
        <v>38</v>
      </c>
      <c r="J1040" s="1">
        <v>42773</v>
      </c>
      <c r="K1040" s="3">
        <v>13.64</v>
      </c>
      <c r="L1040" s="3">
        <v>20.98</v>
      </c>
      <c r="M1040" s="3">
        <f t="shared" si="48"/>
        <v>7.34</v>
      </c>
      <c r="N1040" s="2">
        <v>2</v>
      </c>
      <c r="O1040" s="3">
        <f t="shared" si="49"/>
        <v>41.96</v>
      </c>
      <c r="P1040" s="4">
        <v>0.01</v>
      </c>
      <c r="Q1040" s="5">
        <f>O1040*P1040</f>
        <v>0.41960000000000003</v>
      </c>
      <c r="R1040" s="5">
        <f>O1040-Q1040+S1040</f>
        <v>43.0304</v>
      </c>
      <c r="S1040" s="3">
        <v>1.49</v>
      </c>
      <c r="T1040" s="6">
        <f t="shared" si="50"/>
        <v>44.520400000000002</v>
      </c>
    </row>
    <row r="1041" spans="1:20" x14ac:dyDescent="0.35">
      <c r="A1041" t="s">
        <v>1896</v>
      </c>
      <c r="B1041" s="1">
        <v>42773</v>
      </c>
      <c r="C1041" s="2" t="s">
        <v>1042</v>
      </c>
      <c r="D1041" s="2" t="s">
        <v>53</v>
      </c>
      <c r="E1041" s="2" t="s">
        <v>54</v>
      </c>
      <c r="F1041" s="2" t="s">
        <v>93</v>
      </c>
      <c r="G1041" s="2" t="s">
        <v>55</v>
      </c>
      <c r="H1041" s="2" t="s">
        <v>77</v>
      </c>
      <c r="I1041" s="2" t="s">
        <v>33</v>
      </c>
      <c r="J1041" s="1">
        <v>42773</v>
      </c>
      <c r="K1041" s="3">
        <v>6.39</v>
      </c>
      <c r="L1041" s="3">
        <v>19.98</v>
      </c>
      <c r="M1041" s="3">
        <f t="shared" si="48"/>
        <v>13.59</v>
      </c>
      <c r="N1041" s="2">
        <v>31</v>
      </c>
      <c r="O1041" s="3">
        <f t="shared" si="49"/>
        <v>619.38</v>
      </c>
      <c r="P1041" s="4">
        <v>0</v>
      </c>
      <c r="Q1041" s="5">
        <f>O1041*P1041</f>
        <v>0</v>
      </c>
      <c r="R1041" s="5">
        <f>O1041-Q1041+S1041</f>
        <v>623.38</v>
      </c>
      <c r="S1041" s="3">
        <v>4</v>
      </c>
      <c r="T1041" s="6">
        <f t="shared" si="50"/>
        <v>627.38</v>
      </c>
    </row>
    <row r="1042" spans="1:20" x14ac:dyDescent="0.35">
      <c r="A1042" t="s">
        <v>1897</v>
      </c>
      <c r="B1042" s="1">
        <v>42773</v>
      </c>
      <c r="C1042" s="2" t="s">
        <v>1898</v>
      </c>
      <c r="D1042" s="2" t="s">
        <v>53</v>
      </c>
      <c r="E1042" s="2" t="s">
        <v>54</v>
      </c>
      <c r="F1042" s="2" t="s">
        <v>65</v>
      </c>
      <c r="G1042" s="2" t="s">
        <v>55</v>
      </c>
      <c r="H1042" s="2" t="s">
        <v>161</v>
      </c>
      <c r="I1042" s="2" t="s">
        <v>38</v>
      </c>
      <c r="J1042" s="1">
        <v>42773</v>
      </c>
      <c r="K1042" s="3">
        <v>0.93</v>
      </c>
      <c r="L1042" s="3">
        <v>1.48</v>
      </c>
      <c r="M1042" s="3">
        <f t="shared" si="48"/>
        <v>0.54999999999999993</v>
      </c>
      <c r="N1042" s="2">
        <v>10</v>
      </c>
      <c r="O1042" s="3">
        <f t="shared" si="49"/>
        <v>14.8</v>
      </c>
      <c r="P1042" s="4">
        <v>0.1</v>
      </c>
      <c r="Q1042" s="5">
        <f>O1042*P1042</f>
        <v>1.4800000000000002</v>
      </c>
      <c r="R1042" s="5">
        <f>O1042-Q1042+S1042</f>
        <v>14.02</v>
      </c>
      <c r="S1042" s="3">
        <v>0.7</v>
      </c>
      <c r="T1042" s="6">
        <f t="shared" si="50"/>
        <v>14.719999999999999</v>
      </c>
    </row>
  </sheetData>
  <dataValidations count="1">
    <dataValidation type="list" allowBlank="1" showInputMessage="1" showErrorMessage="1" sqref="V4" xr:uid="{74B97227-FE3A-400E-BF80-B2BE557860C1}">
      <formula1>Order_No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Orders Data</vt:lpstr>
      <vt:lpstr>pivot table &amp; chart &amp; Slicer</vt:lpstr>
      <vt:lpstr>INDEX-MATCH,NESTED-IF,TEXT</vt:lpstr>
      <vt:lpstr>Dropdowns</vt:lpstr>
      <vt:lpstr>Account_Manager</vt:lpstr>
      <vt:lpstr>City</vt:lpstr>
      <vt:lpstr>Cost_Price</vt:lpstr>
      <vt:lpstr>Customer_Name</vt:lpstr>
      <vt:lpstr>Customer_Type</vt:lpstr>
      <vt:lpstr>Discount</vt:lpstr>
      <vt:lpstr>Discount_percentage</vt:lpstr>
      <vt:lpstr>Order_Date</vt:lpstr>
      <vt:lpstr>Order_No</vt:lpstr>
      <vt:lpstr>Order_Quantity</vt:lpstr>
      <vt:lpstr>Order_Total</vt:lpstr>
      <vt:lpstr>Product_Category</vt:lpstr>
      <vt:lpstr>Product_Name</vt:lpstr>
      <vt:lpstr>Profit_Margin</vt:lpstr>
      <vt:lpstr>Retail_Price</vt:lpstr>
      <vt:lpstr>Ship_Date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sidra rajpoot</dc:creator>
  <cp:lastModifiedBy>sidra rajpoot</cp:lastModifiedBy>
  <dcterms:created xsi:type="dcterms:W3CDTF">2025-07-19T09:24:30Z</dcterms:created>
  <dcterms:modified xsi:type="dcterms:W3CDTF">2025-07-20T15:32:05Z</dcterms:modified>
</cp:coreProperties>
</file>