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out Rates" sheetId="1" r:id="rId3"/>
  </sheets>
  <definedNames/>
  <calcPr/>
</workbook>
</file>

<file path=xl/sharedStrings.xml><?xml version="1.0" encoding="utf-8"?>
<sst xmlns="http://schemas.openxmlformats.org/spreadsheetml/2006/main" count="230" uniqueCount="180">
  <si>
    <t>State</t>
  </si>
  <si>
    <t>Denominators</t>
  </si>
  <si>
    <t>VEP Components (Modifications to VAP to Calculate VEP)</t>
  </si>
  <si>
    <t>Estimated or Actual 2018 Total Ballots Counted VEP Turnout Rate</t>
  </si>
  <si>
    <t>2018 Vote for Highest Office VEP Turnout Rate</t>
  </si>
  <si>
    <t>Status</t>
  </si>
  <si>
    <t>Source</t>
  </si>
  <si>
    <t>Estimated or Actual 2018 Total Ballots Counted</t>
  </si>
  <si>
    <t>2018 Vote for Highest Office</t>
  </si>
  <si>
    <t>Voting-Eligible Population (VEP)</t>
  </si>
  <si>
    <t>Voting-Age Population (VAP)</t>
  </si>
  <si>
    <t>% Non-citizen</t>
  </si>
  <si>
    <t>Prison</t>
  </si>
  <si>
    <t>Probation</t>
  </si>
  <si>
    <t>Parole</t>
  </si>
  <si>
    <t>Total Ineligible Felon</t>
  </si>
  <si>
    <t>Overseas Eligible</t>
  </si>
  <si>
    <t>State Abv</t>
  </si>
  <si>
    <t>United States</t>
  </si>
  <si>
    <t>Alabama</t>
  </si>
  <si>
    <t>Certified</t>
  </si>
  <si>
    <t>https://www.sos.alabama.gov/sites/default/files/voter-pdfs/2018/2018-Official-General-Election-Results-Certified-2018-11-27.pdf</t>
  </si>
  <si>
    <t>AL</t>
  </si>
  <si>
    <t>Alaska</t>
  </si>
  <si>
    <t>Official</t>
  </si>
  <si>
    <t>http://www.elections.alaska.gov/results/18GENR/</t>
  </si>
  <si>
    <t>AK</t>
  </si>
  <si>
    <t>Arizona</t>
  </si>
  <si>
    <t>https://azsos.gov/sites/default/files/2018%201203%20Signed%20Official%20Statewide%20Canvass.pdf</t>
  </si>
  <si>
    <t>AZ</t>
  </si>
  <si>
    <t>Arkansas</t>
  </si>
  <si>
    <t>https://results.enr.clarityelections.com/AR/92174/Web02-state.220747/#/</t>
  </si>
  <si>
    <t>AR</t>
  </si>
  <si>
    <t>California</t>
  </si>
  <si>
    <t>https://www.sos.ca.gov/elections/prior-elections/statewide-election-results/general-election-november-6-2018/statement-vote/</t>
  </si>
  <si>
    <t>CA</t>
  </si>
  <si>
    <t>Colorado</t>
  </si>
  <si>
    <t>https://results.enr.clarityelections.com/CO/91808/Web02-state.220747/#/</t>
  </si>
  <si>
    <t>CO</t>
  </si>
  <si>
    <t>Connecticut</t>
  </si>
  <si>
    <t>https://ctemspublic.pcctg.net/#/home</t>
  </si>
  <si>
    <t>CT</t>
  </si>
  <si>
    <t>Delaware</t>
  </si>
  <si>
    <t>https://elections.delaware.gov/results/html/election.shtml</t>
  </si>
  <si>
    <t>DE</t>
  </si>
  <si>
    <t>District of Columbia</t>
  </si>
  <si>
    <t>https://electionresults.dcboe.org/election_results/2018-General-Election</t>
  </si>
  <si>
    <t>DC</t>
  </si>
  <si>
    <t>Florida</t>
  </si>
  <si>
    <t>https://floridaelectionwatch.gov/Home</t>
  </si>
  <si>
    <t>FL</t>
  </si>
  <si>
    <t>Georgia</t>
  </si>
  <si>
    <t>https://results.enr.clarityelections.com/GA/91639/Web02-state.220747/#/</t>
  </si>
  <si>
    <t>GA</t>
  </si>
  <si>
    <t>Hawaii</t>
  </si>
  <si>
    <t>Final</t>
  </si>
  <si>
    <t>https://elections.hawaii.gov/election-results/</t>
  </si>
  <si>
    <t>HI</t>
  </si>
  <si>
    <t>Idaho</t>
  </si>
  <si>
    <t>https://sos.idaho.gov/elect/results/2018/General/statewide_totals.html</t>
  </si>
  <si>
    <t>ID</t>
  </si>
  <si>
    <t>Illinois</t>
  </si>
  <si>
    <t>https://www.elections.il.gov/Downloads/ElectionInformation/VoteTotals/2018GEOfficialVote.pdf</t>
  </si>
  <si>
    <t>IL</t>
  </si>
  <si>
    <t>Indiana</t>
  </si>
  <si>
    <t>https://indianaenr.blob.core.usgovcloudapi.net/site/index.html</t>
  </si>
  <si>
    <t>IN</t>
  </si>
  <si>
    <t>Iowa</t>
  </si>
  <si>
    <t>https://results.enr.clarityelections.com/IA/91323/Web02-state.220747/#/</t>
  </si>
  <si>
    <t>IA</t>
  </si>
  <si>
    <t>Kansas</t>
  </si>
  <si>
    <t>https://www.kssos.org/elections/18elec/2018_General_Election_Official_Votes_Cast.pdf</t>
  </si>
  <si>
    <t>KS</t>
  </si>
  <si>
    <t>Kentucky</t>
  </si>
  <si>
    <t>https://elect.ky.gov/results/2010-2019/Documents/2018GeneralElectionCertified.pdf</t>
  </si>
  <si>
    <t>KY</t>
  </si>
  <si>
    <t>Louisiana</t>
  </si>
  <si>
    <t>https://voterportal.sos.la.gov/Graphical</t>
  </si>
  <si>
    <t>LA</t>
  </si>
  <si>
    <t>Maine</t>
  </si>
  <si>
    <t>https://www.maine.gov/sos/cec/elec/results/index.html</t>
  </si>
  <si>
    <t>ME</t>
  </si>
  <si>
    <t>Maryland</t>
  </si>
  <si>
    <t>https://elections.maryland.gov/press_room/index.html</t>
  </si>
  <si>
    <t>MD</t>
  </si>
  <si>
    <t>Massachusetts</t>
  </si>
  <si>
    <t>http://www.sec.state.ma.us/ele/elepdf/2018_Return_of_Votes.pdf</t>
  </si>
  <si>
    <t>MA</t>
  </si>
  <si>
    <t>Michigan</t>
  </si>
  <si>
    <t>https://mielections.us/election/results/2018GEN_CENR.html</t>
  </si>
  <si>
    <t>MI</t>
  </si>
  <si>
    <t>Minnesota</t>
  </si>
  <si>
    <t>https://electionresults.sos.state.mn.us/20181106</t>
  </si>
  <si>
    <t>MN</t>
  </si>
  <si>
    <t>Mississippi</t>
  </si>
  <si>
    <t>http://www.sos.ms.gov/Elections-Voting/Pages/2018-General-Election.aspx</t>
  </si>
  <si>
    <t>MS</t>
  </si>
  <si>
    <t>Missouri</t>
  </si>
  <si>
    <t>https://enr.sos.mo.gov/</t>
  </si>
  <si>
    <t>MO</t>
  </si>
  <si>
    <t>Montana</t>
  </si>
  <si>
    <t>https://sosmt.gov/wp-content/uploads/2018GeneralReportStateCanvass.pdf</t>
  </si>
  <si>
    <t>MT</t>
  </si>
  <si>
    <t>Nebraska</t>
  </si>
  <si>
    <t>https://electionresults.sos.ne.gov/</t>
  </si>
  <si>
    <t>NE</t>
  </si>
  <si>
    <t>Nevada</t>
  </si>
  <si>
    <t>http://www.silverstateelection.com/</t>
  </si>
  <si>
    <t>NV</t>
  </si>
  <si>
    <t>New Hampshire</t>
  </si>
  <si>
    <t>http://sos.nh.gov/18GenResults.aspx</t>
  </si>
  <si>
    <t>NH</t>
  </si>
  <si>
    <t>New Jersey</t>
  </si>
  <si>
    <t>https://www.njelections.org/election-information-archive-2018.html</t>
  </si>
  <si>
    <t>NJ</t>
  </si>
  <si>
    <t>New Mexico</t>
  </si>
  <si>
    <t>http://electionresults.sos.state.nm.us/</t>
  </si>
  <si>
    <t>NM</t>
  </si>
  <si>
    <t>New York</t>
  </si>
  <si>
    <t>https://www.elections.ny.gov/2018ElectionResults.html</t>
  </si>
  <si>
    <t>NY</t>
  </si>
  <si>
    <t>North Carolina</t>
  </si>
  <si>
    <t>100% Counties Certified</t>
  </si>
  <si>
    <t>https://er.ncsbe.gov/?election_dt=11/06/2018&amp;county_id=0&amp;office=FED&amp;contest=0</t>
  </si>
  <si>
    <t>NC</t>
  </si>
  <si>
    <t>North Dakota</t>
  </si>
  <si>
    <t>https://results.sos.nd.gov/Default.aspx?map=Cty</t>
  </si>
  <si>
    <t>ND</t>
  </si>
  <si>
    <t>Ohio</t>
  </si>
  <si>
    <t>https://www.sos.state.oh.us/elections/election-results-and-data/2018-official-elections-results/</t>
  </si>
  <si>
    <t>OH</t>
  </si>
  <si>
    <t>Oklahoma</t>
  </si>
  <si>
    <t>https://www.ok.gov/elections/support/20181106_seb.html</t>
  </si>
  <si>
    <t>OK</t>
  </si>
  <si>
    <t>Oregon</t>
  </si>
  <si>
    <t>https://sos.oregon.gov/voting/Pages/current-election.aspx</t>
  </si>
  <si>
    <t>OR</t>
  </si>
  <si>
    <t>Pennsylvania</t>
  </si>
  <si>
    <t>https://www.electionreturns.pa.gov/</t>
  </si>
  <si>
    <t>PA</t>
  </si>
  <si>
    <t>Rhode Island</t>
  </si>
  <si>
    <t>https://www.ri.gov/election/results/2018/general_election/</t>
  </si>
  <si>
    <t>RI</t>
  </si>
  <si>
    <t>South Carolina</t>
  </si>
  <si>
    <t>https://www.enr-scvotes.org/SC/92124/Web02-state.220747/#/</t>
  </si>
  <si>
    <t>SC</t>
  </si>
  <si>
    <t>South Dakota</t>
  </si>
  <si>
    <t>https://sdsos.gov/elections-voting/election-resources/election-history/2018_Election_History.aspx</t>
  </si>
  <si>
    <t>SD</t>
  </si>
  <si>
    <t>Tennessee</t>
  </si>
  <si>
    <t>https://sos.tn.gov/products/elections/election-results#2018</t>
  </si>
  <si>
    <t>TN</t>
  </si>
  <si>
    <t>Texas</t>
  </si>
  <si>
    <t>https://elections.sos.state.tx.us/elchist331_state.htm</t>
  </si>
  <si>
    <t>TX</t>
  </si>
  <si>
    <t>Utah</t>
  </si>
  <si>
    <t>https://elections.utah.gov/Media/Default/2018%20Election/2018%20General%20Election%20Canvass.pdf</t>
  </si>
  <si>
    <t>UT</t>
  </si>
  <si>
    <t>Vermont</t>
  </si>
  <si>
    <t>https://vtelectionresults.sec.state.vt.us/Index.html#/</t>
  </si>
  <si>
    <t>VT</t>
  </si>
  <si>
    <t>Virginia</t>
  </si>
  <si>
    <t>https://results.elections.virginia.gov/vaelections/2018%20November%20General/Site/Congress.html</t>
  </si>
  <si>
    <t>VA</t>
  </si>
  <si>
    <t>Washington</t>
  </si>
  <si>
    <t>https://results.vote.wa.gov/results/current/</t>
  </si>
  <si>
    <t>WA</t>
  </si>
  <si>
    <t>West Virginia</t>
  </si>
  <si>
    <t>https://results.enr.clarityelections.com/WV/92360/Web02-state.216038/#/</t>
  </si>
  <si>
    <t>WV</t>
  </si>
  <si>
    <t>Wisconsin</t>
  </si>
  <si>
    <t>https://elections.wi.gov/node/6300</t>
  </si>
  <si>
    <t>WI</t>
  </si>
  <si>
    <t>Wyoming</t>
  </si>
  <si>
    <t>https://soswy.state.wy.us/Elections/Docs/2018/2018GeneralResults.aspx</t>
  </si>
  <si>
    <t>WY</t>
  </si>
  <si>
    <t>Notes:</t>
  </si>
  <si>
    <t>The "Highest Office" is Constitional Amendment 1: Prohibit felons from public office</t>
  </si>
  <si>
    <t>The "Highest Office" is Photo Voter ID Referrendum</t>
  </si>
  <si>
    <t>The "Highest Office" is Proposition 2 (Medical Marijuana)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</si>
</sst>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2">
    <font>
      <sz val="10.0"/>
      <color rgb="FF000000"/>
      <name val="Arial"/>
    </font>
    <font>
      <b/>
      <sz val="10.0"/>
      <name val="Arial"/>
    </font>
    <font>
      <b/>
      <u/>
      <sz val="10.0"/>
      <name val="Arial"/>
    </font>
    <font>
      <b/>
      <u/>
      <sz val="10.0"/>
      <name val="Arial"/>
    </font>
    <font/>
    <font>
      <b/>
      <u/>
      <sz val="10.0"/>
      <name val="Arial"/>
    </font>
    <font>
      <b/>
      <u/>
      <sz val="10.0"/>
      <name val="Arial"/>
    </font>
    <font>
      <b/>
    </font>
    <font>
      <b/>
      <sz val="10.0"/>
      <color rgb="FF000000"/>
      <name val="Arial"/>
    </font>
    <font>
      <sz val="10.0"/>
      <name val="Arial"/>
    </font>
    <font>
      <u/>
      <sz val="10.0"/>
      <color rgb="FF000000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8">
    <border/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0"/>
    </xf>
    <xf borderId="0" fillId="0" fontId="2" numFmtId="3" xfId="0" applyAlignment="1" applyFont="1" applyNumberFormat="1">
      <alignment horizontal="center" shrinkToFit="0" wrapText="1"/>
    </xf>
    <xf borderId="2" fillId="0" fontId="3" numFmtId="3" xfId="0" applyAlignment="1" applyBorder="1" applyFont="1" applyNumberFormat="1">
      <alignment horizontal="center" shrinkToFit="0" wrapText="1"/>
    </xf>
    <xf borderId="3" fillId="0" fontId="4" numFmtId="0" xfId="0" applyBorder="1" applyFont="1"/>
    <xf borderId="2" fillId="0" fontId="5" numFmtId="164" xfId="0" applyAlignment="1" applyBorder="1" applyFont="1" applyNumberFormat="1">
      <alignment horizontal="center" shrinkToFit="0" wrapText="1"/>
    </xf>
    <xf borderId="2" fillId="0" fontId="4" numFmtId="0" xfId="0" applyBorder="1" applyFont="1"/>
    <xf borderId="0" fillId="0" fontId="6" numFmtId="164" xfId="0" applyAlignment="1" applyFont="1" applyNumberFormat="1">
      <alignment horizontal="center" shrinkToFit="0" wrapText="1"/>
    </xf>
    <xf borderId="1" fillId="0" fontId="4" numFmtId="0" xfId="0" applyBorder="1" applyFont="1"/>
    <xf borderId="1" fillId="0" fontId="1" numFmtId="3" xfId="0" applyAlignment="1" applyBorder="1" applyFont="1" applyNumberFormat="1">
      <alignment horizontal="right" readingOrder="0" shrinkToFit="0" wrapText="1"/>
    </xf>
    <xf borderId="1" fillId="0" fontId="1" numFmtId="3" xfId="0" applyAlignment="1" applyBorder="1" applyFont="1" applyNumberFormat="1">
      <alignment horizontal="right" shrinkToFit="0" wrapText="1"/>
    </xf>
    <xf borderId="4" fillId="0" fontId="1" numFmtId="3" xfId="0" applyAlignment="1" applyBorder="1" applyFont="1" applyNumberFormat="1">
      <alignment horizontal="right" shrinkToFit="0" wrapText="1"/>
    </xf>
    <xf borderId="0" fillId="0" fontId="1" numFmtId="164" xfId="0" applyAlignment="1" applyFont="1" applyNumberFormat="1">
      <alignment horizontal="right" shrinkToFit="0" wrapText="1"/>
    </xf>
    <xf borderId="0" fillId="0" fontId="1" numFmtId="3" xfId="0" applyAlignment="1" applyFont="1" applyNumberFormat="1">
      <alignment horizontal="right" shrinkToFit="0" wrapText="1"/>
    </xf>
    <xf borderId="5" fillId="0" fontId="7" numFmtId="3" xfId="0" applyAlignment="1" applyBorder="1" applyFont="1" applyNumberFormat="1">
      <alignment horizontal="right" vertical="bottom"/>
    </xf>
    <xf borderId="0" fillId="0" fontId="7" numFmtId="3" xfId="0" applyAlignment="1" applyFont="1" applyNumberFormat="1">
      <alignment horizontal="right" vertical="bottom"/>
    </xf>
    <xf borderId="6" fillId="2" fontId="8" numFmtId="0" xfId="0" applyAlignment="1" applyBorder="1" applyFill="1" applyFont="1">
      <alignment shrinkToFit="0" wrapText="0"/>
    </xf>
    <xf borderId="6" fillId="2" fontId="0" numFmtId="164" xfId="0" applyAlignment="1" applyBorder="1" applyFont="1" applyNumberFormat="1">
      <alignment readingOrder="0" shrinkToFit="0" wrapText="0"/>
    </xf>
    <xf borderId="6" fillId="2" fontId="0" numFmtId="3" xfId="0" applyAlignment="1" applyBorder="1" applyFont="1" applyNumberFormat="1">
      <alignment horizontal="center" readingOrder="0" shrinkToFit="0" wrapText="0"/>
    </xf>
    <xf borderId="6" fillId="2" fontId="0" numFmtId="3" xfId="0" applyAlignment="1" applyBorder="1" applyFont="1" applyNumberFormat="1">
      <alignment readingOrder="0" shrinkToFit="0" wrapText="0"/>
    </xf>
    <xf borderId="6" fillId="2" fontId="9" numFmtId="3" xfId="0" applyAlignment="1" applyBorder="1" applyFont="1" applyNumberFormat="1">
      <alignment readingOrder="0" shrinkToFit="0" wrapText="0"/>
    </xf>
    <xf borderId="6" fillId="2" fontId="9" numFmtId="164" xfId="0" applyAlignment="1" applyBorder="1" applyFont="1" applyNumberFormat="1">
      <alignment readingOrder="0" shrinkToFit="0" wrapText="0"/>
    </xf>
    <xf borderId="7" fillId="2" fontId="4" numFmtId="3" xfId="0" applyAlignment="1" applyBorder="1" applyFont="1" applyNumberFormat="1">
      <alignment vertical="bottom"/>
    </xf>
    <xf borderId="0" fillId="2" fontId="4" numFmtId="3" xfId="0" applyAlignment="1" applyFont="1" applyNumberFormat="1">
      <alignment vertical="bottom"/>
    </xf>
    <xf borderId="6" fillId="0" fontId="0" numFmtId="0" xfId="0" applyAlignment="1" applyBorder="1" applyFont="1">
      <alignment shrinkToFit="0" wrapText="0"/>
    </xf>
    <xf borderId="6" fillId="0" fontId="0" numFmtId="164" xfId="0" applyAlignment="1" applyBorder="1" applyFont="1" applyNumberFormat="1">
      <alignment readingOrder="0" shrinkToFit="0" wrapText="0"/>
    </xf>
    <xf borderId="6" fillId="0" fontId="0" numFmtId="3" xfId="0" applyAlignment="1" applyBorder="1" applyFont="1" applyNumberFormat="1">
      <alignment horizontal="center" readingOrder="0" shrinkToFit="0" wrapText="0"/>
    </xf>
    <xf borderId="6" fillId="0" fontId="10" numFmtId="3" xfId="0" applyAlignment="1" applyBorder="1" applyFont="1" applyNumberFormat="1">
      <alignment readingOrder="0" shrinkToFit="0" wrapText="0"/>
    </xf>
    <xf borderId="6" fillId="0" fontId="0" numFmtId="3" xfId="0" applyAlignment="1" applyBorder="1" applyFont="1" applyNumberFormat="1">
      <alignment readingOrder="0" shrinkToFit="0" wrapText="0"/>
    </xf>
    <xf borderId="6" fillId="0" fontId="9" numFmtId="3" xfId="0" applyAlignment="1" applyBorder="1" applyFont="1" applyNumberFormat="1">
      <alignment readingOrder="0" shrinkToFit="0" wrapText="0"/>
    </xf>
    <xf borderId="6" fillId="0" fontId="9" numFmtId="164" xfId="0" applyAlignment="1" applyBorder="1" applyFont="1" applyNumberFormat="1">
      <alignment readingOrder="0" shrinkToFit="0" wrapText="0"/>
    </xf>
    <xf borderId="6" fillId="0" fontId="0" numFmtId="3" xfId="0" applyAlignment="1" applyBorder="1" applyFont="1" applyNumberFormat="1">
      <alignment shrinkToFit="0" wrapText="0"/>
    </xf>
    <xf borderId="7" fillId="0" fontId="4" numFmtId="3" xfId="0" applyAlignment="1" applyBorder="1" applyFont="1" applyNumberFormat="1">
      <alignment shrinkToFit="0" vertical="bottom" wrapText="0"/>
    </xf>
    <xf borderId="0" fillId="0" fontId="4" numFmtId="3" xfId="0" applyAlignment="1" applyFont="1" applyNumberFormat="1">
      <alignment shrinkToFit="0" vertical="bottom" wrapText="0"/>
    </xf>
    <xf borderId="6" fillId="2" fontId="0" numFmtId="0" xfId="0" applyAlignment="1" applyBorder="1" applyFont="1">
      <alignment shrinkToFit="0" wrapText="0"/>
    </xf>
    <xf borderId="6" fillId="2" fontId="11" numFmtId="3" xfId="0" applyAlignment="1" applyBorder="1" applyFont="1" applyNumberFormat="1">
      <alignment readingOrder="0" shrinkToFit="0" wrapText="0"/>
    </xf>
    <xf borderId="6" fillId="2" fontId="0" numFmtId="3" xfId="0" applyAlignment="1" applyBorder="1" applyFont="1" applyNumberFormat="1">
      <alignment shrinkToFit="0" wrapText="0"/>
    </xf>
    <xf borderId="7" fillId="2" fontId="4" numFmtId="3" xfId="0" applyAlignment="1" applyBorder="1" applyFont="1" applyNumberFormat="1">
      <alignment shrinkToFit="0" vertical="bottom" wrapText="0"/>
    </xf>
    <xf borderId="0" fillId="2" fontId="4" numFmtId="3" xfId="0" applyAlignment="1" applyFont="1" applyNumberFormat="1">
      <alignment shrinkToFit="0" vertical="bottom" wrapText="0"/>
    </xf>
    <xf borderId="6" fillId="2" fontId="0" numFmtId="0" xfId="0" applyAlignment="1" applyBorder="1" applyFont="1">
      <alignment readingOrder="0" shrinkToFit="0" wrapText="0"/>
    </xf>
    <xf borderId="0" fillId="0" fontId="0" numFmtId="3" xfId="0" applyAlignment="1" applyFont="1" applyNumberFormat="1">
      <alignment horizontal="right" readingOrder="0" shrinkToFit="0" vertical="bottom" wrapText="0"/>
    </xf>
    <xf borderId="6" fillId="0" fontId="0" numFmtId="0" xfId="0" applyAlignment="1" applyBorder="1" applyFont="1">
      <alignment readingOrder="0" shrinkToFit="0" wrapText="0"/>
    </xf>
    <xf borderId="0" fillId="0" fontId="0" numFmtId="0" xfId="0" applyAlignment="1" applyFont="1">
      <alignment shrinkToFit="0" wrapText="0"/>
    </xf>
    <xf borderId="0" fillId="0" fontId="0" numFmtId="164" xfId="0" applyAlignment="1" applyFont="1" applyNumberFormat="1">
      <alignment readingOrder="0" shrinkToFit="0" wrapText="0"/>
    </xf>
    <xf borderId="0" fillId="0" fontId="0" numFmtId="3" xfId="0" applyAlignment="1" applyFont="1" applyNumberFormat="1">
      <alignment horizontal="center" readingOrder="0" shrinkToFit="0" wrapText="0"/>
    </xf>
    <xf borderId="0" fillId="0" fontId="0" numFmtId="3" xfId="0" applyAlignment="1" applyFont="1" applyNumberFormat="1">
      <alignment readingOrder="0" shrinkToFit="0" wrapText="0"/>
    </xf>
    <xf borderId="0" fillId="0" fontId="9" numFmtId="3" xfId="0" applyAlignment="1" applyFont="1" applyNumberFormat="1">
      <alignment readingOrder="0" shrinkToFit="0" wrapText="0"/>
    </xf>
    <xf borderId="0" fillId="0" fontId="9" numFmtId="164" xfId="0" applyAlignment="1" applyFont="1" applyNumberFormat="1">
      <alignment readingOrder="0" shrinkToFit="0" wrapText="0"/>
    </xf>
    <xf borderId="0" fillId="0" fontId="0" numFmtId="0" xfId="0" applyAlignment="1" applyFont="1">
      <alignment readingOrder="0" shrinkToFit="0" wrapText="0"/>
    </xf>
    <xf borderId="0" fillId="0" fontId="0" numFmtId="3" xfId="0" applyAlignment="1" applyFont="1" applyNumberFormat="1">
      <alignment shrinkToFit="0" wrapText="0"/>
    </xf>
    <xf borderId="0" fillId="0" fontId="8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i.gov/election/results/2018/general_election/" TargetMode="External"/><Relationship Id="rId42" Type="http://schemas.openxmlformats.org/officeDocument/2006/relationships/hyperlink" Target="https://sdsos.gov/elections-voting/election-resources/election-history/2018_Election_History.aspx" TargetMode="External"/><Relationship Id="rId41" Type="http://schemas.openxmlformats.org/officeDocument/2006/relationships/hyperlink" Target="https://www.enr-scvotes.org/SC/92124/Web02-state.220747/" TargetMode="External"/><Relationship Id="rId44" Type="http://schemas.openxmlformats.org/officeDocument/2006/relationships/hyperlink" Target="https://elections.sos.state.tx.us/elchist331_state.htm" TargetMode="External"/><Relationship Id="rId43" Type="http://schemas.openxmlformats.org/officeDocument/2006/relationships/hyperlink" Target="https://sos.tn.gov/products/elections/election-results" TargetMode="External"/><Relationship Id="rId46" Type="http://schemas.openxmlformats.org/officeDocument/2006/relationships/hyperlink" Target="https://vtelectionresults.sec.state.vt.us/Index.html" TargetMode="External"/><Relationship Id="rId45" Type="http://schemas.openxmlformats.org/officeDocument/2006/relationships/hyperlink" Target="https://elections.utah.gov/Media/Default/2018%20Election/2018%20General%20Election%20Canvass.pdf" TargetMode="External"/><Relationship Id="rId1" Type="http://schemas.openxmlformats.org/officeDocument/2006/relationships/hyperlink" Target="https://www.sos.alabama.gov/sites/default/files/voter-pdfs/2018/2018-Official-General-Election-Results-Certified-2018-11-27.pdf" TargetMode="External"/><Relationship Id="rId2" Type="http://schemas.openxmlformats.org/officeDocument/2006/relationships/hyperlink" Target="http://www.elections.alaska.gov/results/18GENR/" TargetMode="External"/><Relationship Id="rId3" Type="http://schemas.openxmlformats.org/officeDocument/2006/relationships/hyperlink" Target="https://azsos.gov/sites/default/files/2018%201203%20Signed%20Official%20Statewide%20Canvass.pdf" TargetMode="External"/><Relationship Id="rId4" Type="http://schemas.openxmlformats.org/officeDocument/2006/relationships/hyperlink" Target="https://results.enr.clarityelections.com/AR/92174/Web02-state.220747/" TargetMode="External"/><Relationship Id="rId9" Type="http://schemas.openxmlformats.org/officeDocument/2006/relationships/hyperlink" Target="https://electionresults.dcboe.org/election_results/2018-General-Election" TargetMode="External"/><Relationship Id="rId48" Type="http://schemas.openxmlformats.org/officeDocument/2006/relationships/hyperlink" Target="https://results.vote.wa.gov/results/current/" TargetMode="External"/><Relationship Id="rId47" Type="http://schemas.openxmlformats.org/officeDocument/2006/relationships/hyperlink" Target="https://results.elections.virginia.gov/vaelections/2018%20November%20General/Site/Congress.html" TargetMode="External"/><Relationship Id="rId49" Type="http://schemas.openxmlformats.org/officeDocument/2006/relationships/hyperlink" Target="https://results.enr.clarityelections.com/WV/92360/Web02-state.216038/" TargetMode="External"/><Relationship Id="rId5" Type="http://schemas.openxmlformats.org/officeDocument/2006/relationships/hyperlink" Target="https://www.sos.ca.gov/elections/prior-elections/statewide-election-results/general-election-november-6-2018/statement-vote/" TargetMode="External"/><Relationship Id="rId6" Type="http://schemas.openxmlformats.org/officeDocument/2006/relationships/hyperlink" Target="https://results.enr.clarityelections.com/CO/91808/Web02-state.220747/" TargetMode="External"/><Relationship Id="rId7" Type="http://schemas.openxmlformats.org/officeDocument/2006/relationships/hyperlink" Target="https://ctemspublic.pcctg.net/" TargetMode="External"/><Relationship Id="rId8" Type="http://schemas.openxmlformats.org/officeDocument/2006/relationships/hyperlink" Target="https://elections.delaware.gov/results/html/election.shtml" TargetMode="External"/><Relationship Id="rId31" Type="http://schemas.openxmlformats.org/officeDocument/2006/relationships/hyperlink" Target="https://www.njelections.org/election-information-archive-2018.html" TargetMode="External"/><Relationship Id="rId30" Type="http://schemas.openxmlformats.org/officeDocument/2006/relationships/hyperlink" Target="http://sos.nh.gov/18GenResults.aspx" TargetMode="External"/><Relationship Id="rId33" Type="http://schemas.openxmlformats.org/officeDocument/2006/relationships/hyperlink" Target="https://www.elections.ny.gov/2018ElectionResults.html" TargetMode="External"/><Relationship Id="rId32" Type="http://schemas.openxmlformats.org/officeDocument/2006/relationships/hyperlink" Target="http://electionresults.sos.state.nm.us/" TargetMode="External"/><Relationship Id="rId35" Type="http://schemas.openxmlformats.org/officeDocument/2006/relationships/hyperlink" Target="https://results.sos.nd.gov/Default.aspx?map=Cty" TargetMode="External"/><Relationship Id="rId34" Type="http://schemas.openxmlformats.org/officeDocument/2006/relationships/hyperlink" Target="https://er.ncsbe.gov/?election_dt=11/06/2018&amp;county_id=0&amp;office=FED&amp;contest=0" TargetMode="External"/><Relationship Id="rId37" Type="http://schemas.openxmlformats.org/officeDocument/2006/relationships/hyperlink" Target="https://www.ok.gov/elections/support/20181106_seb.html" TargetMode="External"/><Relationship Id="rId36" Type="http://schemas.openxmlformats.org/officeDocument/2006/relationships/hyperlink" Target="https://www.sos.state.oh.us/elections/election-results-and-data/2018-official-elections-results/" TargetMode="External"/><Relationship Id="rId39" Type="http://schemas.openxmlformats.org/officeDocument/2006/relationships/hyperlink" Target="https://www.electionreturns.pa.gov/" TargetMode="External"/><Relationship Id="rId38" Type="http://schemas.openxmlformats.org/officeDocument/2006/relationships/hyperlink" Target="https://sos.oregon.gov/voting/Pages/current-election.aspx" TargetMode="External"/><Relationship Id="rId20" Type="http://schemas.openxmlformats.org/officeDocument/2006/relationships/hyperlink" Target="https://www.maine.gov/sos/cec/elec/results/index.html" TargetMode="External"/><Relationship Id="rId22" Type="http://schemas.openxmlformats.org/officeDocument/2006/relationships/hyperlink" Target="http://www.sec.state.ma.us/ele/elepdf/2018_Return_of_Votes.pdf" TargetMode="External"/><Relationship Id="rId21" Type="http://schemas.openxmlformats.org/officeDocument/2006/relationships/hyperlink" Target="https://elections.maryland.gov/press_room/index.html" TargetMode="External"/><Relationship Id="rId24" Type="http://schemas.openxmlformats.org/officeDocument/2006/relationships/hyperlink" Target="https://electionresults.sos.state.mn.us/20181106" TargetMode="External"/><Relationship Id="rId23" Type="http://schemas.openxmlformats.org/officeDocument/2006/relationships/hyperlink" Target="https://mielections.us/election/results/2018GEN_CENR.html" TargetMode="External"/><Relationship Id="rId26" Type="http://schemas.openxmlformats.org/officeDocument/2006/relationships/hyperlink" Target="https://enr.sos.mo.gov/" TargetMode="External"/><Relationship Id="rId25" Type="http://schemas.openxmlformats.org/officeDocument/2006/relationships/hyperlink" Target="http://www.sos.ms.gov/Elections-Voting/Pages/2018-General-Election.aspx" TargetMode="External"/><Relationship Id="rId28" Type="http://schemas.openxmlformats.org/officeDocument/2006/relationships/hyperlink" Target="https://electionresults.sos.ne.gov/" TargetMode="External"/><Relationship Id="rId27" Type="http://schemas.openxmlformats.org/officeDocument/2006/relationships/hyperlink" Target="https://sosmt.gov/wp-content/uploads/2018GeneralReportStateCanvass.pdf" TargetMode="External"/><Relationship Id="rId29" Type="http://schemas.openxmlformats.org/officeDocument/2006/relationships/hyperlink" Target="http://www.silverstateelection.com/" TargetMode="External"/><Relationship Id="rId51" Type="http://schemas.openxmlformats.org/officeDocument/2006/relationships/hyperlink" Target="https://soswy.state.wy.us/Elections/Docs/2018/2018GeneralResults.aspx" TargetMode="External"/><Relationship Id="rId50" Type="http://schemas.openxmlformats.org/officeDocument/2006/relationships/hyperlink" Target="https://elections.wi.gov/node/6300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results.enr.clarityelections.com/GA/91639/Web02-state.220747/" TargetMode="External"/><Relationship Id="rId10" Type="http://schemas.openxmlformats.org/officeDocument/2006/relationships/hyperlink" Target="https://floridaelectionwatch.gov/Home" TargetMode="External"/><Relationship Id="rId13" Type="http://schemas.openxmlformats.org/officeDocument/2006/relationships/hyperlink" Target="https://sos.idaho.gov/elect/results/2018/General/statewide_totals.html" TargetMode="External"/><Relationship Id="rId12" Type="http://schemas.openxmlformats.org/officeDocument/2006/relationships/hyperlink" Target="https://elections.hawaii.gov/election-results/" TargetMode="External"/><Relationship Id="rId15" Type="http://schemas.openxmlformats.org/officeDocument/2006/relationships/hyperlink" Target="https://indianaenr.blob.core.usgovcloudapi.net/site/index.html" TargetMode="External"/><Relationship Id="rId14" Type="http://schemas.openxmlformats.org/officeDocument/2006/relationships/hyperlink" Target="https://www.elections.il.gov/Downloads/ElectionInformation/VoteTotals/2018GEOfficialVote.pdf" TargetMode="External"/><Relationship Id="rId17" Type="http://schemas.openxmlformats.org/officeDocument/2006/relationships/hyperlink" Target="https://www.kssos.org/elections/18elec/2018_General_Election_Official_Votes_Cast.pdf" TargetMode="External"/><Relationship Id="rId16" Type="http://schemas.openxmlformats.org/officeDocument/2006/relationships/hyperlink" Target="https://results.enr.clarityelections.com/IA/91323/Web02-state.220747/" TargetMode="External"/><Relationship Id="rId19" Type="http://schemas.openxmlformats.org/officeDocument/2006/relationships/hyperlink" Target="https://voterportal.sos.la.gov/Graphical" TargetMode="External"/><Relationship Id="rId18" Type="http://schemas.openxmlformats.org/officeDocument/2006/relationships/hyperlink" Target="https://elect.ky.gov/results/2010-2019/Documents/2018GeneralElectionCertifie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8.43"/>
    <col customWidth="1" min="2" max="8" width="15.0"/>
    <col customWidth="1" min="9" max="9" width="13.71"/>
    <col customWidth="1" min="10" max="10" width="12.71"/>
    <col customWidth="1" min="11" max="11" width="8.71"/>
    <col customWidth="1" min="12" max="12" width="11.0"/>
    <col customWidth="1" min="13" max="13" width="8.71"/>
    <col customWidth="1" min="14" max="14" width="10.57"/>
    <col customWidth="1" min="15" max="25" width="10.29"/>
  </cols>
  <sheetData>
    <row r="1" ht="33.0" customHeight="1">
      <c r="A1" s="1" t="s">
        <v>0</v>
      </c>
      <c r="B1" s="2"/>
      <c r="C1" s="2"/>
      <c r="D1" s="2"/>
      <c r="E1" s="2"/>
      <c r="F1" s="2"/>
      <c r="G1" s="2"/>
      <c r="H1" s="3" t="s">
        <v>1</v>
      </c>
      <c r="I1" s="4"/>
      <c r="J1" s="5" t="s">
        <v>2</v>
      </c>
      <c r="K1" s="6"/>
      <c r="L1" s="6"/>
      <c r="M1" s="6"/>
      <c r="N1" s="6"/>
      <c r="O1" s="4"/>
      <c r="P1" s="7"/>
      <c r="Q1" s="7"/>
      <c r="R1" s="7"/>
      <c r="S1" s="7"/>
      <c r="T1" s="7"/>
      <c r="U1" s="7"/>
      <c r="V1" s="7"/>
      <c r="W1" s="7"/>
      <c r="X1" s="7"/>
      <c r="Y1" s="7"/>
    </row>
    <row r="2" ht="57.75" customHeight="1">
      <c r="A2" s="8"/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10" t="s">
        <v>9</v>
      </c>
      <c r="I2" s="11" t="s">
        <v>10</v>
      </c>
      <c r="J2" s="12" t="s">
        <v>11</v>
      </c>
      <c r="K2" s="13" t="s">
        <v>12</v>
      </c>
      <c r="L2" s="13" t="s">
        <v>13</v>
      </c>
      <c r="M2" s="13" t="s">
        <v>14</v>
      </c>
      <c r="N2" s="13" t="s">
        <v>15</v>
      </c>
      <c r="O2" s="11" t="s">
        <v>16</v>
      </c>
      <c r="P2" s="14" t="s">
        <v>17</v>
      </c>
      <c r="Q2" s="15"/>
      <c r="R2" s="15"/>
      <c r="S2" s="15"/>
      <c r="T2" s="15"/>
      <c r="U2" s="15"/>
      <c r="V2" s="15"/>
      <c r="W2" s="15"/>
      <c r="X2" s="15"/>
      <c r="Y2" s="15"/>
    </row>
    <row r="3" ht="15.0" customHeight="1">
      <c r="A3" s="16" t="s">
        <v>18</v>
      </c>
      <c r="B3" s="17">
        <f t="shared" ref="B3:B54" si="2">F3/H3</f>
        <v>0.5001564181</v>
      </c>
      <c r="C3" s="17">
        <f t="shared" ref="C3:C54" si="3">G3/H3</f>
        <v>0.4937760854</v>
      </c>
      <c r="D3" s="18"/>
      <c r="E3" s="19"/>
      <c r="F3" s="19">
        <f t="shared" ref="F3:G3" si="1">sum(F4:F54)</f>
        <v>118581921</v>
      </c>
      <c r="G3" s="19">
        <f t="shared" si="1"/>
        <v>117069210</v>
      </c>
      <c r="H3" s="19">
        <f t="shared" ref="H3:H54" si="4">(1-J3)*I3-N3+O3</f>
        <v>237089671.8</v>
      </c>
      <c r="I3" s="20">
        <v>2.558015517E8</v>
      </c>
      <c r="J3" s="21">
        <v>0.079128175</v>
      </c>
      <c r="K3" s="19">
        <v>1416810.0</v>
      </c>
      <c r="L3" s="19">
        <v>2126035.0</v>
      </c>
      <c r="M3" s="19">
        <v>494442.0</v>
      </c>
      <c r="N3" s="19">
        <v>3264172.0</v>
      </c>
      <c r="O3" s="19">
        <v>4793402.0</v>
      </c>
      <c r="P3" s="22"/>
      <c r="Q3" s="23"/>
      <c r="R3" s="23"/>
      <c r="S3" s="23"/>
      <c r="T3" s="23"/>
      <c r="U3" s="23"/>
      <c r="V3" s="23"/>
      <c r="W3" s="23"/>
      <c r="X3" s="23"/>
      <c r="Y3" s="23"/>
    </row>
    <row r="4" ht="15.0" customHeight="1">
      <c r="A4" s="24" t="s">
        <v>19</v>
      </c>
      <c r="B4" s="25">
        <f t="shared" si="2"/>
        <v>0.4696306508</v>
      </c>
      <c r="C4" s="25">
        <f t="shared" si="3"/>
        <v>0.4689987149</v>
      </c>
      <c r="D4" s="26" t="s">
        <v>20</v>
      </c>
      <c r="E4" s="27" t="s">
        <v>21</v>
      </c>
      <c r="F4" s="28">
        <v>1721906.0</v>
      </c>
      <c r="G4" s="28">
        <v>1719589.0</v>
      </c>
      <c r="H4" s="28">
        <f t="shared" si="4"/>
        <v>3666511.112</v>
      </c>
      <c r="I4" s="29">
        <v>3820544.212</v>
      </c>
      <c r="J4" s="30">
        <v>0.022784767</v>
      </c>
      <c r="K4" s="28">
        <v>28680.0</v>
      </c>
      <c r="L4" s="28">
        <v>52177.0</v>
      </c>
      <c r="M4" s="28">
        <v>8562.0</v>
      </c>
      <c r="N4" s="28">
        <f t="shared" ref="N4:N54" si="5">K4+L4*0.57+M4</f>
        <v>66982.89</v>
      </c>
      <c r="O4" s="31"/>
      <c r="P4" s="32" t="s">
        <v>22</v>
      </c>
      <c r="Q4" s="33"/>
      <c r="R4" s="33"/>
      <c r="S4" s="33"/>
      <c r="T4" s="33"/>
      <c r="U4" s="33"/>
      <c r="V4" s="33"/>
      <c r="W4" s="33"/>
      <c r="X4" s="33"/>
      <c r="Y4" s="33"/>
    </row>
    <row r="5" ht="15.0" customHeight="1">
      <c r="A5" s="34" t="s">
        <v>23</v>
      </c>
      <c r="B5" s="17">
        <f t="shared" si="2"/>
        <v>0.5481861229</v>
      </c>
      <c r="C5" s="17">
        <f t="shared" si="3"/>
        <v>0.5445797492</v>
      </c>
      <c r="D5" s="18" t="s">
        <v>24</v>
      </c>
      <c r="E5" s="35" t="s">
        <v>25</v>
      </c>
      <c r="F5" s="19">
        <v>285009.0</v>
      </c>
      <c r="G5" s="19">
        <v>283134.0</v>
      </c>
      <c r="H5" s="19">
        <f t="shared" si="4"/>
        <v>519912.8326</v>
      </c>
      <c r="I5" s="20">
        <v>551450.6481</v>
      </c>
      <c r="J5" s="21">
        <v>0.039232605</v>
      </c>
      <c r="K5" s="19">
        <v>4317.0</v>
      </c>
      <c r="L5" s="19">
        <v>6621.0</v>
      </c>
      <c r="M5" s="19">
        <v>1812.0</v>
      </c>
      <c r="N5" s="19">
        <f t="shared" si="5"/>
        <v>9902.97</v>
      </c>
      <c r="O5" s="36"/>
      <c r="P5" s="37" t="s">
        <v>26</v>
      </c>
      <c r="Q5" s="38"/>
      <c r="R5" s="38"/>
      <c r="S5" s="38"/>
      <c r="T5" s="38"/>
      <c r="U5" s="38"/>
      <c r="V5" s="38"/>
      <c r="W5" s="38"/>
      <c r="X5" s="38"/>
      <c r="Y5" s="38"/>
    </row>
    <row r="6" ht="15.0" customHeight="1">
      <c r="A6" s="24" t="s">
        <v>27</v>
      </c>
      <c r="B6" s="25">
        <f t="shared" si="2"/>
        <v>0.4741933225</v>
      </c>
      <c r="C6" s="25">
        <f t="shared" si="3"/>
        <v>0.4691556666</v>
      </c>
      <c r="D6" s="26" t="s">
        <v>20</v>
      </c>
      <c r="E6" s="27" t="s">
        <v>28</v>
      </c>
      <c r="F6" s="28">
        <v>2409910.0</v>
      </c>
      <c r="G6" s="28">
        <v>2384308.0</v>
      </c>
      <c r="H6" s="28">
        <f t="shared" si="4"/>
        <v>5082125.55</v>
      </c>
      <c r="I6" s="29">
        <v>5678478.966</v>
      </c>
      <c r="J6" s="30">
        <v>0.0893142</v>
      </c>
      <c r="K6" s="28">
        <v>37582.0</v>
      </c>
      <c r="L6" s="28">
        <v>77373.0</v>
      </c>
      <c r="M6" s="28">
        <v>7500.0</v>
      </c>
      <c r="N6" s="28">
        <f t="shared" si="5"/>
        <v>89184.61</v>
      </c>
      <c r="O6" s="31"/>
      <c r="P6" s="32" t="s">
        <v>29</v>
      </c>
      <c r="Q6" s="33"/>
      <c r="R6" s="33"/>
      <c r="S6" s="33"/>
      <c r="T6" s="33"/>
      <c r="U6" s="33"/>
      <c r="V6" s="33"/>
      <c r="W6" s="33"/>
      <c r="X6" s="33"/>
      <c r="Y6" s="33"/>
    </row>
    <row r="7" ht="15.0" customHeight="1">
      <c r="A7" s="34" t="s">
        <v>30</v>
      </c>
      <c r="B7" s="17">
        <f t="shared" si="2"/>
        <v>0.4130054012</v>
      </c>
      <c r="C7" s="17">
        <f t="shared" si="3"/>
        <v>0.4096583221</v>
      </c>
      <c r="D7" s="18" t="s">
        <v>24</v>
      </c>
      <c r="E7" s="35" t="s">
        <v>31</v>
      </c>
      <c r="F7" s="19">
        <v>898793.0</v>
      </c>
      <c r="G7" s="19">
        <v>891509.0</v>
      </c>
      <c r="H7" s="19">
        <f t="shared" si="4"/>
        <v>2176225.776</v>
      </c>
      <c r="I7" s="20">
        <v>2321029.421</v>
      </c>
      <c r="J7" s="21">
        <v>0.03712468</v>
      </c>
      <c r="K7" s="19">
        <v>17242.0</v>
      </c>
      <c r="L7" s="19">
        <v>30881.0</v>
      </c>
      <c r="M7" s="19">
        <v>23792.0</v>
      </c>
      <c r="N7" s="19">
        <f t="shared" si="5"/>
        <v>58636.17</v>
      </c>
      <c r="O7" s="36"/>
      <c r="P7" s="37" t="s">
        <v>32</v>
      </c>
      <c r="Q7" s="38"/>
      <c r="R7" s="38"/>
      <c r="S7" s="38"/>
      <c r="T7" s="38"/>
      <c r="U7" s="38"/>
      <c r="V7" s="38"/>
      <c r="W7" s="38"/>
      <c r="X7" s="38"/>
      <c r="Y7" s="38"/>
    </row>
    <row r="8" ht="15.0" customHeight="1">
      <c r="A8" s="24" t="s">
        <v>33</v>
      </c>
      <c r="B8" s="25">
        <f t="shared" si="2"/>
        <v>0.4930707593</v>
      </c>
      <c r="C8" s="25">
        <f t="shared" si="3"/>
        <v>0.4834398829</v>
      </c>
      <c r="D8" s="26" t="s">
        <v>20</v>
      </c>
      <c r="E8" s="27" t="s">
        <v>34</v>
      </c>
      <c r="F8" s="28">
        <v>1.2712542E7</v>
      </c>
      <c r="G8" s="28">
        <v>1.2464235E7</v>
      </c>
      <c r="H8" s="28">
        <f t="shared" si="4"/>
        <v>25782388.76</v>
      </c>
      <c r="I8" s="29">
        <v>3.06590003E7</v>
      </c>
      <c r="J8" s="30">
        <v>0.154806794</v>
      </c>
      <c r="K8" s="28">
        <v>130390.0</v>
      </c>
      <c r="L8" s="28">
        <v>0.0</v>
      </c>
      <c r="M8" s="28">
        <v>0.0</v>
      </c>
      <c r="N8" s="28">
        <f t="shared" si="5"/>
        <v>130390</v>
      </c>
      <c r="O8" s="31"/>
      <c r="P8" s="32" t="s">
        <v>35</v>
      </c>
      <c r="Q8" s="33"/>
      <c r="R8" s="33"/>
      <c r="S8" s="33"/>
      <c r="T8" s="33"/>
      <c r="U8" s="33"/>
      <c r="V8" s="33"/>
      <c r="W8" s="33"/>
      <c r="X8" s="33"/>
      <c r="Y8" s="33"/>
    </row>
    <row r="9" ht="15.0" customHeight="1">
      <c r="A9" s="34" t="s">
        <v>36</v>
      </c>
      <c r="B9" s="17">
        <f t="shared" si="2"/>
        <v>0.6135580777</v>
      </c>
      <c r="C9" s="17">
        <f t="shared" si="3"/>
        <v>0.5996610079</v>
      </c>
      <c r="D9" s="18" t="s">
        <v>20</v>
      </c>
      <c r="E9" s="35" t="s">
        <v>37</v>
      </c>
      <c r="F9" s="19">
        <v>2583580.0</v>
      </c>
      <c r="G9" s="19">
        <v>2525062.0</v>
      </c>
      <c r="H9" s="19">
        <f t="shared" si="4"/>
        <v>4210815.722</v>
      </c>
      <c r="I9" s="20">
        <v>4523288.63</v>
      </c>
      <c r="J9" s="21">
        <v>0.062722265</v>
      </c>
      <c r="K9" s="19">
        <v>18576.0</v>
      </c>
      <c r="L9" s="19">
        <v>0.0</v>
      </c>
      <c r="M9" s="19">
        <v>10186.0</v>
      </c>
      <c r="N9" s="19">
        <f t="shared" si="5"/>
        <v>28762</v>
      </c>
      <c r="O9" s="36"/>
      <c r="P9" s="37" t="s">
        <v>38</v>
      </c>
      <c r="Q9" s="38"/>
      <c r="R9" s="38"/>
      <c r="S9" s="38"/>
      <c r="T9" s="38"/>
      <c r="U9" s="38"/>
      <c r="V9" s="38"/>
      <c r="W9" s="38"/>
      <c r="X9" s="38"/>
      <c r="Y9" s="38"/>
    </row>
    <row r="10" ht="15.0" customHeight="1">
      <c r="A10" s="24" t="s">
        <v>39</v>
      </c>
      <c r="B10" s="25">
        <f t="shared" si="2"/>
        <v>0.5475085368</v>
      </c>
      <c r="C10" s="25">
        <f t="shared" si="3"/>
        <v>0.5416751834</v>
      </c>
      <c r="D10" s="26" t="s">
        <v>20</v>
      </c>
      <c r="E10" s="27" t="s">
        <v>40</v>
      </c>
      <c r="F10" s="28">
        <v>1421953.0</v>
      </c>
      <c r="G10" s="28">
        <v>1406803.0</v>
      </c>
      <c r="H10" s="28">
        <f t="shared" si="4"/>
        <v>2597133.934</v>
      </c>
      <c r="I10" s="29">
        <v>2838275.126</v>
      </c>
      <c r="J10" s="30">
        <v>0.078670031</v>
      </c>
      <c r="K10" s="28">
        <v>14475.0</v>
      </c>
      <c r="L10" s="28">
        <v>0.0</v>
      </c>
      <c r="M10" s="28">
        <v>3379.0</v>
      </c>
      <c r="N10" s="28">
        <f t="shared" si="5"/>
        <v>17854</v>
      </c>
      <c r="O10" s="31"/>
      <c r="P10" s="32" t="s">
        <v>41</v>
      </c>
      <c r="Q10" s="33"/>
      <c r="R10" s="33"/>
      <c r="S10" s="33"/>
      <c r="T10" s="33"/>
      <c r="U10" s="33"/>
      <c r="V10" s="33"/>
      <c r="W10" s="33"/>
      <c r="X10" s="33"/>
      <c r="Y10" s="33"/>
    </row>
    <row r="11" ht="15.0" customHeight="1">
      <c r="A11" s="34" t="s">
        <v>42</v>
      </c>
      <c r="B11" s="17">
        <f t="shared" si="2"/>
        <v>0.5120157463</v>
      </c>
      <c r="C11" s="17">
        <f t="shared" si="3"/>
        <v>0.507987899</v>
      </c>
      <c r="D11" s="18" t="s">
        <v>20</v>
      </c>
      <c r="E11" s="35" t="s">
        <v>43</v>
      </c>
      <c r="F11" s="19">
        <v>365467.0</v>
      </c>
      <c r="G11" s="19">
        <v>362592.0</v>
      </c>
      <c r="H11" s="19">
        <f t="shared" si="4"/>
        <v>713780.7823</v>
      </c>
      <c r="I11" s="20">
        <v>772849.5959</v>
      </c>
      <c r="J11" s="21">
        <v>0.056482741</v>
      </c>
      <c r="K11" s="19">
        <v>6254.0</v>
      </c>
      <c r="L11" s="19">
        <v>15395.0</v>
      </c>
      <c r="M11" s="39">
        <v>387.0</v>
      </c>
      <c r="N11" s="19">
        <f t="shared" si="5"/>
        <v>15416.15</v>
      </c>
      <c r="O11" s="36"/>
      <c r="P11" s="37" t="s">
        <v>44</v>
      </c>
      <c r="Q11" s="38"/>
      <c r="R11" s="38"/>
      <c r="S11" s="38"/>
      <c r="T11" s="38"/>
      <c r="U11" s="38"/>
      <c r="V11" s="38"/>
      <c r="W11" s="38"/>
      <c r="X11" s="38"/>
      <c r="Y11" s="38"/>
    </row>
    <row r="12" ht="15.0" customHeight="1">
      <c r="A12" s="24" t="s">
        <v>45</v>
      </c>
      <c r="B12" s="25">
        <f t="shared" si="2"/>
        <v>0.4371212503</v>
      </c>
      <c r="C12" s="25">
        <f t="shared" si="3"/>
        <v>0.4242350846</v>
      </c>
      <c r="D12" s="26" t="s">
        <v>20</v>
      </c>
      <c r="E12" s="27" t="s">
        <v>46</v>
      </c>
      <c r="F12" s="28">
        <v>231482.0</v>
      </c>
      <c r="G12" s="28">
        <v>224658.0</v>
      </c>
      <c r="H12" s="28">
        <f t="shared" si="4"/>
        <v>529560.1617</v>
      </c>
      <c r="I12" s="29">
        <v>578702.0667</v>
      </c>
      <c r="J12" s="30">
        <v>0.084917452</v>
      </c>
      <c r="K12" s="28">
        <v>0.0</v>
      </c>
      <c r="L12" s="28">
        <v>0.0</v>
      </c>
      <c r="M12" s="28">
        <v>0.0</v>
      </c>
      <c r="N12" s="28">
        <f t="shared" si="5"/>
        <v>0</v>
      </c>
      <c r="O12" s="31"/>
      <c r="P12" s="32" t="s">
        <v>47</v>
      </c>
      <c r="Q12" s="33"/>
      <c r="R12" s="33"/>
      <c r="S12" s="33"/>
      <c r="T12" s="33"/>
      <c r="U12" s="33"/>
      <c r="V12" s="33"/>
      <c r="W12" s="33"/>
      <c r="X12" s="33"/>
      <c r="Y12" s="33"/>
    </row>
    <row r="13" ht="15.0" customHeight="1">
      <c r="A13" s="34" t="s">
        <v>48</v>
      </c>
      <c r="B13" s="17">
        <f t="shared" si="2"/>
        <v>0.5425414357</v>
      </c>
      <c r="C13" s="17">
        <f t="shared" si="3"/>
        <v>0.5361328678</v>
      </c>
      <c r="D13" s="18" t="s">
        <v>24</v>
      </c>
      <c r="E13" s="35" t="s">
        <v>49</v>
      </c>
      <c r="F13" s="19">
        <v>8318824.0</v>
      </c>
      <c r="G13" s="19">
        <v>8220561.0</v>
      </c>
      <c r="H13" s="19">
        <f t="shared" si="4"/>
        <v>15333066.66</v>
      </c>
      <c r="I13" s="20">
        <v>1.73216913E7</v>
      </c>
      <c r="J13" s="21">
        <v>0.102137487</v>
      </c>
      <c r="K13" s="19">
        <v>92847.0</v>
      </c>
      <c r="L13" s="19">
        <v>214066.0</v>
      </c>
      <c r="M13" s="19">
        <v>4566.0</v>
      </c>
      <c r="N13" s="19">
        <f t="shared" si="5"/>
        <v>219430.62</v>
      </c>
      <c r="O13" s="36"/>
      <c r="P13" s="37" t="s">
        <v>50</v>
      </c>
      <c r="Q13" s="38"/>
      <c r="R13" s="38"/>
      <c r="S13" s="38"/>
      <c r="T13" s="38"/>
      <c r="U13" s="38"/>
      <c r="V13" s="38"/>
      <c r="W13" s="38"/>
      <c r="X13" s="38"/>
      <c r="Y13" s="38"/>
    </row>
    <row r="14" ht="15.0" customHeight="1">
      <c r="A14" s="24" t="s">
        <v>51</v>
      </c>
      <c r="B14" s="25">
        <f t="shared" si="2"/>
        <v>0.5408564439</v>
      </c>
      <c r="C14" s="25">
        <f t="shared" si="3"/>
        <v>0.5394081461</v>
      </c>
      <c r="D14" s="26" t="s">
        <v>24</v>
      </c>
      <c r="E14" s="27" t="s">
        <v>52</v>
      </c>
      <c r="F14" s="28">
        <v>3949905.0</v>
      </c>
      <c r="G14" s="28">
        <v>3939328.0</v>
      </c>
      <c r="H14" s="28">
        <f t="shared" si="4"/>
        <v>7303056.189</v>
      </c>
      <c r="I14" s="29">
        <v>8148933.483</v>
      </c>
      <c r="J14" s="30">
        <v>0.066039294</v>
      </c>
      <c r="K14" s="28">
        <v>51092.0</v>
      </c>
      <c r="L14" s="28">
        <v>410964.0</v>
      </c>
      <c r="M14" s="28">
        <v>22386.0</v>
      </c>
      <c r="N14" s="28">
        <f t="shared" si="5"/>
        <v>307727.48</v>
      </c>
      <c r="O14" s="31"/>
      <c r="P14" s="32" t="s">
        <v>53</v>
      </c>
      <c r="Q14" s="33"/>
      <c r="R14" s="33"/>
      <c r="S14" s="33"/>
      <c r="T14" s="33"/>
      <c r="U14" s="33"/>
      <c r="V14" s="33"/>
      <c r="W14" s="33"/>
      <c r="X14" s="33"/>
      <c r="Y14" s="33"/>
    </row>
    <row r="15" ht="15.0" customHeight="1">
      <c r="A15" s="34" t="s">
        <v>54</v>
      </c>
      <c r="B15" s="17">
        <f t="shared" si="2"/>
        <v>0.3948814082</v>
      </c>
      <c r="C15" s="17">
        <f t="shared" si="3"/>
        <v>0.3871414128</v>
      </c>
      <c r="D15" s="18" t="s">
        <v>55</v>
      </c>
      <c r="E15" s="35" t="s">
        <v>56</v>
      </c>
      <c r="F15" s="19">
        <v>398657.0</v>
      </c>
      <c r="G15" s="19">
        <v>390843.0</v>
      </c>
      <c r="H15" s="19">
        <f t="shared" si="4"/>
        <v>1009561.331</v>
      </c>
      <c r="I15" s="20">
        <v>1115619.596</v>
      </c>
      <c r="J15" s="21">
        <v>0.090160002</v>
      </c>
      <c r="K15" s="19">
        <v>5474.0</v>
      </c>
      <c r="L15" s="19">
        <v>0.0</v>
      </c>
      <c r="M15" s="19">
        <v>0.0</v>
      </c>
      <c r="N15" s="19">
        <f t="shared" si="5"/>
        <v>5474</v>
      </c>
      <c r="O15" s="36"/>
      <c r="P15" s="37" t="s">
        <v>57</v>
      </c>
      <c r="Q15" s="38"/>
      <c r="R15" s="38"/>
      <c r="S15" s="38"/>
      <c r="T15" s="38"/>
      <c r="U15" s="38"/>
      <c r="V15" s="38"/>
      <c r="W15" s="38"/>
      <c r="X15" s="38"/>
      <c r="Y15" s="38"/>
    </row>
    <row r="16" ht="15.0" customHeight="1">
      <c r="A16" s="24" t="s">
        <v>58</v>
      </c>
      <c r="B16" s="25">
        <f t="shared" si="2"/>
        <v>0.4858965701</v>
      </c>
      <c r="C16" s="25">
        <f t="shared" si="3"/>
        <v>0.480022525</v>
      </c>
      <c r="D16" s="26" t="s">
        <v>20</v>
      </c>
      <c r="E16" s="27" t="s">
        <v>59</v>
      </c>
      <c r="F16" s="28">
        <v>612536.0</v>
      </c>
      <c r="G16" s="28">
        <v>605131.0</v>
      </c>
      <c r="H16" s="28">
        <f t="shared" si="4"/>
        <v>1260630.426</v>
      </c>
      <c r="I16" s="29">
        <v>1350318.792</v>
      </c>
      <c r="J16" s="30">
        <v>0.043109995</v>
      </c>
      <c r="K16" s="28">
        <v>7949.0</v>
      </c>
      <c r="L16" s="28">
        <v>32409.0</v>
      </c>
      <c r="M16" s="28">
        <v>5054.0</v>
      </c>
      <c r="N16" s="28">
        <f t="shared" si="5"/>
        <v>31476.13</v>
      </c>
      <c r="O16" s="31"/>
      <c r="P16" s="32" t="s">
        <v>60</v>
      </c>
      <c r="Q16" s="33"/>
      <c r="R16" s="33"/>
      <c r="S16" s="33"/>
      <c r="T16" s="33"/>
      <c r="U16" s="33"/>
      <c r="V16" s="33"/>
      <c r="W16" s="33"/>
      <c r="X16" s="33"/>
      <c r="Y16" s="33"/>
    </row>
    <row r="17" ht="15.0" customHeight="1">
      <c r="A17" s="34" t="s">
        <v>61</v>
      </c>
      <c r="B17" s="17">
        <f t="shared" si="2"/>
        <v>0.5151104061</v>
      </c>
      <c r="C17" s="17">
        <f t="shared" si="3"/>
        <v>0.5079209264</v>
      </c>
      <c r="D17" s="18" t="s">
        <v>24</v>
      </c>
      <c r="E17" s="35" t="s">
        <v>62</v>
      </c>
      <c r="F17" s="19">
        <v>4635541.0</v>
      </c>
      <c r="G17" s="19">
        <v>4570842.0</v>
      </c>
      <c r="H17" s="19">
        <f t="shared" si="4"/>
        <v>8999121.246</v>
      </c>
      <c r="I17" s="20">
        <v>9848646.79</v>
      </c>
      <c r="J17" s="21">
        <v>0.081991827</v>
      </c>
      <c r="K17" s="19">
        <v>42017.0</v>
      </c>
      <c r="L17" s="19">
        <v>0.0</v>
      </c>
      <c r="M17" s="19">
        <v>0.0</v>
      </c>
      <c r="N17" s="19">
        <f t="shared" si="5"/>
        <v>42017</v>
      </c>
      <c r="O17" s="36"/>
      <c r="P17" s="37" t="s">
        <v>63</v>
      </c>
      <c r="Q17" s="38"/>
      <c r="R17" s="38"/>
      <c r="S17" s="38"/>
      <c r="T17" s="38"/>
      <c r="U17" s="38"/>
      <c r="V17" s="38"/>
      <c r="W17" s="38"/>
      <c r="X17" s="38"/>
      <c r="Y17" s="38"/>
    </row>
    <row r="18" ht="15.0" customHeight="1">
      <c r="A18" s="24" t="s">
        <v>64</v>
      </c>
      <c r="B18" s="25">
        <f t="shared" si="2"/>
        <v>0.4653457803</v>
      </c>
      <c r="C18" s="25">
        <f t="shared" si="3"/>
        <v>0.4601660607</v>
      </c>
      <c r="D18" s="26" t="s">
        <v>24</v>
      </c>
      <c r="E18" s="27" t="s">
        <v>65</v>
      </c>
      <c r="F18" s="28">
        <v>2308258.0</v>
      </c>
      <c r="G18" s="28">
        <v>2282565.0</v>
      </c>
      <c r="H18" s="28">
        <f t="shared" si="4"/>
        <v>4960307.148</v>
      </c>
      <c r="I18" s="29">
        <v>5176820.351</v>
      </c>
      <c r="J18" s="30">
        <v>0.037004414</v>
      </c>
      <c r="K18" s="28">
        <v>24948.0</v>
      </c>
      <c r="L18" s="28">
        <v>0.0</v>
      </c>
      <c r="M18" s="28">
        <v>0.0</v>
      </c>
      <c r="N18" s="28">
        <f t="shared" si="5"/>
        <v>24948</v>
      </c>
      <c r="O18" s="31"/>
      <c r="P18" s="32" t="s">
        <v>66</v>
      </c>
      <c r="Q18" s="33"/>
      <c r="R18" s="33"/>
      <c r="S18" s="33"/>
      <c r="T18" s="33"/>
      <c r="U18" s="33"/>
      <c r="V18" s="33"/>
      <c r="W18" s="33"/>
      <c r="X18" s="33"/>
      <c r="Y18" s="33"/>
    </row>
    <row r="19" ht="15.0" customHeight="1">
      <c r="A19" s="34" t="s">
        <v>67</v>
      </c>
      <c r="B19" s="17">
        <f t="shared" si="2"/>
        <v>0.5792078426</v>
      </c>
      <c r="C19" s="17">
        <f t="shared" si="3"/>
        <v>0.5763249978</v>
      </c>
      <c r="D19" s="18" t="s">
        <v>20</v>
      </c>
      <c r="E19" s="35" t="s">
        <v>68</v>
      </c>
      <c r="F19" s="19">
        <v>1334279.0</v>
      </c>
      <c r="G19" s="19">
        <v>1327638.0</v>
      </c>
      <c r="H19" s="19">
        <f t="shared" si="4"/>
        <v>2303627.302</v>
      </c>
      <c r="I19" s="20">
        <v>2431107.405</v>
      </c>
      <c r="J19" s="21">
        <v>0.039433191</v>
      </c>
      <c r="K19" s="19">
        <v>8888.0</v>
      </c>
      <c r="L19" s="19">
        <v>29254.0</v>
      </c>
      <c r="M19" s="19">
        <v>6051.0</v>
      </c>
      <c r="N19" s="19">
        <f t="shared" si="5"/>
        <v>31613.78</v>
      </c>
      <c r="O19" s="36"/>
      <c r="P19" s="37" t="s">
        <v>69</v>
      </c>
      <c r="Q19" s="38"/>
      <c r="R19" s="38"/>
      <c r="S19" s="38"/>
      <c r="T19" s="38"/>
      <c r="U19" s="38"/>
      <c r="V19" s="38"/>
      <c r="W19" s="38"/>
      <c r="X19" s="38"/>
      <c r="Y19" s="38"/>
    </row>
    <row r="20" ht="15.0" customHeight="1">
      <c r="A20" s="24" t="s">
        <v>70</v>
      </c>
      <c r="B20" s="25">
        <f t="shared" si="2"/>
        <v>0.5105123768</v>
      </c>
      <c r="C20" s="25">
        <f t="shared" si="3"/>
        <v>0.5083768939</v>
      </c>
      <c r="D20" s="26" t="s">
        <v>24</v>
      </c>
      <c r="E20" s="27" t="s">
        <v>71</v>
      </c>
      <c r="F20" s="28">
        <v>1060000.0</v>
      </c>
      <c r="G20" s="28">
        <v>1055566.0</v>
      </c>
      <c r="H20" s="28">
        <f t="shared" si="4"/>
        <v>2076345.351</v>
      </c>
      <c r="I20" s="29">
        <v>2215607.533</v>
      </c>
      <c r="J20" s="30">
        <v>0.052051819</v>
      </c>
      <c r="K20" s="28">
        <v>9613.0</v>
      </c>
      <c r="L20" s="28">
        <v>16654.0</v>
      </c>
      <c r="M20" s="28">
        <v>4830.0</v>
      </c>
      <c r="N20" s="28">
        <f t="shared" si="5"/>
        <v>23935.78</v>
      </c>
      <c r="O20" s="31"/>
      <c r="P20" s="32" t="s">
        <v>72</v>
      </c>
      <c r="Q20" s="33"/>
      <c r="R20" s="33"/>
      <c r="S20" s="33"/>
      <c r="T20" s="33"/>
      <c r="U20" s="33"/>
      <c r="V20" s="33"/>
      <c r="W20" s="33"/>
      <c r="X20" s="33"/>
      <c r="Y20" s="33"/>
    </row>
    <row r="21" ht="15.0" customHeight="1">
      <c r="A21" s="34" t="s">
        <v>73</v>
      </c>
      <c r="B21" s="17">
        <f t="shared" si="2"/>
        <v>0.4870221667</v>
      </c>
      <c r="C21" s="17">
        <f t="shared" si="3"/>
        <v>0.4741681402</v>
      </c>
      <c r="D21" s="18" t="s">
        <v>20</v>
      </c>
      <c r="E21" s="35" t="s">
        <v>74</v>
      </c>
      <c r="F21" s="19">
        <v>1612353.0</v>
      </c>
      <c r="G21" s="19">
        <v>1569798.0</v>
      </c>
      <c r="H21" s="19">
        <f t="shared" si="4"/>
        <v>3310635.758</v>
      </c>
      <c r="I21" s="20">
        <v>3468415.799</v>
      </c>
      <c r="J21" s="21">
        <v>0.026498712</v>
      </c>
      <c r="K21" s="19">
        <v>22868.0</v>
      </c>
      <c r="L21" s="19">
        <v>48457.0</v>
      </c>
      <c r="M21" s="19">
        <v>15383.0</v>
      </c>
      <c r="N21" s="19">
        <f t="shared" si="5"/>
        <v>65871.49</v>
      </c>
      <c r="O21" s="36"/>
      <c r="P21" s="37" t="s">
        <v>75</v>
      </c>
      <c r="Q21" s="38"/>
      <c r="R21" s="38"/>
      <c r="S21" s="38"/>
      <c r="T21" s="38"/>
      <c r="U21" s="38"/>
      <c r="V21" s="38"/>
      <c r="W21" s="38"/>
      <c r="X21" s="38"/>
      <c r="Y21" s="38"/>
    </row>
    <row r="22" ht="15.0" customHeight="1">
      <c r="A22" s="24" t="s">
        <v>76</v>
      </c>
      <c r="B22" s="25">
        <f t="shared" si="2"/>
        <v>0.4511739876</v>
      </c>
      <c r="C22" s="25">
        <f t="shared" si="3"/>
        <v>0.4337079046</v>
      </c>
      <c r="D22" s="26" t="s">
        <v>24</v>
      </c>
      <c r="E22" s="27" t="s">
        <v>77</v>
      </c>
      <c r="F22" s="28">
        <v>1519405.0</v>
      </c>
      <c r="G22" s="28">
        <v>1460585.0</v>
      </c>
      <c r="H22" s="28">
        <f t="shared" si="4"/>
        <v>3367669.772</v>
      </c>
      <c r="I22" s="29">
        <v>3560271.423</v>
      </c>
      <c r="J22" s="30">
        <v>0.029001292</v>
      </c>
      <c r="K22" s="28">
        <v>35543.0</v>
      </c>
      <c r="L22" s="28">
        <v>40174.0</v>
      </c>
      <c r="M22" s="28">
        <v>30907.0</v>
      </c>
      <c r="N22" s="28">
        <f t="shared" si="5"/>
        <v>89349.18</v>
      </c>
      <c r="O22" s="31"/>
      <c r="P22" s="32" t="s">
        <v>78</v>
      </c>
      <c r="Q22" s="33"/>
      <c r="R22" s="33"/>
      <c r="S22" s="33"/>
      <c r="T22" s="33"/>
      <c r="U22" s="33"/>
      <c r="V22" s="33"/>
      <c r="W22" s="33"/>
      <c r="X22" s="33"/>
      <c r="Y22" s="33"/>
    </row>
    <row r="23" ht="15.0" customHeight="1">
      <c r="A23" s="34" t="s">
        <v>79</v>
      </c>
      <c r="B23" s="17">
        <f t="shared" si="2"/>
        <v>0.5990913199</v>
      </c>
      <c r="C23" s="17">
        <f t="shared" si="3"/>
        <v>0.58833015</v>
      </c>
      <c r="D23" s="18" t="s">
        <v>20</v>
      </c>
      <c r="E23" s="35" t="s">
        <v>80</v>
      </c>
      <c r="F23" s="19">
        <v>646013.0</v>
      </c>
      <c r="G23" s="19">
        <v>634409.0</v>
      </c>
      <c r="H23" s="19">
        <f t="shared" si="4"/>
        <v>1078321.415</v>
      </c>
      <c r="I23" s="20">
        <v>1097649.724</v>
      </c>
      <c r="J23" s="21">
        <v>0.017608813</v>
      </c>
      <c r="K23" s="19">
        <v>0.0</v>
      </c>
      <c r="L23" s="19">
        <v>0.0</v>
      </c>
      <c r="M23" s="19">
        <v>0.0</v>
      </c>
      <c r="N23" s="19">
        <f t="shared" si="5"/>
        <v>0</v>
      </c>
      <c r="O23" s="36"/>
      <c r="P23" s="37" t="s">
        <v>81</v>
      </c>
      <c r="Q23" s="38"/>
      <c r="R23" s="38"/>
      <c r="S23" s="38"/>
      <c r="T23" s="38"/>
      <c r="U23" s="38"/>
      <c r="V23" s="38"/>
      <c r="W23" s="38"/>
      <c r="X23" s="38"/>
      <c r="Y23" s="38"/>
    </row>
    <row r="24" ht="15.0" customHeight="1">
      <c r="A24" s="24" t="s">
        <v>82</v>
      </c>
      <c r="B24" s="25">
        <f t="shared" si="2"/>
        <v>0.5416570078</v>
      </c>
      <c r="C24" s="25">
        <f t="shared" si="3"/>
        <v>0.534555311</v>
      </c>
      <c r="D24" s="26" t="s">
        <v>20</v>
      </c>
      <c r="E24" s="27" t="s">
        <v>83</v>
      </c>
      <c r="F24" s="28">
        <v>2335128.0</v>
      </c>
      <c r="G24" s="28">
        <v>2304512.0</v>
      </c>
      <c r="H24" s="28">
        <f t="shared" si="4"/>
        <v>4311082.413</v>
      </c>
      <c r="I24" s="29">
        <v>4715594.725</v>
      </c>
      <c r="J24" s="30">
        <v>0.081671631</v>
      </c>
      <c r="K24" s="28">
        <v>19382.0</v>
      </c>
      <c r="L24" s="28">
        <v>0.0</v>
      </c>
      <c r="M24" s="28">
        <v>0.0</v>
      </c>
      <c r="N24" s="28">
        <f t="shared" si="5"/>
        <v>19382</v>
      </c>
      <c r="O24" s="31"/>
      <c r="P24" s="32" t="s">
        <v>84</v>
      </c>
      <c r="Q24" s="33"/>
      <c r="R24" s="33"/>
      <c r="S24" s="33"/>
      <c r="T24" s="33"/>
      <c r="U24" s="33"/>
      <c r="V24" s="33"/>
      <c r="W24" s="33"/>
      <c r="X24" s="33"/>
      <c r="Y24" s="33"/>
    </row>
    <row r="25" ht="15.0" customHeight="1">
      <c r="A25" s="34" t="s">
        <v>85</v>
      </c>
      <c r="B25" s="17">
        <f t="shared" si="2"/>
        <v>0.5464492806</v>
      </c>
      <c r="C25" s="17">
        <f t="shared" si="3"/>
        <v>0.5374018935</v>
      </c>
      <c r="D25" s="18" t="s">
        <v>20</v>
      </c>
      <c r="E25" s="35" t="s">
        <v>86</v>
      </c>
      <c r="F25" s="19">
        <v>2752665.0</v>
      </c>
      <c r="G25" s="19">
        <v>2707090.0</v>
      </c>
      <c r="H25" s="19">
        <f t="shared" si="4"/>
        <v>5037365.951</v>
      </c>
      <c r="I25" s="20">
        <v>5546390.19</v>
      </c>
      <c r="J25" s="21">
        <v>0.09019276</v>
      </c>
      <c r="K25" s="19">
        <v>8780.0</v>
      </c>
      <c r="L25" s="19">
        <v>0.0</v>
      </c>
      <c r="M25" s="19">
        <v>0.0</v>
      </c>
      <c r="N25" s="19">
        <f t="shared" si="5"/>
        <v>8780</v>
      </c>
      <c r="O25" s="36"/>
      <c r="P25" s="37" t="s">
        <v>87</v>
      </c>
      <c r="Q25" s="38"/>
      <c r="R25" s="38"/>
      <c r="S25" s="38"/>
      <c r="T25" s="38"/>
      <c r="U25" s="38"/>
      <c r="V25" s="38"/>
      <c r="W25" s="38"/>
      <c r="X25" s="38"/>
      <c r="Y25" s="38"/>
    </row>
    <row r="26" ht="15.0" customHeight="1">
      <c r="A26" s="24" t="s">
        <v>88</v>
      </c>
      <c r="B26" s="25">
        <f t="shared" si="2"/>
        <v>0.5773087793</v>
      </c>
      <c r="C26" s="25">
        <f t="shared" si="3"/>
        <v>0.5652402341</v>
      </c>
      <c r="D26" s="26" t="s">
        <v>24</v>
      </c>
      <c r="E26" s="27" t="s">
        <v>89</v>
      </c>
      <c r="F26" s="28">
        <v>4341340.0</v>
      </c>
      <c r="G26" s="28">
        <v>4250585.0</v>
      </c>
      <c r="H26" s="28">
        <f t="shared" si="4"/>
        <v>7519961.856</v>
      </c>
      <c r="I26" s="29">
        <v>7849909.112</v>
      </c>
      <c r="J26" s="30">
        <v>0.036872434</v>
      </c>
      <c r="K26" s="28">
        <v>40502.0</v>
      </c>
      <c r="L26" s="28">
        <v>0.0</v>
      </c>
      <c r="M26" s="28">
        <v>0.0</v>
      </c>
      <c r="N26" s="28">
        <f t="shared" si="5"/>
        <v>40502</v>
      </c>
      <c r="O26" s="31"/>
      <c r="P26" s="32" t="s">
        <v>90</v>
      </c>
      <c r="Q26" s="33"/>
      <c r="R26" s="33"/>
      <c r="S26" s="33"/>
      <c r="T26" s="33"/>
      <c r="U26" s="33"/>
      <c r="V26" s="33"/>
      <c r="W26" s="33"/>
      <c r="X26" s="33"/>
      <c r="Y26" s="33"/>
    </row>
    <row r="27" ht="15.0" customHeight="1">
      <c r="A27" s="34" t="s">
        <v>91</v>
      </c>
      <c r="B27" s="17">
        <f t="shared" si="2"/>
        <v>0.6415176763</v>
      </c>
      <c r="C27" s="17">
        <f t="shared" si="3"/>
        <v>0.6379589914</v>
      </c>
      <c r="D27" s="18" t="s">
        <v>20</v>
      </c>
      <c r="E27" s="35" t="s">
        <v>92</v>
      </c>
      <c r="F27" s="19">
        <v>2611365.0</v>
      </c>
      <c r="G27" s="19">
        <v>2596879.0</v>
      </c>
      <c r="H27" s="19">
        <f t="shared" si="4"/>
        <v>4070604.905</v>
      </c>
      <c r="I27" s="20">
        <v>4347040.506</v>
      </c>
      <c r="J27" s="21">
        <v>0.04692778</v>
      </c>
      <c r="K27" s="19">
        <v>10158.0</v>
      </c>
      <c r="L27" s="19">
        <v>96852.0</v>
      </c>
      <c r="M27" s="19">
        <v>7075.0</v>
      </c>
      <c r="N27" s="19">
        <f t="shared" si="5"/>
        <v>72438.64</v>
      </c>
      <c r="O27" s="36"/>
      <c r="P27" s="37" t="s">
        <v>93</v>
      </c>
      <c r="Q27" s="38"/>
      <c r="R27" s="38"/>
      <c r="S27" s="38"/>
      <c r="T27" s="38"/>
      <c r="U27" s="38"/>
      <c r="V27" s="38"/>
      <c r="W27" s="38"/>
      <c r="X27" s="38"/>
      <c r="Y27" s="38"/>
    </row>
    <row r="28" ht="15.0" customHeight="1">
      <c r="A28" s="24" t="s">
        <v>94</v>
      </c>
      <c r="B28" s="25">
        <f t="shared" si="2"/>
        <v>0.4381113878</v>
      </c>
      <c r="C28" s="25">
        <f t="shared" si="3"/>
        <v>0.4268010228</v>
      </c>
      <c r="D28" s="26" t="s">
        <v>20</v>
      </c>
      <c r="E28" s="27" t="s">
        <v>95</v>
      </c>
      <c r="F28" s="28">
        <v>961025.0</v>
      </c>
      <c r="G28" s="28">
        <v>936215.0</v>
      </c>
      <c r="H28" s="28">
        <f t="shared" si="4"/>
        <v>2193563.159</v>
      </c>
      <c r="I28" s="29">
        <v>2278027.402</v>
      </c>
      <c r="J28" s="30">
        <v>0.017603411</v>
      </c>
      <c r="K28" s="28">
        <v>19150.0</v>
      </c>
      <c r="L28" s="28">
        <v>29067.0</v>
      </c>
      <c r="M28" s="28">
        <v>8645.0</v>
      </c>
      <c r="N28" s="28">
        <f t="shared" si="5"/>
        <v>44363.19</v>
      </c>
      <c r="O28" s="31"/>
      <c r="P28" s="32" t="s">
        <v>96</v>
      </c>
      <c r="Q28" s="33"/>
      <c r="R28" s="33"/>
      <c r="S28" s="33"/>
      <c r="T28" s="33"/>
      <c r="U28" s="33"/>
      <c r="V28" s="33"/>
      <c r="W28" s="33"/>
      <c r="X28" s="33"/>
      <c r="Y28" s="33"/>
    </row>
    <row r="29" ht="15.0" customHeight="1">
      <c r="A29" s="34" t="s">
        <v>97</v>
      </c>
      <c r="B29" s="17">
        <f t="shared" si="2"/>
        <v>0.5328878507</v>
      </c>
      <c r="C29" s="17">
        <f t="shared" si="3"/>
        <v>0.5328841415</v>
      </c>
      <c r="D29" s="18" t="s">
        <v>24</v>
      </c>
      <c r="E29" s="35" t="s">
        <v>98</v>
      </c>
      <c r="F29" s="19">
        <v>2442306.0</v>
      </c>
      <c r="G29" s="19">
        <v>2442289.0</v>
      </c>
      <c r="H29" s="19">
        <f t="shared" si="4"/>
        <v>4583151.965</v>
      </c>
      <c r="I29" s="20">
        <v>4773831.251</v>
      </c>
      <c r="J29" s="21">
        <v>0.024291989</v>
      </c>
      <c r="K29" s="19">
        <v>31956.0</v>
      </c>
      <c r="L29" s="19">
        <v>43799.0</v>
      </c>
      <c r="M29" s="19">
        <v>17792.0</v>
      </c>
      <c r="N29" s="19">
        <f t="shared" si="5"/>
        <v>74713.43</v>
      </c>
      <c r="O29" s="36"/>
      <c r="P29" s="37" t="s">
        <v>99</v>
      </c>
      <c r="Q29" s="38"/>
      <c r="R29" s="38"/>
      <c r="S29" s="38"/>
      <c r="T29" s="38"/>
      <c r="U29" s="38"/>
      <c r="V29" s="38"/>
      <c r="W29" s="38"/>
      <c r="X29" s="38"/>
      <c r="Y29" s="38"/>
    </row>
    <row r="30" ht="15.0" customHeight="1">
      <c r="A30" s="24" t="s">
        <v>100</v>
      </c>
      <c r="B30" s="25">
        <f t="shared" si="2"/>
        <v>0.6131553425</v>
      </c>
      <c r="C30" s="25">
        <f t="shared" si="3"/>
        <v>0.6073406301</v>
      </c>
      <c r="D30" s="26" t="s">
        <v>24</v>
      </c>
      <c r="E30" s="27" t="s">
        <v>101</v>
      </c>
      <c r="F30" s="28">
        <v>509213.0</v>
      </c>
      <c r="G30" s="28">
        <v>504384.0</v>
      </c>
      <c r="H30" s="28">
        <f t="shared" si="4"/>
        <v>830479.5941</v>
      </c>
      <c r="I30" s="29">
        <v>843058.2656</v>
      </c>
      <c r="J30" s="30">
        <v>0.010418819</v>
      </c>
      <c r="K30" s="28">
        <v>3795.0</v>
      </c>
      <c r="L30" s="28">
        <v>0.0</v>
      </c>
      <c r="M30" s="28">
        <v>0.0</v>
      </c>
      <c r="N30" s="28">
        <f t="shared" si="5"/>
        <v>3795</v>
      </c>
      <c r="O30" s="31"/>
      <c r="P30" s="32" t="s">
        <v>102</v>
      </c>
      <c r="Q30" s="33"/>
      <c r="R30" s="33"/>
      <c r="S30" s="33"/>
      <c r="T30" s="33"/>
      <c r="U30" s="33"/>
      <c r="V30" s="33"/>
      <c r="W30" s="33"/>
      <c r="X30" s="33"/>
      <c r="Y30" s="33"/>
    </row>
    <row r="31" ht="15.0" customHeight="1">
      <c r="A31" s="34" t="s">
        <v>103</v>
      </c>
      <c r="B31" s="17">
        <f t="shared" si="2"/>
        <v>0.5147171866</v>
      </c>
      <c r="C31" s="17">
        <f t="shared" si="3"/>
        <v>0.5087189074</v>
      </c>
      <c r="D31" s="18" t="s">
        <v>24</v>
      </c>
      <c r="E31" s="35" t="s">
        <v>104</v>
      </c>
      <c r="F31" s="19">
        <v>706652.0</v>
      </c>
      <c r="G31" s="19">
        <v>698417.0</v>
      </c>
      <c r="H31" s="19">
        <f t="shared" si="4"/>
        <v>1372893.733</v>
      </c>
      <c r="I31" s="20">
        <v>1461219.957</v>
      </c>
      <c r="J31" s="21">
        <v>0.050964602</v>
      </c>
      <c r="K31" s="19">
        <v>5079.0</v>
      </c>
      <c r="L31" s="19">
        <v>13489.0</v>
      </c>
      <c r="M31" s="19">
        <v>1088.0</v>
      </c>
      <c r="N31" s="19">
        <f t="shared" si="5"/>
        <v>13855.73</v>
      </c>
      <c r="O31" s="36"/>
      <c r="P31" s="37" t="s">
        <v>105</v>
      </c>
      <c r="Q31" s="38"/>
      <c r="R31" s="38"/>
      <c r="S31" s="38"/>
      <c r="T31" s="38"/>
      <c r="U31" s="38"/>
      <c r="V31" s="38"/>
      <c r="W31" s="38"/>
      <c r="X31" s="38"/>
      <c r="Y31" s="38"/>
    </row>
    <row r="32" ht="15.0" customHeight="1">
      <c r="A32" s="24" t="s">
        <v>106</v>
      </c>
      <c r="B32" s="25">
        <f t="shared" si="2"/>
        <v>0.4647874271</v>
      </c>
      <c r="C32" s="25">
        <f t="shared" si="3"/>
        <v>0.4629549079</v>
      </c>
      <c r="D32" s="26" t="s">
        <v>24</v>
      </c>
      <c r="E32" s="27" t="s">
        <v>107</v>
      </c>
      <c r="F32" s="28">
        <v>975980.0</v>
      </c>
      <c r="G32" s="28">
        <v>972132.0</v>
      </c>
      <c r="H32" s="28">
        <f t="shared" si="4"/>
        <v>2099841.655</v>
      </c>
      <c r="I32" s="29">
        <v>2403374.327</v>
      </c>
      <c r="J32" s="30">
        <v>0.115132707</v>
      </c>
      <c r="K32" s="28">
        <v>13742.0</v>
      </c>
      <c r="L32" s="28">
        <v>13724.0</v>
      </c>
      <c r="M32" s="28">
        <v>5261.0</v>
      </c>
      <c r="N32" s="28">
        <f t="shared" si="5"/>
        <v>26825.68</v>
      </c>
      <c r="O32" s="31"/>
      <c r="P32" s="32" t="s">
        <v>108</v>
      </c>
      <c r="Q32" s="33"/>
      <c r="R32" s="33"/>
      <c r="S32" s="33"/>
      <c r="T32" s="33"/>
      <c r="U32" s="33"/>
      <c r="V32" s="33"/>
      <c r="W32" s="33"/>
      <c r="X32" s="33"/>
      <c r="Y32" s="33"/>
    </row>
    <row r="33" ht="15.0" customHeight="1">
      <c r="A33" s="34" t="s">
        <v>109</v>
      </c>
      <c r="B33" s="17">
        <f t="shared" si="2"/>
        <v>0.5396852437</v>
      </c>
      <c r="C33" s="17">
        <f t="shared" si="3"/>
        <v>0.5332153568</v>
      </c>
      <c r="D33" s="18" t="s">
        <v>55</v>
      </c>
      <c r="E33" s="35" t="s">
        <v>110</v>
      </c>
      <c r="F33" s="19">
        <v>580568.0</v>
      </c>
      <c r="G33" s="19">
        <v>573608.0</v>
      </c>
      <c r="H33" s="19">
        <f t="shared" si="4"/>
        <v>1075752.963</v>
      </c>
      <c r="I33" s="20">
        <v>1107322.451</v>
      </c>
      <c r="J33" s="21">
        <v>0.025964874</v>
      </c>
      <c r="K33" s="19">
        <v>2818.0</v>
      </c>
      <c r="L33" s="19">
        <v>0.0</v>
      </c>
      <c r="M33" s="19">
        <v>0.0</v>
      </c>
      <c r="N33" s="19">
        <f t="shared" si="5"/>
        <v>2818</v>
      </c>
      <c r="O33" s="36"/>
      <c r="P33" s="37" t="s">
        <v>111</v>
      </c>
      <c r="Q33" s="38"/>
      <c r="R33" s="38"/>
      <c r="S33" s="38"/>
      <c r="T33" s="38"/>
      <c r="U33" s="38"/>
      <c r="V33" s="38"/>
      <c r="W33" s="38"/>
      <c r="X33" s="38"/>
      <c r="Y33" s="38"/>
    </row>
    <row r="34" ht="15.0" customHeight="1">
      <c r="A34" s="24" t="s">
        <v>112</v>
      </c>
      <c r="B34" s="25">
        <f t="shared" si="2"/>
        <v>0.5348395016</v>
      </c>
      <c r="C34" s="25">
        <f t="shared" si="3"/>
        <v>0.5217786943</v>
      </c>
      <c r="D34" s="26" t="s">
        <v>24</v>
      </c>
      <c r="E34" s="27" t="s">
        <v>113</v>
      </c>
      <c r="F34" s="28">
        <v>3248642.0</v>
      </c>
      <c r="G34" s="28">
        <v>3169310.0</v>
      </c>
      <c r="H34" s="28">
        <f t="shared" si="4"/>
        <v>6074050.234</v>
      </c>
      <c r="I34" s="29">
        <v>6945710.945</v>
      </c>
      <c r="J34" s="30">
        <v>0.109116689</v>
      </c>
      <c r="K34" s="28">
        <v>18504.0</v>
      </c>
      <c r="L34" s="28">
        <v>140589.0</v>
      </c>
      <c r="M34" s="28">
        <v>15128.0</v>
      </c>
      <c r="N34" s="28">
        <f t="shared" si="5"/>
        <v>113767.73</v>
      </c>
      <c r="O34" s="31"/>
      <c r="P34" s="32" t="s">
        <v>114</v>
      </c>
      <c r="Q34" s="33"/>
      <c r="R34" s="33"/>
      <c r="S34" s="33"/>
      <c r="T34" s="33"/>
      <c r="U34" s="33"/>
      <c r="V34" s="33"/>
      <c r="W34" s="33"/>
      <c r="X34" s="33"/>
      <c r="Y34" s="33"/>
    </row>
    <row r="35" ht="15.0" customHeight="1">
      <c r="A35" s="34" t="s">
        <v>115</v>
      </c>
      <c r="B35" s="17">
        <f t="shared" si="2"/>
        <v>0.4681126864</v>
      </c>
      <c r="C35" s="17">
        <f t="shared" si="3"/>
        <v>0.4646468109</v>
      </c>
      <c r="D35" s="18" t="s">
        <v>24</v>
      </c>
      <c r="E35" s="35" t="s">
        <v>116</v>
      </c>
      <c r="F35" s="19">
        <v>701654.0</v>
      </c>
      <c r="G35" s="19">
        <v>696459.0</v>
      </c>
      <c r="H35" s="19">
        <f t="shared" si="4"/>
        <v>1498899.774</v>
      </c>
      <c r="I35" s="20">
        <v>1624252.576</v>
      </c>
      <c r="J35" s="21">
        <v>0.066745667</v>
      </c>
      <c r="K35" s="19">
        <v>6914.0</v>
      </c>
      <c r="L35" s="19">
        <v>12714.0</v>
      </c>
      <c r="M35" s="19">
        <v>2780.0</v>
      </c>
      <c r="N35" s="19">
        <f t="shared" si="5"/>
        <v>16940.98</v>
      </c>
      <c r="O35" s="36"/>
      <c r="P35" s="37" t="s">
        <v>117</v>
      </c>
      <c r="Q35" s="38"/>
      <c r="R35" s="38"/>
      <c r="S35" s="38"/>
      <c r="T35" s="38"/>
      <c r="U35" s="38"/>
      <c r="V35" s="38"/>
      <c r="W35" s="38"/>
      <c r="X35" s="38"/>
      <c r="Y35" s="38"/>
    </row>
    <row r="36" ht="15.0" customHeight="1">
      <c r="A36" s="24" t="s">
        <v>118</v>
      </c>
      <c r="B36" s="25">
        <f t="shared" si="2"/>
        <v>0.457452736</v>
      </c>
      <c r="C36" s="25">
        <f t="shared" si="3"/>
        <v>0.4481669203</v>
      </c>
      <c r="D36" s="26" t="s">
        <v>20</v>
      </c>
      <c r="E36" s="27" t="s">
        <v>119</v>
      </c>
      <c r="F36" s="28">
        <v>6230959.0</v>
      </c>
      <c r="G36" s="28">
        <v>6104477.0</v>
      </c>
      <c r="H36" s="28">
        <f t="shared" si="4"/>
        <v>13620989.69</v>
      </c>
      <c r="I36" s="29">
        <v>1.541211017E7</v>
      </c>
      <c r="J36" s="30">
        <v>0.11032094</v>
      </c>
      <c r="K36" s="28">
        <v>46416.0</v>
      </c>
      <c r="L36" s="28">
        <v>0.0</v>
      </c>
      <c r="M36" s="28">
        <v>44426.0</v>
      </c>
      <c r="N36" s="28">
        <f t="shared" si="5"/>
        <v>90842</v>
      </c>
      <c r="O36" s="31"/>
      <c r="P36" s="32" t="s">
        <v>120</v>
      </c>
      <c r="Q36" s="33"/>
      <c r="R36" s="33"/>
      <c r="S36" s="33"/>
      <c r="T36" s="33"/>
      <c r="U36" s="33"/>
      <c r="V36" s="33"/>
      <c r="W36" s="33"/>
      <c r="X36" s="33"/>
      <c r="Y36" s="33"/>
    </row>
    <row r="37" ht="15.0" customHeight="1">
      <c r="A37" s="34" t="s">
        <v>121</v>
      </c>
      <c r="B37" s="17">
        <f t="shared" si="2"/>
        <v>0.4900638658</v>
      </c>
      <c r="C37" s="17">
        <f t="shared" si="3"/>
        <v>0.4818859962</v>
      </c>
      <c r="D37" s="18" t="s">
        <v>122</v>
      </c>
      <c r="E37" s="35" t="s">
        <v>123</v>
      </c>
      <c r="F37" s="19">
        <v>3755778.0</v>
      </c>
      <c r="G37" s="19">
        <v>3693104.0</v>
      </c>
      <c r="H37" s="19">
        <f t="shared" si="4"/>
        <v>7663854.168</v>
      </c>
      <c r="I37" s="20">
        <v>8222687.254</v>
      </c>
      <c r="J37" s="21">
        <v>0.056519779</v>
      </c>
      <c r="K37" s="19">
        <v>34357.0</v>
      </c>
      <c r="L37" s="19">
        <v>82466.0</v>
      </c>
      <c r="M37" s="19">
        <v>12726.0</v>
      </c>
      <c r="N37" s="19">
        <f t="shared" si="5"/>
        <v>94088.62</v>
      </c>
      <c r="O37" s="36"/>
      <c r="P37" s="37" t="s">
        <v>124</v>
      </c>
      <c r="Q37" s="38"/>
      <c r="R37" s="38"/>
      <c r="S37" s="38"/>
      <c r="T37" s="38"/>
      <c r="U37" s="38"/>
      <c r="V37" s="38"/>
      <c r="W37" s="38"/>
      <c r="X37" s="38"/>
      <c r="Y37" s="38"/>
    </row>
    <row r="38" ht="15.0" customHeight="1">
      <c r="A38" s="24" t="s">
        <v>125</v>
      </c>
      <c r="B38" s="25">
        <f t="shared" si="2"/>
        <v>0.5873603949</v>
      </c>
      <c r="C38" s="25">
        <f t="shared" si="3"/>
        <v>0.5794364892</v>
      </c>
      <c r="D38" s="26" t="s">
        <v>24</v>
      </c>
      <c r="E38" s="27" t="s">
        <v>126</v>
      </c>
      <c r="F38" s="28">
        <v>330598.0</v>
      </c>
      <c r="G38" s="28">
        <v>326138.0</v>
      </c>
      <c r="H38" s="28">
        <f t="shared" si="4"/>
        <v>562853.7485</v>
      </c>
      <c r="I38" s="29">
        <v>582570.8317</v>
      </c>
      <c r="J38" s="30">
        <v>0.03077065</v>
      </c>
      <c r="K38" s="28">
        <v>1791.0</v>
      </c>
      <c r="L38" s="28">
        <v>0.0</v>
      </c>
      <c r="M38" s="28">
        <v>0.0</v>
      </c>
      <c r="N38" s="28">
        <f t="shared" si="5"/>
        <v>1791</v>
      </c>
      <c r="O38" s="31"/>
      <c r="P38" s="32" t="s">
        <v>127</v>
      </c>
      <c r="Q38" s="33"/>
      <c r="R38" s="33"/>
      <c r="S38" s="33"/>
      <c r="T38" s="33"/>
      <c r="U38" s="33"/>
      <c r="V38" s="33"/>
      <c r="W38" s="33"/>
      <c r="X38" s="33"/>
      <c r="Y38" s="33"/>
    </row>
    <row r="39" ht="15.0" customHeight="1">
      <c r="A39" s="34" t="s">
        <v>128</v>
      </c>
      <c r="B39" s="17">
        <f t="shared" si="2"/>
        <v>0.5091416477</v>
      </c>
      <c r="C39" s="17">
        <f t="shared" si="3"/>
        <v>0.5015272252</v>
      </c>
      <c r="D39" s="18" t="s">
        <v>24</v>
      </c>
      <c r="E39" s="35" t="s">
        <v>129</v>
      </c>
      <c r="F39" s="19">
        <v>4496834.0</v>
      </c>
      <c r="G39" s="19">
        <v>4429582.0</v>
      </c>
      <c r="H39" s="19">
        <f t="shared" si="4"/>
        <v>8832186.524</v>
      </c>
      <c r="I39" s="20">
        <v>9119467.173</v>
      </c>
      <c r="J39" s="21">
        <v>0.025836449</v>
      </c>
      <c r="K39" s="19">
        <v>51666.0</v>
      </c>
      <c r="L39" s="19">
        <v>0.0</v>
      </c>
      <c r="M39" s="19">
        <v>0.0</v>
      </c>
      <c r="N39" s="19">
        <f t="shared" si="5"/>
        <v>51666</v>
      </c>
      <c r="O39" s="36"/>
      <c r="P39" s="37" t="s">
        <v>130</v>
      </c>
      <c r="Q39" s="38"/>
      <c r="R39" s="38"/>
      <c r="S39" s="38"/>
      <c r="T39" s="38"/>
      <c r="U39" s="38"/>
      <c r="V39" s="38"/>
      <c r="W39" s="38"/>
      <c r="X39" s="38"/>
      <c r="Y39" s="38"/>
    </row>
    <row r="40" ht="15.0" customHeight="1">
      <c r="A40" s="24" t="s">
        <v>131</v>
      </c>
      <c r="B40" s="25">
        <f t="shared" si="2"/>
        <v>0.4207062877</v>
      </c>
      <c r="C40" s="25">
        <f t="shared" si="3"/>
        <v>0.4194282598</v>
      </c>
      <c r="D40" s="26" t="s">
        <v>24</v>
      </c>
      <c r="E40" s="27" t="s">
        <v>132</v>
      </c>
      <c r="F40" s="28">
        <v>1190000.0</v>
      </c>
      <c r="G40" s="28">
        <v>1186385.0</v>
      </c>
      <c r="H40" s="28">
        <f t="shared" si="4"/>
        <v>2828576.693</v>
      </c>
      <c r="I40" s="29">
        <v>3011497.707</v>
      </c>
      <c r="J40" s="30">
        <v>0.044896157</v>
      </c>
      <c r="K40" s="28">
        <v>26691.0</v>
      </c>
      <c r="L40" s="28">
        <v>33562.0</v>
      </c>
      <c r="M40" s="28">
        <v>1895.0</v>
      </c>
      <c r="N40" s="28">
        <f t="shared" si="5"/>
        <v>47716.34</v>
      </c>
      <c r="O40" s="31"/>
      <c r="P40" s="32" t="s">
        <v>133</v>
      </c>
      <c r="Q40" s="33"/>
      <c r="R40" s="33"/>
      <c r="S40" s="33"/>
      <c r="T40" s="33"/>
      <c r="U40" s="33"/>
      <c r="V40" s="33"/>
      <c r="W40" s="33"/>
      <c r="X40" s="33"/>
      <c r="Y40" s="33"/>
    </row>
    <row r="41" ht="15.0" customHeight="1">
      <c r="A41" s="34" t="s">
        <v>134</v>
      </c>
      <c r="B41" s="17">
        <f t="shared" si="2"/>
        <v>0.612455931</v>
      </c>
      <c r="C41" s="17">
        <f t="shared" si="3"/>
        <v>0.5971276055</v>
      </c>
      <c r="D41" s="18" t="s">
        <v>24</v>
      </c>
      <c r="E41" s="35" t="s">
        <v>135</v>
      </c>
      <c r="F41" s="19">
        <v>1914923.0</v>
      </c>
      <c r="G41" s="19">
        <v>1866997.0</v>
      </c>
      <c r="H41" s="19">
        <f t="shared" si="4"/>
        <v>3126629.857</v>
      </c>
      <c r="I41" s="20">
        <v>3364846.995</v>
      </c>
      <c r="J41" s="21">
        <v>0.066288642</v>
      </c>
      <c r="K41" s="19">
        <v>15166.0</v>
      </c>
      <c r="L41" s="19">
        <v>0.0</v>
      </c>
      <c r="M41" s="19">
        <v>0.0</v>
      </c>
      <c r="N41" s="19">
        <f t="shared" si="5"/>
        <v>15166</v>
      </c>
      <c r="O41" s="36"/>
      <c r="P41" s="37" t="s">
        <v>136</v>
      </c>
      <c r="Q41" s="38"/>
      <c r="R41" s="38"/>
      <c r="S41" s="38"/>
      <c r="T41" s="38"/>
      <c r="U41" s="38"/>
      <c r="V41" s="38"/>
      <c r="W41" s="38"/>
      <c r="X41" s="38"/>
      <c r="Y41" s="38"/>
    </row>
    <row r="42" ht="15.0" customHeight="1">
      <c r="A42" s="24" t="s">
        <v>137</v>
      </c>
      <c r="B42" s="25">
        <f t="shared" si="2"/>
        <v>0.5174845127</v>
      </c>
      <c r="C42" s="25">
        <f t="shared" si="3"/>
        <v>0.5143574589</v>
      </c>
      <c r="D42" s="26" t="s">
        <v>24</v>
      </c>
      <c r="E42" s="27" t="s">
        <v>138</v>
      </c>
      <c r="F42" s="28">
        <v>5043029.0</v>
      </c>
      <c r="G42" s="40">
        <v>5012555.0</v>
      </c>
      <c r="H42" s="28">
        <f t="shared" si="4"/>
        <v>9745275.222</v>
      </c>
      <c r="I42" s="29">
        <v>1.017207449E7</v>
      </c>
      <c r="J42" s="30">
        <v>0.037229502</v>
      </c>
      <c r="K42" s="28">
        <v>48098.0</v>
      </c>
      <c r="L42" s="28">
        <v>0.0</v>
      </c>
      <c r="M42" s="28">
        <v>0.0</v>
      </c>
      <c r="N42" s="28">
        <f t="shared" si="5"/>
        <v>48098</v>
      </c>
      <c r="O42" s="31"/>
      <c r="P42" s="32" t="s">
        <v>139</v>
      </c>
      <c r="Q42" s="33"/>
      <c r="R42" s="33"/>
      <c r="S42" s="33"/>
      <c r="T42" s="33"/>
      <c r="U42" s="33"/>
      <c r="V42" s="33"/>
      <c r="W42" s="33"/>
      <c r="X42" s="33"/>
      <c r="Y42" s="33"/>
    </row>
    <row r="43" ht="15.0" customHeight="1">
      <c r="A43" s="34" t="s">
        <v>140</v>
      </c>
      <c r="B43" s="17">
        <f t="shared" si="2"/>
        <v>0.4753755616</v>
      </c>
      <c r="C43" s="17">
        <f t="shared" si="3"/>
        <v>0.4697286635</v>
      </c>
      <c r="D43" s="18" t="s">
        <v>24</v>
      </c>
      <c r="E43" s="35" t="s">
        <v>141</v>
      </c>
      <c r="F43" s="19">
        <v>381267.0</v>
      </c>
      <c r="G43" s="19">
        <v>376738.0</v>
      </c>
      <c r="H43" s="19">
        <f t="shared" si="4"/>
        <v>802033.236</v>
      </c>
      <c r="I43" s="20">
        <v>855526.2181</v>
      </c>
      <c r="J43" s="21">
        <v>0.058975378</v>
      </c>
      <c r="K43" s="19">
        <v>3038.0</v>
      </c>
      <c r="L43" s="19">
        <v>0.0</v>
      </c>
      <c r="M43" s="19">
        <v>0.0</v>
      </c>
      <c r="N43" s="19">
        <f t="shared" si="5"/>
        <v>3038</v>
      </c>
      <c r="O43" s="36"/>
      <c r="P43" s="37" t="s">
        <v>142</v>
      </c>
      <c r="Q43" s="38"/>
      <c r="R43" s="38"/>
      <c r="S43" s="38"/>
      <c r="T43" s="38"/>
      <c r="U43" s="38"/>
      <c r="V43" s="38"/>
      <c r="W43" s="38"/>
      <c r="X43" s="38"/>
      <c r="Y43" s="38"/>
    </row>
    <row r="44" ht="15.0" customHeight="1">
      <c r="A44" s="24" t="s">
        <v>143</v>
      </c>
      <c r="B44" s="25">
        <f t="shared" si="2"/>
        <v>0.4447703119</v>
      </c>
      <c r="C44" s="25">
        <f t="shared" si="3"/>
        <v>0.4398865449</v>
      </c>
      <c r="D44" s="26" t="s">
        <v>24</v>
      </c>
      <c r="E44" s="27" t="s">
        <v>144</v>
      </c>
      <c r="F44" s="28">
        <v>1726527.0</v>
      </c>
      <c r="G44" s="28">
        <v>1707569.0</v>
      </c>
      <c r="H44" s="28">
        <f t="shared" si="4"/>
        <v>3881839.579</v>
      </c>
      <c r="I44" s="29">
        <v>4057306.436</v>
      </c>
      <c r="J44" s="30">
        <v>0.032575424</v>
      </c>
      <c r="K44" s="28">
        <v>20350.0</v>
      </c>
      <c r="L44" s="28">
        <v>32634.0</v>
      </c>
      <c r="M44" s="28">
        <v>4347.0</v>
      </c>
      <c r="N44" s="28">
        <f t="shared" si="5"/>
        <v>43298.38</v>
      </c>
      <c r="O44" s="31"/>
      <c r="P44" s="32" t="s">
        <v>145</v>
      </c>
      <c r="Q44" s="33"/>
      <c r="R44" s="33"/>
      <c r="S44" s="33"/>
      <c r="T44" s="33"/>
      <c r="U44" s="33"/>
      <c r="V44" s="33"/>
      <c r="W44" s="33"/>
      <c r="X44" s="33"/>
      <c r="Y44" s="33"/>
    </row>
    <row r="45" ht="15.0" customHeight="1">
      <c r="A45" s="34" t="s">
        <v>146</v>
      </c>
      <c r="B45" s="17">
        <f t="shared" si="2"/>
        <v>0.5310145065</v>
      </c>
      <c r="C45" s="17">
        <f t="shared" si="3"/>
        <v>0.5281589537</v>
      </c>
      <c r="D45" s="18" t="s">
        <v>24</v>
      </c>
      <c r="E45" s="35" t="s">
        <v>147</v>
      </c>
      <c r="F45" s="19">
        <v>341048.0</v>
      </c>
      <c r="G45" s="19">
        <v>339214.0</v>
      </c>
      <c r="H45" s="19">
        <f t="shared" si="4"/>
        <v>642257.4069</v>
      </c>
      <c r="I45" s="20">
        <v>669422.5293</v>
      </c>
      <c r="J45" s="21">
        <v>0.030973147</v>
      </c>
      <c r="K45" s="19">
        <v>3744.0</v>
      </c>
      <c r="L45" s="19">
        <v>0.0</v>
      </c>
      <c r="M45" s="19">
        <v>2687.0</v>
      </c>
      <c r="N45" s="19">
        <f t="shared" si="5"/>
        <v>6431</v>
      </c>
      <c r="O45" s="36"/>
      <c r="P45" s="37" t="s">
        <v>148</v>
      </c>
      <c r="Q45" s="38"/>
      <c r="R45" s="38"/>
      <c r="S45" s="38"/>
      <c r="T45" s="38"/>
      <c r="U45" s="38"/>
      <c r="V45" s="38"/>
      <c r="W45" s="38"/>
      <c r="X45" s="38"/>
      <c r="Y45" s="38"/>
    </row>
    <row r="46" ht="15.0" customHeight="1">
      <c r="A46" s="24" t="s">
        <v>149</v>
      </c>
      <c r="B46" s="25">
        <f t="shared" si="2"/>
        <v>0.4469339443</v>
      </c>
      <c r="C46" s="25">
        <f t="shared" si="3"/>
        <v>0.44226479</v>
      </c>
      <c r="D46" s="26" t="s">
        <v>24</v>
      </c>
      <c r="E46" s="27" t="s">
        <v>150</v>
      </c>
      <c r="F46" s="28">
        <v>2267428.0</v>
      </c>
      <c r="G46" s="28">
        <v>2243740.0</v>
      </c>
      <c r="H46" s="28">
        <f t="shared" si="4"/>
        <v>5073295.57</v>
      </c>
      <c r="I46" s="29">
        <v>5337147.216</v>
      </c>
      <c r="J46" s="30">
        <v>0.03525601</v>
      </c>
      <c r="K46" s="28">
        <v>27906.0</v>
      </c>
      <c r="L46" s="28">
        <v>62609.0</v>
      </c>
      <c r="M46" s="28">
        <v>12092.0</v>
      </c>
      <c r="N46" s="28">
        <f t="shared" si="5"/>
        <v>75685.13</v>
      </c>
      <c r="O46" s="31"/>
      <c r="P46" s="32" t="s">
        <v>151</v>
      </c>
      <c r="Q46" s="33"/>
      <c r="R46" s="33"/>
      <c r="S46" s="33"/>
      <c r="T46" s="33"/>
      <c r="U46" s="33"/>
      <c r="V46" s="33"/>
      <c r="W46" s="33"/>
      <c r="X46" s="33"/>
      <c r="Y46" s="33"/>
    </row>
    <row r="47" ht="15.0" customHeight="1">
      <c r="A47" s="34" t="s">
        <v>152</v>
      </c>
      <c r="B47" s="17">
        <f t="shared" si="2"/>
        <v>0.4557118512</v>
      </c>
      <c r="C47" s="17">
        <f t="shared" si="3"/>
        <v>0.4555298385</v>
      </c>
      <c r="D47" s="18" t="s">
        <v>24</v>
      </c>
      <c r="E47" s="35" t="s">
        <v>153</v>
      </c>
      <c r="F47" s="19">
        <v>8375000.0</v>
      </c>
      <c r="G47" s="19">
        <v>8371655.0</v>
      </c>
      <c r="H47" s="19">
        <f t="shared" si="4"/>
        <v>18377841.12</v>
      </c>
      <c r="I47" s="20">
        <v>2.17116182E7</v>
      </c>
      <c r="J47" s="21">
        <v>0.131442097</v>
      </c>
      <c r="K47" s="19">
        <v>155327.0</v>
      </c>
      <c r="L47" s="19">
        <v>374285.0</v>
      </c>
      <c r="M47" s="19">
        <v>111287.0</v>
      </c>
      <c r="N47" s="19">
        <f t="shared" si="5"/>
        <v>479956.45</v>
      </c>
      <c r="O47" s="36"/>
      <c r="P47" s="37" t="s">
        <v>154</v>
      </c>
      <c r="Q47" s="38"/>
      <c r="R47" s="38"/>
      <c r="S47" s="38"/>
      <c r="T47" s="38"/>
      <c r="U47" s="38"/>
      <c r="V47" s="38"/>
      <c r="W47" s="38"/>
      <c r="X47" s="38"/>
      <c r="Y47" s="38"/>
    </row>
    <row r="48" ht="15.0" customHeight="1">
      <c r="A48" s="24" t="s">
        <v>155</v>
      </c>
      <c r="B48" s="25">
        <f t="shared" si="2"/>
        <v>0.5060241963</v>
      </c>
      <c r="C48" s="25">
        <f t="shared" si="3"/>
        <v>0.4979210583</v>
      </c>
      <c r="D48" s="26" t="s">
        <v>20</v>
      </c>
      <c r="E48" s="27" t="s">
        <v>156</v>
      </c>
      <c r="F48" s="28">
        <v>1082972.0</v>
      </c>
      <c r="G48" s="28">
        <v>1065630.0</v>
      </c>
      <c r="H48" s="28">
        <f t="shared" si="4"/>
        <v>2140158.53</v>
      </c>
      <c r="I48" s="29">
        <v>2291926.476</v>
      </c>
      <c r="J48" s="30">
        <v>0.063667813</v>
      </c>
      <c r="K48" s="28">
        <v>5846.0</v>
      </c>
      <c r="L48" s="28">
        <v>0.0</v>
      </c>
      <c r="M48" s="28">
        <v>0.0</v>
      </c>
      <c r="N48" s="28">
        <f t="shared" si="5"/>
        <v>5846</v>
      </c>
      <c r="O48" s="31"/>
      <c r="P48" s="32" t="s">
        <v>157</v>
      </c>
      <c r="Q48" s="33"/>
      <c r="R48" s="33"/>
      <c r="S48" s="33"/>
      <c r="T48" s="33"/>
      <c r="U48" s="33"/>
      <c r="V48" s="33"/>
      <c r="W48" s="33"/>
      <c r="X48" s="33"/>
      <c r="Y48" s="33"/>
    </row>
    <row r="49" ht="15.0" customHeight="1">
      <c r="A49" s="34" t="s">
        <v>158</v>
      </c>
      <c r="B49" s="17">
        <f t="shared" si="2"/>
        <v>0.5565636353</v>
      </c>
      <c r="C49" s="17">
        <f t="shared" si="3"/>
        <v>0.5482760921</v>
      </c>
      <c r="D49" s="18" t="s">
        <v>24</v>
      </c>
      <c r="E49" s="35" t="s">
        <v>159</v>
      </c>
      <c r="F49" s="19">
        <v>278230.0</v>
      </c>
      <c r="G49" s="19">
        <v>274087.0</v>
      </c>
      <c r="H49" s="19">
        <f t="shared" si="4"/>
        <v>499906.8972</v>
      </c>
      <c r="I49" s="20">
        <v>510397.1938</v>
      </c>
      <c r="J49" s="21">
        <v>0.020553202</v>
      </c>
      <c r="K49" s="19">
        <v>0.0</v>
      </c>
      <c r="L49" s="19">
        <v>0.0</v>
      </c>
      <c r="M49" s="19">
        <v>0.0</v>
      </c>
      <c r="N49" s="19">
        <f t="shared" si="5"/>
        <v>0</v>
      </c>
      <c r="O49" s="36"/>
      <c r="P49" s="37" t="s">
        <v>160</v>
      </c>
      <c r="Q49" s="38"/>
      <c r="R49" s="38"/>
      <c r="S49" s="38"/>
      <c r="T49" s="38"/>
      <c r="U49" s="38"/>
      <c r="V49" s="38"/>
      <c r="W49" s="38"/>
      <c r="X49" s="38"/>
      <c r="Y49" s="38"/>
    </row>
    <row r="50" ht="15.0" customHeight="1">
      <c r="A50" s="24" t="s">
        <v>161</v>
      </c>
      <c r="B50" s="25">
        <f t="shared" si="2"/>
        <v>0.5444656414</v>
      </c>
      <c r="C50" s="25">
        <f t="shared" si="3"/>
        <v>0.5425017802</v>
      </c>
      <c r="D50" s="26" t="s">
        <v>24</v>
      </c>
      <c r="E50" s="27" t="s">
        <v>162</v>
      </c>
      <c r="F50" s="28">
        <v>3363505.0</v>
      </c>
      <c r="G50" s="28">
        <v>3351373.0</v>
      </c>
      <c r="H50" s="28">
        <f t="shared" si="4"/>
        <v>6177625.811</v>
      </c>
      <c r="I50" s="29">
        <v>6687863.37</v>
      </c>
      <c r="J50" s="30">
        <v>0.065336351</v>
      </c>
      <c r="K50" s="28">
        <v>36959.0</v>
      </c>
      <c r="L50" s="28">
        <v>60821.0</v>
      </c>
      <c r="M50" s="28">
        <v>1650.0</v>
      </c>
      <c r="N50" s="28">
        <f t="shared" si="5"/>
        <v>73276.97</v>
      </c>
      <c r="O50" s="31"/>
      <c r="P50" s="32" t="s">
        <v>163</v>
      </c>
      <c r="Q50" s="33"/>
      <c r="R50" s="33"/>
      <c r="S50" s="33"/>
      <c r="T50" s="33"/>
      <c r="U50" s="33"/>
      <c r="V50" s="33"/>
      <c r="W50" s="33"/>
      <c r="X50" s="33"/>
      <c r="Y50" s="33"/>
    </row>
    <row r="51" ht="15.0" customHeight="1">
      <c r="A51" s="34" t="s">
        <v>164</v>
      </c>
      <c r="B51" s="17">
        <f t="shared" si="2"/>
        <v>0.583162174</v>
      </c>
      <c r="C51" s="17">
        <f t="shared" si="3"/>
        <v>0.5743629511</v>
      </c>
      <c r="D51" s="18" t="s">
        <v>55</v>
      </c>
      <c r="E51" s="35" t="s">
        <v>165</v>
      </c>
      <c r="F51" s="19">
        <v>3133448.0</v>
      </c>
      <c r="G51" s="19">
        <v>3086168.0</v>
      </c>
      <c r="H51" s="19">
        <f t="shared" si="4"/>
        <v>5373201.726</v>
      </c>
      <c r="I51" s="20">
        <v>5981385.558</v>
      </c>
      <c r="J51" s="21">
        <v>0.088209686</v>
      </c>
      <c r="K51" s="19">
        <v>18335.0</v>
      </c>
      <c r="L51" s="19">
        <v>89317.0</v>
      </c>
      <c r="M51" s="19">
        <v>11322.0</v>
      </c>
      <c r="N51" s="19">
        <f t="shared" si="5"/>
        <v>80567.69</v>
      </c>
      <c r="O51" s="36"/>
      <c r="P51" s="37" t="s">
        <v>166</v>
      </c>
      <c r="Q51" s="38"/>
      <c r="R51" s="38"/>
      <c r="S51" s="38"/>
      <c r="T51" s="38"/>
      <c r="U51" s="38"/>
      <c r="V51" s="38"/>
      <c r="W51" s="38"/>
      <c r="X51" s="38"/>
      <c r="Y51" s="38"/>
    </row>
    <row r="52" ht="15.0" customHeight="1">
      <c r="A52" s="24" t="s">
        <v>167</v>
      </c>
      <c r="B52" s="25">
        <f t="shared" si="2"/>
        <v>0.4252575019</v>
      </c>
      <c r="C52" s="25">
        <f t="shared" si="3"/>
        <v>0.4173419948</v>
      </c>
      <c r="D52" s="26" t="s">
        <v>24</v>
      </c>
      <c r="E52" s="27" t="s">
        <v>168</v>
      </c>
      <c r="F52" s="28">
        <v>597149.0</v>
      </c>
      <c r="G52" s="28">
        <v>586034.0</v>
      </c>
      <c r="H52" s="28">
        <f t="shared" si="4"/>
        <v>1404205.681</v>
      </c>
      <c r="I52" s="29">
        <v>1429959.415</v>
      </c>
      <c r="J52" s="30">
        <v>0.007936326</v>
      </c>
      <c r="K52" s="28">
        <v>7137.0</v>
      </c>
      <c r="L52" s="28">
        <v>6523.0</v>
      </c>
      <c r="M52" s="28">
        <v>3550.0</v>
      </c>
      <c r="N52" s="28">
        <f t="shared" si="5"/>
        <v>14405.11</v>
      </c>
      <c r="O52" s="31"/>
      <c r="P52" s="32" t="s">
        <v>169</v>
      </c>
      <c r="Q52" s="33"/>
      <c r="R52" s="33"/>
      <c r="S52" s="33"/>
      <c r="T52" s="33"/>
      <c r="U52" s="33"/>
      <c r="V52" s="33"/>
      <c r="W52" s="33"/>
      <c r="X52" s="33"/>
      <c r="Y52" s="33"/>
    </row>
    <row r="53" ht="15.0" customHeight="1">
      <c r="A53" s="34" t="s">
        <v>170</v>
      </c>
      <c r="B53" s="17">
        <f t="shared" si="2"/>
        <v>0.6143032986</v>
      </c>
      <c r="C53" s="17">
        <f t="shared" si="3"/>
        <v>0.6139147374</v>
      </c>
      <c r="D53" s="18" t="s">
        <v>20</v>
      </c>
      <c r="E53" s="35" t="s">
        <v>171</v>
      </c>
      <c r="F53" s="19">
        <v>2675000.0</v>
      </c>
      <c r="G53" s="19">
        <v>2673308.0</v>
      </c>
      <c r="H53" s="19">
        <f t="shared" si="4"/>
        <v>4354526.512</v>
      </c>
      <c r="I53" s="20">
        <v>4563564.138</v>
      </c>
      <c r="J53" s="21">
        <v>0.030762994</v>
      </c>
      <c r="K53" s="19">
        <v>22889.0</v>
      </c>
      <c r="L53" s="19">
        <v>44489.0</v>
      </c>
      <c r="M53" s="19">
        <v>20401.0</v>
      </c>
      <c r="N53" s="19">
        <f t="shared" si="5"/>
        <v>68648.73</v>
      </c>
      <c r="O53" s="36"/>
      <c r="P53" s="37" t="s">
        <v>172</v>
      </c>
      <c r="Q53" s="38"/>
      <c r="R53" s="38"/>
      <c r="S53" s="38"/>
      <c r="T53" s="38"/>
      <c r="U53" s="38"/>
      <c r="V53" s="38"/>
      <c r="W53" s="38"/>
      <c r="X53" s="38"/>
      <c r="Y53" s="38"/>
    </row>
    <row r="54" ht="15.0" customHeight="1">
      <c r="A54" s="24" t="s">
        <v>173</v>
      </c>
      <c r="B54" s="25">
        <f t="shared" si="2"/>
        <v>0.4786098077</v>
      </c>
      <c r="C54" s="25">
        <f t="shared" si="3"/>
        <v>0.4742847745</v>
      </c>
      <c r="D54" s="26" t="s">
        <v>24</v>
      </c>
      <c r="E54" s="27" t="s">
        <v>174</v>
      </c>
      <c r="F54" s="28">
        <v>205275.0</v>
      </c>
      <c r="G54" s="28">
        <v>203420.0</v>
      </c>
      <c r="H54" s="28">
        <f t="shared" si="4"/>
        <v>428898.4402</v>
      </c>
      <c r="I54" s="29">
        <v>445747.4246</v>
      </c>
      <c r="J54" s="30">
        <v>0.024732312</v>
      </c>
      <c r="K54" s="28">
        <v>2323.0</v>
      </c>
      <c r="L54" s="28">
        <v>4666.0</v>
      </c>
      <c r="M54" s="41">
        <v>842.0</v>
      </c>
      <c r="N54" s="28">
        <f t="shared" si="5"/>
        <v>5824.62</v>
      </c>
      <c r="O54" s="31"/>
      <c r="P54" s="32" t="s">
        <v>175</v>
      </c>
      <c r="Q54" s="33"/>
      <c r="R54" s="33"/>
      <c r="S54" s="33"/>
      <c r="T54" s="33"/>
      <c r="U54" s="33"/>
      <c r="V54" s="33"/>
      <c r="W54" s="33"/>
      <c r="X54" s="33"/>
      <c r="Y54" s="33"/>
    </row>
    <row r="55" ht="15.0" customHeight="1">
      <c r="A55" s="42"/>
      <c r="B55" s="43"/>
      <c r="C55" s="43"/>
      <c r="D55" s="44"/>
      <c r="E55" s="45"/>
      <c r="F55" s="45"/>
      <c r="G55" s="45"/>
      <c r="H55" s="45"/>
      <c r="I55" s="46"/>
      <c r="J55" s="47"/>
      <c r="K55" s="45"/>
      <c r="L55" s="45"/>
      <c r="M55" s="48"/>
      <c r="N55" s="45"/>
      <c r="O55" s="49"/>
      <c r="P55" s="33"/>
      <c r="Q55" s="33"/>
      <c r="R55" s="33"/>
      <c r="S55" s="33"/>
      <c r="T55" s="33"/>
      <c r="U55" s="33"/>
      <c r="V55" s="33"/>
      <c r="W55" s="33"/>
      <c r="X55" s="33"/>
      <c r="Y55" s="33"/>
    </row>
    <row r="56" ht="15.0" customHeight="1">
      <c r="A56" s="50" t="s">
        <v>176</v>
      </c>
      <c r="B56" s="43"/>
      <c r="C56" s="43"/>
      <c r="D56" s="44"/>
      <c r="E56" s="45"/>
      <c r="F56" s="45"/>
      <c r="G56" s="45"/>
      <c r="H56" s="45"/>
      <c r="I56" s="46"/>
      <c r="J56" s="47"/>
      <c r="K56" s="45"/>
      <c r="L56" s="45"/>
      <c r="M56" s="48"/>
      <c r="N56" s="45"/>
      <c r="O56" s="49"/>
      <c r="P56" s="33"/>
      <c r="Q56" s="33"/>
      <c r="R56" s="33"/>
      <c r="S56" s="33"/>
      <c r="T56" s="33"/>
      <c r="U56" s="33"/>
      <c r="V56" s="33"/>
      <c r="W56" s="33"/>
      <c r="X56" s="33"/>
      <c r="Y56" s="33"/>
    </row>
    <row r="57" ht="15.0" customHeight="1">
      <c r="A57" s="48" t="s">
        <v>76</v>
      </c>
      <c r="B57" s="48" t="s">
        <v>177</v>
      </c>
      <c r="D57" s="44"/>
      <c r="E57" s="45"/>
      <c r="F57" s="45"/>
      <c r="G57" s="45"/>
      <c r="H57" s="45"/>
      <c r="I57" s="46"/>
      <c r="J57" s="47"/>
      <c r="K57" s="45"/>
      <c r="L57" s="45"/>
      <c r="M57" s="48"/>
      <c r="N57" s="45"/>
      <c r="O57" s="49"/>
      <c r="P57" s="33"/>
      <c r="Q57" s="33"/>
      <c r="R57" s="33"/>
      <c r="S57" s="33"/>
      <c r="T57" s="33"/>
      <c r="U57" s="33"/>
      <c r="V57" s="33"/>
      <c r="W57" s="33"/>
      <c r="X57" s="33"/>
      <c r="Y57" s="33"/>
    </row>
    <row r="58" ht="15.0" customHeight="1">
      <c r="A58" s="48" t="s">
        <v>121</v>
      </c>
      <c r="B58" s="48" t="s">
        <v>178</v>
      </c>
      <c r="D58" s="44"/>
      <c r="E58" s="45"/>
      <c r="F58" s="45"/>
      <c r="G58" s="45"/>
      <c r="H58" s="45"/>
      <c r="I58" s="46"/>
      <c r="J58" s="47"/>
      <c r="K58" s="45"/>
      <c r="L58" s="45"/>
      <c r="M58" s="48"/>
      <c r="N58" s="45"/>
      <c r="O58" s="49"/>
      <c r="P58" s="33"/>
      <c r="Q58" s="33"/>
      <c r="R58" s="33"/>
      <c r="S58" s="33"/>
      <c r="T58" s="33"/>
      <c r="U58" s="33"/>
      <c r="V58" s="33"/>
      <c r="W58" s="33"/>
      <c r="X58" s="33"/>
      <c r="Y58" s="33"/>
    </row>
    <row r="59" ht="15.0" customHeight="1">
      <c r="A59" s="48" t="s">
        <v>155</v>
      </c>
      <c r="B59" s="48" t="s">
        <v>179</v>
      </c>
      <c r="D59" s="44"/>
      <c r="E59" s="45"/>
      <c r="F59" s="45"/>
      <c r="G59" s="45"/>
      <c r="H59" s="45"/>
      <c r="I59" s="46"/>
      <c r="J59" s="47"/>
      <c r="K59" s="45"/>
      <c r="L59" s="45"/>
      <c r="M59" s="48"/>
      <c r="N59" s="45"/>
      <c r="O59" s="49"/>
      <c r="P59" s="33"/>
      <c r="Q59" s="33"/>
      <c r="R59" s="33"/>
      <c r="S59" s="33"/>
      <c r="T59" s="33"/>
      <c r="U59" s="33"/>
      <c r="V59" s="33"/>
      <c r="W59" s="33"/>
      <c r="X59" s="33"/>
      <c r="Y59" s="33"/>
    </row>
  </sheetData>
  <mergeCells count="3">
    <mergeCell ref="A1:A2"/>
    <mergeCell ref="H1:I1"/>
    <mergeCell ref="J1:O1"/>
  </mergeCells>
  <hyperlinks>
    <hyperlink r:id="rId1" ref="E4"/>
    <hyperlink r:id="rId2" ref="E5"/>
    <hyperlink r:id="rId3" ref="E6"/>
    <hyperlink r:id="rId4" location="/" ref="E7"/>
    <hyperlink r:id="rId5" ref="E8"/>
    <hyperlink r:id="rId6" location="/" ref="E9"/>
    <hyperlink r:id="rId7" location="/home" ref="E10"/>
    <hyperlink r:id="rId8" ref="E11"/>
    <hyperlink r:id="rId9" ref="E12"/>
    <hyperlink r:id="rId10" ref="E13"/>
    <hyperlink r:id="rId11" location="/" ref="E14"/>
    <hyperlink r:id="rId12" ref="E15"/>
    <hyperlink r:id="rId13" ref="E16"/>
    <hyperlink r:id="rId14" ref="E17"/>
    <hyperlink r:id="rId15" ref="E18"/>
    <hyperlink r:id="rId16" location="/" ref="E19"/>
    <hyperlink r:id="rId17" ref="E20"/>
    <hyperlink r:id="rId18" ref="E21"/>
    <hyperlink r:id="rId19" ref="E22"/>
    <hyperlink r:id="rId20" ref="E23"/>
    <hyperlink r:id="rId21" ref="E24"/>
    <hyperlink r:id="rId22" ref="E25"/>
    <hyperlink r:id="rId23" ref="E26"/>
    <hyperlink r:id="rId24" ref="E27"/>
    <hyperlink r:id="rId25" ref="E28"/>
    <hyperlink r:id="rId26" ref="E29"/>
    <hyperlink r:id="rId27" ref="E30"/>
    <hyperlink r:id="rId28" ref="E31"/>
    <hyperlink r:id="rId29" ref="E32"/>
    <hyperlink r:id="rId30" ref="E33"/>
    <hyperlink r:id="rId31" ref="E34"/>
    <hyperlink r:id="rId32" ref="E35"/>
    <hyperlink r:id="rId33" ref="E36"/>
    <hyperlink r:id="rId34" ref="E37"/>
    <hyperlink r:id="rId35" ref="E38"/>
    <hyperlink r:id="rId36" ref="E39"/>
    <hyperlink r:id="rId37" ref="E40"/>
    <hyperlink r:id="rId38" ref="E41"/>
    <hyperlink r:id="rId39" ref="E42"/>
    <hyperlink r:id="rId40" ref="E43"/>
    <hyperlink r:id="rId41" location="/" ref="E44"/>
    <hyperlink r:id="rId42" ref="E45"/>
    <hyperlink r:id="rId43" location="2018" ref="E46"/>
    <hyperlink r:id="rId44" ref="E47"/>
    <hyperlink r:id="rId45" ref="E48"/>
    <hyperlink r:id="rId46" location="/" ref="E49"/>
    <hyperlink r:id="rId47" ref="E50"/>
    <hyperlink r:id="rId48" ref="E51"/>
    <hyperlink r:id="rId49" location="/" ref="E52"/>
    <hyperlink r:id="rId50" ref="E53"/>
    <hyperlink r:id="rId51" ref="E54"/>
  </hyperlinks>
  <drawing r:id="rId52"/>
</worksheet>
</file>