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Course\Jupyter\"/>
    </mc:Choice>
  </mc:AlternateContent>
  <xr:revisionPtr revIDLastSave="0" documentId="13_ncr:1_{C0E40528-F1F6-4ED8-9029-8D853A0B6746}" xr6:coauthVersionLast="47" xr6:coauthVersionMax="47" xr10:uidLastSave="{00000000-0000-0000-0000-000000000000}"/>
  <bookViews>
    <workbookView xWindow="-108" yWindow="-108" windowWidth="23256" windowHeight="12456" xr2:uid="{20F0049F-424F-476C-B3CA-6C54B584B772}"/>
  </bookViews>
  <sheets>
    <sheet name="Tennis Play" sheetId="1" r:id="rId1"/>
  </sheets>
  <definedNames>
    <definedName name="_xlnm._FilterDatabase" localSheetId="0" hidden="1">'Tennis Play'!$A$1:$E$15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" i="1" l="1"/>
  <c r="R24" i="1"/>
  <c r="S15" i="1"/>
  <c r="S20" i="1"/>
  <c r="J4" i="1"/>
  <c r="I4" i="1"/>
  <c r="N23" i="1"/>
  <c r="L23" i="1"/>
  <c r="N22" i="1"/>
  <c r="L22" i="1"/>
  <c r="N19" i="1"/>
  <c r="L19" i="1"/>
  <c r="N18" i="1"/>
  <c r="L18" i="1"/>
  <c r="N15" i="1"/>
  <c r="L15" i="1"/>
  <c r="N13" i="1"/>
  <c r="L13" i="1"/>
  <c r="N14" i="1"/>
  <c r="L14" i="1"/>
  <c r="N8" i="1"/>
  <c r="N10" i="1"/>
  <c r="L10" i="1"/>
  <c r="L8" i="1"/>
</calcChain>
</file>

<file path=xl/sharedStrings.xml><?xml version="1.0" encoding="utf-8"?>
<sst xmlns="http://schemas.openxmlformats.org/spreadsheetml/2006/main" count="180" uniqueCount="78">
  <si>
    <t>outlook</t>
  </si>
  <si>
    <t>temp</t>
  </si>
  <si>
    <t>humidity</t>
  </si>
  <si>
    <t>wind</t>
  </si>
  <si>
    <t>play</t>
  </si>
  <si>
    <t>sunny</t>
  </si>
  <si>
    <t>hot</t>
  </si>
  <si>
    <t>high</t>
  </si>
  <si>
    <t>weak</t>
  </si>
  <si>
    <t>no</t>
  </si>
  <si>
    <t>strong</t>
  </si>
  <si>
    <t>overcast</t>
  </si>
  <si>
    <t>yes</t>
  </si>
  <si>
    <t>rainy</t>
  </si>
  <si>
    <t>mild</t>
  </si>
  <si>
    <t>cool</t>
  </si>
  <si>
    <t>normal</t>
  </si>
  <si>
    <t>Outlook</t>
  </si>
  <si>
    <t>Yes</t>
  </si>
  <si>
    <t>No</t>
  </si>
  <si>
    <t>P(Yes)</t>
  </si>
  <si>
    <t>P(No)</t>
  </si>
  <si>
    <t>Sunny</t>
  </si>
  <si>
    <t>Overcast</t>
  </si>
  <si>
    <t>Rainy</t>
  </si>
  <si>
    <t>Temp</t>
  </si>
  <si>
    <t>Hot</t>
  </si>
  <si>
    <t>Mild</t>
  </si>
  <si>
    <t>Cool</t>
  </si>
  <si>
    <t>Wind</t>
  </si>
  <si>
    <t>Weak</t>
  </si>
  <si>
    <t>Strong</t>
  </si>
  <si>
    <t>Humidity</t>
  </si>
  <si>
    <t>High</t>
  </si>
  <si>
    <t>Normal</t>
  </si>
  <si>
    <t>Play</t>
  </si>
  <si>
    <t>Total</t>
  </si>
  <si>
    <t>Count</t>
  </si>
  <si>
    <t>Prob</t>
  </si>
  <si>
    <t>Play?</t>
  </si>
  <si>
    <t>Yes / Total of Sunny Yes</t>
  </si>
  <si>
    <t>Yes / Total of overcast Yes</t>
  </si>
  <si>
    <t>Yes / Total of rainy Yes</t>
  </si>
  <si>
    <t>No / Total of overcast no</t>
  </si>
  <si>
    <t>No / Total of Sunny no</t>
  </si>
  <si>
    <t>No / Total of rainy no</t>
  </si>
  <si>
    <t>Yes / Total of hot Yes</t>
  </si>
  <si>
    <t>Yes / Total of mild Yes</t>
  </si>
  <si>
    <t>Yes / Total of cool Yes</t>
  </si>
  <si>
    <t>Yes / Total of high Yes</t>
  </si>
  <si>
    <t>Yes / Total of normal Yes</t>
  </si>
  <si>
    <t>Yes / Total of weak Yes</t>
  </si>
  <si>
    <t>Yes / Total of strong Yes</t>
  </si>
  <si>
    <t>No / Total of strong no</t>
  </si>
  <si>
    <t>No / Total of weak no</t>
  </si>
  <si>
    <t>No / Total of high no</t>
  </si>
  <si>
    <t>No / Total of normal no</t>
  </si>
  <si>
    <t>No / Total of cool no</t>
  </si>
  <si>
    <t>No / Total of mild no</t>
  </si>
  <si>
    <t>No / Total of hot no</t>
  </si>
  <si>
    <t>P(C|X)=P(X1|C)*P(X2|C)*P(X3|C)…P(Xi|C)*P(C)</t>
  </si>
  <si>
    <t>P(C|X)</t>
  </si>
  <si>
    <t>Given</t>
  </si>
  <si>
    <t>P(Yes|rainy,cool,normal,strong)=</t>
  </si>
  <si>
    <t>=0.6*0.75*0.86*0.5*0.64</t>
  </si>
  <si>
    <t>P(No|rainy,cool,normal,strong)=</t>
  </si>
  <si>
    <t>=P(rainy|No)*P(Cool|No)*P(Normal|No)*P(Strong|No)*P(No)</t>
  </si>
  <si>
    <t>=P(rainy|Yes)*P(Cool|Yes)*P(Normal|Yes)*P(Strong|Yes)*P(Yes)</t>
  </si>
  <si>
    <t>=0.4*0.25*0.14*0.5*0.36</t>
  </si>
  <si>
    <t>Posterior Prob for Yes</t>
  </si>
  <si>
    <t>Posterior Prob forNo</t>
  </si>
  <si>
    <t>Posterior Prob for Yes/(Posterior Prob for Yes+Posterior Prob for No)</t>
  </si>
  <si>
    <t>Posterior Prob for No/(Posterior Prob for Yes+Posterior Prob for No)</t>
  </si>
  <si>
    <t>P(Yes|X)=</t>
  </si>
  <si>
    <t>P(No|X)=</t>
  </si>
  <si>
    <t>0.12384/(0.12384+0.00252)</t>
  </si>
  <si>
    <t>0.00252/(0.12384+0.00252)</t>
  </si>
  <si>
    <t>We 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</si>
</sst>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0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0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quotePrefix="1" applyBorder="1"/>
    <xf numFmtId="0" fontId="0" fillId="0" borderId="6" xfId="0" applyBorder="1"/>
    <xf numFmtId="0" fontId="1" fillId="0" borderId="7" xfId="0" applyFont="1" applyBorder="1"/>
    <xf numFmtId="0" fontId="1" fillId="0" borderId="8" xfId="0" quotePrefix="1" applyFont="1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7" xfId="0" applyBorder="1"/>
    <xf numFmtId="0" fontId="0" fillId="0" borderId="8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7D05-B0F7-478F-A292-43D95E64C759}">
  <dimension ref="A1:X28"/>
  <sheetViews>
    <sheetView tabSelected="1" workbookViewId="0">
      <selection activeCell="D23" sqref="D23"/>
    </sheetView>
  </sheetViews>
  <sheetFormatPr defaultRowHeight="14.4" x14ac:dyDescent="0.3"/>
  <cols>
    <col min="19" max="19" width="9.6640625" bestFit="1" customWidth="1"/>
  </cols>
  <sheetData>
    <row r="1" spans="1:2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4"/>
      <c r="I1" s="4"/>
      <c r="J1" s="4" t="s">
        <v>35</v>
      </c>
      <c r="K1" s="4"/>
      <c r="L1" s="4"/>
      <c r="M1" s="7"/>
    </row>
    <row r="2" spans="1:23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H2" s="4"/>
      <c r="I2" s="4" t="s">
        <v>18</v>
      </c>
      <c r="J2" s="4" t="s">
        <v>19</v>
      </c>
      <c r="K2" s="4"/>
      <c r="L2" s="4" t="s">
        <v>36</v>
      </c>
      <c r="M2" s="7"/>
      <c r="Q2" s="32" t="s">
        <v>60</v>
      </c>
      <c r="R2" s="33"/>
      <c r="S2" s="33"/>
      <c r="T2" s="33"/>
      <c r="U2" s="34"/>
    </row>
    <row r="3" spans="1:23" x14ac:dyDescent="0.3">
      <c r="A3" s="1" t="s">
        <v>5</v>
      </c>
      <c r="B3" s="1" t="s">
        <v>6</v>
      </c>
      <c r="C3" s="1" t="s">
        <v>7</v>
      </c>
      <c r="D3" s="1" t="s">
        <v>10</v>
      </c>
      <c r="E3" s="1" t="s">
        <v>9</v>
      </c>
      <c r="H3" s="2" t="s">
        <v>37</v>
      </c>
      <c r="I3" s="3">
        <v>9</v>
      </c>
      <c r="J3" s="3">
        <v>5</v>
      </c>
      <c r="K3" s="3"/>
      <c r="L3" s="3">
        <v>14</v>
      </c>
      <c r="M3" s="9"/>
      <c r="N3" s="9"/>
      <c r="O3" s="9"/>
      <c r="P3" s="9"/>
      <c r="Q3" s="9"/>
    </row>
    <row r="4" spans="1:23" x14ac:dyDescent="0.3">
      <c r="A4" s="1" t="s">
        <v>11</v>
      </c>
      <c r="B4" s="1" t="s">
        <v>6</v>
      </c>
      <c r="C4" s="1" t="s">
        <v>7</v>
      </c>
      <c r="D4" s="1" t="s">
        <v>8</v>
      </c>
      <c r="E4" s="1" t="s">
        <v>12</v>
      </c>
      <c r="H4" s="2" t="s">
        <v>38</v>
      </c>
      <c r="I4" s="3">
        <f>9/14</f>
        <v>0.6428571428571429</v>
      </c>
      <c r="J4" s="3">
        <f>5/14</f>
        <v>0.35714285714285715</v>
      </c>
      <c r="K4" s="3"/>
      <c r="L4" s="3">
        <v>1</v>
      </c>
      <c r="M4" s="8"/>
      <c r="Q4" s="4"/>
      <c r="R4" s="4" t="s">
        <v>62</v>
      </c>
      <c r="S4" s="4" t="s">
        <v>20</v>
      </c>
      <c r="T4" s="4" t="s">
        <v>21</v>
      </c>
    </row>
    <row r="5" spans="1:23" x14ac:dyDescent="0.3">
      <c r="A5" s="1" t="s">
        <v>13</v>
      </c>
      <c r="B5" s="1" t="s">
        <v>14</v>
      </c>
      <c r="C5" s="1" t="s">
        <v>7</v>
      </c>
      <c r="D5" s="1" t="s">
        <v>8</v>
      </c>
      <c r="E5" s="1" t="s">
        <v>12</v>
      </c>
      <c r="Q5" s="4" t="s">
        <v>17</v>
      </c>
      <c r="R5" s="3" t="s">
        <v>24</v>
      </c>
      <c r="S5" s="3">
        <v>0.6</v>
      </c>
      <c r="T5" s="3">
        <v>0.4</v>
      </c>
    </row>
    <row r="6" spans="1:23" x14ac:dyDescent="0.3">
      <c r="A6" s="1" t="s">
        <v>13</v>
      </c>
      <c r="B6" s="1" t="s">
        <v>15</v>
      </c>
      <c r="C6" s="1" t="s">
        <v>16</v>
      </c>
      <c r="D6" s="1" t="s">
        <v>8</v>
      </c>
      <c r="E6" s="1" t="s">
        <v>12</v>
      </c>
      <c r="Q6" s="4" t="s">
        <v>25</v>
      </c>
      <c r="R6" s="3" t="s">
        <v>28</v>
      </c>
      <c r="S6" s="3">
        <v>0.75</v>
      </c>
      <c r="T6" s="3">
        <v>0.25</v>
      </c>
    </row>
    <row r="7" spans="1:23" x14ac:dyDescent="0.3">
      <c r="A7" s="1" t="s">
        <v>13</v>
      </c>
      <c r="B7" s="1" t="s">
        <v>15</v>
      </c>
      <c r="C7" s="1" t="s">
        <v>16</v>
      </c>
      <c r="D7" s="1" t="s">
        <v>10</v>
      </c>
      <c r="E7" s="1" t="s">
        <v>9</v>
      </c>
      <c r="H7" s="5" t="s">
        <v>17</v>
      </c>
      <c r="I7" s="2" t="s">
        <v>18</v>
      </c>
      <c r="J7" s="2" t="s">
        <v>19</v>
      </c>
      <c r="K7" s="2" t="s">
        <v>20</v>
      </c>
      <c r="L7" s="2" t="s">
        <v>20</v>
      </c>
      <c r="M7" s="2" t="s">
        <v>21</v>
      </c>
      <c r="N7" s="2" t="s">
        <v>21</v>
      </c>
      <c r="O7" s="2" t="s">
        <v>61</v>
      </c>
      <c r="Q7" s="11" t="s">
        <v>32</v>
      </c>
      <c r="R7" s="3" t="s">
        <v>34</v>
      </c>
      <c r="S7" s="3">
        <v>0.86</v>
      </c>
      <c r="T7" s="3">
        <v>0.14000000000000001</v>
      </c>
    </row>
    <row r="8" spans="1:23" x14ac:dyDescent="0.3">
      <c r="A8" s="1" t="s">
        <v>11</v>
      </c>
      <c r="B8" s="1" t="s">
        <v>15</v>
      </c>
      <c r="C8" s="1" t="s">
        <v>16</v>
      </c>
      <c r="D8" s="1" t="s">
        <v>10</v>
      </c>
      <c r="E8" s="1" t="s">
        <v>12</v>
      </c>
      <c r="H8" s="2" t="s">
        <v>22</v>
      </c>
      <c r="I8" s="3">
        <v>2</v>
      </c>
      <c r="J8" s="3">
        <v>3</v>
      </c>
      <c r="K8" s="3" t="s">
        <v>40</v>
      </c>
      <c r="L8" s="3">
        <f>2/5</f>
        <v>0.4</v>
      </c>
      <c r="M8" s="3" t="s">
        <v>44</v>
      </c>
      <c r="N8" s="3">
        <f>3/5</f>
        <v>0.6</v>
      </c>
      <c r="Q8" s="4" t="s">
        <v>29</v>
      </c>
      <c r="R8" s="3" t="s">
        <v>31</v>
      </c>
      <c r="S8" s="3">
        <v>0.5</v>
      </c>
      <c r="T8" s="3">
        <v>0.5</v>
      </c>
    </row>
    <row r="9" spans="1:23" x14ac:dyDescent="0.3">
      <c r="A9" s="1" t="s">
        <v>5</v>
      </c>
      <c r="B9" s="1" t="s">
        <v>14</v>
      </c>
      <c r="C9" s="1" t="s">
        <v>7</v>
      </c>
      <c r="D9" s="1" t="s">
        <v>8</v>
      </c>
      <c r="E9" s="1" t="s">
        <v>9</v>
      </c>
      <c r="H9" s="2" t="s">
        <v>23</v>
      </c>
      <c r="I9" s="3">
        <v>4</v>
      </c>
      <c r="J9" s="3">
        <v>0</v>
      </c>
      <c r="K9" s="3" t="s">
        <v>41</v>
      </c>
      <c r="L9" s="3">
        <v>1</v>
      </c>
      <c r="M9" s="3" t="s">
        <v>43</v>
      </c>
      <c r="N9" s="3">
        <v>0</v>
      </c>
    </row>
    <row r="10" spans="1:23" x14ac:dyDescent="0.3">
      <c r="A10" s="1" t="s">
        <v>5</v>
      </c>
      <c r="B10" s="1" t="s">
        <v>15</v>
      </c>
      <c r="C10" s="1" t="s">
        <v>16</v>
      </c>
      <c r="D10" s="1" t="s">
        <v>8</v>
      </c>
      <c r="E10" s="1" t="s">
        <v>12</v>
      </c>
      <c r="H10" s="2" t="s">
        <v>24</v>
      </c>
      <c r="I10" s="3">
        <v>3</v>
      </c>
      <c r="J10" s="3">
        <v>2</v>
      </c>
      <c r="K10" s="3" t="s">
        <v>42</v>
      </c>
      <c r="L10" s="3">
        <f>3/5</f>
        <v>0.6</v>
      </c>
      <c r="M10" s="3" t="s">
        <v>45</v>
      </c>
      <c r="N10" s="3">
        <f>2/5</f>
        <v>0.4</v>
      </c>
      <c r="Q10" s="10" t="s">
        <v>60</v>
      </c>
      <c r="R10" s="10"/>
      <c r="S10" s="10"/>
      <c r="T10" s="10"/>
      <c r="U10" s="10"/>
    </row>
    <row r="11" spans="1:23" x14ac:dyDescent="0.3">
      <c r="A11" s="1" t="s">
        <v>13</v>
      </c>
      <c r="B11" s="1" t="s">
        <v>14</v>
      </c>
      <c r="C11" s="1" t="s">
        <v>16</v>
      </c>
      <c r="D11" s="1" t="s">
        <v>8</v>
      </c>
      <c r="E11" s="1" t="s">
        <v>12</v>
      </c>
    </row>
    <row r="12" spans="1:23" x14ac:dyDescent="0.3">
      <c r="A12" s="1" t="s">
        <v>5</v>
      </c>
      <c r="B12" s="1" t="s">
        <v>14</v>
      </c>
      <c r="C12" s="1" t="s">
        <v>16</v>
      </c>
      <c r="D12" s="1" t="s">
        <v>10</v>
      </c>
      <c r="E12" s="1" t="s">
        <v>12</v>
      </c>
      <c r="H12" s="5" t="s">
        <v>25</v>
      </c>
      <c r="I12" s="2" t="s">
        <v>18</v>
      </c>
      <c r="J12" s="2" t="s">
        <v>19</v>
      </c>
      <c r="K12" s="2" t="s">
        <v>20</v>
      </c>
      <c r="L12" s="2" t="s">
        <v>20</v>
      </c>
      <c r="M12" s="2" t="s">
        <v>21</v>
      </c>
      <c r="N12" s="2" t="s">
        <v>21</v>
      </c>
      <c r="O12" s="2" t="s">
        <v>61</v>
      </c>
      <c r="Q12" s="13" t="s">
        <v>63</v>
      </c>
      <c r="R12" s="14"/>
      <c r="S12" s="14"/>
      <c r="T12" s="15"/>
      <c r="U12" s="15"/>
      <c r="V12" s="16"/>
      <c r="W12" s="17"/>
    </row>
    <row r="13" spans="1:23" x14ac:dyDescent="0.3">
      <c r="A13" s="1" t="s">
        <v>11</v>
      </c>
      <c r="B13" s="1" t="s">
        <v>14</v>
      </c>
      <c r="C13" s="1" t="s">
        <v>7</v>
      </c>
      <c r="D13" s="1" t="s">
        <v>10</v>
      </c>
      <c r="E13" s="1" t="s">
        <v>12</v>
      </c>
      <c r="H13" s="4" t="s">
        <v>26</v>
      </c>
      <c r="I13" s="3">
        <v>2</v>
      </c>
      <c r="J13" s="3">
        <v>2</v>
      </c>
      <c r="K13" s="3" t="s">
        <v>46</v>
      </c>
      <c r="L13" s="3">
        <f>2/4</f>
        <v>0.5</v>
      </c>
      <c r="M13" s="3" t="s">
        <v>59</v>
      </c>
      <c r="N13" s="3">
        <f>2/4</f>
        <v>0.5</v>
      </c>
      <c r="Q13" s="18"/>
      <c r="R13" s="19" t="s">
        <v>67</v>
      </c>
      <c r="S13" s="19"/>
      <c r="T13" s="19"/>
      <c r="U13" s="19"/>
      <c r="V13" s="19"/>
      <c r="W13" s="20"/>
    </row>
    <row r="14" spans="1:23" x14ac:dyDescent="0.3">
      <c r="A14" s="1" t="s">
        <v>11</v>
      </c>
      <c r="B14" s="1" t="s">
        <v>6</v>
      </c>
      <c r="C14" s="1" t="s">
        <v>16</v>
      </c>
      <c r="D14" s="1" t="s">
        <v>8</v>
      </c>
      <c r="E14" s="1" t="s">
        <v>12</v>
      </c>
      <c r="H14" s="4" t="s">
        <v>27</v>
      </c>
      <c r="I14" s="3">
        <v>4</v>
      </c>
      <c r="J14" s="3">
        <v>2</v>
      </c>
      <c r="K14" s="3" t="s">
        <v>47</v>
      </c>
      <c r="L14" s="3">
        <f>4/6</f>
        <v>0.66666666666666663</v>
      </c>
      <c r="M14" s="3" t="s">
        <v>58</v>
      </c>
      <c r="N14" s="3">
        <f>2/6</f>
        <v>0.33333333333333331</v>
      </c>
      <c r="Q14" s="18"/>
      <c r="R14" s="21" t="s">
        <v>64</v>
      </c>
      <c r="S14" s="8"/>
      <c r="T14" s="8"/>
      <c r="U14" s="8"/>
      <c r="V14" s="8"/>
      <c r="W14" s="22"/>
    </row>
    <row r="15" spans="1:23" x14ac:dyDescent="0.3">
      <c r="A15" s="1" t="s">
        <v>13</v>
      </c>
      <c r="B15" s="1" t="s">
        <v>14</v>
      </c>
      <c r="C15" s="1" t="s">
        <v>7</v>
      </c>
      <c r="D15" s="1" t="s">
        <v>10</v>
      </c>
      <c r="E15" s="1" t="s">
        <v>9</v>
      </c>
      <c r="H15" s="4" t="s">
        <v>28</v>
      </c>
      <c r="I15" s="3">
        <v>3</v>
      </c>
      <c r="J15" s="3">
        <v>1</v>
      </c>
      <c r="K15" s="3" t="s">
        <v>48</v>
      </c>
      <c r="L15" s="3">
        <f>3/4</f>
        <v>0.75</v>
      </c>
      <c r="M15" s="3" t="s">
        <v>57</v>
      </c>
      <c r="N15" s="3">
        <f>1/4</f>
        <v>0.25</v>
      </c>
      <c r="Q15" s="23" t="s">
        <v>69</v>
      </c>
      <c r="R15" s="24"/>
      <c r="S15" s="24">
        <f>0.6*0.75*0.86*0.5*0.64</f>
        <v>0.12383999999999999</v>
      </c>
      <c r="T15" s="25"/>
      <c r="U15" s="25"/>
      <c r="V15" s="25"/>
      <c r="W15" s="26"/>
    </row>
    <row r="17" spans="1:24" x14ac:dyDescent="0.3">
      <c r="H17" s="5" t="s">
        <v>32</v>
      </c>
      <c r="I17" s="2" t="s">
        <v>18</v>
      </c>
      <c r="J17" s="2" t="s">
        <v>19</v>
      </c>
      <c r="K17" s="2" t="s">
        <v>20</v>
      </c>
      <c r="L17" s="2" t="s">
        <v>20</v>
      </c>
      <c r="M17" s="2" t="s">
        <v>21</v>
      </c>
      <c r="N17" s="2" t="s">
        <v>21</v>
      </c>
      <c r="O17" s="2" t="s">
        <v>61</v>
      </c>
      <c r="Q17" s="13" t="s">
        <v>65</v>
      </c>
      <c r="R17" s="14"/>
      <c r="S17" s="14"/>
      <c r="T17" s="16"/>
      <c r="U17" s="16"/>
      <c r="V17" s="16"/>
      <c r="W17" s="17"/>
    </row>
    <row r="18" spans="1:24" x14ac:dyDescent="0.3">
      <c r="A18" s="2" t="s">
        <v>0</v>
      </c>
      <c r="B18" s="2" t="s">
        <v>1</v>
      </c>
      <c r="C18" s="2" t="s">
        <v>2</v>
      </c>
      <c r="D18" s="2" t="s">
        <v>3</v>
      </c>
      <c r="E18" s="2" t="s">
        <v>39</v>
      </c>
      <c r="H18" s="4" t="s">
        <v>33</v>
      </c>
      <c r="I18" s="3">
        <v>3</v>
      </c>
      <c r="J18" s="3">
        <v>4</v>
      </c>
      <c r="K18" s="3" t="s">
        <v>49</v>
      </c>
      <c r="L18" s="3">
        <f>3/7</f>
        <v>0.42857142857142855</v>
      </c>
      <c r="M18" s="3" t="s">
        <v>55</v>
      </c>
      <c r="N18" s="3">
        <f>4/7</f>
        <v>0.5714285714285714</v>
      </c>
      <c r="Q18" s="18"/>
      <c r="R18" s="19" t="s">
        <v>66</v>
      </c>
      <c r="S18" s="19"/>
      <c r="T18" s="19"/>
      <c r="U18" s="19"/>
      <c r="V18" s="19"/>
      <c r="W18" s="20"/>
    </row>
    <row r="19" spans="1:24" x14ac:dyDescent="0.3">
      <c r="A19" s="3" t="s">
        <v>24</v>
      </c>
      <c r="B19" s="3" t="s">
        <v>28</v>
      </c>
      <c r="C19" s="3" t="s">
        <v>34</v>
      </c>
      <c r="D19" s="3" t="s">
        <v>31</v>
      </c>
      <c r="E19" s="6" t="s">
        <v>77</v>
      </c>
      <c r="H19" s="4" t="s">
        <v>34</v>
      </c>
      <c r="I19" s="3">
        <v>6</v>
      </c>
      <c r="J19" s="3">
        <v>1</v>
      </c>
      <c r="K19" s="3" t="s">
        <v>50</v>
      </c>
      <c r="L19" s="3">
        <f>6/7</f>
        <v>0.8571428571428571</v>
      </c>
      <c r="M19" s="3" t="s">
        <v>56</v>
      </c>
      <c r="N19" s="3">
        <f>1/7</f>
        <v>0.14285714285714285</v>
      </c>
      <c r="Q19" s="18"/>
      <c r="R19" s="21" t="s">
        <v>68</v>
      </c>
      <c r="S19" s="8"/>
      <c r="T19" s="8"/>
      <c r="U19" s="8"/>
      <c r="V19" s="8"/>
      <c r="W19" s="22"/>
    </row>
    <row r="20" spans="1:24" x14ac:dyDescent="0.3">
      <c r="Q20" s="23" t="s">
        <v>70</v>
      </c>
      <c r="R20" s="24"/>
      <c r="S20" s="24">
        <f>0.4*0.25*0.14*0.5*0.36</f>
        <v>2.5200000000000001E-3</v>
      </c>
      <c r="T20" s="25"/>
      <c r="U20" s="25"/>
      <c r="V20" s="25"/>
      <c r="W20" s="26"/>
    </row>
    <row r="21" spans="1:24" x14ac:dyDescent="0.3">
      <c r="H21" s="5" t="s">
        <v>29</v>
      </c>
      <c r="I21" s="2" t="s">
        <v>18</v>
      </c>
      <c r="J21" s="2" t="s">
        <v>19</v>
      </c>
      <c r="K21" s="2" t="s">
        <v>20</v>
      </c>
      <c r="L21" s="2" t="s">
        <v>20</v>
      </c>
      <c r="M21" s="2" t="s">
        <v>21</v>
      </c>
      <c r="N21" s="2" t="s">
        <v>21</v>
      </c>
      <c r="O21" s="2" t="s">
        <v>61</v>
      </c>
    </row>
    <row r="22" spans="1:24" x14ac:dyDescent="0.3">
      <c r="H22" s="4" t="s">
        <v>30</v>
      </c>
      <c r="I22" s="3">
        <v>6</v>
      </c>
      <c r="J22" s="3">
        <v>2</v>
      </c>
      <c r="K22" s="3" t="s">
        <v>51</v>
      </c>
      <c r="L22" s="3">
        <f>6/8</f>
        <v>0.75</v>
      </c>
      <c r="M22" s="3" t="s">
        <v>54</v>
      </c>
      <c r="N22" s="3">
        <f>2/8</f>
        <v>0.25</v>
      </c>
      <c r="Q22" s="27" t="s">
        <v>73</v>
      </c>
      <c r="R22" s="30" t="s">
        <v>71</v>
      </c>
      <c r="S22" s="30"/>
      <c r="T22" s="30"/>
      <c r="U22" s="30"/>
      <c r="V22" s="30"/>
      <c r="W22" s="30"/>
      <c r="X22" s="31"/>
    </row>
    <row r="23" spans="1:24" x14ac:dyDescent="0.3">
      <c r="H23" s="4" t="s">
        <v>31</v>
      </c>
      <c r="I23" s="3">
        <v>3</v>
      </c>
      <c r="J23" s="3">
        <v>3</v>
      </c>
      <c r="K23" s="3" t="s">
        <v>52</v>
      </c>
      <c r="L23" s="3">
        <f>3/6</f>
        <v>0.5</v>
      </c>
      <c r="M23" s="3" t="s">
        <v>53</v>
      </c>
      <c r="N23" s="3">
        <f>3/6</f>
        <v>0.5</v>
      </c>
      <c r="Q23" s="18"/>
      <c r="R23" s="8" t="s">
        <v>75</v>
      </c>
      <c r="S23" s="8"/>
      <c r="T23" s="8"/>
      <c r="U23" s="8"/>
      <c r="V23" s="8"/>
      <c r="W23" s="8"/>
      <c r="X23" s="22"/>
    </row>
    <row r="24" spans="1:24" x14ac:dyDescent="0.3">
      <c r="Q24" s="28"/>
      <c r="R24" s="25">
        <f>0.12384/(0.12384+0.00252)</f>
        <v>0.98005698005698005</v>
      </c>
      <c r="S24" s="29"/>
      <c r="T24" s="25"/>
      <c r="U24" s="25"/>
      <c r="V24" s="25"/>
      <c r="W24" s="25"/>
      <c r="X24" s="26"/>
    </row>
    <row r="25" spans="1:24" x14ac:dyDescent="0.3">
      <c r="S25" s="12"/>
    </row>
    <row r="26" spans="1:24" x14ac:dyDescent="0.3">
      <c r="Q26" s="27" t="s">
        <v>74</v>
      </c>
      <c r="R26" s="30" t="s">
        <v>72</v>
      </c>
      <c r="S26" s="30"/>
      <c r="T26" s="30"/>
      <c r="U26" s="30"/>
      <c r="V26" s="30"/>
      <c r="W26" s="30"/>
      <c r="X26" s="31"/>
    </row>
    <row r="27" spans="1:24" x14ac:dyDescent="0.3">
      <c r="Q27" s="18"/>
      <c r="R27" s="8" t="s">
        <v>76</v>
      </c>
      <c r="S27" s="8"/>
      <c r="T27" s="8"/>
      <c r="U27" s="8"/>
      <c r="V27" s="8"/>
      <c r="W27" s="8"/>
      <c r="X27" s="22"/>
    </row>
    <row r="28" spans="1:24" x14ac:dyDescent="0.3">
      <c r="Q28" s="28"/>
      <c r="R28" s="25">
        <f>0.00252/(0.12384+0.00252)</f>
        <v>1.9943019943019943E-2</v>
      </c>
      <c r="S28" s="25"/>
      <c r="T28" s="25"/>
      <c r="U28" s="25"/>
      <c r="V28" s="25"/>
      <c r="W28" s="25"/>
      <c r="X28" s="26"/>
    </row>
  </sheetData>
  <mergeCells count="8">
    <mergeCell ref="Q17:S17"/>
    <mergeCell ref="R18:W18"/>
    <mergeCell ref="R26:X26"/>
    <mergeCell ref="R22:X22"/>
    <mergeCell ref="Q2:U2"/>
    <mergeCell ref="Q10:U10"/>
    <mergeCell ref="Q12:S12"/>
    <mergeCell ref="R13:W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Tennis 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Nikhila Kulkarni</dc:creator>
  <cp:lastModifiedBy>Nikhila Kulkarni</cp:lastModifiedBy>
  <dcterms:created xsi:type="dcterms:W3CDTF">2024-04-30T03:02:29Z</dcterms:created>
  <dcterms:modified xsi:type="dcterms:W3CDTF">2024-04-30T11:54:43Z</dcterms:modified>
</cp:coreProperties>
</file>