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 Breed" sheetId="1" r:id="rId4"/>
    <sheet state="visible" name="Pivot Table and Chart Dog" sheetId="2" r:id="rId5"/>
    <sheet state="visible" name="Cat Breed" sheetId="3" r:id="rId6"/>
    <sheet state="visible" name="Pivot Table and Chart Cat" sheetId="4" r:id="rId7"/>
    <sheet state="visible" name="Summary" sheetId="5" r:id="rId8"/>
  </sheets>
  <definedNames>
    <definedName hidden="1" localSheetId="0" name="_xlnm._FilterDatabase">'Dog Breed'!$A$1:$O$251</definedName>
    <definedName hidden="1" localSheetId="2" name="_xlnm._FilterDatabase">'Cat Breed'!$J$1:$J$1000</definedName>
    <definedName hidden="1" localSheetId="0" name="Z_2C684232_4004_48AA_8A04_E3384C828313_.wvu.FilterData">'Dog Breed'!$A$1:$O$251</definedName>
    <definedName hidden="1" localSheetId="2" name="Z_2C684232_4004_48AA_8A04_E3384C828313_.wvu.FilterData">'Cat Breed'!$A$1:$K$68</definedName>
  </definedNames>
  <calcPr/>
  <customWorkbookViews>
    <customWorkbookView activeSheetId="0" maximized="1" windowHeight="0" windowWidth="0" guid="{2C684232-4004-48AA-8A04-E3384C828313}" name="Filter 1"/>
  </customWorkbookViews>
  <pivotCaches>
    <pivotCache cacheId="0" r:id="rId9"/>
    <pivotCache cacheId="1" r:id="rId10"/>
  </pivotCaches>
  <extLst>
    <ext uri="GoogleSheetsCustomDataVersion1">
      <go:sheetsCustomData xmlns:go="http://customooxmlschemas.google.com/" r:id="rId11" roundtripDataSignature="AMtx7mg5BByTJVBtdZXDPJLVrsdFsqRo+g=="/>
    </ext>
  </extLst>
</workbook>
</file>

<file path=xl/sharedStrings.xml><?xml version="1.0" encoding="utf-8"?>
<sst xmlns="http://schemas.openxmlformats.org/spreadsheetml/2006/main" count="1772" uniqueCount="687">
  <si>
    <t>BreedName</t>
  </si>
  <si>
    <t>AltBreedName</t>
  </si>
  <si>
    <t>Group1</t>
  </si>
  <si>
    <t>Group2</t>
  </si>
  <si>
    <t>MaleWtKg</t>
  </si>
  <si>
    <t>Temperment</t>
  </si>
  <si>
    <t>AvgPupPrice</t>
  </si>
  <si>
    <t>Intelligence</t>
  </si>
  <si>
    <t>Watchdog</t>
  </si>
  <si>
    <t>MalaysiaGuardedDog</t>
  </si>
  <si>
    <t>MalaysiaProhibitedDog</t>
  </si>
  <si>
    <t>MalaysiaPopularity</t>
  </si>
  <si>
    <t>PopularityUS2017</t>
  </si>
  <si>
    <t>Qty Sold</t>
  </si>
  <si>
    <t>Average Sales</t>
  </si>
  <si>
    <t>Rank Top 10</t>
  </si>
  <si>
    <t>average price</t>
  </si>
  <si>
    <t>Affenpinscher</t>
  </si>
  <si>
    <t>Toy</t>
  </si>
  <si>
    <t>Companion</t>
  </si>
  <si>
    <t>Active, Adventurous, Curious, Fun-loving, Playful, Stubborn</t>
  </si>
  <si>
    <t>Non Sporting</t>
  </si>
  <si>
    <t>Northern</t>
  </si>
  <si>
    <t>Alert, Energetic, Loyal, Protective</t>
  </si>
  <si>
    <t>Afghan Hound</t>
  </si>
  <si>
    <t>Sporting</t>
  </si>
  <si>
    <t>Sight</t>
  </si>
  <si>
    <t>Aloof, Clownish, Dignified, Happy, Independent</t>
  </si>
  <si>
    <t>Hound</t>
  </si>
  <si>
    <t>Alert, Faithful, Intelligent, Sensitive, Independent, Playful, Sweet</t>
  </si>
  <si>
    <t>African Hunting Dog</t>
  </si>
  <si>
    <t>Wild</t>
  </si>
  <si>
    <t>Scenthound</t>
  </si>
  <si>
    <t>Independent, Intelligent, Kind, Loving, Loyal, Sweet-tempered</t>
  </si>
  <si>
    <t>Airedale Terrier</t>
  </si>
  <si>
    <t>Airedale</t>
  </si>
  <si>
    <t>Terrier</t>
  </si>
  <si>
    <t>Alert, Confident, Courageous, Friendly, Intelligent, Outgoing</t>
  </si>
  <si>
    <t>Akbash</t>
  </si>
  <si>
    <t>Working</t>
  </si>
  <si>
    <t>Guardian</t>
  </si>
  <si>
    <t>Affectionate, Alert, Courageous, Independent, Intelligent, Loyal</t>
  </si>
  <si>
    <t>Amiable, Boisterous, Even-tempered</t>
  </si>
  <si>
    <t>Akita</t>
  </si>
  <si>
    <t>Herding</t>
  </si>
  <si>
    <t>Alert, Courageous, Dignified, Docile, Friendly, Intelligent, Responsive</t>
  </si>
  <si>
    <t>Affectionate, Gentle, Lively</t>
  </si>
  <si>
    <t>Alaskan Malamute</t>
  </si>
  <si>
    <t>Malamute</t>
  </si>
  <si>
    <t>Affectionate, Devoted, Dignified, Friendly, Loyal, Playful</t>
  </si>
  <si>
    <t>Active, Cheerful, Friendly, Outgoing, Sweet-tempered, Tolerant</t>
  </si>
  <si>
    <t>American Bulldog</t>
  </si>
  <si>
    <t>Affectionate, Alert, Courageous, Energetic, Gentle, Loving, Out-going, Social</t>
  </si>
  <si>
    <t>Dandie Dinmont</t>
  </si>
  <si>
    <t>Affectionate, Companionable, Determined, Fun-loving, Independent, Lively, Intelligent</t>
  </si>
  <si>
    <t>American Eskimo Dog</t>
  </si>
  <si>
    <t>Alert, Energetic, Friendly, Independent, Intelligent, Protective</t>
  </si>
  <si>
    <t>Alert, Calm, Dignified, Friendly, Responsive</t>
  </si>
  <si>
    <t>American Hairless Terrier</t>
  </si>
  <si>
    <t>Alert, Lively, Loving, Intelligent, Inquisitive, Playful</t>
  </si>
  <si>
    <t>Active, Energetic, High-strung, Loyal</t>
  </si>
  <si>
    <t>American Staffordshire Terrier</t>
  </si>
  <si>
    <t>Attentive, Courageous, Devoted, Friendly, Loyal, Tenacious, Intelligent</t>
  </si>
  <si>
    <t>Happy, Independent, Intelligent, Loyal, Playful, Vocal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</si>
  <si>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</si>
  <si>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</si>
  <si>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</si>
  <si>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</si>
  <si>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</si>
  <si>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</si>
  <si>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</si>
  <si>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</si>
  <si>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</si>
  <si>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</si>
  <si>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Rank Bottom 10</t>
  </si>
  <si>
    <t>Australian Kelpie</t>
  </si>
  <si>
    <t>Kelpie</t>
  </si>
  <si>
    <t>Alert, Eager, Energetic, Friendly, Intelligent, Loyal, Robust</t>
  </si>
  <si>
    <t>Affectionate, Alert, Cheerful, Energetic, Friendly, Gentle, Intelligent, Loving, Loyal, Outgoing, Playful, Responsive, Social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</si>
  <si>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</si>
  <si>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</si>
  <si>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</si>
  <si>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</si>
  <si>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Basenji</t>
  </si>
  <si>
    <t>Affectionate, Alert, Curious, Energetic, Playful, Intelligent</t>
  </si>
  <si>
    <t>Basset Hound</t>
  </si>
  <si>
    <t>Basset</t>
  </si>
  <si>
    <t>Affectionate, Devoted, Friendly, Gentle, Sweet-tempered, Tenacious</t>
  </si>
  <si>
    <t>German Shepherd</t>
  </si>
  <si>
    <t>Alert, Confident, Courageous, Curious, Intelligent, Loyal, Obedient, Watchful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</si>
  <si>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</si>
  <si>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</si>
  <si>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</si>
  <si>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</si>
  <si>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</si>
  <si>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Courageous, Obedient, Loyal, Protective, Loving</t>
  </si>
  <si>
    <t>Confident, Friendly, Intelligent, Kind, Reliable, Trustworthy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</si>
  <si>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</si>
  <si>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</si>
  <si>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</si>
  <si>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</si>
  <si>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</si>
  <si>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Affectionate, Playful, Alert, Athletic, Bright, Easygoing, Keen, Lively, Patient</t>
  </si>
  <si>
    <t>Belgian Shepherd Laekenois</t>
  </si>
  <si>
    <t>Active, Alert, Energetic, Lively, Protective, Watchful</t>
  </si>
  <si>
    <t>Aggressive, Courageous, Friendly, Loving, Social, Sweet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</si>
  <si>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</si>
  <si>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</si>
  <si>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</si>
  <si>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</si>
  <si>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</si>
  <si>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Active, Alert, Faithful, Instinctual, Intelligent, Trainable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</si>
  <si>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</si>
  <si>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</si>
  <si>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</si>
  <si>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</si>
  <si>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Alert, Courageous, Fearless, Good-natured, Independent, Intelligent, Loyal, Protective</t>
  </si>
  <si>
    <t>Black and Tan Coonhound</t>
  </si>
  <si>
    <t>Adaptable, Easygoing, Even-tempered, Gentle, Lovable, Trusting, Intelligent</t>
  </si>
  <si>
    <t>Yorkshire Terrier</t>
  </si>
  <si>
    <t>Alert, Courageous, Energetic, Independent, Intelligent, Loyal, Playful</t>
  </si>
  <si>
    <t>Black Labrador Retriever</t>
  </si>
  <si>
    <t>German Short Haired Pointer</t>
  </si>
  <si>
    <t>Affectionate, Boisterous, Bold, Cooperative, Intelligent, Trainable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</si>
  <si>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</si>
  <si>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</si>
  <si>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</si>
  <si>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</si>
  <si>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</si>
  <si>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</si>
  <si>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</si>
  <si>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</si>
  <si>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</si>
  <si>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</si>
  <si>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</si>
  <si>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</si>
  <si>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</si>
  <si>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</si>
  <si>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</si>
  <si>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</si>
  <si>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</si>
  <si>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</si>
  <si>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</si>
  <si>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</si>
  <si>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</si>
  <si>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</si>
  <si>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</si>
  <si>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</si>
  <si>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</si>
  <si>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</si>
  <si>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</si>
  <si>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</si>
  <si>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</si>
  <si>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</si>
  <si>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</si>
  <si>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</si>
  <si>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</si>
  <si>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</si>
  <si>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</si>
  <si>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</si>
  <si>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</si>
  <si>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</si>
  <si>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</si>
  <si>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</si>
  <si>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</si>
  <si>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</si>
  <si>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</si>
  <si>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</si>
  <si>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</si>
  <si>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</si>
  <si>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</si>
  <si>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</si>
  <si>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</si>
  <si>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</si>
  <si>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</si>
  <si>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</si>
  <si>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</si>
  <si>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</si>
  <si>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</si>
  <si>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</si>
  <si>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</si>
  <si>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</si>
  <si>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</si>
  <si>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</si>
  <si>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</si>
  <si>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</si>
  <si>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</si>
  <si>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</si>
  <si>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</si>
  <si>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</si>
  <si>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</si>
  <si>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</si>
  <si>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</si>
  <si>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</si>
  <si>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</si>
  <si>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</si>
  <si>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</si>
  <si>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</si>
  <si>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</si>
  <si>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</si>
  <si>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</si>
  <si>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</si>
  <si>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</si>
  <si>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</si>
  <si>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</si>
  <si>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</si>
  <si>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</si>
  <si>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</si>
  <si>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</si>
  <si>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</si>
  <si>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</si>
  <si>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</si>
  <si>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</si>
  <si>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</si>
  <si>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</si>
  <si>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</si>
  <si>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</si>
  <si>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</si>
  <si>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Dhole</t>
  </si>
  <si>
    <t>Dingo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</si>
  <si>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</si>
  <si>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</si>
  <si>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</si>
  <si>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</si>
  <si>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</si>
  <si>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</si>
  <si>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</si>
  <si>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</si>
  <si>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</si>
  <si>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</si>
  <si>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English Cocker Spaniel</t>
  </si>
  <si>
    <t>Affectionate, Faithful, Friendly, Intelligent, Playful, Quiet, Trainable</t>
  </si>
  <si>
    <t>English Coonhound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</si>
  <si>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</si>
  <si>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</si>
  <si>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</si>
  <si>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</si>
  <si>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</si>
  <si>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</si>
  <si>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</si>
  <si>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</si>
  <si>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</si>
  <si>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</si>
  <si>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</si>
  <si>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</si>
  <si>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</si>
  <si>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Eskimo Dog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</si>
  <si>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</si>
  <si>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</si>
  <si>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</si>
  <si>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</si>
  <si>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</si>
  <si>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</si>
  <si>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</si>
  <si>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</si>
  <si>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</si>
  <si>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</si>
  <si>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</si>
  <si>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</si>
  <si>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</si>
  <si>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</si>
  <si>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French Bulldog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</si>
  <si>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</si>
  <si>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</si>
  <si>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</si>
  <si>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</si>
  <si>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</si>
  <si>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Shorthaired Pointer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</si>
  <si>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</si>
  <si>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</si>
  <si>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</si>
  <si>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</si>
  <si>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</si>
  <si>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</si>
  <si>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</si>
  <si>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</si>
  <si>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</si>
  <si>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</si>
  <si>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</si>
  <si>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</si>
  <si>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</si>
  <si>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</si>
  <si>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</si>
  <si>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</si>
  <si>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</si>
  <si>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</si>
  <si>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Harrier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</si>
  <si>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</si>
  <si>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</si>
  <si>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</si>
  <si>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</si>
  <si>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</si>
  <si>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</si>
  <si>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</si>
  <si>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</si>
  <si>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</si>
  <si>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</si>
  <si>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</si>
  <si>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</si>
  <si>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</si>
  <si>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</si>
  <si>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</si>
  <si>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</si>
  <si>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</si>
  <si>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</si>
  <si>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</si>
  <si>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</si>
  <si>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</si>
  <si>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</si>
  <si>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</si>
  <si>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</si>
  <si>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</si>
  <si>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</si>
  <si>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</si>
  <si>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</si>
  <si>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</si>
  <si>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</si>
  <si>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</si>
  <si>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Kai Dog</t>
  </si>
  <si>
    <t>Intelligent, Agile, Alert, Brave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</si>
  <si>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</si>
  <si>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</si>
  <si>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</si>
  <si>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</si>
  <si>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</si>
  <si>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</si>
  <si>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</si>
  <si>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</si>
  <si>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</si>
  <si>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</si>
  <si>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Komondor</t>
  </si>
  <si>
    <t>Affectionate, Calm, Fearless, Gentle, Independent, Steady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</si>
  <si>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</si>
  <si>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</si>
  <si>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</si>
  <si>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</si>
  <si>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</si>
  <si>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</si>
  <si>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</si>
  <si>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</si>
  <si>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</si>
  <si>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</si>
  <si>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</si>
  <si>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</si>
  <si>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</si>
  <si>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</si>
  <si>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</si>
  <si>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</si>
  <si>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</si>
  <si>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</si>
  <si>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</si>
  <si>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</si>
  <si>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</si>
  <si>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</si>
  <si>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</si>
  <si>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</si>
  <si>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</si>
  <si>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</si>
  <si>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</si>
  <si>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</si>
  <si>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</si>
  <si>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</si>
  <si>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</si>
  <si>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</si>
  <si>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</si>
  <si>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</si>
  <si>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</si>
  <si>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</si>
  <si>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Southern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</si>
  <si>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</si>
  <si>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</si>
  <si>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</si>
  <si>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</si>
  <si>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</si>
  <si>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</si>
  <si>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</si>
  <si>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</si>
  <si>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</si>
  <si>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</si>
  <si>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</si>
  <si>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</si>
  <si>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</si>
  <si>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</si>
  <si>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</si>
  <si>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</si>
  <si>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</si>
  <si>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</si>
  <si>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</si>
  <si>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</si>
  <si>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</si>
  <si>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</si>
  <si>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</si>
  <si>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</si>
  <si>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</si>
  <si>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</si>
  <si>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</si>
  <si>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</si>
  <si>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</si>
  <si>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</si>
  <si>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</si>
  <si>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</si>
  <si>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</si>
  <si>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</si>
  <si>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</si>
  <si>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</si>
  <si>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</si>
  <si>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</si>
  <si>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</si>
  <si>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</si>
  <si>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</si>
  <si>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</si>
  <si>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</si>
  <si>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</si>
  <si>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</si>
  <si>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</si>
  <si>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</si>
  <si>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</si>
  <si>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</si>
  <si>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</si>
  <si>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</si>
  <si>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</si>
  <si>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</si>
  <si>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</si>
  <si>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</si>
  <si>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</si>
  <si>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</si>
  <si>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</si>
  <si>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</si>
  <si>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</si>
  <si>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</si>
  <si>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</si>
  <si>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</si>
  <si>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</si>
  <si>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</si>
  <si>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</si>
  <si>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</si>
  <si>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</si>
  <si>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</si>
  <si>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</si>
  <si>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</si>
  <si>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</si>
  <si>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</si>
  <si>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</si>
  <si>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</si>
  <si>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</si>
  <si>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</si>
  <si>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</si>
  <si>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</si>
  <si>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</si>
  <si>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</si>
  <si>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</si>
  <si>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</si>
  <si>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</si>
  <si>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</si>
  <si>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</si>
  <si>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</si>
  <si>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</si>
  <si>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</si>
  <si>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</si>
  <si>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</si>
  <si>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</si>
  <si>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</si>
  <si>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</si>
  <si>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</si>
  <si>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</si>
  <si>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</si>
  <si>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</si>
  <si>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</si>
  <si>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</si>
  <si>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</si>
  <si>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</si>
  <si>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</si>
  <si>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</si>
  <si>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</si>
  <si>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</si>
  <si>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</si>
  <si>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</si>
  <si>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</si>
  <si>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</si>
  <si>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</si>
  <si>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</si>
  <si>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</si>
  <si>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</si>
  <si>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</si>
  <si>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</si>
  <si>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</si>
  <si>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</si>
  <si>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</si>
  <si>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</si>
  <si>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</si>
  <si>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</si>
  <si>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</si>
  <si>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</si>
  <si>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</si>
  <si>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</si>
  <si>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</si>
  <si>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</si>
  <si>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</si>
  <si>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</si>
  <si>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</si>
  <si>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</si>
  <si>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</si>
  <si>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</si>
  <si>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</si>
  <si>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</si>
  <si>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</si>
  <si>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</si>
  <si>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</si>
  <si>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</si>
  <si>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</si>
  <si>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</si>
  <si>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</si>
  <si>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</si>
  <si>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</si>
  <si>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</si>
  <si>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</si>
  <si>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</si>
  <si>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</si>
  <si>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</si>
  <si>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</si>
  <si>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</si>
  <si>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</si>
  <si>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</si>
  <si>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</si>
  <si>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</si>
  <si>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</si>
  <si>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</si>
  <si>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</si>
  <si>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</si>
  <si>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</si>
  <si>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</si>
  <si>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</si>
  <si>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Mixed Breed</t>
  </si>
  <si>
    <t>Count of Group2</t>
  </si>
  <si>
    <t>Count of Temperment</t>
  </si>
  <si>
    <t xml:space="preserve"> Total</t>
  </si>
  <si>
    <t>Companion Total</t>
  </si>
  <si>
    <t>Guardian Total</t>
  </si>
  <si>
    <t>Gun Total</t>
  </si>
  <si>
    <t>Gun Dogs Total</t>
  </si>
  <si>
    <t>Herding Total</t>
  </si>
  <si>
    <t>Northern Total</t>
  </si>
  <si>
    <t>Scenthound Total</t>
  </si>
  <si>
    <t>Sight Total</t>
  </si>
  <si>
    <t>Southern Total</t>
  </si>
  <si>
    <t>Terrier Total</t>
  </si>
  <si>
    <t>Grand Total</t>
  </si>
  <si>
    <t>LapCat</t>
  </si>
  <si>
    <t>Fur</t>
  </si>
  <si>
    <t>AvgKittenPrice</t>
  </si>
  <si>
    <t>Abyssinian</t>
  </si>
  <si>
    <t>Lap</t>
  </si>
  <si>
    <t>Short</t>
  </si>
  <si>
    <t>Active, Energetic, Independent, Intelligent, Gentle</t>
  </si>
  <si>
    <t>Medium</t>
  </si>
  <si>
    <t>Affectionate, Curious, Gentle, Intelligent, Interactive, Lively, Loyal, Playful, Sensible, Social</t>
  </si>
  <si>
    <t>American Curl</t>
  </si>
  <si>
    <t>Affectionate, Curious, Intelligent, Interactive, Lively, Playful, Social</t>
  </si>
  <si>
    <t>Long</t>
  </si>
  <si>
    <t>Affectionate, Friendly, Gentle, Intelligent, Playful, Quiet</t>
  </si>
  <si>
    <t>American Shorthair</t>
  </si>
  <si>
    <t>Active, Curious, Easygoing, Playful, Calm</t>
  </si>
  <si>
    <t>Intelligent, Clever, Active, Genlte</t>
  </si>
  <si>
    <t>American Wirehair</t>
  </si>
  <si>
    <t>Easygoing, Friendly, Intelligent, Lively, Playful, Social</t>
  </si>
  <si>
    <t>Applehead Siamese</t>
  </si>
  <si>
    <t>Active, Agile, Clever, Sociable, Loving, Energetic</t>
  </si>
  <si>
    <t>Non Lap</t>
  </si>
  <si>
    <t>Agile, Intelligent, Loyal, Playful, Energetic</t>
  </si>
  <si>
    <t>Balinese</t>
  </si>
  <si>
    <t>Affectionate, Intelligent, Playful</t>
  </si>
  <si>
    <t>Intelligent, Interactive, Lively, Playful, Sensitive</t>
  </si>
  <si>
    <t>Bengal</t>
  </si>
  <si>
    <t>Active, Agile, Lively, Affectionate, Energetic, Rambunctious</t>
  </si>
  <si>
    <t>Affectionate, Curious, Demanding, Friendly, Intelligent, Playful</t>
  </si>
  <si>
    <t>Birman</t>
  </si>
  <si>
    <t>Affectionate, Active, Gentle, Social</t>
  </si>
  <si>
    <t>Affectionate, Dependent, Gentle, Intelligent, Playful</t>
  </si>
  <si>
    <t>Bobtail</t>
  </si>
  <si>
    <t>Affectionate, Friendly, Gentle, Calm</t>
  </si>
  <si>
    <t>Bombay</t>
  </si>
  <si>
    <t>British Shorthair</t>
  </si>
  <si>
    <t>Affectionate, Easygoing, Gentle, Loyal, Patient, Calm</t>
  </si>
  <si>
    <t>Burmese</t>
  </si>
  <si>
    <t>Curious, Intelligent, Gentle, Social, Interactive, Playful, Lively</t>
  </si>
  <si>
    <t>Burmilla</t>
  </si>
  <si>
    <t>Calico</t>
  </si>
  <si>
    <t>Generic</t>
  </si>
  <si>
    <t>Canadian Hairless</t>
  </si>
  <si>
    <t>Bald</t>
  </si>
  <si>
    <t>Loyal, Inquisitive, Friendly, Quiet, Gentle</t>
  </si>
  <si>
    <t>Chartreux</t>
  </si>
  <si>
    <t>Affectionate, Loyal, Intelligent, Social, Lively, Playful</t>
  </si>
  <si>
    <t>Affectionate, Sweet, Loyal, Quiet, Peaceful</t>
  </si>
  <si>
    <t>Chausie</t>
  </si>
  <si>
    <t>Affectionate, Intelligent, Playful, Social</t>
  </si>
  <si>
    <t>Affectionate, Loyal, Sedate, Quiet</t>
  </si>
  <si>
    <t>Chinchilla</t>
  </si>
  <si>
    <t>Rodent</t>
  </si>
  <si>
    <t>Active, Playful</t>
  </si>
  <si>
    <t>Adaptable, Intelligent, Loving, Gentle, Independent</t>
  </si>
  <si>
    <t>Cornish Rex</t>
  </si>
  <si>
    <t>Affectionate, Intelligent, Active, Curious, Playful</t>
  </si>
  <si>
    <t>Affectioante, Friendly, Gentle, Quiet, Easygoing</t>
  </si>
  <si>
    <t>Cymric</t>
  </si>
  <si>
    <t>Gentle, Loyal, Intelligent, Playful</t>
  </si>
  <si>
    <t>Devon Rex</t>
  </si>
  <si>
    <t>Intelligent, Active, Mischevious, Playful</t>
  </si>
  <si>
    <t>Dilute Calico</t>
  </si>
  <si>
    <t>Dilute Tortoiseshell</t>
  </si>
  <si>
    <t>Domestic Long Hair</t>
  </si>
  <si>
    <t>Domestic Medium Hair</t>
  </si>
  <si>
    <t>Domestic Short Hair</t>
  </si>
  <si>
    <t>Egyptian Mau</t>
  </si>
  <si>
    <t>Agile, Dependent, Gentle, Intelligent, Lively, Loyal, Playful</t>
  </si>
  <si>
    <t>Exotic Shorthair</t>
  </si>
  <si>
    <t>Extra-Toes Cat (Hemingway Polydactyl)</t>
  </si>
  <si>
    <t>Six-Toed</t>
  </si>
  <si>
    <t>Havana</t>
  </si>
  <si>
    <t>Himalayan</t>
  </si>
  <si>
    <t>Dependent, Gentle, Intelligent, Quiet, Social</t>
  </si>
  <si>
    <t>Japanese Bobtail</t>
  </si>
  <si>
    <t>Active, Agile, Clever, Easygoing, Intelligent, Lively, Loyal, Playful, Social</t>
  </si>
  <si>
    <t>Javanese</t>
  </si>
  <si>
    <t>Active, Devoted, Intelligent, Playful</t>
  </si>
  <si>
    <t>Korat</t>
  </si>
  <si>
    <t>LaPerm</t>
  </si>
  <si>
    <t>Maine Coon</t>
  </si>
  <si>
    <t>Manx</t>
  </si>
  <si>
    <t>Easygoing, Intelligent, Loyal, Playful, Social</t>
  </si>
  <si>
    <t>Munchkin</t>
  </si>
  <si>
    <t>Agile, Easygoing, Intelligent, Playful</t>
  </si>
  <si>
    <t>Nebelung</t>
  </si>
  <si>
    <t>Gentle, Quiet, Shy, Playful</t>
  </si>
  <si>
    <t>Norwegian Forest Cat</t>
  </si>
  <si>
    <t>Sweet, Active, Intelligent, Social, Playful, Lively, Curious</t>
  </si>
  <si>
    <t>Ocicat</t>
  </si>
  <si>
    <t>Active, Agile, Curious, Demanding, Friendly, Gentle, Lively, Playful, Social</t>
  </si>
  <si>
    <t>Oriental Long Hair</t>
  </si>
  <si>
    <t>Energetic, Affectionate, Intelligent, Social, Playful, Curious</t>
  </si>
  <si>
    <t>Oriental Short Hair</t>
  </si>
  <si>
    <t>Oriental Tabby</t>
  </si>
  <si>
    <t>Persian</t>
  </si>
  <si>
    <t>Pixie-Bob</t>
  </si>
  <si>
    <t>Affectionate, Social, Intelligent, Loyal</t>
  </si>
  <si>
    <t>Ragamuffin</t>
  </si>
  <si>
    <t>Ragdoll</t>
  </si>
  <si>
    <t>Russian Blue</t>
  </si>
  <si>
    <t>Active, Dependent, Easygoing, Gentle, Intelligent, Loyal, Playful, Quiet</t>
  </si>
  <si>
    <t>Scottish Fold</t>
  </si>
  <si>
    <t>Affectionate, Intelligent, Loyal, Playful, Social, Sweet, Loving</t>
  </si>
  <si>
    <t>Selkirk Rex</t>
  </si>
  <si>
    <t>Active, Affectionate, Dependent, Gentle, Patient, Playful, Quiet, Social</t>
  </si>
  <si>
    <t>Siamese</t>
  </si>
  <si>
    <t>Siberian</t>
  </si>
  <si>
    <t>Intelligent, Loyal, Quiet, Active</t>
  </si>
  <si>
    <t>Silver</t>
  </si>
  <si>
    <t>Singapura</t>
  </si>
  <si>
    <t>Affectionate, Curious, Easygoing, Intelligent, Interactive, Lively, Loyal</t>
  </si>
  <si>
    <t>Snowshoe</t>
  </si>
  <si>
    <t>Affectionate, Social, Intelligent, Sweet-tempered</t>
  </si>
  <si>
    <t>Somali</t>
  </si>
  <si>
    <t>Mischevious, Tenacious, Intelligent, Affectionate, Gentle, Interactive, Loyal</t>
  </si>
  <si>
    <t>Sphynx (hairless cat)</t>
  </si>
  <si>
    <t>Sphynx</t>
  </si>
  <si>
    <t>Tabby</t>
  </si>
  <si>
    <t>Tiger</t>
  </si>
  <si>
    <t>Playful, Social, Intelligent</t>
  </si>
  <si>
    <t>Tonkinese</t>
  </si>
  <si>
    <t>Curious, Intelligent, Social, Lively, Outgoing, Playful, Affectionate</t>
  </si>
  <si>
    <t>Torbie</t>
  </si>
  <si>
    <t>Tortoiseshell</t>
  </si>
  <si>
    <t>Turkish Angora</t>
  </si>
  <si>
    <t>Affectionate, Agile, Clever, Gentle, Intelligent, Playful, Social</t>
  </si>
  <si>
    <t>Turkish Van</t>
  </si>
  <si>
    <t>Tuxedo</t>
  </si>
  <si>
    <t>Count of Fur</t>
  </si>
  <si>
    <t>Bald Total</t>
  </si>
  <si>
    <t>Long Total</t>
  </si>
  <si>
    <t>Medium Total</t>
  </si>
  <si>
    <t>Short Total</t>
  </si>
  <si>
    <t>total count of cats per fur type</t>
  </si>
  <si>
    <t>total count of dogs per group1</t>
  </si>
  <si>
    <t>Mode Temperament Cat Breeds</t>
  </si>
  <si>
    <t>Mode Temperament Dog Breeds</t>
  </si>
  <si>
    <t>Total count of cat(affectionate temperament)</t>
  </si>
  <si>
    <t>Total count of dog(affectionate temperament)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</si>
</sst>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rgb="FF000000"/>
      <name val="Inconsolata"/>
    </font>
    <font>
      <sz val="11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1" xfId="0" applyFont="1" applyNumberFormat="1"/>
    <xf borderId="0" fillId="0" fontId="1" numFmtId="2" xfId="0" applyFont="1" applyNumberForma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Qty Sold Dog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'Dog Breed'!$N$1</c:f>
            </c:strRef>
          </c:tx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Pt>
            <c:idx val="11"/>
            <c:spPr>
              <a:solidFill>
                <a:srgbClr val="9BC67E"/>
              </a:solidFill>
            </c:spPr>
          </c:dPt>
          <c:dPt>
            <c:idx val="12"/>
            <c:spPr>
              <a:solidFill>
                <a:srgbClr val="B4C7E7"/>
              </a:solidFill>
            </c:spPr>
          </c:dPt>
          <c:dPt>
            <c:idx val="13"/>
            <c:spPr>
              <a:solidFill>
                <a:srgbClr val="F8CBAD"/>
              </a:solidFill>
            </c:spPr>
          </c:dPt>
          <c:dPt>
            <c:idx val="14"/>
            <c:spPr>
              <a:solidFill>
                <a:srgbClr val="DBDBDB"/>
              </a:solidFill>
            </c:spPr>
          </c:dPt>
          <c:dPt>
            <c:idx val="15"/>
            <c:spPr>
              <a:solidFill>
                <a:srgbClr val="FFE699"/>
              </a:solidFill>
            </c:spPr>
          </c:dPt>
          <c:dPt>
            <c:idx val="16"/>
            <c:spPr>
              <a:solidFill>
                <a:srgbClr val="BDD7EE"/>
              </a:solidFill>
            </c:spPr>
          </c:dPt>
          <c:dPt>
            <c:idx val="17"/>
            <c:spPr>
              <a:solidFill>
                <a:srgbClr val="C6DEB5"/>
              </a:solidFill>
            </c:spPr>
          </c:dPt>
          <c:dPt>
            <c:idx val="18"/>
            <c:spPr>
              <a:solidFill>
                <a:srgbClr val="ECF1F9"/>
              </a:solidFill>
            </c:spPr>
          </c:dPt>
          <c:dPt>
            <c:idx val="19"/>
            <c:spPr>
              <a:solidFill>
                <a:srgbClr val="FDF2EA"/>
              </a:solidFill>
            </c:spPr>
          </c:dPt>
          <c:dPt>
            <c:idx val="20"/>
            <c:spPr>
              <a:solidFill>
                <a:srgbClr val="F6F6F6"/>
              </a:solidFill>
            </c:spPr>
          </c:dPt>
          <c:dPt>
            <c:idx val="21"/>
            <c:spPr>
              <a:solidFill>
                <a:srgbClr val="FFF9E6"/>
              </a:solidFill>
            </c:spPr>
          </c:dPt>
          <c:dPt>
            <c:idx val="22"/>
            <c:spPr>
              <a:solidFill>
                <a:srgbClr val="EFF5FB"/>
              </a:solidFill>
            </c:spPr>
          </c:dPt>
          <c:dPt>
            <c:idx val="23"/>
            <c:spPr>
              <a:solidFill>
                <a:srgbClr val="F1F7ED"/>
              </a:solidFill>
            </c:spPr>
          </c:dPt>
          <c:dPt>
            <c:idx val="24"/>
            <c:spPr>
              <a:solidFill>
                <a:srgbClr val="241B0B"/>
              </a:solidFill>
            </c:spPr>
          </c:dPt>
          <c:dPt>
            <c:idx val="25"/>
            <c:spPr>
              <a:solidFill>
                <a:srgbClr val="031928"/>
              </a:solidFill>
            </c:spPr>
          </c:dPt>
          <c:dPt>
            <c:idx val="26"/>
            <c:spPr>
              <a:solidFill>
                <a:srgbClr val="111111"/>
              </a:solidFill>
            </c:spPr>
          </c:dPt>
          <c:dPt>
            <c:idx val="27"/>
            <c:spPr>
              <a:solidFill>
                <a:srgbClr val="FF0C32"/>
              </a:solidFill>
            </c:spPr>
          </c:dPt>
          <c:dPt>
            <c:idx val="28"/>
            <c:spPr>
              <a:solidFill>
                <a:srgbClr val="201307"/>
              </a:solidFill>
            </c:spPr>
          </c:dPt>
          <c:dPt>
            <c:idx val="29"/>
            <c:spPr>
              <a:solidFill>
                <a:srgbClr val="1C0F24"/>
              </a:solidFill>
            </c:spPr>
          </c:dPt>
          <c:dPt>
            <c:idx val="30"/>
            <c:spPr>
              <a:solidFill>
                <a:srgbClr val="5D461D"/>
              </a:solidFill>
            </c:spPr>
          </c:dPt>
          <c:dPt>
            <c:idx val="31"/>
            <c:spPr>
              <a:solidFill>
                <a:srgbClr val="084066"/>
              </a:solidFill>
            </c:spPr>
          </c:dPt>
          <c:dPt>
            <c:idx val="32"/>
            <c:spPr>
              <a:solidFill>
                <a:srgbClr val="2C2C2C"/>
              </a:solidFill>
            </c:spPr>
          </c:dPt>
          <c:dPt>
            <c:idx val="33"/>
            <c:spPr>
              <a:solidFill>
                <a:srgbClr val="FF1F7F"/>
              </a:solidFill>
            </c:spPr>
          </c:dPt>
          <c:dPt>
            <c:idx val="34"/>
            <c:spPr>
              <a:solidFill>
                <a:srgbClr val="513114"/>
              </a:solidFill>
            </c:spPr>
          </c:dPt>
          <c:dPt>
            <c:idx val="35"/>
            <c:spPr>
              <a:solidFill>
                <a:srgbClr val="47285B"/>
              </a:solidFill>
            </c:spPr>
          </c:dPt>
          <c:dPt>
            <c:idx val="36"/>
            <c:spPr>
              <a:solidFill>
                <a:srgbClr val="95702E"/>
              </a:solidFill>
            </c:spPr>
          </c:dPt>
          <c:dPt>
            <c:idx val="37"/>
            <c:spPr>
              <a:solidFill>
                <a:srgbClr val="0D67A4"/>
              </a:solidFill>
            </c:spPr>
          </c:dPt>
          <c:dPt>
            <c:idx val="38"/>
            <c:spPr>
              <a:solidFill>
                <a:srgbClr val="474747"/>
              </a:solidFill>
            </c:spPr>
          </c:dPt>
          <c:dPt>
            <c:idx val="39"/>
            <c:spPr>
              <a:solidFill>
                <a:srgbClr val="FF31CB"/>
              </a:solidFill>
            </c:spPr>
          </c:dPt>
          <c:dPt>
            <c:idx val="40"/>
            <c:spPr>
              <a:solidFill>
                <a:srgbClr val="824F21"/>
              </a:solidFill>
            </c:spPr>
          </c:dPt>
          <c:dPt>
            <c:idx val="41"/>
            <c:spPr>
              <a:solidFill>
                <a:srgbClr val="714192"/>
              </a:solidFill>
            </c:spPr>
          </c:dPt>
          <c:dPt>
            <c:idx val="42"/>
            <c:spPr>
              <a:solidFill>
                <a:srgbClr val="CD9A40"/>
              </a:solidFill>
            </c:spPr>
          </c:dPt>
          <c:dPt>
            <c:idx val="43"/>
            <c:spPr>
              <a:solidFill>
                <a:srgbClr val="138EE2"/>
              </a:solidFill>
            </c:spPr>
          </c:dPt>
          <c:dPt>
            <c:idx val="44"/>
            <c:spPr>
              <a:solidFill>
                <a:srgbClr val="626262"/>
              </a:solidFill>
            </c:spPr>
          </c:dPt>
          <c:dPt>
            <c:idx val="45"/>
            <c:spPr>
              <a:solidFill>
                <a:srgbClr val="FF4418"/>
              </a:solidFill>
            </c:spPr>
          </c:dPt>
          <c:dPt>
            <c:idx val="46"/>
            <c:spPr>
              <a:solidFill>
                <a:srgbClr val="B36D2D"/>
              </a:solidFill>
            </c:spPr>
          </c:dPt>
          <c:dPt>
            <c:idx val="47"/>
            <c:spPr>
              <a:solidFill>
                <a:srgbClr val="9C59C9"/>
              </a:solidFill>
            </c:spPr>
          </c:dPt>
          <c:dPt>
            <c:idx val="48"/>
            <c:spPr>
              <a:solidFill>
                <a:srgbClr val="05C452"/>
              </a:solidFill>
            </c:spPr>
          </c:dPt>
          <c:dPt>
            <c:idx val="49"/>
            <c:spPr>
              <a:solidFill>
                <a:srgbClr val="18B51F"/>
              </a:solidFill>
            </c:spPr>
          </c:dPt>
          <c:dPt>
            <c:idx val="50"/>
            <c:spPr>
              <a:solidFill>
                <a:srgbClr val="7D7D7D"/>
              </a:solidFill>
            </c:spPr>
          </c:dPt>
          <c:dPt>
            <c:idx val="51"/>
            <c:spPr>
              <a:solidFill>
                <a:srgbClr val="FF5764"/>
              </a:solidFill>
            </c:spPr>
          </c:dPt>
          <c:dPt>
            <c:idx val="52"/>
            <c:spPr>
              <a:solidFill>
                <a:srgbClr val="E58B3A"/>
              </a:solidFill>
            </c:spPr>
          </c:dPt>
          <c:dPt>
            <c:idx val="53"/>
            <c:spPr>
              <a:solidFill>
                <a:srgbClr val="C77201"/>
              </a:solidFill>
            </c:spPr>
          </c:dPt>
          <c:dPt>
            <c:idx val="54"/>
            <c:spPr>
              <a:solidFill>
                <a:srgbClr val="3DEF63"/>
              </a:solidFill>
            </c:spPr>
          </c:dPt>
          <c:dPt>
            <c:idx val="55"/>
            <c:spPr>
              <a:solidFill>
                <a:srgbClr val="1EDC5D"/>
              </a:solidFill>
            </c:spPr>
          </c:dPt>
          <c:dPt>
            <c:idx val="56"/>
            <c:spPr>
              <a:solidFill>
                <a:srgbClr val="989898"/>
              </a:solidFill>
            </c:spPr>
          </c:dPt>
          <c:dPt>
            <c:idx val="57"/>
            <c:spPr>
              <a:solidFill>
                <a:srgbClr val="FF6AB1"/>
              </a:solidFill>
            </c:spPr>
          </c:dPt>
          <c:dPt>
            <c:idx val="58"/>
            <c:spPr>
              <a:solidFill>
                <a:srgbClr val="16A946"/>
              </a:solidFill>
            </c:spPr>
          </c:dPt>
          <c:dPt>
            <c:idx val="59"/>
            <c:spPr>
              <a:solidFill>
                <a:srgbClr val="F28A38"/>
              </a:solidFill>
            </c:spPr>
          </c:dPt>
          <c:dPt>
            <c:idx val="60"/>
            <c:spPr>
              <a:solidFill>
                <a:srgbClr val="751975"/>
              </a:solidFill>
            </c:spPr>
          </c:dPt>
          <c:dPt>
            <c:idx val="61"/>
            <c:spPr>
              <a:solidFill>
                <a:srgbClr val="23039B"/>
              </a:solidFill>
            </c:spPr>
          </c:dPt>
          <c:dPt>
            <c:idx val="62"/>
            <c:spPr>
              <a:solidFill>
                <a:srgbClr val="B3B3B3"/>
              </a:solidFill>
            </c:spPr>
          </c:dPt>
          <c:dPt>
            <c:idx val="63"/>
            <c:spPr>
              <a:solidFill>
                <a:srgbClr val="FF7DFD"/>
              </a:solidFill>
            </c:spPr>
          </c:dPt>
          <c:dPt>
            <c:idx val="64"/>
            <c:spPr>
              <a:solidFill>
                <a:srgbClr val="47C753"/>
              </a:solidFill>
            </c:spPr>
          </c:dPt>
          <c:dPt>
            <c:idx val="65"/>
            <c:spPr>
              <a:solidFill>
                <a:srgbClr val="1DA36F"/>
              </a:solidFill>
            </c:spPr>
          </c:dPt>
          <c:dPt>
            <c:idx val="66"/>
            <c:spPr>
              <a:solidFill>
                <a:srgbClr val="AD4387"/>
              </a:solidFill>
            </c:spPr>
          </c:dPt>
          <c:dPt>
            <c:idx val="67"/>
            <c:spPr>
              <a:solidFill>
                <a:srgbClr val="282AD9"/>
              </a:solidFill>
            </c:spPr>
          </c:dPt>
          <c:dPt>
            <c:idx val="68"/>
            <c:spPr>
              <a:solidFill>
                <a:srgbClr val="CECECE"/>
              </a:solidFill>
            </c:spPr>
          </c:dPt>
          <c:dPt>
            <c:idx val="69"/>
            <c:spPr>
              <a:solidFill>
                <a:srgbClr val="FF904A"/>
              </a:solidFill>
            </c:spPr>
          </c:dPt>
          <c:dPt>
            <c:idx val="70"/>
            <c:spPr>
              <a:solidFill>
                <a:srgbClr val="78E560"/>
              </a:solidFill>
            </c:spPr>
          </c:dPt>
          <c:dPt>
            <c:idx val="71"/>
            <c:spPr>
              <a:solidFill>
                <a:srgbClr val="48BCA6"/>
              </a:solidFill>
            </c:spPr>
          </c:dPt>
          <c:dPt>
            <c:idx val="72"/>
            <c:spPr>
              <a:solidFill>
                <a:srgbClr val="E56E98"/>
              </a:solidFill>
            </c:spPr>
          </c:dPt>
          <c:dPt>
            <c:idx val="73"/>
            <c:spPr>
              <a:solidFill>
                <a:srgbClr val="2E5117"/>
              </a:solidFill>
            </c:spPr>
          </c:dPt>
          <c:dPt>
            <c:idx val="74"/>
            <c:spPr>
              <a:solidFill>
                <a:srgbClr val="E9E9E9"/>
              </a:solidFill>
            </c:spPr>
          </c:dPt>
          <c:dPt>
            <c:idx val="75"/>
            <c:spPr>
              <a:solidFill>
                <a:srgbClr val="FFA396"/>
              </a:solidFill>
            </c:spPr>
          </c:dPt>
          <c:dPt>
            <c:idx val="76"/>
            <c:spPr>
              <a:solidFill>
                <a:srgbClr val="A9036C"/>
              </a:solidFill>
            </c:spPr>
          </c:dPt>
          <c:dPt>
            <c:idx val="77"/>
            <c:spPr>
              <a:solidFill>
                <a:srgbClr val="73D4DD"/>
              </a:solidFill>
            </c:spPr>
          </c:dPt>
          <c:dPt>
            <c:idx val="78"/>
            <c:spPr>
              <a:solidFill>
                <a:srgbClr val="1D98AA"/>
              </a:solidFill>
            </c:spPr>
          </c:dPt>
          <c:dPt>
            <c:idx val="79"/>
            <c:spPr>
              <a:solidFill>
                <a:srgbClr val="337854"/>
              </a:solidFill>
            </c:spPr>
          </c:dPt>
          <c:dPt>
            <c:idx val="80"/>
            <c:spPr>
              <a:solidFill>
                <a:srgbClr val="040404"/>
              </a:solidFill>
            </c:spPr>
          </c:dPt>
          <c:dPt>
            <c:idx val="81"/>
            <c:spPr>
              <a:solidFill>
                <a:srgbClr val="FFB6E3"/>
              </a:solidFill>
            </c:spPr>
          </c:dPt>
          <c:dPt>
            <c:idx val="82"/>
            <c:spPr>
              <a:solidFill>
                <a:srgbClr val="DB2179"/>
              </a:solidFill>
            </c:spPr>
          </c:dPt>
          <c:dPt>
            <c:idx val="83"/>
            <c:spPr>
              <a:solidFill>
                <a:srgbClr val="9EED15"/>
              </a:solidFill>
            </c:spPr>
          </c:dPt>
          <c:dPt>
            <c:idx val="84"/>
            <c:spPr>
              <a:solidFill>
                <a:srgbClr val="55C2BC"/>
              </a:solidFill>
            </c:spPr>
          </c:dPt>
          <c:dPt>
            <c:idx val="85"/>
            <c:spPr>
              <a:solidFill>
                <a:srgbClr val="399F92"/>
              </a:solidFill>
            </c:spPr>
          </c:dPt>
          <c:dPt>
            <c:idx val="86"/>
            <c:spPr>
              <a:solidFill>
                <a:srgbClr val="1F1F1F"/>
              </a:solidFill>
            </c:spPr>
          </c:dPt>
          <c:dPt>
            <c:idx val="87"/>
            <c:spPr>
              <a:solidFill>
                <a:srgbClr val="FFC92F"/>
              </a:solidFill>
            </c:spPr>
          </c:dPt>
          <c:dPt>
            <c:idx val="88"/>
            <c:spPr>
              <a:solidFill>
                <a:srgbClr val="0C3F85"/>
              </a:solidFill>
            </c:spPr>
          </c:dPt>
          <c:dPt>
            <c:idx val="89"/>
            <c:spPr>
              <a:solidFill>
                <a:srgbClr val="C9054C"/>
              </a:solidFill>
            </c:spPr>
          </c:dPt>
          <c:dPt>
            <c:idx val="90"/>
            <c:spPr>
              <a:solidFill>
                <a:srgbClr val="8EEDCE"/>
              </a:solidFill>
            </c:spPr>
          </c:dPt>
          <c:dPt>
            <c:idx val="91"/>
            <c:spPr>
              <a:solidFill>
                <a:srgbClr val="3EC6D0"/>
              </a:solidFill>
            </c:spPr>
          </c:dPt>
          <c:dPt>
            <c:idx val="92"/>
            <c:spPr>
              <a:solidFill>
                <a:srgbClr val="3A3A3A"/>
              </a:solidFill>
            </c:spPr>
          </c:dPt>
          <c:dPt>
            <c:idx val="93"/>
            <c:spPr>
              <a:solidFill>
                <a:srgbClr val="FFDC7C"/>
              </a:solidFill>
            </c:spPr>
          </c:dPt>
          <c:dPt>
            <c:idx val="94"/>
            <c:spPr>
              <a:solidFill>
                <a:srgbClr val="3D5D92"/>
              </a:solidFill>
            </c:spPr>
          </c:dPt>
          <c:dPt>
            <c:idx val="95"/>
            <c:spPr>
              <a:solidFill>
                <a:srgbClr val="F41E83"/>
              </a:solidFill>
            </c:spPr>
          </c:dPt>
          <c:dPt>
            <c:idx val="96"/>
            <c:spPr>
              <a:solidFill>
                <a:srgbClr val="C617DF"/>
              </a:solidFill>
            </c:spPr>
          </c:dPt>
          <c:dPt>
            <c:idx val="97"/>
            <c:spPr>
              <a:solidFill>
                <a:srgbClr val="43ED0E"/>
              </a:solidFill>
            </c:spPr>
          </c:dPt>
          <c:dPt>
            <c:idx val="98"/>
            <c:spPr>
              <a:solidFill>
                <a:srgbClr val="555555"/>
              </a:solidFill>
            </c:spPr>
          </c:dPt>
          <c:dPt>
            <c:idx val="99"/>
            <c:spPr>
              <a:solidFill>
                <a:srgbClr val="FFEEC8"/>
              </a:solidFill>
            </c:spPr>
          </c:dPt>
          <c:dPt>
            <c:idx val="100"/>
            <c:spPr>
              <a:solidFill>
                <a:srgbClr val="6E7B9F"/>
              </a:solidFill>
            </c:spPr>
          </c:dPt>
          <c:dPt>
            <c:idx val="101"/>
            <c:spPr>
              <a:solidFill>
                <a:srgbClr val="1E37BA"/>
              </a:solidFill>
            </c:spPr>
          </c:dPt>
          <c:dPt>
            <c:idx val="102"/>
            <c:spPr>
              <a:solidFill>
                <a:srgbClr val="FE41F1"/>
              </a:solidFill>
            </c:spPr>
          </c:dPt>
          <c:dPt>
            <c:idx val="103"/>
            <c:spPr>
              <a:solidFill>
                <a:srgbClr val="49144C"/>
              </a:solidFill>
            </c:spPr>
          </c:dPt>
          <c:dPt>
            <c:idx val="104"/>
            <c:spPr>
              <a:solidFill>
                <a:srgbClr val="707070"/>
              </a:solidFill>
            </c:spPr>
          </c:dPt>
          <c:dPt>
            <c:idx val="105"/>
            <c:spPr>
              <a:solidFill>
                <a:srgbClr val="FF0115"/>
              </a:solidFill>
            </c:spPr>
          </c:dPt>
          <c:dPt>
            <c:idx val="106"/>
            <c:spPr>
              <a:solidFill>
                <a:srgbClr val="9F99AB"/>
              </a:solidFill>
            </c:spPr>
          </c:dPt>
          <c:dPt>
            <c:idx val="107"/>
            <c:spPr>
              <a:solidFill>
                <a:srgbClr val="494FF1"/>
              </a:solidFill>
            </c:spPr>
          </c:dPt>
          <c:dPt>
            <c:idx val="108"/>
            <c:spPr>
              <a:solidFill>
                <a:srgbClr val="366B03"/>
              </a:solidFill>
            </c:spPr>
          </c:dPt>
          <c:dPt>
            <c:idx val="109"/>
            <c:spPr>
              <a:solidFill>
                <a:srgbClr val="4E3B89"/>
              </a:solidFill>
            </c:spPr>
          </c:dPt>
          <c:dPt>
            <c:idx val="110"/>
            <c:spPr>
              <a:solidFill>
                <a:srgbClr val="8B8B8B"/>
              </a:solidFill>
            </c:spPr>
          </c:dPt>
          <c:dPt>
            <c:idx val="111"/>
            <c:spPr>
              <a:solidFill>
                <a:srgbClr val="FF1461"/>
              </a:solidFill>
            </c:spPr>
          </c:dPt>
          <c:dPt>
            <c:idx val="112"/>
            <c:spPr>
              <a:solidFill>
                <a:srgbClr val="D1B7B8"/>
              </a:solidFill>
            </c:spPr>
          </c:dPt>
          <c:dPt>
            <c:idx val="113"/>
            <c:spPr>
              <a:solidFill>
                <a:srgbClr val="746829"/>
              </a:solidFill>
            </c:spPr>
          </c:dPt>
          <c:dPt>
            <c:idx val="114"/>
            <c:spPr>
              <a:solidFill>
                <a:srgbClr val="6E9614"/>
              </a:solidFill>
            </c:spPr>
          </c:dPt>
          <c:dPt>
            <c:idx val="115"/>
            <c:spPr>
              <a:solidFill>
                <a:srgbClr val="5462C7"/>
              </a:solidFill>
            </c:spPr>
          </c:dPt>
          <c:dPt>
            <c:idx val="116"/>
            <c:spPr>
              <a:solidFill>
                <a:srgbClr val="A6A6A6"/>
              </a:solidFill>
            </c:spPr>
          </c:dPt>
          <c:dPt>
            <c:idx val="117"/>
            <c:spPr>
              <a:solidFill>
                <a:srgbClr val="FF27AE"/>
              </a:solidFill>
            </c:spPr>
          </c:dPt>
          <c:dPt>
            <c:idx val="118"/>
            <c:spPr>
              <a:solidFill>
                <a:srgbClr val="02D5C4"/>
              </a:solidFill>
            </c:spPr>
          </c:dPt>
          <c:dPt>
            <c:idx val="119"/>
            <c:spPr>
              <a:solidFill>
                <a:srgbClr val="9F8060"/>
              </a:solidFill>
            </c:spPr>
          </c:dPt>
          <c:dPt>
            <c:idx val="120"/>
            <c:spPr>
              <a:solidFill>
                <a:srgbClr val="A6C026"/>
              </a:solidFill>
            </c:spPr>
          </c:dPt>
          <c:dPt>
            <c:idx val="121"/>
            <c:spPr>
              <a:solidFill>
                <a:srgbClr val="598905"/>
              </a:solidFill>
            </c:spPr>
          </c:dPt>
          <c:dPt>
            <c:idx val="122"/>
            <c:spPr>
              <a:solidFill>
                <a:srgbClr val="C1C1C1"/>
              </a:solidFill>
            </c:spPr>
          </c:dPt>
          <c:dPt>
            <c:idx val="123"/>
            <c:spPr>
              <a:solidFill>
                <a:srgbClr val="FF3AFA"/>
              </a:solidFill>
            </c:spPr>
          </c:dPt>
          <c:dPt>
            <c:idx val="124"/>
            <c:spPr>
              <a:solidFill>
                <a:srgbClr val="33F3D1"/>
              </a:solidFill>
            </c:spPr>
          </c:dPt>
          <c:dPt>
            <c:idx val="125"/>
            <c:spPr>
              <a:solidFill>
                <a:srgbClr val="CA9997"/>
              </a:solidFill>
            </c:spPr>
          </c:dPt>
          <c:dPt>
            <c:idx val="126"/>
            <c:spPr>
              <a:solidFill>
                <a:srgbClr val="DEEA38"/>
              </a:solidFill>
            </c:spPr>
          </c:dPt>
          <c:dPt>
            <c:idx val="127"/>
            <c:spPr>
              <a:solidFill>
                <a:srgbClr val="5EB043"/>
              </a:solidFill>
            </c:spPr>
          </c:dPt>
          <c:dPt>
            <c:idx val="128"/>
            <c:spPr>
              <a:solidFill>
                <a:srgbClr val="DCDCDC"/>
              </a:solidFill>
            </c:spPr>
          </c:dPt>
          <c:dPt>
            <c:idx val="129"/>
            <c:spPr>
              <a:solidFill>
                <a:srgbClr val="FF4D47"/>
              </a:solidFill>
            </c:spPr>
          </c:dPt>
          <c:dPt>
            <c:idx val="130"/>
            <c:spPr>
              <a:solidFill>
                <a:srgbClr val="6411DE"/>
              </a:solidFill>
            </c:spPr>
          </c:dPt>
          <c:dPt>
            <c:idx val="131"/>
            <c:spPr>
              <a:solidFill>
                <a:srgbClr val="F5B2CE"/>
              </a:solidFill>
            </c:spPr>
          </c:dPt>
          <c:dPt>
            <c:idx val="132"/>
            <c:spPr>
              <a:solidFill>
                <a:srgbClr val="161549"/>
              </a:solidFill>
            </c:spPr>
          </c:dPt>
          <c:dPt>
            <c:idx val="133"/>
            <c:spPr>
              <a:solidFill>
                <a:srgbClr val="64D781"/>
              </a:solidFill>
            </c:spPr>
          </c:dPt>
          <c:dPt>
            <c:idx val="134"/>
            <c:spPr>
              <a:solidFill>
                <a:srgbClr val="F7F7F7"/>
              </a:solidFill>
            </c:spPr>
          </c:dPt>
          <c:dPt>
            <c:idx val="135"/>
            <c:spPr>
              <a:solidFill>
                <a:srgbClr val="FF6093"/>
              </a:solidFill>
            </c:spPr>
          </c:dPt>
          <c:dPt>
            <c:idx val="136"/>
            <c:spPr>
              <a:solidFill>
                <a:srgbClr val="952FEA"/>
              </a:solidFill>
            </c:spPr>
          </c:dPt>
          <c:dPt>
            <c:idx val="137"/>
            <c:spPr>
              <a:solidFill>
                <a:srgbClr val="20CA05"/>
              </a:solidFill>
            </c:spPr>
          </c:dPt>
          <c:dPt>
            <c:idx val="138"/>
            <c:spPr>
              <a:solidFill>
                <a:srgbClr val="4E3F5B"/>
              </a:solidFill>
            </c:spPr>
          </c:dPt>
          <c:dPt>
            <c:idx val="139"/>
            <c:spPr>
              <a:solidFill>
                <a:srgbClr val="69FEBE"/>
              </a:solidFill>
            </c:spPr>
          </c:dPt>
          <c:dPt>
            <c:idx val="140"/>
            <c:spPr>
              <a:solidFill>
                <a:srgbClr val="121212"/>
              </a:solidFill>
            </c:spPr>
          </c:dPt>
          <c:dPt>
            <c:idx val="141"/>
            <c:spPr>
              <a:solidFill>
                <a:srgbClr val="FF73E0"/>
              </a:solidFill>
            </c:spPr>
          </c:dPt>
          <c:dPt>
            <c:idx val="142"/>
            <c:spPr>
              <a:solidFill>
                <a:srgbClr val="C74DF7"/>
              </a:solidFill>
            </c:spPr>
          </c:dPt>
          <c:dPt>
            <c:idx val="143"/>
            <c:spPr>
              <a:solidFill>
                <a:srgbClr val="4BE33D"/>
              </a:solidFill>
            </c:spPr>
          </c:dPt>
          <c:dPt>
            <c:idx val="144"/>
            <c:spPr>
              <a:solidFill>
                <a:srgbClr val="86696D"/>
              </a:solidFill>
            </c:spPr>
          </c:dPt>
          <c:dPt>
            <c:idx val="145"/>
            <c:spPr>
              <a:solidFill>
                <a:srgbClr val="6F25FC"/>
              </a:solidFill>
            </c:spPr>
          </c:dPt>
          <c:dPt>
            <c:idx val="146"/>
            <c:spPr>
              <a:solidFill>
                <a:srgbClr val="2D2D2D"/>
              </a:solidFill>
            </c:spPr>
          </c:dPt>
          <c:dPt>
            <c:idx val="147"/>
            <c:spPr>
              <a:solidFill>
                <a:srgbClr val="FF862C"/>
              </a:solidFill>
            </c:spPr>
          </c:dPt>
          <c:dPt>
            <c:idx val="148"/>
            <c:spPr>
              <a:solidFill>
                <a:srgbClr val="F86B03"/>
              </a:solidFill>
            </c:spPr>
          </c:dPt>
          <c:dPt>
            <c:idx val="149"/>
            <c:spPr>
              <a:solidFill>
                <a:srgbClr val="76FB74"/>
              </a:solidFill>
            </c:spPr>
          </c:dPt>
          <c:dPt>
            <c:idx val="150"/>
            <c:spPr>
              <a:solidFill>
                <a:srgbClr val="BF947F"/>
              </a:solidFill>
            </c:spPr>
          </c:dPt>
          <c:dPt>
            <c:idx val="151"/>
            <c:spPr>
              <a:solidFill>
                <a:srgbClr val="744C3A"/>
              </a:solidFill>
            </c:spPr>
          </c:dPt>
          <c:dPt>
            <c:idx val="152"/>
            <c:spPr>
              <a:solidFill>
                <a:srgbClr val="484848"/>
              </a:solidFill>
            </c:spPr>
          </c:dPt>
          <c:dPt>
            <c:idx val="153"/>
            <c:spPr>
              <a:solidFill>
                <a:srgbClr val="FF9979"/>
              </a:solidFill>
            </c:spPr>
          </c:dPt>
          <c:dPt>
            <c:idx val="154"/>
            <c:spPr>
              <a:solidFill>
                <a:srgbClr val="298910"/>
              </a:solidFill>
            </c:spPr>
          </c:dPt>
          <c:dPt>
            <c:idx val="155"/>
            <c:spPr>
              <a:solidFill>
                <a:srgbClr val="A114AB"/>
              </a:solidFill>
            </c:spPr>
          </c:dPt>
          <c:dPt>
            <c:idx val="156"/>
            <c:spPr>
              <a:solidFill>
                <a:srgbClr val="F7BE90"/>
              </a:solidFill>
            </c:spPr>
          </c:dPt>
          <c:dPt>
            <c:idx val="157"/>
            <c:spPr>
              <a:solidFill>
                <a:srgbClr val="797378"/>
              </a:solidFill>
            </c:spPr>
          </c:dPt>
          <c:dPt>
            <c:idx val="158"/>
            <c:spPr>
              <a:solidFill>
                <a:srgbClr val="636363"/>
              </a:solidFill>
            </c:spPr>
          </c:dPt>
          <c:dPt>
            <c:idx val="159"/>
            <c:spPr>
              <a:solidFill>
                <a:srgbClr val="FFABC5"/>
              </a:solidFill>
            </c:spPr>
          </c:dPt>
          <c:dPt>
            <c:idx val="160"/>
            <c:spPr>
              <a:solidFill>
                <a:srgbClr val="5AA71D"/>
              </a:solidFill>
            </c:spPr>
          </c:dPt>
          <c:dPt>
            <c:idx val="161"/>
            <c:spPr>
              <a:solidFill>
                <a:srgbClr val="CB2DE2"/>
              </a:solidFill>
            </c:spPr>
          </c:dPt>
          <c:dPt>
            <c:idx val="162"/>
            <c:spPr>
              <a:solidFill>
                <a:srgbClr val="2FE8A2"/>
              </a:solidFill>
            </c:spPr>
          </c:dPt>
          <c:dPt>
            <c:idx val="163"/>
            <c:spPr>
              <a:solidFill>
                <a:srgbClr val="7F9AB6"/>
              </a:solidFill>
            </c:spPr>
          </c:dPt>
          <c:dPt>
            <c:idx val="164"/>
            <c:spPr>
              <a:solidFill>
                <a:srgbClr val="7E7E7E"/>
              </a:solidFill>
            </c:spPr>
          </c:dPt>
          <c:dPt>
            <c:idx val="165"/>
            <c:spPr>
              <a:solidFill>
                <a:srgbClr val="FFBE12"/>
              </a:solidFill>
            </c:spPr>
          </c:dPt>
          <c:dPt>
            <c:idx val="166"/>
            <c:spPr>
              <a:solidFill>
                <a:srgbClr val="8BC529"/>
              </a:solidFill>
            </c:spPr>
          </c:dPt>
          <c:dPt>
            <c:idx val="167"/>
            <c:spPr>
              <a:solidFill>
                <a:srgbClr val="F64519"/>
              </a:solidFill>
            </c:spPr>
          </c:dPt>
          <c:dPt>
            <c:idx val="168"/>
            <c:spPr>
              <a:solidFill>
                <a:srgbClr val="6712B4"/>
              </a:solidFill>
            </c:spPr>
          </c:dPt>
          <c:dPt>
            <c:idx val="169"/>
            <c:spPr>
              <a:solidFill>
                <a:srgbClr val="84C1F3"/>
              </a:solidFill>
            </c:spPr>
          </c:dPt>
          <c:dPt>
            <c:idx val="170"/>
            <c:spPr>
              <a:solidFill>
                <a:srgbClr val="999999"/>
              </a:solidFill>
            </c:spPr>
          </c:dPt>
          <c:dPt>
            <c:idx val="171"/>
            <c:spPr>
              <a:solidFill>
                <a:srgbClr val="FFD15E"/>
              </a:solidFill>
            </c:spPr>
          </c:dPt>
          <c:dPt>
            <c:idx val="172"/>
            <c:spPr>
              <a:solidFill>
                <a:srgbClr val="BDE336"/>
              </a:solidFill>
            </c:spPr>
          </c:dPt>
          <c:dPt>
            <c:idx val="173"/>
            <c:spPr>
              <a:solidFill>
                <a:srgbClr val="215E51"/>
              </a:solidFill>
            </c:spPr>
          </c:dPt>
          <c:dPt>
            <c:idx val="174"/>
            <c:spPr>
              <a:solidFill>
                <a:srgbClr val="9F3DC5"/>
              </a:solidFill>
            </c:spPr>
          </c:dPt>
          <c:dPt>
            <c:idx val="175"/>
            <c:spPr>
              <a:solidFill>
                <a:srgbClr val="8AE831"/>
              </a:solidFill>
            </c:spPr>
          </c:dPt>
          <c:dPt>
            <c:idx val="176"/>
            <c:spPr>
              <a:solidFill>
                <a:srgbClr val="B4B4B4"/>
              </a:solidFill>
            </c:spPr>
          </c:dPt>
          <c:dPt>
            <c:idx val="177"/>
            <c:spPr>
              <a:solidFill>
                <a:srgbClr val="FFE4AB"/>
              </a:solidFill>
            </c:spPr>
          </c:dPt>
          <c:dPt>
            <c:idx val="178"/>
            <c:spPr>
              <a:solidFill>
                <a:srgbClr val="EE0142"/>
              </a:solidFill>
            </c:spPr>
          </c:dPt>
          <c:dPt>
            <c:idx val="179"/>
            <c:spPr>
              <a:solidFill>
                <a:srgbClr val="4C7688"/>
              </a:solidFill>
            </c:spPr>
          </c:dPt>
          <c:dPt>
            <c:idx val="180"/>
            <c:spPr>
              <a:solidFill>
                <a:srgbClr val="D767D7"/>
              </a:solidFill>
            </c:spPr>
          </c:dPt>
          <c:dPt>
            <c:idx val="181"/>
            <c:spPr>
              <a:solidFill>
                <a:srgbClr val="8F0F6F"/>
              </a:solidFill>
            </c:spPr>
          </c:dPt>
          <c:dPt>
            <c:idx val="182"/>
            <c:spPr>
              <a:solidFill>
                <a:srgbClr val="CFCFCF"/>
              </a:solidFill>
            </c:spPr>
          </c:dPt>
          <c:dPt>
            <c:idx val="183"/>
            <c:spPr>
              <a:solidFill>
                <a:srgbClr val="FFF7F7"/>
              </a:solidFill>
            </c:spPr>
          </c:dPt>
          <c:dPt>
            <c:idx val="184"/>
            <c:spPr>
              <a:solidFill>
                <a:srgbClr val="1F1F4F"/>
              </a:solidFill>
            </c:spPr>
          </c:dPt>
          <c:dPt>
            <c:idx val="185"/>
            <c:spPr>
              <a:solidFill>
                <a:srgbClr val="778FBF"/>
              </a:solidFill>
            </c:spPr>
          </c:dPt>
          <c:dPt>
            <c:idx val="186"/>
            <c:spPr>
              <a:solidFill>
                <a:srgbClr val="0F91E9"/>
              </a:solidFill>
            </c:spPr>
          </c:dPt>
          <c:dPt>
            <c:idx val="187"/>
            <c:spPr>
              <a:solidFill>
                <a:srgbClr val="9436AD"/>
              </a:solidFill>
            </c:spPr>
          </c:dPt>
          <c:dPt>
            <c:idx val="188"/>
            <c:spPr>
              <a:solidFill>
                <a:srgbClr val="EAEAEA"/>
              </a:solidFill>
            </c:spPr>
          </c:dPt>
          <c:dPt>
            <c:idx val="189"/>
            <c:spPr>
              <a:solidFill>
                <a:srgbClr val="FF0A44"/>
              </a:solidFill>
            </c:spPr>
          </c:dPt>
          <c:dPt>
            <c:idx val="190"/>
            <c:spPr>
              <a:solidFill>
                <a:srgbClr val="503D5C"/>
              </a:solidFill>
            </c:spPr>
          </c:dPt>
          <c:dPt>
            <c:idx val="191"/>
            <c:spPr>
              <a:solidFill>
                <a:srgbClr val="A2A8F6"/>
              </a:solidFill>
            </c:spPr>
          </c:dPt>
          <c:dPt>
            <c:idx val="192"/>
            <c:spPr>
              <a:solidFill>
                <a:srgbClr val="47BCFA"/>
              </a:solidFill>
            </c:spPr>
          </c:dPt>
          <c:dPt>
            <c:idx val="193"/>
            <c:spPr>
              <a:solidFill>
                <a:srgbClr val="9A5DEB"/>
              </a:solidFill>
            </c:spPr>
          </c:dPt>
          <c:dPt>
            <c:idx val="194"/>
            <c:spPr>
              <a:solidFill>
                <a:srgbClr val="050505"/>
              </a:solidFill>
            </c:spPr>
          </c:dPt>
          <c:dPt>
            <c:idx val="195"/>
            <c:spPr>
              <a:solidFill>
                <a:srgbClr val="FF1D90"/>
              </a:solidFill>
            </c:spPr>
          </c:dPt>
          <c:dPt>
            <c:idx val="196"/>
            <c:spPr>
              <a:solidFill>
                <a:srgbClr val="815B68"/>
              </a:solidFill>
            </c:spPr>
          </c:dPt>
          <c:dPt>
            <c:idx val="197"/>
            <c:spPr>
              <a:solidFill>
                <a:srgbClr val="CDC02D"/>
              </a:solidFill>
            </c:spPr>
          </c:dPt>
          <c:dPt>
            <c:idx val="198"/>
            <c:spPr>
              <a:solidFill>
                <a:srgbClr val="7FE60C"/>
              </a:solidFill>
            </c:spPr>
          </c:dPt>
          <c:dPt>
            <c:idx val="199"/>
            <c:spPr>
              <a:solidFill>
                <a:srgbClr val="9F8428"/>
              </a:solidFill>
            </c:spPr>
          </c:dPt>
          <c:dPt>
            <c:idx val="200"/>
            <c:spPr>
              <a:solidFill>
                <a:srgbClr val="202020"/>
              </a:solidFill>
            </c:spPr>
          </c:dPt>
          <c:dPt>
            <c:idx val="201"/>
            <c:spPr>
              <a:solidFill>
                <a:srgbClr val="FF30DD"/>
              </a:solidFill>
            </c:spPr>
          </c:dPt>
          <c:dPt>
            <c:idx val="202"/>
            <c:spPr>
              <a:solidFill>
                <a:srgbClr val="B37975"/>
              </a:solidFill>
            </c:spPr>
          </c:dPt>
          <c:dPt>
            <c:idx val="203"/>
            <c:spPr>
              <a:solidFill>
                <a:srgbClr val="F8D965"/>
              </a:solidFill>
            </c:spPr>
          </c:dPt>
          <c:dPt>
            <c:idx val="204"/>
            <c:spPr>
              <a:solidFill>
                <a:srgbClr val="B7101E"/>
              </a:solidFill>
            </c:spPr>
          </c:dPt>
          <c:dPt>
            <c:idx val="205"/>
            <c:spPr>
              <a:solidFill>
                <a:srgbClr val="A5AB66"/>
              </a:solidFill>
            </c:spPr>
          </c:dPt>
          <c:dPt>
            <c:idx val="206"/>
            <c:spPr>
              <a:solidFill>
                <a:srgbClr val="3B3B3B"/>
              </a:solidFill>
            </c:spPr>
          </c:dPt>
          <c:dPt>
            <c:idx val="207"/>
            <c:spPr>
              <a:solidFill>
                <a:srgbClr val="FF4329"/>
              </a:solidFill>
            </c:spPr>
          </c:dPt>
          <c:dPt>
            <c:idx val="208"/>
            <c:spPr>
              <a:solidFill>
                <a:srgbClr val="E49781"/>
              </a:solidFill>
            </c:spPr>
          </c:dPt>
          <c:dPt>
            <c:idx val="209"/>
            <c:spPr>
              <a:solidFill>
                <a:srgbClr val="23F19C"/>
              </a:solidFill>
            </c:spPr>
          </c:dPt>
          <c:dPt>
            <c:idx val="210"/>
            <c:spPr>
              <a:solidFill>
                <a:srgbClr val="F03B30"/>
              </a:solidFill>
            </c:spPr>
          </c:dPt>
          <c:dPt>
            <c:idx val="211"/>
            <c:spPr>
              <a:solidFill>
                <a:srgbClr val="AAD2A4"/>
              </a:solidFill>
            </c:spPr>
          </c:dPt>
          <c:dPt>
            <c:idx val="212"/>
            <c:spPr>
              <a:solidFill>
                <a:srgbClr val="565656"/>
              </a:solidFill>
            </c:spPr>
          </c:dPt>
          <c:dPt>
            <c:idx val="213"/>
            <c:spPr>
              <a:solidFill>
                <a:srgbClr val="FF5676"/>
              </a:solidFill>
            </c:spPr>
          </c:dPt>
          <c:dPt>
            <c:idx val="214"/>
            <c:spPr>
              <a:solidFill>
                <a:srgbClr val="15B58E"/>
              </a:solidFill>
            </c:spPr>
          </c:dPt>
          <c:dPt>
            <c:idx val="215"/>
            <c:spPr>
              <a:solidFill>
                <a:srgbClr val="4E0AD3"/>
              </a:solidFill>
            </c:spPr>
          </c:dPt>
          <c:dPt>
            <c:idx val="216"/>
            <c:spPr>
              <a:solidFill>
                <a:srgbClr val="286541"/>
              </a:solidFill>
            </c:spPr>
          </c:dPt>
          <c:dPt>
            <c:idx val="217"/>
            <c:spPr>
              <a:solidFill>
                <a:srgbClr val="AFF9E2"/>
              </a:solidFill>
            </c:spPr>
          </c:dPt>
          <c:dPt>
            <c:idx val="218"/>
            <c:spPr>
              <a:solidFill>
                <a:srgbClr val="717171"/>
              </a:solidFill>
            </c:spPr>
          </c:dPt>
          <c:dPt>
            <c:idx val="219"/>
            <c:spPr>
              <a:solidFill>
                <a:srgbClr val="FF68C2"/>
              </a:solidFill>
            </c:spPr>
          </c:dPt>
          <c:dPt>
            <c:idx val="220"/>
            <c:spPr>
              <a:solidFill>
                <a:srgbClr val="46D39B"/>
              </a:solidFill>
            </c:spPr>
          </c:dPt>
          <c:dPt>
            <c:idx val="221"/>
            <c:spPr>
              <a:solidFill>
                <a:srgbClr val="78230A"/>
              </a:solidFill>
            </c:spPr>
          </c:dPt>
          <c:dPt>
            <c:idx val="222"/>
            <c:spPr>
              <a:solidFill>
                <a:srgbClr val="608F53"/>
              </a:solidFill>
            </c:spPr>
          </c:dPt>
          <c:dPt>
            <c:idx val="223"/>
            <c:spPr>
              <a:solidFill>
                <a:srgbClr val="B52020"/>
              </a:solidFill>
            </c:spPr>
          </c:dPt>
          <c:dPt>
            <c:idx val="224"/>
            <c:spPr>
              <a:solidFill>
                <a:srgbClr val="8C8C8C"/>
              </a:solidFill>
            </c:spPr>
          </c:dPt>
          <c:dPt>
            <c:idx val="225"/>
            <c:spPr>
              <a:solidFill>
                <a:srgbClr val="FF7B0F"/>
              </a:solidFill>
            </c:spPr>
          </c:dPt>
          <c:dPt>
            <c:idx val="226"/>
            <c:spPr>
              <a:solidFill>
                <a:srgbClr val="77F1A7"/>
              </a:solidFill>
            </c:spPr>
          </c:dPt>
          <c:dPt>
            <c:idx val="227"/>
            <c:spPr>
              <a:solidFill>
                <a:srgbClr val="A33B41"/>
              </a:solidFill>
            </c:spPr>
          </c:dPt>
          <c:dPt>
            <c:idx val="228"/>
            <c:spPr>
              <a:solidFill>
                <a:srgbClr val="98B965"/>
              </a:solidFill>
            </c:spPr>
          </c:dPt>
          <c:dPt>
            <c:idx val="229"/>
            <c:spPr>
              <a:solidFill>
                <a:srgbClr val="BA475D"/>
              </a:solidFill>
            </c:spPr>
          </c:dPt>
          <c:dPt>
            <c:idx val="230"/>
            <c:spPr>
              <a:solidFill>
                <a:srgbClr val="A7A7A7"/>
              </a:solidFill>
            </c:spPr>
          </c:dPt>
          <c:dPt>
            <c:idx val="231"/>
            <c:spPr>
              <a:solidFill>
                <a:srgbClr val="FF8E5B"/>
              </a:solidFill>
            </c:spPr>
          </c:dPt>
          <c:dPt>
            <c:idx val="232"/>
            <c:spPr>
              <a:solidFill>
                <a:srgbClr val="A90FB4"/>
              </a:solidFill>
            </c:spPr>
          </c:dPt>
          <c:dPt>
            <c:idx val="233"/>
            <c:spPr>
              <a:solidFill>
                <a:srgbClr val="CE5479"/>
              </a:solidFill>
            </c:spPr>
          </c:dPt>
          <c:dPt>
            <c:idx val="234"/>
            <c:spPr>
              <a:solidFill>
                <a:srgbClr val="D0E476"/>
              </a:solidFill>
            </c:spPr>
          </c:dPt>
          <c:dPt>
            <c:idx val="235"/>
            <c:spPr>
              <a:solidFill>
                <a:srgbClr val="C06E9B"/>
              </a:solidFill>
            </c:spPr>
          </c:dPt>
          <c:dPt>
            <c:idx val="236"/>
            <c:spPr>
              <a:solidFill>
                <a:srgbClr val="C2C2C2"/>
              </a:solidFill>
            </c:spPr>
          </c:dPt>
          <c:dPt>
            <c:idx val="237"/>
            <c:spPr>
              <a:solidFill>
                <a:srgbClr val="FFA1A8"/>
              </a:solidFill>
            </c:spPr>
          </c:dPt>
          <c:dPt>
            <c:idx val="238"/>
            <c:spPr>
              <a:solidFill>
                <a:srgbClr val="DA2DC0"/>
              </a:solidFill>
            </c:spPr>
          </c:dPt>
          <c:dPt>
            <c:idx val="239"/>
            <c:spPr>
              <a:solidFill>
                <a:srgbClr val="F96CB0"/>
              </a:solidFill>
            </c:spPr>
          </c:dPt>
          <c:dPt>
            <c:idx val="240"/>
            <c:spPr>
              <a:solidFill>
                <a:srgbClr val="080E88"/>
              </a:solidFill>
            </c:spPr>
          </c:dPt>
          <c:dPt>
            <c:idx val="241"/>
            <c:spPr>
              <a:solidFill>
                <a:srgbClr val="C595D9"/>
              </a:solidFill>
            </c:spPr>
          </c:dPt>
          <c:dPt>
            <c:idx val="242"/>
            <c:spPr>
              <a:solidFill>
                <a:srgbClr val="DDDDDD"/>
              </a:solidFill>
            </c:spPr>
          </c:dPt>
          <c:dPt>
            <c:idx val="243"/>
            <c:spPr>
              <a:solidFill>
                <a:srgbClr val="FFB4F4"/>
              </a:solidFill>
            </c:spPr>
          </c:dPt>
          <c:dPt>
            <c:idx val="244"/>
            <c:spPr>
              <a:solidFill>
                <a:srgbClr val="0B4BCD"/>
              </a:solidFill>
            </c:spPr>
          </c:dPt>
          <c:dPt>
            <c:idx val="245"/>
            <c:spPr>
              <a:solidFill>
                <a:srgbClr val="2485E7"/>
              </a:solidFill>
            </c:spPr>
          </c:dPt>
          <c:dPt>
            <c:idx val="246"/>
            <c:spPr>
              <a:solidFill>
                <a:srgbClr val="40389A"/>
              </a:solidFill>
            </c:spPr>
          </c:dPt>
          <c:dPt>
            <c:idx val="247"/>
            <c:spPr>
              <a:solidFill>
                <a:srgbClr val="CABC17"/>
              </a:solidFill>
            </c:spPr>
          </c:dPt>
          <c:dPt>
            <c:idx val="248"/>
            <c:spPr>
              <a:solidFill>
                <a:srgbClr val="F8F8F8"/>
              </a:solidFill>
            </c:spPr>
          </c:dPt>
          <c:dPt>
            <c:idx val="249"/>
            <c:spPr>
              <a:solidFill>
                <a:srgbClr val="FFC74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'Dog Breed'!$N$2:$N$251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Qty Sold Cat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'Cat Breed'!$J$1</c:f>
            </c:strRef>
          </c:tx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Pt>
            <c:idx val="11"/>
            <c:spPr>
              <a:solidFill>
                <a:srgbClr val="9BC67E"/>
              </a:solidFill>
            </c:spPr>
          </c:dPt>
          <c:dPt>
            <c:idx val="12"/>
            <c:spPr>
              <a:solidFill>
                <a:srgbClr val="B4C7E7"/>
              </a:solidFill>
            </c:spPr>
          </c:dPt>
          <c:dPt>
            <c:idx val="13"/>
            <c:spPr>
              <a:solidFill>
                <a:srgbClr val="F8CBAD"/>
              </a:solidFill>
            </c:spPr>
          </c:dPt>
          <c:dPt>
            <c:idx val="14"/>
            <c:spPr>
              <a:solidFill>
                <a:srgbClr val="DBDBDB"/>
              </a:solidFill>
            </c:spPr>
          </c:dPt>
          <c:dPt>
            <c:idx val="15"/>
            <c:spPr>
              <a:solidFill>
                <a:srgbClr val="FFE699"/>
              </a:solidFill>
            </c:spPr>
          </c:dPt>
          <c:dPt>
            <c:idx val="16"/>
            <c:spPr>
              <a:solidFill>
                <a:srgbClr val="BDD7EE"/>
              </a:solidFill>
            </c:spPr>
          </c:dPt>
          <c:dPt>
            <c:idx val="17"/>
            <c:spPr>
              <a:solidFill>
                <a:srgbClr val="C6DEB5"/>
              </a:solidFill>
            </c:spPr>
          </c:dPt>
          <c:dPt>
            <c:idx val="18"/>
            <c:spPr>
              <a:solidFill>
                <a:srgbClr val="ECF1F9"/>
              </a:solidFill>
            </c:spPr>
          </c:dPt>
          <c:dPt>
            <c:idx val="19"/>
            <c:spPr>
              <a:solidFill>
                <a:srgbClr val="FDF2EA"/>
              </a:solidFill>
            </c:spPr>
          </c:dPt>
          <c:dPt>
            <c:idx val="20"/>
            <c:spPr>
              <a:solidFill>
                <a:srgbClr val="F6F6F6"/>
              </a:solidFill>
            </c:spPr>
          </c:dPt>
          <c:dPt>
            <c:idx val="21"/>
            <c:spPr>
              <a:solidFill>
                <a:srgbClr val="FFF9E6"/>
              </a:solidFill>
            </c:spPr>
          </c:dPt>
          <c:dPt>
            <c:idx val="22"/>
            <c:spPr>
              <a:solidFill>
                <a:srgbClr val="EFF5FB"/>
              </a:solidFill>
            </c:spPr>
          </c:dPt>
          <c:dPt>
            <c:idx val="23"/>
            <c:spPr>
              <a:solidFill>
                <a:srgbClr val="F1F7ED"/>
              </a:solidFill>
            </c:spPr>
          </c:dPt>
          <c:dPt>
            <c:idx val="24"/>
            <c:spPr>
              <a:solidFill>
                <a:srgbClr val="241B0B"/>
              </a:solidFill>
            </c:spPr>
          </c:dPt>
          <c:dPt>
            <c:idx val="25"/>
            <c:spPr>
              <a:solidFill>
                <a:srgbClr val="031928"/>
              </a:solidFill>
            </c:spPr>
          </c:dPt>
          <c:dPt>
            <c:idx val="26"/>
            <c:spPr>
              <a:solidFill>
                <a:srgbClr val="111111"/>
              </a:solidFill>
            </c:spPr>
          </c:dPt>
          <c:dPt>
            <c:idx val="27"/>
            <c:spPr>
              <a:solidFill>
                <a:srgbClr val="FF0C32"/>
              </a:solidFill>
            </c:spPr>
          </c:dPt>
          <c:dPt>
            <c:idx val="28"/>
            <c:spPr>
              <a:solidFill>
                <a:srgbClr val="201307"/>
              </a:solidFill>
            </c:spPr>
          </c:dPt>
          <c:dPt>
            <c:idx val="29"/>
            <c:spPr>
              <a:solidFill>
                <a:srgbClr val="1C0F24"/>
              </a:solidFill>
            </c:spPr>
          </c:dPt>
          <c:dPt>
            <c:idx val="30"/>
            <c:spPr>
              <a:solidFill>
                <a:srgbClr val="5D461D"/>
              </a:solidFill>
            </c:spPr>
          </c:dPt>
          <c:dPt>
            <c:idx val="31"/>
            <c:spPr>
              <a:solidFill>
                <a:srgbClr val="084066"/>
              </a:solidFill>
            </c:spPr>
          </c:dPt>
          <c:dPt>
            <c:idx val="32"/>
            <c:spPr>
              <a:solidFill>
                <a:srgbClr val="2C2C2C"/>
              </a:solidFill>
            </c:spPr>
          </c:dPt>
          <c:dPt>
            <c:idx val="33"/>
            <c:spPr>
              <a:solidFill>
                <a:srgbClr val="FF1F7F"/>
              </a:solidFill>
            </c:spPr>
          </c:dPt>
          <c:dPt>
            <c:idx val="34"/>
            <c:spPr>
              <a:solidFill>
                <a:srgbClr val="513114"/>
              </a:solidFill>
            </c:spPr>
          </c:dPt>
          <c:dPt>
            <c:idx val="35"/>
            <c:spPr>
              <a:solidFill>
                <a:srgbClr val="47285B"/>
              </a:solidFill>
            </c:spPr>
          </c:dPt>
          <c:dPt>
            <c:idx val="36"/>
            <c:spPr>
              <a:solidFill>
                <a:srgbClr val="95702E"/>
              </a:solidFill>
            </c:spPr>
          </c:dPt>
          <c:dPt>
            <c:idx val="37"/>
            <c:spPr>
              <a:solidFill>
                <a:srgbClr val="0D67A4"/>
              </a:solidFill>
            </c:spPr>
          </c:dPt>
          <c:dPt>
            <c:idx val="38"/>
            <c:spPr>
              <a:solidFill>
                <a:srgbClr val="474747"/>
              </a:solidFill>
            </c:spPr>
          </c:dPt>
          <c:dPt>
            <c:idx val="39"/>
            <c:spPr>
              <a:solidFill>
                <a:srgbClr val="FF31CB"/>
              </a:solidFill>
            </c:spPr>
          </c:dPt>
          <c:dPt>
            <c:idx val="40"/>
            <c:spPr>
              <a:solidFill>
                <a:srgbClr val="824F21"/>
              </a:solidFill>
            </c:spPr>
          </c:dPt>
          <c:dPt>
            <c:idx val="41"/>
            <c:spPr>
              <a:solidFill>
                <a:srgbClr val="714192"/>
              </a:solidFill>
            </c:spPr>
          </c:dPt>
          <c:dPt>
            <c:idx val="42"/>
            <c:spPr>
              <a:solidFill>
                <a:srgbClr val="CD9A40"/>
              </a:solidFill>
            </c:spPr>
          </c:dPt>
          <c:dPt>
            <c:idx val="43"/>
            <c:spPr>
              <a:solidFill>
                <a:srgbClr val="138EE2"/>
              </a:solidFill>
            </c:spPr>
          </c:dPt>
          <c:dPt>
            <c:idx val="44"/>
            <c:spPr>
              <a:solidFill>
                <a:srgbClr val="626262"/>
              </a:solidFill>
            </c:spPr>
          </c:dPt>
          <c:dPt>
            <c:idx val="45"/>
            <c:spPr>
              <a:solidFill>
                <a:srgbClr val="FF4418"/>
              </a:solidFill>
            </c:spPr>
          </c:dPt>
          <c:dPt>
            <c:idx val="46"/>
            <c:spPr>
              <a:solidFill>
                <a:srgbClr val="B36D2D"/>
              </a:solidFill>
            </c:spPr>
          </c:dPt>
          <c:dPt>
            <c:idx val="47"/>
            <c:spPr>
              <a:solidFill>
                <a:srgbClr val="9C59C9"/>
              </a:solidFill>
            </c:spPr>
          </c:dPt>
          <c:dPt>
            <c:idx val="48"/>
            <c:spPr>
              <a:solidFill>
                <a:srgbClr val="05C452"/>
              </a:solidFill>
            </c:spPr>
          </c:dPt>
          <c:dPt>
            <c:idx val="49"/>
            <c:spPr>
              <a:solidFill>
                <a:srgbClr val="18B51F"/>
              </a:solidFill>
            </c:spPr>
          </c:dPt>
          <c:dPt>
            <c:idx val="50"/>
            <c:spPr>
              <a:solidFill>
                <a:srgbClr val="7D7D7D"/>
              </a:solidFill>
            </c:spPr>
          </c:dPt>
          <c:dPt>
            <c:idx val="51"/>
            <c:spPr>
              <a:solidFill>
                <a:srgbClr val="FF5764"/>
              </a:solidFill>
            </c:spPr>
          </c:dPt>
          <c:dPt>
            <c:idx val="52"/>
            <c:spPr>
              <a:solidFill>
                <a:srgbClr val="E58B3A"/>
              </a:solidFill>
            </c:spPr>
          </c:dPt>
          <c:dPt>
            <c:idx val="53"/>
            <c:spPr>
              <a:solidFill>
                <a:srgbClr val="C77201"/>
              </a:solidFill>
            </c:spPr>
          </c:dPt>
          <c:dPt>
            <c:idx val="54"/>
            <c:spPr>
              <a:solidFill>
                <a:srgbClr val="3DEF63"/>
              </a:solidFill>
            </c:spPr>
          </c:dPt>
          <c:dPt>
            <c:idx val="55"/>
            <c:spPr>
              <a:solidFill>
                <a:srgbClr val="1EDC5D"/>
              </a:solidFill>
            </c:spPr>
          </c:dPt>
          <c:dPt>
            <c:idx val="56"/>
            <c:spPr>
              <a:solidFill>
                <a:srgbClr val="989898"/>
              </a:solidFill>
            </c:spPr>
          </c:dPt>
          <c:dPt>
            <c:idx val="57"/>
            <c:spPr>
              <a:solidFill>
                <a:srgbClr val="FF6AB1"/>
              </a:solidFill>
            </c:spPr>
          </c:dPt>
          <c:dPt>
            <c:idx val="58"/>
            <c:spPr>
              <a:solidFill>
                <a:srgbClr val="16A946"/>
              </a:solidFill>
            </c:spPr>
          </c:dPt>
          <c:dPt>
            <c:idx val="59"/>
            <c:spPr>
              <a:solidFill>
                <a:srgbClr val="F28A38"/>
              </a:solidFill>
            </c:spPr>
          </c:dPt>
          <c:dPt>
            <c:idx val="60"/>
            <c:spPr>
              <a:solidFill>
                <a:srgbClr val="751975"/>
              </a:solidFill>
            </c:spPr>
          </c:dPt>
          <c:dPt>
            <c:idx val="61"/>
            <c:spPr>
              <a:solidFill>
                <a:srgbClr val="23039B"/>
              </a:solidFill>
            </c:spPr>
          </c:dPt>
          <c:dPt>
            <c:idx val="62"/>
            <c:spPr>
              <a:solidFill>
                <a:srgbClr val="B3B3B3"/>
              </a:solidFill>
            </c:spPr>
          </c:dPt>
          <c:dPt>
            <c:idx val="63"/>
            <c:spPr>
              <a:solidFill>
                <a:srgbClr val="FF7DFD"/>
              </a:solidFill>
            </c:spPr>
          </c:dPt>
          <c:dPt>
            <c:idx val="64"/>
            <c:spPr>
              <a:solidFill>
                <a:srgbClr val="47C753"/>
              </a:solidFill>
            </c:spPr>
          </c:dPt>
          <c:dPt>
            <c:idx val="65"/>
            <c:spPr>
              <a:solidFill>
                <a:srgbClr val="1DA36F"/>
              </a:solidFill>
            </c:spPr>
          </c:dPt>
          <c:dPt>
            <c:idx val="66"/>
            <c:spPr>
              <a:solidFill>
                <a:srgbClr val="AD43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'Cat Breed'!$J$2:$J$68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104775</xdr:colOff>
      <xdr:row>5</xdr:row>
      <xdr:rowOff>76200</xdr:rowOff>
    </xdr:from>
    <xdr:ext cx="5715000" cy="3533775"/>
    <xdr:pic>
      <xdr:nvPicPr>
        <xdr:cNvPr id="1963173461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133350</xdr:colOff>
      <xdr:row>4</xdr:row>
      <xdr:rowOff>152400</xdr:rowOff>
    </xdr:from>
    <xdr:ext cx="5715000" cy="3533775"/>
    <xdr:pic>
      <xdr:nvPicPr>
        <xdr:cNvPr id="1023751029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352425</xdr:colOff>
      <xdr:row>0</xdr:row>
      <xdr:rowOff>114300</xdr:rowOff>
    </xdr:from>
    <xdr:ext cx="5610225" cy="3467100"/>
    <xdr:graphicFrame>
      <xdr:nvGraphicFramePr>
        <xdr:cNvPr id="175564393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352425</xdr:colOff>
      <xdr:row>20</xdr:row>
      <xdr:rowOff>152400</xdr:rowOff>
    </xdr:from>
    <xdr:ext cx="5610225" cy="3467100"/>
    <xdr:graphicFrame>
      <xdr:nvGraphicFramePr>
        <xdr:cNvPr id="1790679586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251" sheet="Dog Breed"/>
  </cacheSource>
  <cacheFields>
    <cacheField name="BreedName" numFmtId="0">
      <sharedItems>
        <s v="Affenpinscher"/>
        <s v="Afghan Hound"/>
        <s v="African Hunting Dog"/>
        <s v="Airedale Terrier"/>
        <s v="Akbash"/>
        <s v="Akita"/>
        <s v="Alaskan Malamute"/>
        <s v="American Bulldog"/>
        <s v="American Eskimo Dog"/>
        <s v="American Hairless Terrier"/>
        <s v="American Staffordshire Terrier"/>
        <s v="American Water Spaniel"/>
        <s v="Anatolian Shepherd"/>
        <s v="Appenzell Mountain Dog"/>
        <s v="Australian Cattle Dog/Blue Heeler"/>
        <s v="Australian Kelpie"/>
        <s v="Australian Shepherd"/>
        <s v="Australian Terrier"/>
        <s v="Basenji"/>
        <s v="Basset Hound"/>
        <s v="Beagle"/>
        <s v="Bearded Collie"/>
        <s v="Beauceron"/>
        <s v="Bedlington Terrier"/>
        <s v="Belgian Shepherd Dog Sheepdog"/>
        <s v="Belgian Shepherd Laekenois"/>
        <s v="Belgian Shepherd Malinois"/>
        <s v="Belgian Shepherd Tervuren"/>
        <s v="Bernese Mountain Dog"/>
        <s v="Bichon Frise"/>
        <s v="Black and Tan Coonhound"/>
        <s v="Black Labrador Retriever"/>
        <s v="Black Mouth Cur"/>
        <s v="Black Russian Terrier"/>
        <s v="Bloodhound"/>
        <s v="Blue Lacy"/>
        <s v="Bluetick Coonhound"/>
        <s v="Boerboel"/>
        <s v="Bolognese"/>
        <s v="Border Collie"/>
        <s v="Border Terrier"/>
        <s v="Borzoi"/>
        <s v="Boston Terrier"/>
        <s v="Bouvier des Flanders"/>
        <s v="Boxer"/>
        <s v="Boykin Spaniel"/>
        <s v="Briard"/>
        <s v="Brittany Spaniel"/>
        <s v="Brussels Griffon"/>
        <s v="Bull Terrier"/>
        <s v="Bullmastiff"/>
        <s v="Cairn Terrier"/>
        <s v="Canaan Dog"/>
        <s v="Cane Corso Mastiff"/>
        <s v="Carolina Dog"/>
        <s v="Catahoula Leopard Dog"/>
        <s v="Cattle Dog"/>
        <s v="Caucasian Sheepdog (Caucasian Ovtcharka)"/>
        <s v="Cavalier King Charles Spaniel"/>
        <s v="Chesapeake Bay Retriever"/>
        <s v="Chihuahua"/>
        <s v="Chinese Crested Dog"/>
        <s v="Chinese Foo Dog"/>
        <s v="Chinook"/>
        <s v="Chocolate Labrador Retriever"/>
        <s v="Chow Chow"/>
        <s v="Cirneco dell'Etna"/>
        <s v="Clumber Spaniel"/>
        <s v="Cockapoo"/>
        <s v="Cocker Spaniel"/>
        <s v="Collie"/>
        <s v="Coonhound"/>
        <s v="Corgi"/>
        <s v="Coton de Tulear"/>
        <s v="Curly-Coated Retriever"/>
        <s v="Dachshund"/>
        <s v="Dalmatian"/>
        <s v="Dandi Dinmont Terrier"/>
        <s v="Dhole"/>
        <s v="Dingo"/>
        <s v="Doberman Pinscher"/>
        <s v="Dogo Argentino"/>
        <s v="Dogue de Bordeaux"/>
        <s v="Dutch Shepherd"/>
        <s v="English Bulldog"/>
        <s v="English Cocker Spaniel"/>
        <s v="English Coonhound"/>
        <s v="English Pointer"/>
        <s v="English Setter"/>
        <s v="English Shepherd"/>
        <s v="English Springer Spaniel"/>
        <s v="English Toy Spaniel"/>
        <s v="Entlebucher"/>
        <s v="Eskimo Dog"/>
        <s v="Feist"/>
        <s v="Field Spaniel"/>
        <s v="Fila Brasileiro"/>
        <s v="Finnish Lapphund"/>
        <s v="Finnish Spitz"/>
        <s v="Flat-coated Retriever"/>
        <s v="Fox Terrier"/>
        <s v="Foxhound"/>
        <s v="French Bulldog"/>
        <s v="Galgo Spanish Greyhound"/>
        <s v="German Pinscher"/>
        <s v="German Shepherd Dog"/>
        <s v="German Shorthaired Pointer"/>
        <s v="German Spitz"/>
        <s v="German Wirehaired Pointer"/>
        <s v="Giant Schnauzer"/>
        <s v="Glen of Imaal Terrier"/>
        <s v="Golden Retriever"/>
        <s v="Gordon Setter"/>
        <s v="Great Dane"/>
        <s v="Great Pyrenees"/>
        <s v="Greater Swiss Mountain Dog"/>
        <s v="Greyhound"/>
        <s v="Harrier"/>
        <s v="Havanese"/>
        <s v="Hound"/>
        <s v="Hovawart"/>
        <s v="Husky"/>
        <s v="Ibizan Hound"/>
        <s v="Illyrian Sheepdog"/>
        <s v="Irish Setter"/>
        <s v="Irish Terrier"/>
        <s v="Irish Water Spaniel"/>
        <s v="Irish Wolfhound"/>
        <s v="Italian Greyhound"/>
        <s v="Italian Spinone"/>
        <s v="Jack Russell Terrier"/>
        <s v="Jack Russell Terrier (Parson Russell Terrier)"/>
        <s v="Japanese Chin"/>
        <s v="Jindo"/>
        <s v="Kai Dog"/>
        <s v="Karelian Bear Dog"/>
        <s v="Keeshond"/>
        <s v="Kerry Blue Terrier"/>
        <s v="Kishu"/>
        <s v="Klee Kai"/>
        <s v="Komondor"/>
        <s v="Kuvasz"/>
        <s v="Kyi Leo"/>
        <s v="Labrador Retriever"/>
        <s v="Lakeland Terrier"/>
        <s v="Lancashire Heeler"/>
        <s v="Leonberger"/>
        <s v="Lhasa Apso"/>
        <s v="Lowchen"/>
        <s v="Maltese"/>
        <s v="Manchester Terrier"/>
        <s v="Maremma Sheepdog"/>
        <s v="Mastiff"/>
        <s v="McNab"/>
        <s v="Miniature Pinscher"/>
        <s v="Mountain Cur"/>
        <s v="Mountain Dog"/>
        <s v="Munsterlander"/>
        <s v="Neapolitan Mastiff"/>
        <s v="New Guinea Singing Dog"/>
        <s v="Newfoundland Dog"/>
        <s v="Norfolk Terrier"/>
        <s v="Norwegian Buhund"/>
        <s v="Norwegian Elkhound"/>
        <s v="Norwegian Lundehund"/>
        <s v="Norwich Terrier"/>
        <s v="Nova Scotia Duck-Tolling Retriever"/>
        <s v="Old English Sheepdog"/>
        <s v="Otterhound"/>
        <s v="Papillon"/>
        <s v="Patterdale Terrier (Fell Terrier)"/>
        <s v="Pekingese"/>
        <s v="Peruvian Inca Orchid"/>
        <s v="Petit Basset Griffon Vendeen"/>
        <s v="Pharaoh Hound"/>
        <s v="Pit Bull Terrier"/>
        <s v="Plott Hound"/>
        <s v="Podengo Portugueso"/>
        <s v="Pointer"/>
        <s v="Polish Lowland Sheepdog"/>
        <s v="Pomeranian"/>
        <s v="Poodle"/>
        <s v="Standard Poodle"/>
        <s v="Miniature Poodle"/>
        <s v="Toy Poodle"/>
        <s v="Portuguese Water Dog"/>
        <s v="Presa Canario"/>
        <s v="Pug"/>
        <s v="Puli"/>
        <s v="Pumi"/>
        <s v="Rat Terrier"/>
        <s v="Redbone Coonhound"/>
        <s v="Retriever"/>
        <s v="Rhodesian Ridgeback"/>
        <s v="Rottweiler"/>
        <s v="Saint Bernard"/>
        <s v="Saluki"/>
        <s v="Samoyed"/>
        <s v="Sarplaninac"/>
        <s v="Schipperke"/>
        <s v="Miniature Schnauzer"/>
        <s v="Schnauzer"/>
        <s v="Scottish Deerhound"/>
        <s v="Scottish Terrier Scottie"/>
        <s v="Sealyham Terrier"/>
        <s v="Setter"/>
        <s v="Shar Pei"/>
        <s v="Sheep Dog"/>
        <s v="Shepherd"/>
        <s v="Shetland Sheepdog Sheltie"/>
        <s v="Shiba Inu"/>
        <s v="Shih Tzu"/>
        <s v="Siberian Husky"/>
        <s v="Silky Terrier"/>
        <s v="Skye Terrier"/>
        <s v="Sloughi"/>
        <s v="Smooth Fox Terrier"/>
        <s v="South Russian Ovtcharka"/>
        <s v="Spaniel"/>
        <s v="Spitz"/>
        <s v="Staffordshire Bull Terrier"/>
        <s v="Sussex Spaniel"/>
        <s v="Swedish Vallhund"/>
        <s v="Terrier"/>
        <s v="Thai Ridgeback"/>
        <s v="Tibetan Mastiff"/>
        <s v="Tibetan Spaniel"/>
        <s v="Tibetan Terrier"/>
        <s v="Tosa Inu"/>
        <s v="Toy Fox Terrier"/>
        <s v="Treeing Walker Coonhound"/>
        <s v="Vizsla"/>
        <s v="Weimaraner"/>
        <s v="Welsh Corgi"/>
        <s v="Cardigan"/>
        <s v="Pembroke"/>
        <s v="Welsh Springer Spaniel"/>
        <s v="Welsh Terrier"/>
        <s v="West Highland White Terrier Westie"/>
        <s v="Wheaten Terrier"/>
        <s v="Whippet"/>
        <s v="White German Shepherd"/>
        <s v="Wire Fox Terrier"/>
        <s v="Wire-haired Pointing Griffon"/>
        <s v="Wirehaired Terrier"/>
        <s v="Xoloitzcuintle/Mexican Hairless"/>
        <s v="Yellow Labrador Retriever"/>
        <s v="Yorkshire Terrier Yorkie"/>
        <s v="Mixed Breed"/>
      </sharedItems>
    </cacheField>
    <cacheField name="AltBreedName" numFmtId="0">
      <sharedItems containsBlank="1">
        <m/>
        <s v="Airedale"/>
        <s v="Malamute"/>
        <s v="Appenzeller"/>
        <s v="Kelpie"/>
        <s v="Basset"/>
        <s v="Groenendael"/>
        <s v="Malinois"/>
        <s v="Bluetick"/>
        <s v="Boston Bull"/>
        <s v="Brabancon Griffon"/>
        <s v="American Pit Bull Terrier"/>
        <s v="Bull Mastiff"/>
        <s v="Cairn"/>
        <s v="Chow"/>
        <s v="Clumber"/>
        <s v="Dandie Dinmont"/>
        <s v="Doberman"/>
        <s v="Blenheim Spaniel"/>
        <s v="German Shepherd"/>
        <s v="German Short Haired Pointer"/>
        <s v="Japanese Spaniel"/>
        <s v="Maltese Dog"/>
        <s v="Newfoundland"/>
        <s v="Redbone"/>
        <s v="Standard Schnauzer"/>
        <s v="Scotch Terrier"/>
        <s v="Shetland Sheepdog"/>
        <s v="Staffordshire Bullterrier"/>
        <s v="Toy Terrier"/>
        <s v="Walker Hound"/>
        <s v="West Highland White Terrier"/>
        <s v="Soft Coated Wheaten Terrier"/>
        <s v="Wire Haired Fox Terrier"/>
        <s v="Mexican Hairless"/>
        <s v="Yorkshire Terrier"/>
      </sharedItems>
    </cacheField>
    <cacheField name="Group1" numFmtId="0">
      <sharedItems containsBlank="1">
        <s v="Toy"/>
        <s v="Sporting"/>
        <m/>
        <s v="Terrier"/>
        <s v="Working"/>
        <s v="Non Sporting"/>
        <s v="Herding"/>
        <s v="Hound"/>
        <s v="Southern"/>
      </sharedItems>
    </cacheField>
    <cacheField name="Group2" numFmtId="0">
      <sharedItems containsBlank="1">
        <s v="Companion"/>
        <s v="Sight"/>
        <m/>
        <s v="Terrier"/>
        <s v="Guardian"/>
        <s v="Herding"/>
        <s v="Northern"/>
        <s v="Gun"/>
        <s v="Scenthound"/>
        <s v="Southern"/>
        <s v="Gun Dogs"/>
      </sharedItems>
    </cacheField>
    <cacheField name="MaleWtKg" numFmtId="0">
      <sharedItems containsString="0" containsBlank="1" containsNumber="1" containsInteger="1">
        <n v="4.0"/>
        <n v="28.0"/>
        <n v="23.0"/>
        <n v="26.0"/>
        <n v="53.0"/>
        <n v="44.0"/>
        <n v="40.0"/>
        <n v="38.0"/>
        <n v="8.0"/>
        <n v="5.0"/>
        <n v="16.0"/>
        <n v="52.0"/>
        <n v="27.0"/>
        <n v="21.0"/>
        <n v="11.0"/>
        <n v="50.0"/>
        <n v="9.0"/>
        <n v="32.0"/>
        <n v="34.0"/>
        <n v="55.0"/>
        <n v="51.0"/>
        <n v="46.0"/>
        <n v="18.0"/>
        <n v="80.0"/>
        <n v="3.0"/>
        <n v="17.0"/>
        <n v="7.0"/>
        <n v="41.0"/>
        <n v="42.0"/>
        <n v="30.0"/>
        <n v="15.0"/>
        <n v="35.0"/>
        <n v="47.0"/>
        <n v="63.0"/>
        <n v="33.0"/>
        <n v="2.0"/>
        <n v="25.0"/>
        <n v="10.0"/>
        <n v="31.0"/>
        <n v="13.0"/>
        <n v="6.0"/>
        <n v="43.0"/>
        <n v="60.0"/>
        <n v="14.0"/>
        <n v="19.0"/>
        <n v="12.0"/>
        <n v="29.0"/>
        <n v="77.0"/>
        <n v="45.0"/>
        <n v="22.0"/>
        <n v="24.0"/>
        <n v="20.0"/>
        <n v="59.0"/>
        <n v="49.0"/>
        <n v="64.0"/>
        <n v="90.0"/>
        <n v="65.0"/>
        <n v="39.0"/>
        <n v="66.0"/>
        <n v="71.0"/>
        <m/>
      </sharedItems>
    </cacheField>
    <cacheField name="Temperment" numFmtId="0">
      <sharedItems containsBlank="1">
        <s v="Active, Adventurous, Curious, Fun-loving, Playful, Stubborn"/>
        <s v="Aloof, Clownish, Dignified, Happy, Independent"/>
        <s v="Wild"/>
        <s v="Alert, Confident, Courageous, Friendly, Intelligent, Outgoing"/>
        <s v="Affectionate, Alert, Courageous, Independent, Intelligent, Loyal"/>
        <s v="Alert, Courageous, Dignified, Docile, Friendly, Intelligent, Responsive"/>
        <s v="Affectionate, Devoted, Dignified, Friendly, Loyal, Playful"/>
        <s v="Affectionate, Alert, Courageous, Energetic, Gentle, Loving, Out-going, Social"/>
        <s v="Alert, Energetic, Friendly, Independent, Intelligent, Protective"/>
        <s v="Alert, Lively, Loving, Intelligent, Inquisitive, Playful"/>
        <s v="Attentive, Courageous, Devoted, Friendly, Loyal, Tenacious, Intelligent"/>
        <s v="Energetic, Friendly, Intelligent, Obedient, Protective, Trainable"/>
        <s v="Bold, Confident, Independent, Intelligent, Proud, Steady"/>
        <s v="Energetic, Fearless, Lively, Reliable, Self-assured, Social"/>
        <s v="Aggressive, Alert, Energetic, Intelligent, Loyal, Protective, Responsive"/>
        <s v="Alert, Eager, Energetic, Friendly, Intelligent, Loyal, Robust"/>
        <s v="Active, Affectionate, Friendly, Good-natured, Intelligent, Protective, Loving"/>
        <s v="Alert, Compassionate, Courageous, Even Tempered, Loyal, Spirited, Intelligent"/>
        <s v="Affectionate, Alert, Curious, Energetic, Playful, Intelligent"/>
        <s v="Affectionate, Devoted, Friendly, Gentle, Sweet-tempered, Tenacious"/>
        <s v="Friendly, Gentle, Independent, Intelligent, Lively, Loving, Sweet"/>
        <s v="Active, Alert, Hardy, Intelligent, Lively, Self-confident"/>
        <s v="Courageous, Obedient, Loyal, Protective, Loving"/>
        <s v="Affectionate, Devoted, Energetic, Loyal, Playful, Reliable, Intelligent"/>
        <s v="Active, Alert, Confident, Friendly, Hard-working, Protective, Stubborn, Watchful, Intelligent"/>
        <s v="Active, Alert, Energetic, Lively, Protective, Watchful"/>
        <s v="Active, Alert, Confident, Friendly, Hard-working, Protective, Stubborn, Watchful"/>
        <s v="Alert, Attentive, Energetic, Intelligent, Loyal, Protective"/>
        <s v="Affectionate, Faithful, Intelligent, Loyal"/>
        <s v="Affectionate, Cheerful, Feisty, Gentle, Playful, Intelligent, Sensitive"/>
        <s v="Adaptable, Easygoing, Even-tempered, Gentle, Lovable, Trusting, Intelligent"/>
        <s v="Affectionate, Alert, Cheerful, Energetic, Friendly, Gentle, Intelligent, Loving, Loyal, Outgoing, Playful, Responsive, Social"/>
        <s v="Active, Fearless, Kind, Loyal, Protective, Trainable"/>
        <s v="Brave, Confident, Energetic, Hardy, Lively, Stable"/>
        <s v="Affectionate, Even-tempered, Gentle, Stubborn, Independent"/>
        <s v="Active, Alert, Bold, Devoted, Intelligent, Intense"/>
        <s v="Friendly, Active, Gentle"/>
        <s v="Confident, Dominant, Intelligent, Obedient, Territorial"/>
        <s v="Docile, Enterprising, Loyal, Reserved, Serious"/>
        <s v="Intelligent, Energetic, Alert, Responsive, Tenacious, Loyal, Protective"/>
        <s v="Affectionate, Alert, Even-tempered, Fearless, Intelligent, Obedient"/>
        <s v="Athletic, Gentle, Independent, Intelligent, Quiet, Respectful"/>
        <s v="Affectionate, Aggressive, Friendly, Gentle, Intelligent, Lively, Playful"/>
        <s v="Familial, Gentle, Intelligent, Loyal, Protective, Rational"/>
        <s v="Brave, Bright, Confident, Energetic, Fearless, Friendly, Intelligent, Loyal, Playful"/>
        <s v="Companionable, Eager, Energetic, Friendly, Intelligent, Trainable"/>
        <s v="Faithful, Fearless, Intelligent, Loyal, Obedient, Protective"/>
        <s v="Alert, Independent, Intelligent, Responsive, Social"/>
        <s v="Alert, Companionable, Inquisitive, Self-important, Sensitive, Watchful"/>
        <s v="Active, Keen, Protective, Sweet-tempered, Trainable"/>
        <s v="Alert, Calm, Courageous, Devoted, Docile, Powerful, Loyal, Protective, Reliable"/>
        <s v="Active, Assertive, Courageous, Fearless, Hardy, Intelligent"/>
        <s v="Alert, Cautious, Devoted, Quick, Vigilant"/>
        <s v="Cheerful, Courageous, Loyal, Quiet, Social"/>
        <s v="Adaptable, Gentle, Loyal, Primitive, Reserved"/>
        <s v="Alert, Courageous, Energetic, Gentle, Independent, Intelligent, Loving, Loyal, Protective"/>
        <s v="Alert, Calm, Dominant, Powerful, Quick,Strong"/>
        <s v="Affectionate, Cheerful, Courageous, Gentle, Intelligent, Social"/>
        <s v="Happy, Affectionate, Dominant, Intelligent, Protective, Quiet"/>
        <s v="Alert, Courageous, Devoted, Lively, Intelligent, Quick"/>
        <s v="Affectionate, Alert, Happy, Lively, Playful, Sweet-tempered"/>
        <s v="Friendly, Devoted, Courageous"/>
        <s v="Alert, Calm, Dignified, Friendly, Responsive"/>
        <s v="Aloof, Independent, Loyal, Quiet, Intelligent, Protective, Detached"/>
        <s v="Affectionate, Gentle, Lively"/>
        <s v="Gentle, Loyal, Affectionate, Dignified, Aloof"/>
        <s v="Affectionate, Alert, Cheerful, Friendly, Intelligent, Loving, Loyal, Outgoing, Playful, Responsive, Social"/>
        <s v="Even Tempered, Joyful, Merry, Outgoing, Intelligent, Sociable, Trusting"/>
        <s v="Friendly, Gentle, Intelligent, Loyal, Protective, Responsive, Social"/>
        <s v="Active, Affectionate, Alert, Companionable, Devoted, Gentle, Intelligent"/>
        <s v="Affectionate, Intelligent, Lively, Playful, Trainable, Vocal"/>
        <s v="Clever, Independent, Intelligent, Lively, Sensitive, Trainable"/>
        <s v="Clever, Courageous, Devoted, Lively, Playful, Stubborn"/>
        <s v="Active, Energetic, Friendly, Intelligent, Outgoing, Playful, Sensitive"/>
        <s v="Affectionate, Companionable, Determined, Fun-loving, Independent, Lively, Intelligent"/>
        <s v="Alert, Energetic, Fearless, Intelligent, Loyal, Obedient"/>
        <s v="Affectionate, Cheerful, Friendly, Loyal, Protective, Tolerant, Social"/>
        <s v="Companionable, Courageous, Devoted, Even-tempered, Loyal, Vigiliant"/>
        <s v="Affectionate, Alert, Loyal, Obedient, Reliable, Trainable"/>
        <s v="Aggressive, Courageous, Friendly, Loving, Social, Sweet"/>
        <s v="Affectionate, Faithful, Friendly, Intelligent, Playful, Quiet, Trainable"/>
        <s v="Active, Energetic, High-strung, Loyal"/>
        <s v="Active, Affectionate, Amiable, Even-tempered, Kind, Loyal, Intelligent"/>
        <s v="Strong-willed, Mischevious, Gentle, Energetic, Intelligent"/>
        <s v="Adaptable, Alert, Courageous, Energetic, Friendly, Independent, Intelligent, Playful, Responsibe"/>
        <s v="Affectionate, Alert, Cheerful, Energetic, Intelligent, Playful, Social"/>
        <s v="Affectionate, Gentle, Happy, Loving, Playful, Reserved"/>
        <s v="Agile, Devoted, Independent, Loyal, Self-confident"/>
        <s v="Agile, Alert, Lovable, Spirited, Swift"/>
        <s v="Adaptable, Cautious, Docile, Familial, Sensitive, Sociable"/>
        <s v="Brave, Courageous, Determined, Docile, Loyal, Obedient"/>
        <s v="Calm, Courageous, Faithful, Friendly, Keen"/>
        <s v="Happy, Independent, Intelligent, Loyal, Playful, Vocal"/>
        <s v="Friendly, Confident, Devoted, Optimistic, Outgoing, Intelligent"/>
        <s v="Active, Affectionate, Alert, Fearless, Intelligent, Playful"/>
        <s v="Independent, Intelligent, Kind, Loving, Loyal, Sweet-tempered"/>
        <s v="Affectionate, Playful, Alert, Athletic, Bright, Easygoing, Keen, Lively, Patient"/>
        <s v="Affectionate, Calm, Quiet, Gentle"/>
        <s v="Even-tempered, Familial, Courageous, Lively, Loving, Spirited"/>
        <s v="Alert, Confident, Courageous, Curious, Intelligent, Loyal, Obedient, Watchful"/>
        <s v="Affectionate, Boisterous, Bold, Cooperative, Intelligent, Trainable"/>
        <s v="Active, Affectionate, Friendly, Intelligent, Loyal, Willful, Responsive"/>
        <s v="Dominant, Intelligent, Kind, Loyal, Powerful, Strong-willed"/>
        <s v="Active, Agile, Courageous, Gentle, Loyal, Spirited"/>
        <s v="Confident, Friendly, Intelligent, Kind, Reliable, Trustworthy"/>
        <s v="Alert, Confident, Eager, Fearless, Loyal, Intelligent"/>
        <s v="Friendly, Confident, Devoted, Intelligent, Gentle, Loving, Reserved"/>
        <s v="Affectionate, Confident, Fearless, Gentle, Patient, Strong-willed"/>
        <s v="Alert, Devoted, Fearless, Good-natured, Protective, Self-confident"/>
        <s v="Intelligent, Gentle, Affectionate, Athletic, Even-tempered, Quiet"/>
        <s v="Active, Cheerful, Friendly, Outgoing, Sweet-tempered, Tolerant"/>
        <s v="Affectionate, Companionable, Gentle, Intelligent, Playful, Responsive"/>
        <s v="Watchful, Even-tempered, Reserved, Active, Devoted"/>
        <s v="Alert, Friendly, Gentle, Intelligent, Outgoing"/>
        <s v="Active, Clownish, Engaging, Independent, Intelligent, Stubborn"/>
        <s v="Independent, Reliable, Devoted, Protective"/>
        <s v="Affectionate, Companionable, Energetic, Independent, Lively, Playful, Intelligent"/>
        <s v="Dominant, Intelligent, Lively, Protective, Respectful, Trainable"/>
        <s v="Active, Alert, Clownish, Inquisitive, Intelligent, Quick"/>
        <s v="Dignified, Generous, Loyal, Patient, Sweet-tempered, Thoughtful, Intelligent"/>
        <s v="Affectionate, Agile, Athletic, Companionable, Intelligent, Mischevious"/>
        <s v="Friendly, Loyal, Affectionate, Docile, Gentle, Patient"/>
        <s v="Alert, Cheerful, Courageous, Energetic, Independent"/>
        <s v="Energetic, Bold, Eager, Happy, Intelligent, Obedient"/>
        <s v="Alert, Cat-like, Independent, Intelligent, Loving, Loyal, Playful"/>
        <s v="Active, Bold, Brave, Faithful, Intelligent, Loyal"/>
        <s v="Intelligent, Agile, Alert, Brave"/>
        <s v="Brave, Cautious, Loyal, Independent, Tenacious, Territorial"/>
        <s v="Agile, Bright, Obedient, Playful, Quick, Sturdy, Intelligent"/>
        <s v="Affectionate, Alert, Gentle, Loyal, Spirited, Strong-willed, Intelligent"/>
        <s v="Alert, Dignified, Docile, Faithful, Noble"/>
        <s v="Active, Agile, Curious, Intelligent, Loyal, Quick, Territorial"/>
        <s v="Affectionate, Calm, Fearless, Gentle, Independent, Steady"/>
        <s v="Clownish, Independent, Intelligent, Loyal, Patient, Protective"/>
        <s v="Active, Calm, Forgiving, Obedient, Playful, Quiet"/>
        <s v="Independent, Bold, Confident, Friendly, Intelligent, Trainable"/>
        <s v="Alert, Clever, Friendly, Intelligent"/>
        <s v="Adaptable, Companionable, Fearless, Loving, Loyal, Obedient"/>
        <s v="Alert, Assertive, Devoted, Friendly, Intelligent, Lively, Obedient, Playful, Spirited, Steady"/>
        <s v="Active, Familial, Friendly, Happy, Playful"/>
        <s v="Active, Docile, Easygoing, Gentle, Intelligent, Playful, Responsive, Sweet-tempered"/>
        <s v="Active, Alert, Devoted, Discerning, Quiet, Loyal, Intelligent"/>
        <s v="Alert, Determined, Dignified, Friendly, Intelligent, Loyal"/>
        <s v="Affectionate, Alert, Cheerful, Courageous, Intelligent, Loyal, Protective"/>
        <s v="Friendly, Hard-working, Obedient, Protective, Sociable, Well-mannered"/>
        <s v="Clever, Energetic, Friendly, Outgoing, Playful, Responsive, Intelligent"/>
        <s v="Intelligent, Protective"/>
        <s v="Intelligent, Trainable, Attentive, Mischevious"/>
        <s v="Protective, Dominant, Fearless, Obedient, Stubborn, Trainable"/>
        <s v="Active, Affectionate, Alert, Gentle, Lively"/>
        <s v="Cheerful, Courageous, Intelligent, Loyal, Social, Sweet, Gentle"/>
        <s v="Companionable, Fearless, Happy, Lovable, Self-confident, Spirited, Intelligent"/>
        <s v="Agile, Courageous, Energetic, Friendly, Fun-loving"/>
        <s v="Alert, Bold, Hardy, Loyal, Playful, Strong-willed, Intelligent"/>
        <s v="Alert, Energetic, Loyal, Protective"/>
        <s v="Affectionate, Energetic, Hardy, Intelligent, Sensitive"/>
        <s v="Affectionate, Alert, Courageous, Energetic, Gentle, Playful, Responsive"/>
        <s v="Adaptable, Bubbly, Intelligent, Loving, Playful, Sociable, Protective"/>
        <s v="Amiable, Boisterous, Even-tempered"/>
        <s v="Alert, Energetic, Friendly, Happy, Hardy, Intelligent"/>
        <s v="Bold, Confident, Energetic, Friendly, Inquisitive, Intelligent"/>
        <s v="Affectionate, Aggressive, Good-natured, Intelligent, Opinionated, Stubborn"/>
        <s v="Affectionate, Alert, Intelligent, Lively, Noble, Protective"/>
        <s v="Active, Extroverted, Friendly, Happy, Independent, Lively, Intelligent"/>
        <s v="Active, Affectionate, Intelligent, Playful, Sociable, Trainable"/>
        <s v="Affectionate, Aggressive, Clownish, Courageous, Friendly, Intelligent, Loyal, Obedient, Strong-willed, Stubborn"/>
        <s v="Alert, Bold, Courageous, Loyal"/>
        <s v="Active, Companionable, Friendly, Hardy, Lively, Loyal"/>
        <s v="Agile, Even-tempered, Lively, Perceptive, Self-confident"/>
        <s v="Active, Extroverted, Friendly, Intelligent, Lively, Playful, Sociable"/>
        <s v="Active, Alert, Faithful, Instinctual, Intelligent, Trainable"/>
        <s v="Brave, Docile, Impetuous, Intelligent, Obedient, Quarrelsome"/>
        <s v="Calm, Dominant, Gentle, Strong-willed, Suspicious"/>
        <s v="Affectionate, Cheerful, Courageous, Gentle, Intelligent, Friendly, Outgoing, Playful, Loyal"/>
        <s v="Agile, Energetic, Faithful, Intelligent, Loyal, Obedient"/>
        <s v="Active, Intelligent, Lively, Protective, Reserved, Vocal"/>
        <s v="Affectioante, Alert, Inquisitive, Lively, Loving"/>
        <s v="Affectionate, Companionable, Energetic, Familial, Independent, Unflappable"/>
        <s v="Dignified, Intelligent, Loyal, Mischevious, Sensitive, Strong-willed"/>
        <s v="Alert, Courageous, Fearless, Good-natured, Independent, Intelligent, Loyal, Protective"/>
        <s v="Friendly, Gentle, Independent, Intelligent, Outgoing, Quiet, Social"/>
        <s v="Aloof, Intelligent, Quiet, Reserverd, Loyal"/>
        <s v="Alert, Lively, Friendly, Intelligent, Playful, Sociable, Stubborn"/>
        <s v="Independent, Calm, Devoted, Intelligent, Protective, Reliable"/>
        <s v="Agile, Confident, Curious, Faithful, Fearless, Independent, Intelligent"/>
        <s v="Devoted, Good-natured, Intelligent, Lively, Playful, Trainable"/>
        <s v="Dignified, Docile, Friendly, Gentle, Polite, Quiet"/>
        <s v="Independent, Fiesty, Alert, Playful, Quick, Self-assured"/>
        <s v="Alert, Calm, Even-tempered, Fearless, Friendly, Intelligent"/>
        <s v="Affectionate, Devoted, Independent, Loving, Reserved, Suspicious"/>
        <s v="Affectionate, Friendly, Gentle, Intelligent, Lively, Playful, Responsive"/>
        <s v="Alert, Charming, Confident, Faithful, Fearless, Keen, Outgoing"/>
        <s v="Active, Courageous, Friendly, Gentle, Happy, Intelligent, Lively, Outgoing, Playful"/>
        <s v="Alert, Friendly, Inquisitive, Joyful, Quick, Responsive, Intelligent"/>
        <s v="Loyal, Fearless, Friendly, Good-tempered, Intelligent"/>
        <s v="Alert, Faithful, Intelligent, Sensitive, Independent, Playful, Sweet"/>
        <s v="Active, Balanced, Courageous, Lively, Nervous"/>
        <s v="Affectionate, Bold, Courageous, Fearless, Intelligent, Reliable"/>
        <s v="Calm, Cheerful, Companionable, Devoted, Friendly, Sociable"/>
        <s v="Alert, Energetic, Fearless, Friendly, Watchful"/>
        <s v="Affectionate, Alert, Courageous, Intelligent, Friendly, Hardy, Independent"/>
        <s v="Familial, Independent, Loving, Loyal, Protective"/>
        <s v="Aloof, Protective, Strong-willed, Stubborn, Courageous, Loyal"/>
        <s v="Intelligent, Assertive, Aloof, Happy, Independent, Willful"/>
        <s v="Affectionate, Amiable, Energetic, Gentle, Reserved, Sensitive, Intelligent"/>
        <s v="Aggressive, Brave, Fearless, Intelligent, Sensitive, Suspicious"/>
        <s v="Alert, Friendly, Intelligent, Loyal, Playful, Spirited"/>
        <s v="Affectionate, Clever, Confident, Loving, Trainable"/>
        <s v="Affectionate, Cheerful, Energetic, Gentle, Intelligent, Playful, Protective, Quiet"/>
        <s v="Alert, Aloof, Energetic, Fast, Intelligent, Powerful, Steady, Stubborn, Social"/>
        <s v="Affectionate, Loyal, Active, Friendly, Playful, Stubborn, Intelligent"/>
        <s v="Alert, Friendly, Intelligent, Spirited, Independent, Loving"/>
        <s v="Affectionate, Energetic, Faithful, Intelligent, Playful, Spirited"/>
        <s v="Affectionate, Friendly, Gentle, Intelligent, Lively, Quiet"/>
        <s v="Alert, Bold, Fearless, Friendly, Keen, Quick, Intelligent"/>
        <s v="Gentle, Loyal, Proud, Trainable, Vigilant, Intelligent"/>
        <s v="Aleret, Calm, Cheerful, Companionable, Loyal, Protective"/>
        <s v="Alert, Courageous, Energetic, Independent, Intelligent, Loyal, Playful"/>
        <m/>
      </sharedItems>
    </cacheField>
    <cacheField name="AvgPupPrice" numFmtId="0">
      <sharedItems containsString="0" containsBlank="1" containsNumber="1" containsInteger="1">
        <n v="1000.0"/>
        <n v="2250.0"/>
        <m/>
        <n v="700.0"/>
        <n v="600.0"/>
        <n v="1350.0"/>
        <n v="800.0"/>
        <n v="400.0"/>
        <n v="900.0"/>
        <n v="1250.0"/>
        <n v="1100.0"/>
        <n v="650.0"/>
        <n v="1300.0"/>
        <n v="1900.0"/>
        <n v="850.0"/>
        <n v="350.0"/>
        <n v="1500.0"/>
        <n v="2150.0"/>
        <n v="550.0"/>
        <n v="1750.0"/>
        <n v="750.0"/>
        <n v="2000.0"/>
        <n v="500.0"/>
        <n v="2700.0"/>
        <n v="39000.0"/>
        <n v="1150.0"/>
        <n v="1600.0"/>
        <n v="1050.0"/>
        <n v="450.0"/>
        <n v="1400.0"/>
        <n v="3000.0"/>
        <n v="950.0"/>
        <n v="1700.0"/>
        <n v="2650.0"/>
        <n v="2100.0"/>
        <n v="2750.0"/>
        <n v="1650.0"/>
        <n v="2500.0"/>
      </sharedItems>
    </cacheField>
    <cacheField name="Intelligence" numFmtId="0">
      <sharedItems containsString="0" containsBlank="1" containsNumber="1" containsInteger="1">
        <n v="37.0"/>
        <n v="79.0"/>
        <m/>
        <n v="29.0"/>
        <n v="54.0"/>
        <n v="50.0"/>
        <n v="34.0"/>
        <n v="44.0"/>
        <n v="10.0"/>
        <n v="42.0"/>
        <n v="78.0"/>
        <n v="71.0"/>
        <n v="72.0"/>
        <n v="40.0"/>
        <n v="15.0"/>
        <n v="14.0"/>
        <n v="22.0"/>
        <n v="45.0"/>
        <n v="7.0"/>
        <n v="74.0"/>
        <n v="1.0"/>
        <n v="30.0"/>
        <n v="75.0"/>
        <n v="49.0"/>
        <n v="19.0"/>
        <n v="66.0"/>
        <n v="69.0"/>
        <n v="35.0"/>
        <n v="27.0"/>
        <n v="67.0"/>
        <n v="61.0"/>
        <n v="76.0"/>
        <n v="20.0"/>
        <n v="16.0"/>
        <n v="26.0"/>
        <n v="41.0"/>
        <n v="39.0"/>
        <n v="62.0"/>
        <n v="5.0"/>
        <n v="77.0"/>
        <n v="18.0"/>
        <n v="43.0"/>
        <n v="13.0"/>
        <n v="46.0"/>
        <n v="58.0"/>
        <n v="3.0"/>
        <n v="17.0"/>
        <n v="28.0"/>
        <n v="4.0"/>
        <n v="48.0"/>
        <n v="64.0"/>
        <n v="53.0"/>
        <n v="24.0"/>
        <n v="60.0"/>
        <n v="68.0"/>
        <n v="59.0"/>
        <n v="32.0"/>
        <n v="56.0"/>
        <n v="36.0"/>
        <n v="38.0"/>
        <n v="63.0"/>
        <n v="8.0"/>
        <n v="73.0"/>
        <n v="23.0"/>
        <n v="2.0"/>
        <n v="57.0"/>
        <n v="52.0"/>
        <n v="9.0"/>
        <n v="65.0"/>
        <n v="33.0"/>
        <n v="47.0"/>
        <n v="51.0"/>
        <n v="6.0"/>
        <n v="70.0"/>
        <n v="55.0"/>
        <n v="21.0"/>
        <n v="31.0"/>
      </sharedItems>
    </cacheField>
    <cacheField name="Watchdog" numFmtId="0">
      <sharedItems containsString="0" containsBlank="1" containsNumber="1" containsInteger="1">
        <n v="1.0"/>
        <m/>
        <n v="4.0"/>
        <n v="5.0"/>
        <n v="6.0"/>
        <n v="3.0"/>
        <n v="2.0"/>
      </sharedItems>
    </cacheField>
    <cacheField name="MalaysiaGuardedDog" numFmtId="0">
      <sharedItems containsString="0" containsBlank="1" containsNumber="1" containsInteger="1">
        <m/>
        <n v="1.0"/>
      </sharedItems>
    </cacheField>
    <cacheField name="MalaysiaProhibitedDog" numFmtId="0">
      <sharedItems containsString="0" containsBlank="1" containsNumber="1" containsInteger="1">
        <m/>
        <n v="1.0"/>
      </sharedItems>
    </cacheField>
    <cacheField name="MalaysiaPopularity" numFmtId="0">
      <sharedItems containsString="0" containsBlank="1" containsNumber="1" containsInteger="1">
        <m/>
        <n v="8.0"/>
        <n v="6.0"/>
        <n v="4.0"/>
        <n v="1.0"/>
        <n v="7.0"/>
        <n v="3.0"/>
        <n v="2.0"/>
        <n v="5.0"/>
      </sharedItems>
    </cacheField>
    <cacheField name="PopularityUS2017" numFmtId="0">
      <sharedItems containsString="0" containsBlank="1" containsNumber="1" containsInteger="1">
        <n v="147.0"/>
        <n v="93.0"/>
        <m/>
        <n v="55.0"/>
        <n v="47.0"/>
        <n v="59.0"/>
        <n v="118.0"/>
        <n v="126.0"/>
        <n v="83.0"/>
        <n v="167.0"/>
        <n v="86.0"/>
        <n v="56.0"/>
        <n v="17.0"/>
        <n v="137.0"/>
        <n v="84.0"/>
        <n v="39.0"/>
        <n v="6.0"/>
        <n v="125.0"/>
        <n v="141.0"/>
        <n v="151.0"/>
        <n v="120.0"/>
        <n v="44.0"/>
        <n v="103.0"/>
        <n v="25.0"/>
        <n v="46.0"/>
        <n v="130.0"/>
        <n v="1.0"/>
        <n v="116.0"/>
        <n v="50.0"/>
        <n v="132.0"/>
        <n v="124.0"/>
        <n v="38.0"/>
        <n v="92.0"/>
        <n v="102.0"/>
        <n v="21.0"/>
        <n v="85.0"/>
        <n v="11.0"/>
        <n v="98.0"/>
        <n v="127.0"/>
        <n v="26.0"/>
        <n v="94.0"/>
        <n v="60.0"/>
        <n v="51.0"/>
        <n v="69.0"/>
        <n v="175.0"/>
        <n v="37.0"/>
        <n v="19.0"/>
        <n v="43.0"/>
        <n v="32.0"/>
        <n v="79.0"/>
        <n v="179.0"/>
        <n v="76.0"/>
        <n v="184.0"/>
        <n v="140.0"/>
        <n v="29.0"/>
        <n v="40.0"/>
        <n v="68.0"/>
        <n v="81.0"/>
        <n v="171.0"/>
        <n v="13.0"/>
        <n v="63.0"/>
        <n v="182.0"/>
        <n v="16.0"/>
        <n v="67.0"/>
        <n v="5.0"/>
        <n v="52.0"/>
        <n v="178.0"/>
        <n v="113.0"/>
        <n v="95.0"/>
        <n v="27.0"/>
        <n v="134.0"/>
        <n v="152.0"/>
        <n v="145.0"/>
        <n v="173.0"/>
        <n v="177.0"/>
        <n v="96.0"/>
        <n v="122.0"/>
        <n v="187.0"/>
        <n v="4.0"/>
        <n v="136.0"/>
        <n v="2.0"/>
        <n v="10.0"/>
        <n v="62.0"/>
        <n v="80.0"/>
        <n v="158.0"/>
        <n v="3.0"/>
        <n v="104.0"/>
        <n v="14.0"/>
        <n v="66.0"/>
        <n v="75.0"/>
        <n v="156.0"/>
        <n v="183.0"/>
        <n v="23.0"/>
        <n v="12.0"/>
        <n v="165.0"/>
        <n v="72.0"/>
        <n v="114.0"/>
        <n v="164.0"/>
        <n v="73.0"/>
        <n v="74.0"/>
        <n v="111.0"/>
        <n v="78.0"/>
        <n v="119.0"/>
        <n v="108.0"/>
        <n v="87.0"/>
        <n v="129.0"/>
        <n v="163.0"/>
        <n v="157.0"/>
        <n v="138.0"/>
        <n v="100.0"/>
        <n v="77.0"/>
        <n v="169.0"/>
        <n v="33.0"/>
        <n v="135.0"/>
        <n v="28.0"/>
        <n v="71.0"/>
        <n v="107.0"/>
        <n v="36.0"/>
        <n v="128.0"/>
        <n v="170.0"/>
        <n v="91.0"/>
        <n v="190.0"/>
        <n v="105.0"/>
        <n v="89.0"/>
        <n v="70.0"/>
        <n v="186.0"/>
        <n v="53.0"/>
        <n v="88.0"/>
        <n v="160.0"/>
        <n v="174.0"/>
        <n v="166.0"/>
        <n v="159.0"/>
        <n v="176.0"/>
        <n v="22.0"/>
        <n v="7.0"/>
        <n v="54.0"/>
        <n v="31.0"/>
        <n v="142.0"/>
        <n v="162.0"/>
        <n v="97.0"/>
        <n v="139.0"/>
        <n v="41.0"/>
        <n v="8.0"/>
        <n v="48.0"/>
        <n v="123.0"/>
        <n v="57.0"/>
        <n v="110.0"/>
        <n v="18.0"/>
        <n v="90.0"/>
        <n v="168.0"/>
        <n v="58.0"/>
        <n v="150.0"/>
        <n v="64.0"/>
        <n v="24.0"/>
        <n v="45.0"/>
        <n v="20.0"/>
        <n v="106.0"/>
        <n v="172.0"/>
        <n v="188.0"/>
        <n v="82.0"/>
        <n v="161.0"/>
        <n v="149.0"/>
        <n v="42.0"/>
        <n v="153.0"/>
        <n v="121.0"/>
        <n v="101.0"/>
        <n v="112.0"/>
        <n v="131.0"/>
        <n v="30.0"/>
        <n v="34.0"/>
        <n v="133.0"/>
        <n v="109.0"/>
        <n v="49.0"/>
        <n v="61.0"/>
        <n v="99.0"/>
        <n v="65.0"/>
        <n v="143.0"/>
        <n v="9.0"/>
      </sharedItems>
    </cacheField>
    <cacheField name="Qty Sold" numFmtId="0">
      <sharedItems containsSemiMixedTypes="0" containsString="0" containsNumber="1" containsInteger="1">
        <n v="74172.0"/>
        <n v="909.0"/>
        <n v="895.0"/>
        <n v="891.0"/>
        <n v="890.0"/>
        <n v="780.0"/>
        <n v="689.0"/>
        <n v="675.0"/>
        <n v="670.0"/>
        <n v="597.0"/>
        <n v="576.0"/>
        <n v="555.0"/>
        <n v="542.0"/>
        <n v="526.0"/>
        <n v="521.0"/>
        <n v="505.0"/>
        <n v="500.0"/>
        <n v="457.0"/>
        <n v="397.0"/>
        <n v="396.0"/>
        <n v="393.0"/>
        <n v="371.0"/>
        <n v="351.0"/>
        <n v="345.0"/>
        <n v="341.0"/>
        <n v="325.0"/>
        <n v="321.0"/>
        <n v="315.0"/>
        <n v="309.0"/>
        <n v="301.0"/>
        <n v="300.0"/>
        <n v="293.0"/>
        <n v="256.0"/>
        <n v="254.0"/>
        <n v="250.0"/>
        <n v="245.0"/>
        <n v="235.0"/>
        <n v="232.0"/>
        <n v="230.0"/>
        <n v="225.0"/>
        <n v="220.0"/>
        <n v="215.0"/>
        <n v="210.0"/>
        <n v="209.0"/>
        <n v="205.0"/>
        <n v="204.0"/>
        <n v="203.0"/>
        <n v="178.0"/>
        <n v="153.0"/>
        <n v="150.0"/>
        <n v="149.0"/>
        <n v="147.0"/>
        <n v="145.0"/>
        <n v="134.0"/>
        <n v="128.0"/>
        <n v="125.0"/>
        <n v="123.0"/>
        <n v="121.0"/>
        <n v="119.0"/>
        <n v="115.0"/>
        <n v="112.0"/>
        <n v="111.0"/>
        <n v="110.0"/>
        <n v="109.0"/>
        <n v="107.0"/>
        <n v="105.0"/>
        <n v="104.0"/>
        <n v="103.0"/>
        <n v="102.0"/>
        <n v="101.0"/>
        <n v="100.0"/>
        <n v="98.0"/>
        <n v="96.0"/>
        <n v="95.0"/>
        <n v="94.0"/>
        <n v="93.0"/>
        <n v="91.0"/>
        <n v="90.0"/>
        <n v="89.0"/>
        <n v="87.0"/>
        <n v="83.0"/>
        <n v="81.0"/>
        <n v="80.0"/>
        <n v="79.0"/>
        <n v="77.0"/>
        <n v="76.0"/>
        <n v="75.0"/>
        <n v="74.0"/>
        <n v="72.0"/>
        <n v="71.0"/>
        <n v="67.0"/>
        <n v="65.0"/>
        <n v="64.0"/>
        <n v="63.0"/>
        <n v="59.0"/>
        <n v="56.0"/>
        <n v="55.0"/>
        <n v="54.0"/>
        <n v="53.0"/>
        <n v="50.0"/>
        <n v="49.0"/>
        <n v="48.0"/>
        <n v="45.0"/>
        <n v="39.0"/>
        <n v="38.0"/>
        <n v="35.0"/>
        <n v="34.0"/>
        <n v="33.0"/>
        <n v="32.0"/>
        <n v="28.0"/>
        <n v="27.0"/>
        <n v="26.0"/>
        <n v="25.0"/>
        <n v="23.0"/>
        <n v="22.0"/>
        <n v="21.0"/>
        <n v="20.0"/>
        <n v="16.0"/>
        <n v="15.0"/>
        <n v="14.0"/>
        <n v="12.0"/>
        <n v="11.0"/>
        <n v="10.0"/>
        <n v="5.0"/>
        <n v="4.0"/>
      </sharedItems>
    </cacheField>
    <cacheField name="Average Sales" numFmtId="1">
      <sharedItems containsSemiMixedTypes="0" containsString="0" containsNumber="1" containsInteger="1">
        <n v="7.4172E7"/>
        <n v="2045250.0"/>
        <n v="0.0"/>
        <n v="623700.0"/>
        <n v="534600.0"/>
        <n v="890000.0"/>
        <n v="1053000.0"/>
        <n v="551200.0"/>
        <n v="472500.0"/>
        <n v="270000.0"/>
        <n v="603000.0"/>
        <n v="537300.0"/>
        <n v="460800.0"/>
        <n v="388500.0"/>
        <n v="325200.0"/>
        <n v="368200.0"/>
        <n v="651250.0"/>
        <n v="555500.0"/>
        <n v="200000.0"/>
        <n v="297050.0"/>
        <n v="594100.0"/>
        <n v="535950.0"/>
        <n v="754300.0"/>
        <n v="514800.0"/>
        <n v="255450.0"/>
        <n v="275100.0"/>
        <n v="500850.0"/>
        <n v="333900.0"/>
        <n v="298350.0"/>
        <n v="120750.0"/>
        <n v="511500.0"/>
        <n v="136400.0"/>
        <n v="698750.0"/>
        <n v="321000.0"/>
        <n v="220500.0"/>
        <n v="169950.0"/>
        <n v="540750.0"/>
        <n v="417150.0"/>
        <n v="210700.0"/>
        <n v="391300.0"/>
        <n v="330000.0"/>
        <n v="225000.0"/>
        <n v="512750.0"/>
        <n v="230400.0"/>
        <n v="279400.0"/>
        <n v="187500.0"/>
        <n v="337500.0"/>
        <n v="330750.0"/>
        <n v="199750.0"/>
        <n v="232000.0"/>
        <n v="402500.0"/>
        <n v="202500.0"/>
        <n v="88000.0"/>
        <n v="129000.0"/>
        <n v="376250.0"/>
        <n v="283500.0"/>
        <n v="167200.0"/>
        <n v="143500.0"/>
        <n v="184500.0"/>
        <n v="408000.0"/>
        <n v="183600.0"/>
        <n v="304500.0"/>
        <n v="124600.0"/>
        <n v="137700.0"/>
        <n v="153000.0"/>
        <n v="105000.0"/>
        <n v="74500.0"/>
        <n v="51450.0"/>
        <n v="159500.0"/>
        <n v="361800.0"/>
        <n v="89600.0"/>
        <n v="75000.0"/>
        <n v="100000.0"/>
        <n v="108900.0"/>
        <n v="4719000.0"/>
        <n v="136850.0"/>
        <n v="126500.0"/>
        <n v="184000.0"/>
        <n v="51750.0"/>
        <n v="56000.0"/>
        <n v="99900.0"/>
        <n v="83250.0"/>
        <n v="154000.0"/>
        <n v="77000.0"/>
        <n v="38500.0"/>
        <n v="99000.0"/>
        <n v="125350.0"/>
        <n v="74900.0"/>
        <n v="64200.0"/>
        <n v="117700.0"/>
        <n v="90950.0"/>
        <n v="53500.0"/>
        <n v="73500.0"/>
        <n v="157500.0"/>
        <n v="145600.0"/>
        <n v="72100.0"/>
        <n v="81600.0"/>
        <n v="126250.0"/>
        <n v="90900.0"/>
        <n v="151500.0"/>
        <n v="101000.0"/>
        <n v="80000.0"/>
        <n v="62400.0"/>
        <n v="33600.0"/>
        <n v="100800.0"/>
        <n v="47500.0"/>
        <n v="104500.0"/>
        <n v="90250.0"/>
        <n v="95000.0"/>
        <n v="141000.0"/>
        <n v="83700.0"/>
        <n v="63700.0"/>
        <n v="81000.0"/>
        <n v="169100.0"/>
        <n v="80100.0"/>
        <n v="155750.0"/>
        <n v="73950.0"/>
        <n v="43500.0"/>
        <n v="33200.0"/>
        <n v="28350.0"/>
        <n v="240000.0"/>
        <n v="86900.0"/>
        <n v="71100.0"/>
        <n v="43450.0"/>
        <n v="30800.0"/>
        <n v="96250.0"/>
        <n v="103950.0"/>
        <n v="53900.0"/>
        <n v="114000.0"/>
        <n v="53200.0"/>
        <n v="133000.0"/>
        <n v="45600.0"/>
        <n v="30400.0"/>
        <n v="60000.0"/>
        <n v="52500.0"/>
        <n v="28800.0"/>
        <n v="36000.0"/>
        <n v="63900.0"/>
        <n v="106500.0"/>
        <n v="117250.0"/>
        <n v="201000.0"/>
        <n v="113750.0"/>
        <n v="144000.0"/>
        <n v="56700.0"/>
        <n v="35400.0"/>
        <n v="29500.0"/>
        <n v="95200.0"/>
        <n v="106400.0"/>
        <n v="74250.0"/>
        <n v="30250.0"/>
        <n v="27500.0"/>
        <n v="33000.0"/>
        <n v="37800.0"/>
        <n v="27000.0"/>
        <n v="75600.0"/>
        <n v="100700.0"/>
        <n v="31800.0"/>
        <n v="20000.0"/>
        <n v="44100.0"/>
        <n v="22050.0"/>
        <n v="85750.0"/>
        <n v="56250.0"/>
        <n v="119250.0"/>
        <n v="94500.0"/>
        <n v="15600.0"/>
        <n v="42900.0"/>
        <n v="107250.0"/>
        <n v="15200.0"/>
        <n v="26600.0"/>
        <n v="40250.0"/>
        <n v="54400.0"/>
        <n v="54450.0"/>
        <n v="23100.0"/>
        <n v="44550.0"/>
        <n v="25600.0"/>
        <n v="22400.0"/>
        <n v="33750.0"/>
        <n v="29700.0"/>
        <n v="23400.0"/>
        <n v="13000.0"/>
        <n v="35000.0"/>
        <n v="22500.0"/>
        <n v="25000.0"/>
        <n v="21850.0"/>
        <n v="16100.0"/>
        <n v="18400.0"/>
        <n v="19800.0"/>
        <n v="18700.0"/>
        <n v="15400.0"/>
        <n v="14700.0"/>
        <n v="36750.0"/>
        <n v="16800.0"/>
        <n v="14000.0"/>
        <n v="14400.0"/>
        <n v="24000.0"/>
        <n v="10500.0"/>
        <n v="7500.0"/>
        <n v="7000.0"/>
        <n v="24500.0"/>
        <n v="18200.0"/>
        <n v="12000.0"/>
        <n v="12600.0"/>
        <n v="9900.0"/>
        <n v="11000.0"/>
        <n v="9000.0"/>
        <n v="4500.0"/>
        <n v="3500.0"/>
        <n v="400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68" sheet="Cat Breed"/>
  </cacheSource>
  <cacheFields>
    <cacheField name="BreedName" numFmtId="0">
      <sharedItems>
        <s v="Abyssinian"/>
        <s v="American Curl"/>
        <s v="American Shorthair"/>
        <s v="American Wirehair"/>
        <s v="Applehead Siamese"/>
        <s v="Balinese"/>
        <s v="Bengal"/>
        <s v="Birman"/>
        <s v="Bobtail"/>
        <s v="Bombay"/>
        <s v="British Shorthair"/>
        <s v="Burmese"/>
        <s v="Burmilla"/>
        <s v="Calico"/>
        <s v="Canadian Hairless"/>
        <s v="Chartreux"/>
        <s v="Chausie"/>
        <s v="Chinchilla"/>
        <s v="Cornish Rex"/>
        <s v="Cymric"/>
        <s v="Devon Rex"/>
        <s v="Dilute Calico"/>
        <s v="Dilute Tortoiseshell"/>
        <s v="Domestic Long Hair"/>
        <s v="Domestic Medium Hair"/>
        <s v="Domestic Short Hair"/>
        <s v="Egyptian Mau"/>
        <s v="Exotic Shorthair"/>
        <s v="Extra-Toes Cat (Hemingway Polydactyl)"/>
        <s v="Havana"/>
        <s v="Himalayan"/>
        <s v="Japanese Bobtail"/>
        <s v="Javanese"/>
        <s v="Korat"/>
        <s v="LaPerm"/>
        <s v="Maine Coon"/>
        <s v="Manx"/>
        <s v="Munchkin"/>
        <s v="Nebelung"/>
        <s v="Norwegian Forest Cat"/>
        <s v="Ocicat"/>
        <s v="Oriental Long Hair"/>
        <s v="Oriental Short Hair"/>
        <s v="Oriental Tabby"/>
        <s v="Persian"/>
        <s v="Pixie-Bob"/>
        <s v="Ragamuffin"/>
        <s v="Ragdoll"/>
        <s v="Russian Blue"/>
        <s v="Scottish Fold"/>
        <s v="Selkirk Rex"/>
        <s v="Siamese"/>
        <s v="Siberian"/>
        <s v="Silver"/>
        <s v="Singapura"/>
        <s v="Snowshoe"/>
        <s v="Somali"/>
        <s v="Sphynx (hairless cat)"/>
        <s v="Tabby"/>
        <s v="Tiger"/>
        <s v="Tonkinese"/>
        <s v="Torbie"/>
        <s v="Tortoiseshell"/>
        <s v="Turkish Angora"/>
        <s v="Turkish Van"/>
        <s v="Tuxedo"/>
        <s v="Mixed Breed"/>
      </sharedItems>
    </cacheField>
    <cacheField name="AltBreedName" numFmtId="0">
      <sharedItems containsBlank="1">
        <m/>
        <s v="Sphynx"/>
      </sharedItems>
    </cacheField>
    <cacheField name="LapCat" numFmtId="0">
      <sharedItems containsBlank="1">
        <s v="Lap"/>
        <s v="Non Lap"/>
        <s v="Generic"/>
        <s v="Rodent"/>
        <m/>
      </sharedItems>
    </cacheField>
    <cacheField name="Fur" numFmtId="0">
      <sharedItems containsBlank="1">
        <s v="Short"/>
        <s v="Medium"/>
        <s v="Long"/>
        <s v="Bald"/>
        <m/>
      </sharedItems>
    </cacheField>
    <cacheField name="MaleWtKg" numFmtId="0">
      <sharedItems containsString="0" containsBlank="1" containsNumber="1" containsInteger="1">
        <n v="4.0"/>
        <n v="6.0"/>
        <n v="5.0"/>
        <n v="7.0"/>
        <n v="1.0"/>
        <n v="3.0"/>
        <m/>
      </sharedItems>
    </cacheField>
    <cacheField name="Temperment" numFmtId="0">
      <sharedItems containsBlank="1">
        <s v="Active, Energetic, Independent, Intelligent, Gentle"/>
        <s v="Affectionate, Curious, Intelligent, Interactive, Lively, Playful, Social"/>
        <s v="Active, Curious, Easygoing, Playful, Calm"/>
        <s v="Affectionate, Curious, Gentle, Intelligent, Interactive, Lively, Loyal, Playful, Sensible, Social"/>
        <s v="Active, Agile, Clever, Sociable, Loving, Energetic"/>
        <s v="Affectionate, Intelligent, Playful"/>
        <s v="Active, Agile, Lively, Affectionate, Energetic, Rambunctious"/>
        <s v="Affectionate, Active, Gentle, Social"/>
        <s v="Intelligent, Interactive, Lively, Playful, Sensitive"/>
        <s v="Affectionate, Dependent, Gentle, Intelligent, Playful"/>
        <s v="Affectionate, Easygoing, Gentle, Loyal, Patient, Calm"/>
        <s v="Curious, Intelligent, Gentle, Social, Interactive, Playful, Lively"/>
        <s v="Easygoing, Friendly, Intelligent, Lively, Playful, Social"/>
        <s v="Loyal, Inquisitive, Friendly, Quiet, Gentle"/>
        <s v="Affectionate, Loyal, Intelligent, Social, Lively, Playful"/>
        <s v="Affectionate, Intelligent, Playful, Social"/>
        <s v="Active, Playful"/>
        <s v="Affectionate, Intelligent, Active, Curious, Playful"/>
        <s v="Gentle, Loyal, Intelligent, Playful"/>
        <s v="Intelligent, Active, Mischevious, Playful"/>
        <s v="Agile, Dependent, Gentle, Intelligent, Lively, Loyal, Playful"/>
        <s v="Affectionate, Sweet, Loyal, Quiet, Peaceful"/>
        <s v="Six-Toed"/>
        <s v="Affectionate, Curious, Demanding, Friendly, Intelligent, Playful"/>
        <s v="Dependent, Gentle, Intelligent, Quiet, Social"/>
        <s v="Active, Agile, Clever, Easygoing, Intelligent, Lively, Loyal, Playful, Social"/>
        <s v="Active, Devoted, Intelligent, Playful"/>
        <s v="Affectionate, Friendly, Gentle, Intelligent, Playful, Quiet"/>
        <s v="Intelligent, Clever, Active, Genlte"/>
        <s v="Adaptable, Intelligent, Loving, Gentle, Independent"/>
        <s v="Easygoing, Intelligent, Loyal, Playful, Social"/>
        <s v="Agile, Easygoing, Intelligent, Playful"/>
        <s v="Gentle, Quiet, Shy, Playful"/>
        <s v="Sweet, Active, Intelligent, Social, Playful, Lively, Curious"/>
        <s v="Active, Agile, Curious, Demanding, Friendly, Gentle, Lively, Playful, Social"/>
        <s v="Energetic, Affectionate, Intelligent, Social, Playful, Curious"/>
        <s v="Affectionate, Loyal, Sedate, Quiet"/>
        <s v="Affectionate, Social, Intelligent, Loyal"/>
        <s v="Affectionate, Friendly, Gentle, Calm"/>
        <s v="Affectioante, Friendly, Gentle, Quiet, Easygoing"/>
        <s v="Active, Dependent, Easygoing, Gentle, Intelligent, Loyal, Playful, Quiet"/>
        <s v="Affectionate, Intelligent, Loyal, Playful, Social, Sweet, Loving"/>
        <s v="Active, Affectionate, Dependent, Gentle, Patient, Playful, Quiet, Social"/>
        <s v="Intelligent, Loyal, Quiet, Active"/>
        <s v="Affectionate, Curious, Easygoing, Intelligent, Interactive, Lively, Loyal"/>
        <s v="Affectionate, Social, Intelligent, Sweet-tempered"/>
        <s v="Mischevious, Tenacious, Intelligent, Affectionate, Gentle, Interactive, Loyal"/>
        <s v="Playful, Social, Intelligent"/>
        <s v="Curious, Intelligent, Social, Lively, Outgoing, Playful, Affectionate"/>
        <s v="Affectionate, Agile, Clever, Gentle, Intelligent, Playful, Social"/>
        <s v="Agile, Intelligent, Loyal, Playful, Energetic"/>
        <m/>
      </sharedItems>
    </cacheField>
    <cacheField name="AvgKittenPrice" numFmtId="0">
      <sharedItems containsString="0" containsBlank="1" containsNumber="1" containsInteger="1">
        <n v="1050.0"/>
        <n v="1400.0"/>
        <n v="900.0"/>
        <n v="1000.0"/>
        <n v="1600.0"/>
        <n v="1300.0"/>
        <n v="1250.0"/>
        <n v="850.0"/>
        <n v="800.0"/>
        <n v="500.0"/>
        <n v="1750.0"/>
        <n v="600.0"/>
        <n v="100.0"/>
        <n v="1450.0"/>
        <n v="1500.0"/>
        <n v="200.0"/>
        <n v="400.0"/>
        <n v="2000.0"/>
        <n v="1200.0"/>
        <n v="1150.0"/>
        <n v="700.0"/>
        <m/>
      </sharedItems>
    </cacheField>
    <cacheField name="MalaysiaPopularity" numFmtId="0">
      <sharedItems containsString="0" containsBlank="1" containsNumber="1" containsInteger="1">
        <m/>
        <n v="5.0"/>
        <n v="8.0"/>
        <n v="6.0"/>
        <n v="4.0"/>
        <n v="2.0"/>
        <n v="1.0"/>
        <n v="9.0"/>
        <n v="3.0"/>
        <n v="7.0"/>
        <n v="10.0"/>
      </sharedItems>
    </cacheField>
    <cacheField name="PopularityUS2017" numFmtId="0">
      <sharedItems containsString="0" containsBlank="1" containsNumber="1" containsInteger="1">
        <n v="7.0"/>
        <n v="26.0"/>
        <n v="6.0"/>
        <n v="41.0"/>
        <m/>
        <n v="31.0"/>
        <n v="15.0"/>
        <n v="36.0"/>
        <n v="34.0"/>
        <n v="5.0"/>
        <n v="16.0"/>
        <n v="38.0"/>
        <n v="8.0"/>
        <n v="27.0"/>
        <n v="11.0"/>
        <n v="12.0"/>
        <n v="20.0"/>
        <n v="1.0"/>
        <n v="35.0"/>
        <n v="24.0"/>
        <n v="40.0"/>
        <n v="39.0"/>
        <n v="3.0"/>
        <n v="23.0"/>
        <n v="14.0"/>
        <n v="21.0"/>
        <n v="13.0"/>
        <n v="2.0"/>
        <n v="32.0"/>
        <n v="4.0"/>
        <n v="19.0"/>
        <n v="10.0"/>
        <n v="25.0"/>
        <n v="9.0"/>
        <n v="22.0"/>
        <n v="28.0"/>
        <n v="18.0"/>
        <n v="29.0"/>
        <n v="37.0"/>
      </sharedItems>
    </cacheField>
    <cacheField name="Qty Sold" numFmtId="0">
      <sharedItems containsSemiMixedTypes="0" containsString="0" containsNumber="1" containsInteger="1">
        <n v="309.0"/>
        <n v="210.0"/>
        <n v="198.0"/>
        <n v="158.0"/>
        <n v="155.0"/>
        <n v="154.0"/>
        <n v="132.0"/>
        <n v="125.0"/>
        <n v="121.0"/>
        <n v="115.0"/>
        <n v="110.0"/>
        <n v="103.0"/>
        <n v="101.0"/>
        <n v="99.0"/>
        <n v="95.0"/>
        <n v="93.0"/>
        <n v="89.0"/>
        <n v="84.0"/>
        <n v="79.0"/>
        <n v="78.0"/>
        <n v="77.0"/>
        <n v="76.0"/>
        <n v="72.0"/>
        <n v="71.0"/>
        <n v="67.0"/>
        <n v="63.0"/>
        <n v="59.0"/>
        <n v="57.0"/>
        <n v="55.0"/>
        <n v="54.0"/>
        <n v="49.0"/>
        <n v="47.0"/>
        <n v="45.0"/>
        <n v="43.0"/>
        <n v="39.0"/>
        <n v="35.0"/>
        <n v="32.0"/>
        <n v="29.0"/>
        <n v="26.0"/>
        <n v="23.0"/>
        <n v="20.0"/>
        <n v="15.0"/>
        <n v="11.0"/>
        <n v="10.0"/>
        <n v="5.0"/>
        <n v="4.0"/>
      </sharedItems>
    </cacheField>
    <cacheField name="Average Sales" numFmtId="1">
      <sharedItems containsSemiMixedTypes="0" containsString="0" containsNumber="1" containsInteger="1">
        <n v="324450.0"/>
        <n v="294000.0"/>
        <n v="178200.0"/>
        <n v="198000.0"/>
        <n v="252800.0"/>
        <n v="201500.0"/>
        <n v="192500.0"/>
        <n v="130900.0"/>
        <n v="105600.0"/>
        <n v="62500.0"/>
        <n v="218750.0"/>
        <n v="151250.0"/>
        <n v="69000.0"/>
        <n v="11500.0"/>
        <n v="166750.0"/>
        <n v="137500.0"/>
        <n v="154500.0"/>
        <n v="20200.0"/>
        <n v="101000.0"/>
        <n v="39600.0"/>
        <n v="76000.0"/>
        <n v="9500.0"/>
        <n v="9300.0"/>
        <n v="8900.0"/>
        <n v="67200.0"/>
        <n v="138250.0"/>
        <n v="158000.0"/>
        <n v="70200.0"/>
        <n v="61600.0"/>
        <n v="92400.0"/>
        <n v="45600.0"/>
        <n v="36000.0"/>
        <n v="113600.0"/>
        <n v="33500.0"/>
        <n v="94500.0"/>
        <n v="29500.0"/>
        <n v="57000.0"/>
        <n v="46750.0"/>
        <n v="63250.0"/>
        <n v="62100.0"/>
        <n v="61250.0"/>
        <n v="32900.0"/>
        <n v="45000.0"/>
        <n v="31500.0"/>
        <n v="56250.0"/>
        <n v="49450.0"/>
        <n v="19500.0"/>
        <n v="39000.0"/>
        <n v="3500.0"/>
        <n v="36800.0"/>
        <n v="23200.0"/>
        <n v="32500.0"/>
        <n v="33350.0"/>
        <n v="2000.0"/>
        <n v="13500.0"/>
        <n v="12000.0"/>
        <n v="1100.0"/>
        <n v="1000.0"/>
        <n v="2500.0"/>
        <n v="500.0"/>
        <n v="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and Chart Dog" cacheId="0" dataCaption="" compact="0" compactData="0">
  <location ref="A1:D167" firstHeaderRow="0" firstDataRow="3" firstDataCol="0"/>
  <pivotFields>
    <pivotField name="Breed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name="AltBreed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Group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Group2" axis="axisRow" dataField="1" compact="0" outline="0" multipleItemSelectionAllowed="1" showAll="0" sortType="ascending">
      <items>
        <item x="2"/>
        <item sd="0" x="0"/>
        <item sd="0" x="4"/>
        <item x="7"/>
        <item x="10"/>
        <item x="5"/>
        <item x="6"/>
        <item x="8"/>
        <item x="1"/>
        <item x="9"/>
        <item x="3"/>
        <item t="default"/>
      </items>
    </pivotField>
    <pivotField name="MaleWtK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Temperment" axis="axisRow" dataField="1" compact="0" outline="0" multipleItemSelectionAllowed="1" showAll="0" sortType="ascending">
      <items>
        <item x="218"/>
        <item x="0"/>
        <item x="69"/>
        <item x="94"/>
        <item x="149"/>
        <item x="82"/>
        <item x="16"/>
        <item x="101"/>
        <item x="164"/>
        <item x="103"/>
        <item x="131"/>
        <item x="35"/>
        <item x="118"/>
        <item x="26"/>
        <item x="24"/>
        <item x="141"/>
        <item x="25"/>
        <item x="170"/>
        <item x="21"/>
        <item x="51"/>
        <item x="196"/>
        <item x="125"/>
        <item x="134"/>
        <item x="110"/>
        <item x="114"/>
        <item x="167"/>
        <item x="192"/>
        <item x="140"/>
        <item x="73"/>
        <item x="81"/>
        <item x="163"/>
        <item x="169"/>
        <item x="139"/>
        <item x="32"/>
        <item x="175"/>
        <item x="49"/>
        <item x="84"/>
        <item x="157"/>
        <item x="89"/>
        <item x="137"/>
        <item x="30"/>
        <item x="54"/>
        <item x="176"/>
        <item x="165"/>
        <item x="42"/>
        <item x="161"/>
        <item x="120"/>
        <item x="143"/>
        <item x="31"/>
        <item x="85"/>
        <item x="66"/>
        <item x="7"/>
        <item x="156"/>
        <item x="4"/>
        <item x="200"/>
        <item x="18"/>
        <item x="40"/>
        <item x="129"/>
        <item x="60"/>
        <item x="162"/>
        <item x="78"/>
        <item x="204"/>
        <item x="100"/>
        <item x="197"/>
        <item x="132"/>
        <item x="97"/>
        <item x="173"/>
        <item x="57"/>
        <item x="208"/>
        <item x="29"/>
        <item x="76"/>
        <item x="207"/>
        <item x="74"/>
        <item x="177"/>
        <item x="116"/>
        <item x="111"/>
        <item x="107"/>
        <item x="6"/>
        <item x="23"/>
        <item x="19"/>
        <item x="189"/>
        <item x="212"/>
        <item x="155"/>
        <item x="34"/>
        <item x="80"/>
        <item x="28"/>
        <item x="190"/>
        <item x="213"/>
        <item x="86"/>
        <item x="64"/>
        <item x="70"/>
        <item x="210"/>
        <item x="96"/>
        <item x="14"/>
        <item x="205"/>
        <item x="79"/>
        <item x="88"/>
        <item x="128"/>
        <item x="184"/>
        <item x="152"/>
        <item x="87"/>
        <item x="174"/>
        <item x="168"/>
        <item x="216"/>
        <item x="209"/>
        <item x="138"/>
        <item x="27"/>
        <item x="166"/>
        <item x="214"/>
        <item x="153"/>
        <item x="50"/>
        <item x="62"/>
        <item x="56"/>
        <item x="188"/>
        <item x="124"/>
        <item x="52"/>
        <item x="191"/>
        <item x="122"/>
        <item x="136"/>
        <item x="48"/>
        <item x="17"/>
        <item x="99"/>
        <item x="3"/>
        <item x="105"/>
        <item x="59"/>
        <item x="5"/>
        <item x="55"/>
        <item x="217"/>
        <item x="179"/>
        <item x="142"/>
        <item x="108"/>
        <item x="130"/>
        <item x="15"/>
        <item x="199"/>
        <item x="75"/>
        <item x="159"/>
        <item x="8"/>
        <item x="154"/>
        <item x="195"/>
        <item x="113"/>
        <item x="193"/>
        <item x="206"/>
        <item x="211"/>
        <item x="47"/>
        <item x="182"/>
        <item x="9"/>
        <item x="1"/>
        <item x="63"/>
        <item x="181"/>
        <item x="202"/>
        <item x="158"/>
        <item x="41"/>
        <item x="10"/>
        <item x="160"/>
        <item x="12"/>
        <item x="44"/>
        <item x="127"/>
        <item x="33"/>
        <item x="90"/>
        <item x="171"/>
        <item x="198"/>
        <item x="91"/>
        <item x="172"/>
        <item x="150"/>
        <item x="53"/>
        <item x="72"/>
        <item x="145"/>
        <item x="71"/>
        <item x="133"/>
        <item x="77"/>
        <item x="45"/>
        <item x="151"/>
        <item x="37"/>
        <item x="104"/>
        <item x="22"/>
        <item x="185"/>
        <item x="186"/>
        <item x="119"/>
        <item x="178"/>
        <item x="38"/>
        <item x="102"/>
        <item x="117"/>
        <item x="123"/>
        <item x="13"/>
        <item x="11"/>
        <item x="67"/>
        <item x="98"/>
        <item x="46"/>
        <item x="43"/>
        <item x="201"/>
        <item x="36"/>
        <item x="106"/>
        <item x="93"/>
        <item x="61"/>
        <item x="20"/>
        <item x="180"/>
        <item x="68"/>
        <item x="144"/>
        <item x="121"/>
        <item x="65"/>
        <item x="215"/>
        <item x="58"/>
        <item x="92"/>
        <item x="135"/>
        <item x="183"/>
        <item x="187"/>
        <item x="95"/>
        <item x="115"/>
        <item x="126"/>
        <item x="203"/>
        <item x="39"/>
        <item x="109"/>
        <item x="146"/>
        <item x="147"/>
        <item x="194"/>
        <item x="148"/>
        <item x="83"/>
        <item x="112"/>
        <item x="2"/>
        <item t="default"/>
      </items>
    </pivotField>
    <pivotField name="AvgPup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Intellige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Watchdog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alaysiaGuardedDog" compact="0" outline="0" multipleItemSelectionAllowed="1" showAll="0">
      <items>
        <item x="0"/>
        <item x="1"/>
        <item t="default"/>
      </items>
    </pivotField>
    <pivotField name="MalaysiaProhibitedDog" compact="0" outline="0" multipleItemSelectionAllowed="1" showAll="0">
      <items>
        <item x="0"/>
        <item x="1"/>
        <item t="default"/>
      </items>
    </pivotField>
    <pivotField name="Malaysia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opularityUS2017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t="default"/>
      </items>
    </pivotField>
    <pivotField name="Qty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Average Sal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</pivotField>
  </pivotFields>
  <rowFields>
    <field x="3"/>
    <field x="5"/>
  </rowFields>
  <colFields>
    <field x="-2"/>
  </colFields>
  <dataFields>
    <dataField name="Count of Group2" fld="3" subtotal="count" baseField="0"/>
    <dataField name="Count of Temperment" fld="5" subtotal="count" baseField="0"/>
  </dataFields>
</pivotTableDefinition>
</file>

<file path=xl/pivotTables/pivotTable2.xml><?xml version="1.0" encoding="utf-8"?>
<pivotTableDefinition xmlns="http://schemas.openxmlformats.org/spreadsheetml/2006/main" name="Pivot Table and Chart Cat" cacheId="1" dataCaption="" compact="0" compactData="0">
  <location ref="A1:D49" firstHeaderRow="0" firstDataRow="3" firstDataCol="0"/>
  <pivotFields>
    <pivotField name="Breed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name="AltBreedName" compact="0" outline="0" multipleItemSelectionAllowed="1" showAll="0">
      <items>
        <item x="0"/>
        <item x="1"/>
        <item t="default"/>
      </items>
    </pivotField>
    <pivotField name="LapCa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r" axis="axisRow" dataField="1" compact="0" outline="0" multipleItemSelectionAllowed="1" showAll="0" sortType="ascending">
      <items>
        <item x="4"/>
        <item x="3"/>
        <item x="2"/>
        <item sd="0" x="1"/>
        <item x="0"/>
        <item t="default"/>
      </items>
    </pivotField>
    <pivotField name="MaleWtKg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emperment" axis="axisRow" dataField="1" compact="0" outline="0" multipleItemSelectionAllowed="1" showAll="0" sortType="ascending">
      <items>
        <item x="51"/>
        <item x="42"/>
        <item x="25"/>
        <item x="4"/>
        <item x="34"/>
        <item x="6"/>
        <item x="2"/>
        <item x="40"/>
        <item x="26"/>
        <item x="0"/>
        <item x="16"/>
        <item x="29"/>
        <item x="39"/>
        <item x="7"/>
        <item x="49"/>
        <item x="23"/>
        <item x="44"/>
        <item x="3"/>
        <item x="1"/>
        <item x="9"/>
        <item x="10"/>
        <item x="38"/>
        <item x="27"/>
        <item x="17"/>
        <item x="41"/>
        <item x="5"/>
        <item x="15"/>
        <item x="14"/>
        <item x="36"/>
        <item x="37"/>
        <item x="45"/>
        <item x="21"/>
        <item x="20"/>
        <item x="31"/>
        <item x="50"/>
        <item x="11"/>
        <item x="48"/>
        <item x="24"/>
        <item x="12"/>
        <item x="30"/>
        <item x="35"/>
        <item x="18"/>
        <item x="32"/>
        <item x="19"/>
        <item x="28"/>
        <item x="8"/>
        <item x="43"/>
        <item x="13"/>
        <item x="46"/>
        <item x="47"/>
        <item x="22"/>
        <item x="33"/>
        <item t="default"/>
      </items>
    </pivotField>
    <pivotField name="AvgKitten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laysiaPopular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opularityUS2017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Qty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Average Sales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</pivotFields>
  <rowFields>
    <field x="3"/>
    <field x="5"/>
  </rowFields>
  <colFields>
    <field x="-2"/>
  </colFields>
  <dataFields>
    <dataField name="Count of Fur" fld="3" subtotal="count" baseField="0"/>
    <dataField name="Count of Temperment" fld="5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20.44"/>
    <col customWidth="1" min="7" max="13" width="10.56"/>
    <col customWidth="1" min="14" max="14" width="10.78"/>
    <col customWidth="1" min="15" max="15" width="11.67"/>
    <col customWidth="1" min="16" max="16" width="10.56"/>
    <col customWidth="1" min="17" max="17" width="12.33"/>
    <col customWidth="1" min="18" max="3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Q1" s="3" t="s">
        <v>15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2" t="s">
        <v>13</v>
      </c>
      <c r="AF1" s="4" t="s">
        <v>16</v>
      </c>
    </row>
    <row r="2" ht="15.75" customHeight="1">
      <c r="A2" s="1" t="s">
        <v>17</v>
      </c>
      <c r="C2" s="1" t="s">
        <v>18</v>
      </c>
      <c r="D2" s="1" t="s">
        <v>19</v>
      </c>
      <c r="E2" s="1">
        <v>4.0</v>
      </c>
      <c r="F2" s="1" t="s">
        <v>20</v>
      </c>
      <c r="G2" s="1">
        <v>1000.0</v>
      </c>
      <c r="H2" s="1">
        <v>37.0</v>
      </c>
      <c r="I2" s="1">
        <v>1.0</v>
      </c>
      <c r="M2" s="1">
        <v>147.0</v>
      </c>
      <c r="N2" s="2">
        <v>74172.0</v>
      </c>
      <c r="O2" s="5">
        <f t="shared" ref="O2:O250" si="1">G2*N2</f>
        <v>74172000</v>
      </c>
      <c r="Q2" s="3">
        <v>1.0</v>
      </c>
      <c r="R2" s="1" t="str">
        <f t="shared" ref="R2:R12" si="2">INDEX($A$2:$N$250,MATCH(LARGE($M$2:$M$250,Q2),$M$2:$M$250,0))</f>
        <v>Norwegian Lundehund</v>
      </c>
      <c r="S2" s="1"/>
      <c r="T2" s="1" t="s">
        <v>21</v>
      </c>
      <c r="U2" s="1" t="s">
        <v>22</v>
      </c>
      <c r="V2" s="1">
        <v>8.0</v>
      </c>
      <c r="W2" s="1" t="s">
        <v>23</v>
      </c>
      <c r="X2" s="1">
        <v>500.0</v>
      </c>
      <c r="Y2" s="1"/>
      <c r="Z2" s="1">
        <v>4.0</v>
      </c>
      <c r="AA2" s="1"/>
      <c r="AB2" s="1"/>
      <c r="AC2" s="1"/>
      <c r="AD2" s="1">
        <v>190.0</v>
      </c>
      <c r="AE2" s="1">
        <v>59.0</v>
      </c>
      <c r="AF2" s="6">
        <f t="shared" ref="AF2:AF12" si="3">X2/AE2</f>
        <v>8.474576271</v>
      </c>
    </row>
    <row r="3" ht="15.75" customHeight="1">
      <c r="A3" s="1" t="s">
        <v>24</v>
      </c>
      <c r="C3" s="1" t="s">
        <v>25</v>
      </c>
      <c r="D3" s="1" t="s">
        <v>26</v>
      </c>
      <c r="E3" s="1">
        <v>28.0</v>
      </c>
      <c r="F3" s="1" t="s">
        <v>27</v>
      </c>
      <c r="G3" s="1">
        <v>2250.0</v>
      </c>
      <c r="H3" s="1">
        <v>79.0</v>
      </c>
      <c r="I3" s="1">
        <v>1.0</v>
      </c>
      <c r="M3" s="1">
        <v>93.0</v>
      </c>
      <c r="N3" s="2">
        <v>909.0</v>
      </c>
      <c r="O3" s="1">
        <f t="shared" si="1"/>
        <v>2045250</v>
      </c>
      <c r="Q3" s="3">
        <v>2.0</v>
      </c>
      <c r="R3" s="1" t="str">
        <f t="shared" si="2"/>
        <v>Sloughi</v>
      </c>
      <c r="S3" s="1"/>
      <c r="T3" s="1" t="s">
        <v>28</v>
      </c>
      <c r="U3" s="1" t="s">
        <v>26</v>
      </c>
      <c r="V3" s="1">
        <v>28.0</v>
      </c>
      <c r="W3" s="1" t="s">
        <v>29</v>
      </c>
      <c r="X3" s="1">
        <v>900.0</v>
      </c>
      <c r="Y3" s="1"/>
      <c r="Z3" s="1">
        <v>5.0</v>
      </c>
      <c r="AA3" s="1"/>
      <c r="AB3" s="1"/>
      <c r="AC3" s="1"/>
      <c r="AD3" s="1">
        <v>188.0</v>
      </c>
      <c r="AE3" s="1">
        <v>22.0</v>
      </c>
      <c r="AF3" s="6">
        <f t="shared" si="3"/>
        <v>40.90909091</v>
      </c>
    </row>
    <row r="4" ht="15.75" customHeight="1">
      <c r="A4" s="1" t="s">
        <v>30</v>
      </c>
      <c r="E4" s="1">
        <v>23.0</v>
      </c>
      <c r="F4" s="1" t="s">
        <v>31</v>
      </c>
      <c r="N4" s="2">
        <v>895.0</v>
      </c>
      <c r="O4" s="1">
        <f t="shared" si="1"/>
        <v>0</v>
      </c>
      <c r="Q4" s="3">
        <v>3.0</v>
      </c>
      <c r="R4" s="1" t="str">
        <f t="shared" si="2"/>
        <v>Foxhound</v>
      </c>
      <c r="S4" s="1"/>
      <c r="T4" s="1" t="s">
        <v>28</v>
      </c>
      <c r="U4" s="1" t="s">
        <v>32</v>
      </c>
      <c r="V4" s="1">
        <v>32.0</v>
      </c>
      <c r="W4" s="1" t="s">
        <v>33</v>
      </c>
      <c r="X4" s="1">
        <v>500.0</v>
      </c>
      <c r="Y4" s="1">
        <v>46.0</v>
      </c>
      <c r="Z4" s="1">
        <v>2.0</v>
      </c>
      <c r="AA4" s="1"/>
      <c r="AB4" s="1"/>
      <c r="AC4" s="1"/>
      <c r="AD4" s="1">
        <v>187.0</v>
      </c>
      <c r="AE4" s="1">
        <v>107.0</v>
      </c>
      <c r="AF4" s="6">
        <f t="shared" si="3"/>
        <v>4.672897196</v>
      </c>
    </row>
    <row r="5" ht="15.75" customHeight="1">
      <c r="A5" s="1" t="s">
        <v>34</v>
      </c>
      <c r="B5" s="1" t="s">
        <v>35</v>
      </c>
      <c r="C5" s="1" t="s">
        <v>36</v>
      </c>
      <c r="D5" s="1" t="s">
        <v>36</v>
      </c>
      <c r="E5" s="1">
        <v>26.0</v>
      </c>
      <c r="F5" s="1" t="s">
        <v>37</v>
      </c>
      <c r="G5" s="1">
        <v>700.0</v>
      </c>
      <c r="H5" s="1">
        <v>29.0</v>
      </c>
      <c r="I5" s="1">
        <v>4.0</v>
      </c>
      <c r="M5" s="1">
        <v>55.0</v>
      </c>
      <c r="N5" s="2">
        <v>891.0</v>
      </c>
      <c r="O5" s="1">
        <f t="shared" si="1"/>
        <v>623700</v>
      </c>
      <c r="Q5" s="3">
        <v>4.0</v>
      </c>
      <c r="R5" s="1" t="str">
        <f t="shared" si="2"/>
        <v>Foxhound</v>
      </c>
      <c r="S5" s="1"/>
      <c r="T5" s="1" t="s">
        <v>28</v>
      </c>
      <c r="U5" s="1" t="s">
        <v>32</v>
      </c>
      <c r="V5" s="1">
        <v>32.0</v>
      </c>
      <c r="W5" s="1" t="s">
        <v>33</v>
      </c>
      <c r="X5" s="1">
        <v>500.0</v>
      </c>
      <c r="Y5" s="1">
        <v>46.0</v>
      </c>
      <c r="Z5" s="1">
        <v>2.0</v>
      </c>
      <c r="AA5" s="1"/>
      <c r="AB5" s="1"/>
      <c r="AC5" s="1"/>
      <c r="AD5" s="1">
        <v>187.0</v>
      </c>
      <c r="AE5" s="1">
        <v>107.0</v>
      </c>
      <c r="AF5" s="6">
        <f t="shared" si="3"/>
        <v>4.672897196</v>
      </c>
    </row>
    <row r="6" ht="15.75" customHeight="1">
      <c r="A6" s="1" t="s">
        <v>38</v>
      </c>
      <c r="C6" s="1" t="s">
        <v>39</v>
      </c>
      <c r="D6" s="1" t="s">
        <v>40</v>
      </c>
      <c r="E6" s="1">
        <v>53.0</v>
      </c>
      <c r="F6" s="1" t="s">
        <v>41</v>
      </c>
      <c r="G6" s="1">
        <v>600.0</v>
      </c>
      <c r="I6" s="1">
        <v>5.0</v>
      </c>
      <c r="N6" s="2">
        <v>891.0</v>
      </c>
      <c r="O6" s="1">
        <f t="shared" si="1"/>
        <v>534600</v>
      </c>
      <c r="Q6" s="3">
        <v>5.0</v>
      </c>
      <c r="R6" s="1" t="str">
        <f t="shared" si="2"/>
        <v>Otterhound</v>
      </c>
      <c r="S6" s="1"/>
      <c r="T6" s="1" t="s">
        <v>28</v>
      </c>
      <c r="U6" s="1" t="s">
        <v>32</v>
      </c>
      <c r="V6" s="1">
        <v>41.0</v>
      </c>
      <c r="W6" s="1" t="s">
        <v>42</v>
      </c>
      <c r="X6" s="1">
        <v>550.0</v>
      </c>
      <c r="Y6" s="1">
        <v>46.0</v>
      </c>
      <c r="Z6" s="1">
        <v>2.0</v>
      </c>
      <c r="AA6" s="1"/>
      <c r="AB6" s="1"/>
      <c r="AC6" s="1"/>
      <c r="AD6" s="1">
        <v>186.0</v>
      </c>
      <c r="AE6" s="1">
        <v>55.0</v>
      </c>
      <c r="AF6" s="6">
        <f t="shared" si="3"/>
        <v>10</v>
      </c>
    </row>
    <row r="7" ht="15.75" customHeight="1">
      <c r="A7" s="1" t="s">
        <v>43</v>
      </c>
      <c r="C7" s="1" t="s">
        <v>39</v>
      </c>
      <c r="D7" s="1" t="s">
        <v>44</v>
      </c>
      <c r="E7" s="1">
        <v>44.0</v>
      </c>
      <c r="F7" s="1" t="s">
        <v>45</v>
      </c>
      <c r="G7" s="1">
        <v>1000.0</v>
      </c>
      <c r="H7" s="1">
        <v>54.0</v>
      </c>
      <c r="I7" s="1">
        <v>5.0</v>
      </c>
      <c r="K7" s="1">
        <v>1.0</v>
      </c>
      <c r="M7" s="1">
        <v>47.0</v>
      </c>
      <c r="N7" s="2">
        <v>890.0</v>
      </c>
      <c r="O7" s="1">
        <f t="shared" si="1"/>
        <v>890000</v>
      </c>
      <c r="Q7" s="3">
        <v>6.0</v>
      </c>
      <c r="R7" s="1" t="str">
        <f t="shared" si="2"/>
        <v>Cirneco dell'Etna</v>
      </c>
      <c r="S7" s="1"/>
      <c r="T7" s="1" t="s">
        <v>28</v>
      </c>
      <c r="U7" s="1" t="s">
        <v>26</v>
      </c>
      <c r="V7" s="1">
        <v>11.0</v>
      </c>
      <c r="W7" s="1" t="s">
        <v>46</v>
      </c>
      <c r="X7" s="1">
        <v>900.0</v>
      </c>
      <c r="Y7" s="1"/>
      <c r="Z7" s="1">
        <v>3.0</v>
      </c>
      <c r="AA7" s="1"/>
      <c r="AB7" s="1"/>
      <c r="AC7" s="1"/>
      <c r="AD7" s="1">
        <v>184.0</v>
      </c>
      <c r="AE7" s="1">
        <v>153.0</v>
      </c>
      <c r="AF7" s="6">
        <f t="shared" si="3"/>
        <v>5.882352941</v>
      </c>
    </row>
    <row r="8" ht="15.75" customHeight="1">
      <c r="A8" s="1" t="s">
        <v>47</v>
      </c>
      <c r="B8" s="1" t="s">
        <v>48</v>
      </c>
      <c r="C8" s="1" t="s">
        <v>39</v>
      </c>
      <c r="D8" s="1" t="s">
        <v>22</v>
      </c>
      <c r="E8" s="1">
        <v>40.0</v>
      </c>
      <c r="F8" s="1" t="s">
        <v>49</v>
      </c>
      <c r="G8" s="1">
        <v>1350.0</v>
      </c>
      <c r="H8" s="1">
        <v>50.0</v>
      </c>
      <c r="I8" s="1">
        <v>5.0</v>
      </c>
      <c r="M8" s="1">
        <v>59.0</v>
      </c>
      <c r="N8" s="2">
        <v>780.0</v>
      </c>
      <c r="O8" s="1">
        <f t="shared" si="1"/>
        <v>1053000</v>
      </c>
      <c r="Q8" s="3">
        <v>7.0</v>
      </c>
      <c r="R8" s="1" t="str">
        <f t="shared" si="2"/>
        <v>Harrier</v>
      </c>
      <c r="S8" s="1"/>
      <c r="T8" s="1" t="s">
        <v>28</v>
      </c>
      <c r="U8" s="1" t="s">
        <v>32</v>
      </c>
      <c r="V8" s="1">
        <v>22.0</v>
      </c>
      <c r="W8" s="1" t="s">
        <v>50</v>
      </c>
      <c r="X8" s="1">
        <v>350.0</v>
      </c>
      <c r="Y8" s="1"/>
      <c r="Z8" s="1">
        <v>2.0</v>
      </c>
      <c r="AA8" s="1"/>
      <c r="AB8" s="1"/>
      <c r="AC8" s="1"/>
      <c r="AD8" s="1">
        <v>183.0</v>
      </c>
      <c r="AE8" s="1">
        <v>96.0</v>
      </c>
      <c r="AF8" s="6">
        <f t="shared" si="3"/>
        <v>3.645833333</v>
      </c>
    </row>
    <row r="9" ht="15.75" customHeight="1">
      <c r="A9" s="1" t="s">
        <v>51</v>
      </c>
      <c r="C9" s="1" t="s">
        <v>39</v>
      </c>
      <c r="D9" s="1" t="s">
        <v>40</v>
      </c>
      <c r="E9" s="1">
        <v>38.0</v>
      </c>
      <c r="F9" s="1" t="s">
        <v>52</v>
      </c>
      <c r="G9" s="1">
        <v>800.0</v>
      </c>
      <c r="I9" s="1">
        <v>6.0</v>
      </c>
      <c r="K9" s="1">
        <v>1.0</v>
      </c>
      <c r="N9" s="2">
        <v>689.0</v>
      </c>
      <c r="O9" s="1">
        <f t="shared" si="1"/>
        <v>551200</v>
      </c>
      <c r="Q9" s="3">
        <v>8.0</v>
      </c>
      <c r="R9" s="1" t="str">
        <f t="shared" si="2"/>
        <v>Dandi Dinmont Terrier</v>
      </c>
      <c r="S9" s="1" t="s">
        <v>53</v>
      </c>
      <c r="T9" s="1" t="s">
        <v>36</v>
      </c>
      <c r="U9" s="1" t="s">
        <v>36</v>
      </c>
      <c r="V9" s="1">
        <v>10.0</v>
      </c>
      <c r="W9" s="1" t="s">
        <v>54</v>
      </c>
      <c r="X9" s="1">
        <v>1500.0</v>
      </c>
      <c r="Y9" s="1">
        <v>62.0</v>
      </c>
      <c r="Z9" s="1">
        <v>3.0</v>
      </c>
      <c r="AA9" s="1"/>
      <c r="AB9" s="1"/>
      <c r="AC9" s="1"/>
      <c r="AD9" s="1">
        <v>182.0</v>
      </c>
      <c r="AE9" s="1">
        <v>123.0</v>
      </c>
      <c r="AF9" s="6">
        <f t="shared" si="3"/>
        <v>12.19512195</v>
      </c>
    </row>
    <row r="10" ht="15.75" customHeight="1">
      <c r="A10" s="1" t="s">
        <v>55</v>
      </c>
      <c r="C10" s="1" t="s">
        <v>21</v>
      </c>
      <c r="D10" s="1" t="s">
        <v>22</v>
      </c>
      <c r="E10" s="1">
        <v>8.0</v>
      </c>
      <c r="F10" s="1" t="s">
        <v>56</v>
      </c>
      <c r="G10" s="1">
        <v>700.0</v>
      </c>
      <c r="I10" s="1">
        <v>4.0</v>
      </c>
      <c r="M10" s="1">
        <v>118.0</v>
      </c>
      <c r="N10" s="2">
        <v>675.0</v>
      </c>
      <c r="O10" s="1">
        <f t="shared" si="1"/>
        <v>472500</v>
      </c>
      <c r="Q10" s="3">
        <v>9.0</v>
      </c>
      <c r="R10" s="1" t="str">
        <f t="shared" si="2"/>
        <v>Chinook</v>
      </c>
      <c r="S10" s="1"/>
      <c r="T10" s="1" t="s">
        <v>39</v>
      </c>
      <c r="U10" s="1" t="s">
        <v>22</v>
      </c>
      <c r="V10" s="1">
        <v>32.0</v>
      </c>
      <c r="W10" s="1" t="s">
        <v>57</v>
      </c>
      <c r="X10" s="1">
        <v>900.0</v>
      </c>
      <c r="Y10" s="1"/>
      <c r="Z10" s="1">
        <v>4.0</v>
      </c>
      <c r="AA10" s="1"/>
      <c r="AB10" s="1"/>
      <c r="AC10" s="1"/>
      <c r="AD10" s="1">
        <v>179.0</v>
      </c>
      <c r="AE10" s="1">
        <v>204.0</v>
      </c>
      <c r="AF10" s="6">
        <f t="shared" si="3"/>
        <v>4.411764706</v>
      </c>
    </row>
    <row r="11" ht="15.75" customHeight="1">
      <c r="A11" s="1" t="s">
        <v>58</v>
      </c>
      <c r="C11" s="1" t="s">
        <v>36</v>
      </c>
      <c r="D11" s="1" t="s">
        <v>36</v>
      </c>
      <c r="E11" s="1">
        <v>5.0</v>
      </c>
      <c r="F11" s="1" t="s">
        <v>59</v>
      </c>
      <c r="G11" s="1">
        <v>400.0</v>
      </c>
      <c r="I11" s="1">
        <v>3.0</v>
      </c>
      <c r="M11" s="1">
        <v>126.0</v>
      </c>
      <c r="N11" s="2">
        <v>675.0</v>
      </c>
      <c r="O11" s="1">
        <f t="shared" si="1"/>
        <v>270000</v>
      </c>
      <c r="Q11" s="3">
        <v>10.0</v>
      </c>
      <c r="R11" s="1" t="str">
        <f t="shared" si="2"/>
        <v>English Coonhound</v>
      </c>
      <c r="S11" s="1"/>
      <c r="T11" s="1" t="s">
        <v>28</v>
      </c>
      <c r="U11" s="1" t="s">
        <v>32</v>
      </c>
      <c r="V11" s="1">
        <v>26.0</v>
      </c>
      <c r="W11" s="1" t="s">
        <v>60</v>
      </c>
      <c r="X11" s="1">
        <v>1100.0</v>
      </c>
      <c r="Y11" s="1"/>
      <c r="Z11" s="1">
        <v>4.0</v>
      </c>
      <c r="AA11" s="1"/>
      <c r="AB11" s="1"/>
      <c r="AC11" s="1"/>
      <c r="AD11" s="1">
        <v>178.0</v>
      </c>
      <c r="AE11" s="1">
        <v>115.0</v>
      </c>
      <c r="AF11" s="6">
        <f t="shared" si="3"/>
        <v>9.565217391</v>
      </c>
    </row>
    <row r="12" ht="15.75" customHeight="1">
      <c r="A12" s="1" t="s">
        <v>61</v>
      </c>
      <c r="C12" s="1" t="s">
        <v>36</v>
      </c>
      <c r="D12" s="1" t="s">
        <v>36</v>
      </c>
      <c r="E12" s="1">
        <v>28.0</v>
      </c>
      <c r="F12" s="1" t="s">
        <v>62</v>
      </c>
      <c r="G12" s="1">
        <v>900.0</v>
      </c>
      <c r="H12" s="1">
        <v>34.0</v>
      </c>
      <c r="I12" s="1">
        <v>3.0</v>
      </c>
      <c r="K12" s="1">
        <v>1.0</v>
      </c>
      <c r="M12" s="1">
        <v>83.0</v>
      </c>
      <c r="N12" s="2">
        <v>670.0</v>
      </c>
      <c r="O12" s="1">
        <f t="shared" si="1"/>
        <v>603000</v>
      </c>
      <c r="Q12" s="3">
        <v>11.0</v>
      </c>
      <c r="R12" s="1" t="str">
        <f t="shared" si="2"/>
        <v>Finnish Spitz</v>
      </c>
      <c r="S12" s="1"/>
      <c r="T12" s="1" t="s">
        <v>21</v>
      </c>
      <c r="U12" s="1" t="s">
        <v>22</v>
      </c>
      <c r="V12" s="1">
        <v>15.0</v>
      </c>
      <c r="W12" s="1" t="s">
        <v>63</v>
      </c>
      <c r="X12" s="1">
        <v>600.0</v>
      </c>
      <c r="Y12" s="1">
        <v>43.0</v>
      </c>
      <c r="Z12" s="1">
        <v>3.0</v>
      </c>
      <c r="AA12" s="1"/>
      <c r="AB12" s="1"/>
      <c r="AC12" s="1"/>
      <c r="AD12" s="1">
        <v>177.0</v>
      </c>
      <c r="AE12" s="1">
        <v>107.0</v>
      </c>
      <c r="AF12" s="6">
        <f t="shared" si="3"/>
        <v>5.607476636</v>
      </c>
    </row>
    <row r="13" ht="15.75" customHeight="1">
      <c r="A13" s="1" t="s">
        <v>64</v>
      </c>
      <c r="C13" s="1" t="s">
        <v>25</v>
      </c>
      <c r="D13" s="1" t="s">
        <v>65</v>
      </c>
      <c r="E13" s="1">
        <v>16.0</v>
      </c>
      <c r="F13" s="1" t="s">
        <v>66</v>
      </c>
      <c r="G13" s="1">
        <v>900.0</v>
      </c>
      <c r="H13" s="1">
        <v>44.0</v>
      </c>
      <c r="I13" s="1">
        <v>4.0</v>
      </c>
      <c r="M13" s="1">
        <v>167.0</v>
      </c>
      <c r="N13" s="2">
        <v>597.0</v>
      </c>
      <c r="O13" s="1">
        <f t="shared" si="1"/>
        <v>537300</v>
      </c>
      <c r="X13" s="1">
        <f>SUM(X2:X12)</f>
        <v>8300</v>
      </c>
    </row>
    <row r="14" ht="15.75" customHeight="1">
      <c r="A14" s="1" t="s">
        <v>67</v>
      </c>
      <c r="C14" s="1" t="s">
        <v>39</v>
      </c>
      <c r="D14" s="1" t="s">
        <v>40</v>
      </c>
      <c r="E14" s="1">
        <v>52.0</v>
      </c>
      <c r="F14" s="1" t="s">
        <v>68</v>
      </c>
      <c r="G14" s="1">
        <v>800.0</v>
      </c>
      <c r="I14" s="1">
        <v>6.0</v>
      </c>
      <c r="M14" s="1">
        <v>86.0</v>
      </c>
      <c r="N14" s="2">
        <v>576.0</v>
      </c>
      <c r="O14" s="1">
        <f t="shared" si="1"/>
        <v>460800</v>
      </c>
    </row>
    <row r="15" ht="15.75" customHeight="1">
      <c r="A15" s="1" t="s">
        <v>69</v>
      </c>
      <c r="B15" s="1" t="s">
        <v>70</v>
      </c>
      <c r="C15" s="1" t="s">
        <v>39</v>
      </c>
      <c r="D15" s="1" t="s">
        <v>40</v>
      </c>
      <c r="E15" s="1">
        <v>27.0</v>
      </c>
      <c r="F15" s="1" t="s">
        <v>71</v>
      </c>
      <c r="G15" s="1">
        <v>700.0</v>
      </c>
      <c r="I15" s="1">
        <v>5.0</v>
      </c>
      <c r="N15" s="2">
        <v>555.0</v>
      </c>
      <c r="O15" s="1">
        <f t="shared" si="1"/>
        <v>388500</v>
      </c>
    </row>
    <row r="16" ht="15.75" customHeight="1">
      <c r="A16" s="1" t="s">
        <v>72</v>
      </c>
      <c r="C16" s="1" t="s">
        <v>44</v>
      </c>
      <c r="D16" s="1" t="s">
        <v>44</v>
      </c>
      <c r="E16" s="1">
        <v>21.0</v>
      </c>
      <c r="F16" s="1" t="s">
        <v>73</v>
      </c>
      <c r="G16" s="1">
        <v>600.0</v>
      </c>
      <c r="H16" s="1">
        <v>10.0</v>
      </c>
      <c r="I16" s="1">
        <v>6.0</v>
      </c>
      <c r="M16" s="1">
        <v>56.0</v>
      </c>
      <c r="N16" s="2">
        <v>542.0</v>
      </c>
      <c r="O16" s="1">
        <f t="shared" si="1"/>
        <v>325200</v>
      </c>
      <c r="Q16" s="3" t="s">
        <v>74</v>
      </c>
      <c r="R16" s="1" t="s">
        <v>0</v>
      </c>
      <c r="S16" s="1" t="s">
        <v>1</v>
      </c>
      <c r="T16" s="1" t="s">
        <v>2</v>
      </c>
      <c r="U16" s="1" t="s">
        <v>3</v>
      </c>
      <c r="V16" s="1" t="s">
        <v>4</v>
      </c>
      <c r="W16" s="1" t="s">
        <v>5</v>
      </c>
      <c r="X16" s="1" t="s">
        <v>6</v>
      </c>
      <c r="Y16" s="1" t="s">
        <v>7</v>
      </c>
      <c r="Z16" s="1" t="s">
        <v>8</v>
      </c>
      <c r="AA16" s="1" t="s">
        <v>9</v>
      </c>
      <c r="AB16" s="1" t="s">
        <v>10</v>
      </c>
      <c r="AC16" s="1" t="s">
        <v>11</v>
      </c>
      <c r="AD16" s="1" t="s">
        <v>12</v>
      </c>
      <c r="AE16" s="2" t="s">
        <v>13</v>
      </c>
      <c r="AF16" s="4" t="s">
        <v>16</v>
      </c>
    </row>
    <row r="17" ht="15.75" customHeight="1">
      <c r="A17" s="1" t="s">
        <v>75</v>
      </c>
      <c r="B17" s="1" t="s">
        <v>76</v>
      </c>
      <c r="C17" s="1" t="s">
        <v>39</v>
      </c>
      <c r="D17" s="1" t="s">
        <v>44</v>
      </c>
      <c r="E17" s="1">
        <v>16.0</v>
      </c>
      <c r="F17" s="1" t="s">
        <v>77</v>
      </c>
      <c r="G17" s="1">
        <v>600.0</v>
      </c>
      <c r="I17" s="1">
        <v>5.0</v>
      </c>
      <c r="N17" s="2">
        <v>542.0</v>
      </c>
      <c r="O17" s="1">
        <f t="shared" si="1"/>
        <v>325200</v>
      </c>
      <c r="Q17" s="3">
        <v>1.0</v>
      </c>
      <c r="R17" s="7" t="str">
        <f t="shared" ref="R17:R33" si="4">INDEX($A$2:$N$250,MATCH(SMALL($M$2:$M$250,Q17),$M$2:$M$250,0))</f>
        <v>Black Labrador Retriever</v>
      </c>
      <c r="S17" s="1"/>
      <c r="T17" s="1" t="s">
        <v>25</v>
      </c>
      <c r="U17" s="1" t="s">
        <v>65</v>
      </c>
      <c r="V17" s="1">
        <v>32.0</v>
      </c>
      <c r="W17" s="1" t="s">
        <v>78</v>
      </c>
      <c r="X17" s="1">
        <v>1500.0</v>
      </c>
      <c r="Y17" s="1">
        <v>7.0</v>
      </c>
      <c r="Z17" s="1">
        <v>3.0</v>
      </c>
      <c r="AA17" s="1"/>
      <c r="AB17" s="1"/>
      <c r="AC17" s="1"/>
      <c r="AD17" s="1">
        <v>1.0</v>
      </c>
      <c r="AE17" s="1">
        <v>341.0</v>
      </c>
      <c r="AF17" s="6">
        <f t="shared" ref="AF17:AF33" si="5">X17/AE17</f>
        <v>4.398826979</v>
      </c>
    </row>
    <row r="18" ht="15.75" customHeight="1">
      <c r="A18" s="1" t="s">
        <v>79</v>
      </c>
      <c r="C18" s="1" t="s">
        <v>36</v>
      </c>
      <c r="D18" s="1" t="s">
        <v>36</v>
      </c>
      <c r="E18" s="1">
        <v>27.0</v>
      </c>
      <c r="F18" s="1" t="s">
        <v>80</v>
      </c>
      <c r="G18" s="1">
        <v>700.0</v>
      </c>
      <c r="H18" s="1">
        <v>42.0</v>
      </c>
      <c r="I18" s="1">
        <v>5.0</v>
      </c>
      <c r="M18" s="1">
        <v>17.0</v>
      </c>
      <c r="N18" s="2">
        <v>526.0</v>
      </c>
      <c r="O18" s="1">
        <f t="shared" si="1"/>
        <v>368200</v>
      </c>
      <c r="Q18" s="3">
        <v>2.0</v>
      </c>
      <c r="R18" s="7" t="str">
        <f t="shared" si="4"/>
        <v>Black Labrador Retriever</v>
      </c>
      <c r="S18" s="1"/>
      <c r="T18" s="1" t="s">
        <v>25</v>
      </c>
      <c r="U18" s="1" t="s">
        <v>65</v>
      </c>
      <c r="V18" s="1">
        <v>32.0</v>
      </c>
      <c r="W18" s="1" t="s">
        <v>78</v>
      </c>
      <c r="X18" s="1">
        <v>1500.0</v>
      </c>
      <c r="Y18" s="1">
        <v>7.0</v>
      </c>
      <c r="Z18" s="1">
        <v>3.0</v>
      </c>
      <c r="AA18" s="1"/>
      <c r="AB18" s="1"/>
      <c r="AC18" s="1"/>
      <c r="AD18" s="1">
        <v>1.0</v>
      </c>
      <c r="AE18" s="1">
        <v>341.0</v>
      </c>
      <c r="AF18" s="6">
        <f t="shared" si="5"/>
        <v>4.398826979</v>
      </c>
    </row>
    <row r="19" ht="15.75" customHeight="1">
      <c r="A19" s="1" t="s">
        <v>81</v>
      </c>
      <c r="C19" s="1" t="s">
        <v>36</v>
      </c>
      <c r="D19" s="1" t="s">
        <v>36</v>
      </c>
      <c r="E19" s="1">
        <v>5.0</v>
      </c>
      <c r="F19" s="1" t="s">
        <v>82</v>
      </c>
      <c r="G19" s="1">
        <v>1250.0</v>
      </c>
      <c r="H19" s="1">
        <v>34.0</v>
      </c>
      <c r="I19" s="1">
        <v>3.0</v>
      </c>
      <c r="M19" s="1">
        <v>137.0</v>
      </c>
      <c r="N19" s="2">
        <v>521.0</v>
      </c>
      <c r="O19" s="1">
        <f t="shared" si="1"/>
        <v>651250</v>
      </c>
      <c r="Q19" s="3">
        <v>3.0</v>
      </c>
      <c r="R19" s="7" t="str">
        <f t="shared" si="4"/>
        <v>Black Labrador Retriever</v>
      </c>
      <c r="S19" s="1"/>
      <c r="T19" s="1" t="s">
        <v>25</v>
      </c>
      <c r="U19" s="1" t="s">
        <v>65</v>
      </c>
      <c r="V19" s="1">
        <v>32.0</v>
      </c>
      <c r="W19" s="1" t="s">
        <v>78</v>
      </c>
      <c r="X19" s="1">
        <v>1500.0</v>
      </c>
      <c r="Y19" s="1">
        <v>7.0</v>
      </c>
      <c r="Z19" s="1">
        <v>3.0</v>
      </c>
      <c r="AA19" s="1"/>
      <c r="AB19" s="1"/>
      <c r="AC19" s="1"/>
      <c r="AD19" s="1">
        <v>1.0</v>
      </c>
      <c r="AE19" s="1">
        <v>341.0</v>
      </c>
      <c r="AF19" s="6">
        <f t="shared" si="5"/>
        <v>4.398826979</v>
      </c>
    </row>
    <row r="20" ht="15.75" customHeight="1">
      <c r="A20" s="1" t="s">
        <v>83</v>
      </c>
      <c r="C20" s="1" t="s">
        <v>28</v>
      </c>
      <c r="D20" s="1" t="s">
        <v>26</v>
      </c>
      <c r="E20" s="1">
        <v>11.0</v>
      </c>
      <c r="F20" s="1" t="s">
        <v>84</v>
      </c>
      <c r="G20" s="1">
        <v>1100.0</v>
      </c>
      <c r="H20" s="1">
        <v>78.0</v>
      </c>
      <c r="I20" s="1">
        <v>5.0</v>
      </c>
      <c r="M20" s="1">
        <v>84.0</v>
      </c>
      <c r="N20" s="2">
        <v>505.0</v>
      </c>
      <c r="O20" s="1">
        <f t="shared" si="1"/>
        <v>555500</v>
      </c>
      <c r="Q20" s="3">
        <v>4.0</v>
      </c>
      <c r="R20" s="7" t="str">
        <f t="shared" si="4"/>
        <v>Black Labrador Retriever</v>
      </c>
      <c r="S20" s="1"/>
      <c r="T20" s="1" t="s">
        <v>25</v>
      </c>
      <c r="U20" s="1" t="s">
        <v>65</v>
      </c>
      <c r="V20" s="1">
        <v>32.0</v>
      </c>
      <c r="W20" s="1" t="s">
        <v>78</v>
      </c>
      <c r="X20" s="1">
        <v>1500.0</v>
      </c>
      <c r="Y20" s="1">
        <v>7.0</v>
      </c>
      <c r="Z20" s="1">
        <v>3.0</v>
      </c>
      <c r="AA20" s="1"/>
      <c r="AB20" s="1"/>
      <c r="AC20" s="1"/>
      <c r="AD20" s="1">
        <v>1.0</v>
      </c>
      <c r="AE20" s="1">
        <v>341.0</v>
      </c>
      <c r="AF20" s="6">
        <f t="shared" si="5"/>
        <v>4.398826979</v>
      </c>
    </row>
    <row r="21" ht="15.75" customHeight="1">
      <c r="A21" s="1" t="s">
        <v>85</v>
      </c>
      <c r="B21" s="1" t="s">
        <v>86</v>
      </c>
      <c r="C21" s="1" t="s">
        <v>28</v>
      </c>
      <c r="D21" s="1" t="s">
        <v>32</v>
      </c>
      <c r="E21" s="1">
        <v>26.0</v>
      </c>
      <c r="F21" s="1" t="s">
        <v>87</v>
      </c>
      <c r="G21" s="1">
        <v>400.0</v>
      </c>
      <c r="H21" s="1">
        <v>71.0</v>
      </c>
      <c r="I21" s="1">
        <v>1.0</v>
      </c>
      <c r="M21" s="1">
        <v>39.0</v>
      </c>
      <c r="N21" s="2">
        <v>500.0</v>
      </c>
      <c r="O21" s="1">
        <f t="shared" si="1"/>
        <v>200000</v>
      </c>
      <c r="Q21" s="3">
        <v>5.0</v>
      </c>
      <c r="R21" s="7" t="str">
        <f t="shared" si="4"/>
        <v>German Shepherd Dog</v>
      </c>
      <c r="S21" s="1" t="s">
        <v>88</v>
      </c>
      <c r="T21" s="1" t="s">
        <v>44</v>
      </c>
      <c r="U21" s="1" t="s">
        <v>44</v>
      </c>
      <c r="V21" s="1">
        <v>35.0</v>
      </c>
      <c r="W21" s="1" t="s">
        <v>89</v>
      </c>
      <c r="X21" s="1">
        <v>1400.0</v>
      </c>
      <c r="Y21" s="1">
        <v>3.0</v>
      </c>
      <c r="Z21" s="1">
        <v>6.0</v>
      </c>
      <c r="AA21" s="1">
        <v>1.0</v>
      </c>
      <c r="AB21" s="1"/>
      <c r="AC21" s="1">
        <v>8.0</v>
      </c>
      <c r="AD21" s="1">
        <v>2.0</v>
      </c>
      <c r="AE21" s="1">
        <v>104.0</v>
      </c>
      <c r="AF21" s="6">
        <f t="shared" si="5"/>
        <v>13.46153846</v>
      </c>
    </row>
    <row r="22" ht="15.75" customHeight="1">
      <c r="A22" s="1" t="s">
        <v>90</v>
      </c>
      <c r="C22" s="1" t="s">
        <v>28</v>
      </c>
      <c r="D22" s="1" t="s">
        <v>32</v>
      </c>
      <c r="E22" s="1">
        <v>11.0</v>
      </c>
      <c r="F22" s="1" t="s">
        <v>91</v>
      </c>
      <c r="G22" s="1">
        <v>650.0</v>
      </c>
      <c r="H22" s="1">
        <v>72.0</v>
      </c>
      <c r="I22" s="1">
        <v>1.0</v>
      </c>
      <c r="M22" s="1">
        <v>6.0</v>
      </c>
      <c r="N22" s="2">
        <v>457.0</v>
      </c>
      <c r="O22" s="1">
        <f t="shared" si="1"/>
        <v>297050</v>
      </c>
      <c r="Q22" s="3">
        <v>6.0</v>
      </c>
      <c r="R22" s="7" t="str">
        <f t="shared" si="4"/>
        <v>German Shepherd Dog</v>
      </c>
      <c r="S22" s="1" t="s">
        <v>88</v>
      </c>
      <c r="T22" s="1" t="s">
        <v>44</v>
      </c>
      <c r="U22" s="1" t="s">
        <v>44</v>
      </c>
      <c r="V22" s="1">
        <v>35.0</v>
      </c>
      <c r="W22" s="1" t="s">
        <v>89</v>
      </c>
      <c r="X22" s="1">
        <v>1400.0</v>
      </c>
      <c r="Y22" s="1">
        <v>3.0</v>
      </c>
      <c r="Z22" s="1">
        <v>6.0</v>
      </c>
      <c r="AA22" s="1">
        <v>1.0</v>
      </c>
      <c r="AB22" s="1"/>
      <c r="AC22" s="1">
        <v>8.0</v>
      </c>
      <c r="AD22" s="1">
        <v>2.0</v>
      </c>
      <c r="AE22" s="1">
        <v>104.0</v>
      </c>
      <c r="AF22" s="6">
        <f t="shared" si="5"/>
        <v>13.46153846</v>
      </c>
    </row>
    <row r="23" ht="15.75" customHeight="1">
      <c r="A23" s="1" t="s">
        <v>92</v>
      </c>
      <c r="C23" s="1" t="s">
        <v>44</v>
      </c>
      <c r="D23" s="1" t="s">
        <v>44</v>
      </c>
      <c r="E23" s="1">
        <v>23.0</v>
      </c>
      <c r="F23" s="1" t="s">
        <v>93</v>
      </c>
      <c r="G23" s="1">
        <v>1300.0</v>
      </c>
      <c r="H23" s="1">
        <v>34.0</v>
      </c>
      <c r="I23" s="1">
        <v>4.0</v>
      </c>
      <c r="M23" s="1">
        <v>125.0</v>
      </c>
      <c r="N23" s="2">
        <v>457.0</v>
      </c>
      <c r="O23" s="1">
        <f t="shared" si="1"/>
        <v>594100</v>
      </c>
      <c r="Q23" s="3">
        <v>7.0</v>
      </c>
      <c r="R23" s="7" t="str">
        <f t="shared" si="4"/>
        <v>German Shepherd Dog</v>
      </c>
      <c r="S23" s="1" t="s">
        <v>88</v>
      </c>
      <c r="T23" s="1" t="s">
        <v>44</v>
      </c>
      <c r="U23" s="1" t="s">
        <v>44</v>
      </c>
      <c r="V23" s="1">
        <v>35.0</v>
      </c>
      <c r="W23" s="1" t="s">
        <v>89</v>
      </c>
      <c r="X23" s="1">
        <v>1400.0</v>
      </c>
      <c r="Y23" s="1">
        <v>3.0</v>
      </c>
      <c r="Z23" s="1">
        <v>6.0</v>
      </c>
      <c r="AA23" s="1">
        <v>1.0</v>
      </c>
      <c r="AB23" s="1"/>
      <c r="AC23" s="1">
        <v>8.0</v>
      </c>
      <c r="AD23" s="1">
        <v>2.0</v>
      </c>
      <c r="AE23" s="1">
        <v>104.0</v>
      </c>
      <c r="AF23" s="6">
        <f t="shared" si="5"/>
        <v>13.46153846</v>
      </c>
    </row>
    <row r="24" ht="15.75" customHeight="1">
      <c r="A24" s="1" t="s">
        <v>94</v>
      </c>
      <c r="C24" s="1" t="s">
        <v>44</v>
      </c>
      <c r="D24" s="1" t="s">
        <v>44</v>
      </c>
      <c r="E24" s="1">
        <v>50.0</v>
      </c>
      <c r="F24" s="1" t="s">
        <v>95</v>
      </c>
      <c r="G24" s="1">
        <v>1350.0</v>
      </c>
      <c r="I24" s="1">
        <v>5.0</v>
      </c>
      <c r="M24" s="1">
        <v>141.0</v>
      </c>
      <c r="N24" s="2">
        <v>397.0</v>
      </c>
      <c r="O24" s="1">
        <f t="shared" si="1"/>
        <v>535950</v>
      </c>
      <c r="Q24" s="3">
        <v>8.0</v>
      </c>
      <c r="R24" s="7" t="str">
        <f t="shared" si="4"/>
        <v>Golden Retriever</v>
      </c>
      <c r="S24" s="1"/>
      <c r="T24" s="1" t="s">
        <v>25</v>
      </c>
      <c r="U24" s="1" t="s">
        <v>65</v>
      </c>
      <c r="V24" s="1">
        <v>32.0</v>
      </c>
      <c r="W24" s="1" t="s">
        <v>96</v>
      </c>
      <c r="X24" s="1">
        <v>1500.0</v>
      </c>
      <c r="Y24" s="1">
        <v>4.0</v>
      </c>
      <c r="Z24" s="1">
        <v>3.0</v>
      </c>
      <c r="AA24" s="1"/>
      <c r="AB24" s="1"/>
      <c r="AC24" s="1">
        <v>6.0</v>
      </c>
      <c r="AD24" s="1">
        <v>3.0</v>
      </c>
      <c r="AE24" s="1">
        <v>101.0</v>
      </c>
      <c r="AF24" s="6">
        <f t="shared" si="5"/>
        <v>14.85148515</v>
      </c>
    </row>
    <row r="25" ht="15.75" customHeight="1">
      <c r="A25" s="1" t="s">
        <v>97</v>
      </c>
      <c r="C25" s="1" t="s">
        <v>36</v>
      </c>
      <c r="D25" s="1" t="s">
        <v>36</v>
      </c>
      <c r="E25" s="1">
        <v>9.0</v>
      </c>
      <c r="F25" s="1" t="s">
        <v>98</v>
      </c>
      <c r="G25" s="1">
        <v>1900.0</v>
      </c>
      <c r="H25" s="1">
        <v>40.0</v>
      </c>
      <c r="I25" s="1">
        <v>3.0</v>
      </c>
      <c r="M25" s="1">
        <v>151.0</v>
      </c>
      <c r="N25" s="2">
        <v>397.0</v>
      </c>
      <c r="O25" s="1">
        <f t="shared" si="1"/>
        <v>754300</v>
      </c>
      <c r="Q25" s="3">
        <v>9.0</v>
      </c>
      <c r="R25" s="7" t="str">
        <f t="shared" si="4"/>
        <v>Golden Retriever</v>
      </c>
      <c r="S25" s="1"/>
      <c r="T25" s="1" t="s">
        <v>25</v>
      </c>
      <c r="U25" s="1" t="s">
        <v>65</v>
      </c>
      <c r="V25" s="1">
        <v>32.0</v>
      </c>
      <c r="W25" s="1" t="s">
        <v>96</v>
      </c>
      <c r="X25" s="1">
        <v>1500.0</v>
      </c>
      <c r="Y25" s="1">
        <v>4.0</v>
      </c>
      <c r="Z25" s="1">
        <v>3.0</v>
      </c>
      <c r="AA25" s="1"/>
      <c r="AB25" s="1"/>
      <c r="AC25" s="1">
        <v>6.0</v>
      </c>
      <c r="AD25" s="1">
        <v>3.0</v>
      </c>
      <c r="AE25" s="1">
        <v>101.0</v>
      </c>
      <c r="AF25" s="6">
        <f t="shared" si="5"/>
        <v>14.85148515</v>
      </c>
    </row>
    <row r="26" ht="15.75" customHeight="1">
      <c r="A26" s="1" t="s">
        <v>99</v>
      </c>
      <c r="B26" s="1" t="s">
        <v>100</v>
      </c>
      <c r="C26" s="1" t="s">
        <v>44</v>
      </c>
      <c r="D26" s="1" t="s">
        <v>44</v>
      </c>
      <c r="E26" s="1">
        <v>32.0</v>
      </c>
      <c r="F26" s="1" t="s">
        <v>101</v>
      </c>
      <c r="G26" s="1">
        <v>1300.0</v>
      </c>
      <c r="H26" s="1">
        <v>15.0</v>
      </c>
      <c r="I26" s="1">
        <v>6.0</v>
      </c>
      <c r="M26" s="1">
        <v>120.0</v>
      </c>
      <c r="N26" s="2">
        <v>396.0</v>
      </c>
      <c r="O26" s="1">
        <f t="shared" si="1"/>
        <v>514800</v>
      </c>
      <c r="Q26" s="3">
        <v>10.0</v>
      </c>
      <c r="R26" s="7" t="str">
        <f t="shared" si="4"/>
        <v>French Bulldog</v>
      </c>
      <c r="S26" s="1"/>
      <c r="T26" s="1" t="s">
        <v>21</v>
      </c>
      <c r="U26" s="1" t="s">
        <v>19</v>
      </c>
      <c r="V26" s="1">
        <v>12.0</v>
      </c>
      <c r="W26" s="1" t="s">
        <v>102</v>
      </c>
      <c r="X26" s="1">
        <v>3000.0</v>
      </c>
      <c r="Y26" s="1">
        <v>58.0</v>
      </c>
      <c r="Z26" s="1">
        <v>3.0</v>
      </c>
      <c r="AA26" s="1"/>
      <c r="AB26" s="1"/>
      <c r="AC26" s="1"/>
      <c r="AD26" s="1">
        <v>4.0</v>
      </c>
      <c r="AE26" s="1">
        <v>107.0</v>
      </c>
      <c r="AF26" s="6">
        <f t="shared" si="5"/>
        <v>28.03738318</v>
      </c>
    </row>
    <row r="27" ht="15.75" customHeight="1">
      <c r="A27" s="1" t="s">
        <v>103</v>
      </c>
      <c r="C27" s="1" t="s">
        <v>44</v>
      </c>
      <c r="D27" s="1" t="s">
        <v>44</v>
      </c>
      <c r="E27" s="1">
        <v>28.0</v>
      </c>
      <c r="F27" s="1" t="s">
        <v>104</v>
      </c>
      <c r="G27" s="1">
        <v>650.0</v>
      </c>
      <c r="I27" s="1">
        <v>5.0</v>
      </c>
      <c r="N27" s="2">
        <v>393.0</v>
      </c>
      <c r="O27" s="1">
        <f t="shared" si="1"/>
        <v>255450</v>
      </c>
      <c r="Q27" s="3">
        <v>11.0</v>
      </c>
      <c r="R27" s="7" t="str">
        <f t="shared" si="4"/>
        <v>English Bulldog</v>
      </c>
      <c r="S27" s="1"/>
      <c r="T27" s="1" t="s">
        <v>21</v>
      </c>
      <c r="U27" s="1" t="s">
        <v>19</v>
      </c>
      <c r="V27" s="1">
        <v>25.0</v>
      </c>
      <c r="W27" s="1" t="s">
        <v>105</v>
      </c>
      <c r="X27" s="1">
        <v>1600.0</v>
      </c>
      <c r="Y27" s="1">
        <v>77.0</v>
      </c>
      <c r="Z27" s="1">
        <v>3.0</v>
      </c>
      <c r="AA27" s="1"/>
      <c r="AB27" s="1"/>
      <c r="AC27" s="1"/>
      <c r="AD27" s="1">
        <v>5.0</v>
      </c>
      <c r="AE27" s="1">
        <v>115.0</v>
      </c>
      <c r="AF27" s="6">
        <f t="shared" si="5"/>
        <v>13.91304348</v>
      </c>
    </row>
    <row r="28" ht="15.75" customHeight="1">
      <c r="A28" s="1" t="s">
        <v>106</v>
      </c>
      <c r="B28" s="1" t="s">
        <v>107</v>
      </c>
      <c r="C28" s="1" t="s">
        <v>44</v>
      </c>
      <c r="D28" s="1" t="s">
        <v>44</v>
      </c>
      <c r="E28" s="1">
        <v>27.0</v>
      </c>
      <c r="F28" s="1" t="s">
        <v>108</v>
      </c>
      <c r="G28" s="1">
        <v>700.0</v>
      </c>
      <c r="I28" s="1">
        <v>6.0</v>
      </c>
      <c r="M28" s="1">
        <v>44.0</v>
      </c>
      <c r="N28" s="2">
        <v>393.0</v>
      </c>
      <c r="O28" s="1">
        <f t="shared" si="1"/>
        <v>275100</v>
      </c>
      <c r="Q28" s="3">
        <v>12.0</v>
      </c>
      <c r="R28" s="7" t="str">
        <f t="shared" si="4"/>
        <v>Beagle</v>
      </c>
      <c r="S28" s="1"/>
      <c r="T28" s="1" t="s">
        <v>28</v>
      </c>
      <c r="U28" s="1" t="s">
        <v>32</v>
      </c>
      <c r="V28" s="1">
        <v>11.0</v>
      </c>
      <c r="W28" s="1" t="s">
        <v>91</v>
      </c>
      <c r="X28" s="1">
        <v>650.0</v>
      </c>
      <c r="Y28" s="1">
        <v>72.0</v>
      </c>
      <c r="Z28" s="1">
        <v>1.0</v>
      </c>
      <c r="AA28" s="1"/>
      <c r="AB28" s="1"/>
      <c r="AC28" s="1"/>
      <c r="AD28" s="1">
        <v>6.0</v>
      </c>
      <c r="AE28" s="1">
        <v>457.0</v>
      </c>
      <c r="AF28" s="6">
        <f t="shared" si="5"/>
        <v>1.422319475</v>
      </c>
    </row>
    <row r="29" ht="15.75" customHeight="1">
      <c r="A29" s="1" t="s">
        <v>109</v>
      </c>
      <c r="C29" s="1" t="s">
        <v>44</v>
      </c>
      <c r="D29" s="1" t="s">
        <v>44</v>
      </c>
      <c r="E29" s="1">
        <v>34.0</v>
      </c>
      <c r="F29" s="1" t="s">
        <v>110</v>
      </c>
      <c r="G29" s="1">
        <v>1350.0</v>
      </c>
      <c r="H29" s="1">
        <v>14.0</v>
      </c>
      <c r="I29" s="1">
        <v>6.0</v>
      </c>
      <c r="M29" s="1">
        <v>103.0</v>
      </c>
      <c r="N29" s="2">
        <v>371.0</v>
      </c>
      <c r="O29" s="1">
        <f t="shared" si="1"/>
        <v>500850</v>
      </c>
      <c r="Q29" s="3">
        <v>13.0</v>
      </c>
      <c r="R29" s="7" t="str">
        <f t="shared" si="4"/>
        <v>Poodle</v>
      </c>
      <c r="S29" s="1"/>
      <c r="T29" s="1" t="s">
        <v>21</v>
      </c>
      <c r="U29" s="1" t="s">
        <v>65</v>
      </c>
      <c r="V29" s="1">
        <v>26.0</v>
      </c>
      <c r="W29" s="1" t="s">
        <v>111</v>
      </c>
      <c r="X29" s="1">
        <v>1250.0</v>
      </c>
      <c r="Y29" s="1">
        <v>2.0</v>
      </c>
      <c r="Z29" s="1">
        <v>4.0</v>
      </c>
      <c r="AA29" s="1"/>
      <c r="AB29" s="1"/>
      <c r="AC29" s="1">
        <v>1.0</v>
      </c>
      <c r="AD29" s="1">
        <v>7.0</v>
      </c>
      <c r="AE29" s="1">
        <v>45.0</v>
      </c>
      <c r="AF29" s="6">
        <f t="shared" si="5"/>
        <v>27.77777778</v>
      </c>
    </row>
    <row r="30" ht="15.75" customHeight="1">
      <c r="A30" s="1" t="s">
        <v>112</v>
      </c>
      <c r="C30" s="1" t="s">
        <v>39</v>
      </c>
      <c r="D30" s="1" t="s">
        <v>40</v>
      </c>
      <c r="E30" s="1">
        <v>44.0</v>
      </c>
      <c r="F30" s="1" t="s">
        <v>113</v>
      </c>
      <c r="G30" s="1">
        <v>900.0</v>
      </c>
      <c r="H30" s="1">
        <v>22.0</v>
      </c>
      <c r="I30" s="1">
        <v>5.0</v>
      </c>
      <c r="M30" s="1">
        <v>25.0</v>
      </c>
      <c r="N30" s="2">
        <v>371.0</v>
      </c>
      <c r="O30" s="1">
        <f t="shared" si="1"/>
        <v>333900</v>
      </c>
      <c r="Q30" s="3">
        <v>14.0</v>
      </c>
      <c r="R30" s="7" t="str">
        <f t="shared" si="4"/>
        <v>Poodle</v>
      </c>
      <c r="S30" s="1"/>
      <c r="T30" s="1" t="s">
        <v>21</v>
      </c>
      <c r="U30" s="1" t="s">
        <v>65</v>
      </c>
      <c r="V30" s="1">
        <v>26.0</v>
      </c>
      <c r="W30" s="1" t="s">
        <v>111</v>
      </c>
      <c r="X30" s="1">
        <v>1250.0</v>
      </c>
      <c r="Y30" s="1">
        <v>2.0</v>
      </c>
      <c r="Z30" s="1">
        <v>4.0</v>
      </c>
      <c r="AA30" s="1"/>
      <c r="AB30" s="1"/>
      <c r="AC30" s="1">
        <v>1.0</v>
      </c>
      <c r="AD30" s="1">
        <v>7.0</v>
      </c>
      <c r="AE30" s="1">
        <v>45.0</v>
      </c>
      <c r="AF30" s="6">
        <f t="shared" si="5"/>
        <v>27.77777778</v>
      </c>
    </row>
    <row r="31" ht="15.75" customHeight="1">
      <c r="A31" s="1" t="s">
        <v>114</v>
      </c>
      <c r="C31" s="1" t="s">
        <v>21</v>
      </c>
      <c r="D31" s="1" t="s">
        <v>19</v>
      </c>
      <c r="E31" s="1">
        <v>4.0</v>
      </c>
      <c r="F31" s="1" t="s">
        <v>115</v>
      </c>
      <c r="G31" s="1">
        <v>850.0</v>
      </c>
      <c r="H31" s="1">
        <v>45.0</v>
      </c>
      <c r="I31" s="1">
        <v>3.0</v>
      </c>
      <c r="M31" s="1">
        <v>46.0</v>
      </c>
      <c r="N31" s="2">
        <v>351.0</v>
      </c>
      <c r="O31" s="1">
        <f t="shared" si="1"/>
        <v>298350</v>
      </c>
      <c r="Q31" s="3">
        <v>15.0</v>
      </c>
      <c r="R31" s="7" t="str">
        <f t="shared" si="4"/>
        <v>Rottweiler</v>
      </c>
      <c r="S31" s="1"/>
      <c r="T31" s="1" t="s">
        <v>39</v>
      </c>
      <c r="U31" s="1" t="s">
        <v>40</v>
      </c>
      <c r="V31" s="1">
        <v>51.0</v>
      </c>
      <c r="W31" s="1" t="s">
        <v>116</v>
      </c>
      <c r="X31" s="1">
        <v>1600.0</v>
      </c>
      <c r="Y31" s="1">
        <v>9.0</v>
      </c>
      <c r="Z31" s="1">
        <v>6.0</v>
      </c>
      <c r="AA31" s="1">
        <v>1.0</v>
      </c>
      <c r="AB31" s="1"/>
      <c r="AC31" s="1">
        <v>7.0</v>
      </c>
      <c r="AD31" s="1">
        <v>8.0</v>
      </c>
      <c r="AE31" s="1">
        <v>34.0</v>
      </c>
      <c r="AF31" s="6">
        <f t="shared" si="5"/>
        <v>47.05882353</v>
      </c>
    </row>
    <row r="32" ht="15.75" customHeight="1">
      <c r="A32" s="1" t="s">
        <v>117</v>
      </c>
      <c r="C32" s="1" t="s">
        <v>28</v>
      </c>
      <c r="D32" s="1" t="s">
        <v>32</v>
      </c>
      <c r="E32" s="1">
        <v>55.0</v>
      </c>
      <c r="F32" s="1" t="s">
        <v>118</v>
      </c>
      <c r="G32" s="1">
        <v>350.0</v>
      </c>
      <c r="H32" s="1">
        <v>44.0</v>
      </c>
      <c r="I32" s="1">
        <v>3.0</v>
      </c>
      <c r="M32" s="1">
        <v>130.0</v>
      </c>
      <c r="N32" s="2">
        <v>345.0</v>
      </c>
      <c r="O32" s="1">
        <f t="shared" si="1"/>
        <v>120750</v>
      </c>
      <c r="Q32" s="3">
        <v>16.0</v>
      </c>
      <c r="R32" s="7" t="str">
        <f t="shared" si="4"/>
        <v>Yorkshire Terrier Yorkie</v>
      </c>
      <c r="S32" s="1" t="s">
        <v>119</v>
      </c>
      <c r="T32" s="1" t="s">
        <v>18</v>
      </c>
      <c r="U32" s="1" t="s">
        <v>19</v>
      </c>
      <c r="V32" s="1">
        <v>3.0</v>
      </c>
      <c r="W32" s="1" t="s">
        <v>120</v>
      </c>
      <c r="X32" s="1">
        <v>800.0</v>
      </c>
      <c r="Y32" s="1">
        <v>27.0</v>
      </c>
      <c r="Z32" s="1">
        <v>3.0</v>
      </c>
      <c r="AA32" s="1"/>
      <c r="AB32" s="1"/>
      <c r="AC32" s="1"/>
      <c r="AD32" s="1">
        <v>9.0</v>
      </c>
      <c r="AE32" s="1">
        <v>5.0</v>
      </c>
      <c r="AF32" s="6">
        <f t="shared" si="5"/>
        <v>160</v>
      </c>
    </row>
    <row r="33" ht="15.75" customHeight="1">
      <c r="A33" s="1" t="s">
        <v>121</v>
      </c>
      <c r="C33" s="1" t="s">
        <v>25</v>
      </c>
      <c r="D33" s="1" t="s">
        <v>65</v>
      </c>
      <c r="E33" s="1">
        <v>32.0</v>
      </c>
      <c r="F33" s="1" t="s">
        <v>78</v>
      </c>
      <c r="G33" s="1">
        <v>1500.0</v>
      </c>
      <c r="H33" s="1">
        <v>7.0</v>
      </c>
      <c r="I33" s="1">
        <v>3.0</v>
      </c>
      <c r="M33" s="1">
        <v>1.0</v>
      </c>
      <c r="N33" s="2">
        <v>341.0</v>
      </c>
      <c r="O33" s="1">
        <f t="shared" si="1"/>
        <v>511500</v>
      </c>
      <c r="Q33" s="3">
        <v>17.0</v>
      </c>
      <c r="R33" s="7" t="str">
        <f t="shared" si="4"/>
        <v>German Shorthaired Pointer</v>
      </c>
      <c r="S33" s="1" t="s">
        <v>122</v>
      </c>
      <c r="T33" s="1" t="s">
        <v>39</v>
      </c>
      <c r="U33" s="1" t="s">
        <v>65</v>
      </c>
      <c r="V33" s="1">
        <v>29.0</v>
      </c>
      <c r="W33" s="1" t="s">
        <v>123</v>
      </c>
      <c r="X33" s="1">
        <v>700.0</v>
      </c>
      <c r="Y33" s="1">
        <v>17.0</v>
      </c>
      <c r="Z33" s="1">
        <v>3.0</v>
      </c>
      <c r="AA33" s="1"/>
      <c r="AB33" s="1"/>
      <c r="AC33" s="1"/>
      <c r="AD33" s="1">
        <v>10.0</v>
      </c>
      <c r="AE33" s="1">
        <v>103.0</v>
      </c>
      <c r="AF33" s="6">
        <f t="shared" si="5"/>
        <v>6.796116505</v>
      </c>
    </row>
    <row r="34" ht="15.75" customHeight="1">
      <c r="A34" s="1" t="s">
        <v>124</v>
      </c>
      <c r="C34" s="1" t="s">
        <v>28</v>
      </c>
      <c r="D34" s="1" t="s">
        <v>32</v>
      </c>
      <c r="E34" s="1">
        <v>32.0</v>
      </c>
      <c r="F34" s="1" t="s">
        <v>125</v>
      </c>
      <c r="G34" s="1">
        <v>400.0</v>
      </c>
      <c r="I34" s="1">
        <v>3.0</v>
      </c>
      <c r="N34" s="2">
        <v>341.0</v>
      </c>
      <c r="O34" s="1">
        <f t="shared" si="1"/>
        <v>136400</v>
      </c>
      <c r="X34" s="1">
        <f>SUM(X17:X33)</f>
        <v>24050</v>
      </c>
    </row>
    <row r="35" ht="15.75" customHeight="1">
      <c r="A35" s="1" t="s">
        <v>126</v>
      </c>
      <c r="C35" s="1" t="s">
        <v>39</v>
      </c>
      <c r="D35" s="1" t="s">
        <v>40</v>
      </c>
      <c r="E35" s="1">
        <v>51.0</v>
      </c>
      <c r="F35" s="1" t="s">
        <v>127</v>
      </c>
      <c r="G35" s="1">
        <v>2150.0</v>
      </c>
      <c r="I35" s="1">
        <v>6.0</v>
      </c>
      <c r="M35" s="1">
        <v>116.0</v>
      </c>
      <c r="N35" s="2">
        <v>325.0</v>
      </c>
      <c r="O35" s="1">
        <f t="shared" si="1"/>
        <v>698750</v>
      </c>
    </row>
    <row r="36" ht="15.75" customHeight="1">
      <c r="A36" s="1" t="s">
        <v>128</v>
      </c>
      <c r="C36" s="1" t="s">
        <v>28</v>
      </c>
      <c r="D36" s="1" t="s">
        <v>32</v>
      </c>
      <c r="E36" s="1">
        <v>46.0</v>
      </c>
      <c r="F36" s="1" t="s">
        <v>129</v>
      </c>
      <c r="G36" s="1">
        <v>1000.0</v>
      </c>
      <c r="H36" s="1">
        <v>74.0</v>
      </c>
      <c r="I36" s="1">
        <v>1.0</v>
      </c>
      <c r="M36" s="1">
        <v>50.0</v>
      </c>
      <c r="N36" s="2">
        <v>321.0</v>
      </c>
      <c r="O36" s="1">
        <f t="shared" si="1"/>
        <v>321000</v>
      </c>
    </row>
    <row r="37" ht="15.75" customHeight="1">
      <c r="A37" s="1" t="s">
        <v>130</v>
      </c>
      <c r="C37" s="1" t="s">
        <v>25</v>
      </c>
      <c r="D37" s="1" t="s">
        <v>65</v>
      </c>
      <c r="E37" s="1">
        <v>18.0</v>
      </c>
      <c r="F37" s="1" t="s">
        <v>131</v>
      </c>
      <c r="G37" s="1">
        <v>700.0</v>
      </c>
      <c r="I37" s="1">
        <v>4.0</v>
      </c>
      <c r="N37" s="2">
        <v>315.0</v>
      </c>
      <c r="O37" s="1">
        <f t="shared" si="1"/>
        <v>220500</v>
      </c>
    </row>
    <row r="38" ht="15.75" customHeight="1">
      <c r="A38" s="1" t="s">
        <v>132</v>
      </c>
      <c r="B38" s="1" t="s">
        <v>133</v>
      </c>
      <c r="C38" s="1" t="s">
        <v>28</v>
      </c>
      <c r="D38" s="1" t="s">
        <v>32</v>
      </c>
      <c r="E38" s="1">
        <v>28.0</v>
      </c>
      <c r="F38" s="1" t="s">
        <v>134</v>
      </c>
      <c r="G38" s="1">
        <v>550.0</v>
      </c>
      <c r="I38" s="1">
        <v>1.0</v>
      </c>
      <c r="M38" s="1">
        <v>132.0</v>
      </c>
      <c r="N38" s="2">
        <v>309.0</v>
      </c>
      <c r="O38" s="1">
        <f t="shared" si="1"/>
        <v>169950</v>
      </c>
    </row>
    <row r="39" ht="15.75" customHeight="1">
      <c r="A39" s="1" t="s">
        <v>135</v>
      </c>
      <c r="C39" s="1" t="s">
        <v>39</v>
      </c>
      <c r="D39" s="1" t="s">
        <v>40</v>
      </c>
      <c r="E39" s="1">
        <v>80.0</v>
      </c>
      <c r="F39" s="1" t="s">
        <v>136</v>
      </c>
      <c r="G39" s="1">
        <v>1750.0</v>
      </c>
      <c r="I39" s="1">
        <v>6.0</v>
      </c>
      <c r="M39" s="1">
        <v>124.0</v>
      </c>
      <c r="N39" s="2">
        <v>309.0</v>
      </c>
      <c r="O39" s="1">
        <f t="shared" si="1"/>
        <v>540750</v>
      </c>
    </row>
    <row r="40" ht="15.75" customHeight="1">
      <c r="A40" s="1" t="s">
        <v>137</v>
      </c>
      <c r="C40" s="1" t="s">
        <v>39</v>
      </c>
      <c r="D40" s="1" t="s">
        <v>19</v>
      </c>
      <c r="E40" s="1">
        <v>3.0</v>
      </c>
      <c r="F40" s="1" t="s">
        <v>138</v>
      </c>
      <c r="G40" s="1">
        <v>1350.0</v>
      </c>
      <c r="I40" s="1">
        <v>2.0</v>
      </c>
      <c r="N40" s="2">
        <v>309.0</v>
      </c>
      <c r="O40" s="1">
        <f t="shared" si="1"/>
        <v>417150</v>
      </c>
    </row>
    <row r="41" ht="15.75" customHeight="1">
      <c r="A41" s="1" t="s">
        <v>139</v>
      </c>
      <c r="C41" s="1" t="s">
        <v>44</v>
      </c>
      <c r="D41" s="1" t="s">
        <v>44</v>
      </c>
      <c r="E41" s="1">
        <v>17.0</v>
      </c>
      <c r="F41" s="1" t="s">
        <v>140</v>
      </c>
      <c r="G41" s="1">
        <v>700.0</v>
      </c>
      <c r="H41" s="1">
        <v>1.0</v>
      </c>
      <c r="I41" s="1">
        <v>6.0</v>
      </c>
      <c r="M41" s="1">
        <v>38.0</v>
      </c>
      <c r="N41" s="2">
        <v>301.0</v>
      </c>
      <c r="O41" s="1">
        <f t="shared" si="1"/>
        <v>210700</v>
      </c>
    </row>
    <row r="42" ht="15.75" customHeight="1">
      <c r="A42" s="1" t="s">
        <v>141</v>
      </c>
      <c r="C42" s="1" t="s">
        <v>36</v>
      </c>
      <c r="D42" s="1" t="s">
        <v>36</v>
      </c>
      <c r="E42" s="1">
        <v>7.0</v>
      </c>
      <c r="F42" s="1" t="s">
        <v>142</v>
      </c>
      <c r="G42" s="1">
        <v>1300.0</v>
      </c>
      <c r="H42" s="1">
        <v>30.0</v>
      </c>
      <c r="I42" s="1">
        <v>4.0</v>
      </c>
      <c r="M42" s="1">
        <v>92.0</v>
      </c>
      <c r="N42" s="2">
        <v>301.0</v>
      </c>
      <c r="O42" s="1">
        <f t="shared" si="1"/>
        <v>391300</v>
      </c>
    </row>
    <row r="43" ht="15.75" customHeight="1">
      <c r="A43" s="1" t="s">
        <v>143</v>
      </c>
      <c r="C43" s="1" t="s">
        <v>28</v>
      </c>
      <c r="D43" s="1" t="s">
        <v>26</v>
      </c>
      <c r="E43" s="1">
        <v>41.0</v>
      </c>
      <c r="F43" s="1" t="s">
        <v>144</v>
      </c>
      <c r="G43" s="1">
        <v>1100.0</v>
      </c>
      <c r="H43" s="1">
        <v>75.0</v>
      </c>
      <c r="I43" s="1">
        <v>1.0</v>
      </c>
      <c r="M43" s="1">
        <v>102.0</v>
      </c>
      <c r="N43" s="2">
        <v>300.0</v>
      </c>
      <c r="O43" s="1">
        <f t="shared" si="1"/>
        <v>330000</v>
      </c>
    </row>
    <row r="44" ht="15.75" customHeight="1">
      <c r="A44" s="1" t="s">
        <v>145</v>
      </c>
      <c r="B44" s="1" t="s">
        <v>146</v>
      </c>
      <c r="C44" s="1" t="s">
        <v>21</v>
      </c>
      <c r="D44" s="1" t="s">
        <v>19</v>
      </c>
      <c r="E44" s="1">
        <v>9.0</v>
      </c>
      <c r="F44" s="1" t="s">
        <v>147</v>
      </c>
      <c r="G44" s="1">
        <v>750.0</v>
      </c>
      <c r="H44" s="1">
        <v>54.0</v>
      </c>
      <c r="I44" s="1">
        <v>3.0</v>
      </c>
      <c r="M44" s="1">
        <v>21.0</v>
      </c>
      <c r="N44" s="2">
        <v>300.0</v>
      </c>
      <c r="O44" s="1">
        <f t="shared" si="1"/>
        <v>225000</v>
      </c>
    </row>
    <row r="45" ht="15.75" customHeight="1">
      <c r="A45" s="1" t="s">
        <v>148</v>
      </c>
      <c r="C45" s="1" t="s">
        <v>44</v>
      </c>
      <c r="D45" s="1" t="s">
        <v>44</v>
      </c>
      <c r="E45" s="1">
        <v>42.0</v>
      </c>
      <c r="F45" s="1" t="s">
        <v>149</v>
      </c>
      <c r="G45" s="1">
        <v>1750.0</v>
      </c>
      <c r="H45" s="1">
        <v>29.0</v>
      </c>
      <c r="I45" s="1">
        <v>5.0</v>
      </c>
      <c r="M45" s="1">
        <v>85.0</v>
      </c>
      <c r="N45" s="2">
        <v>293.0</v>
      </c>
      <c r="O45" s="1">
        <f t="shared" si="1"/>
        <v>512750</v>
      </c>
    </row>
    <row r="46" ht="15.75" customHeight="1">
      <c r="A46" s="1" t="s">
        <v>150</v>
      </c>
      <c r="C46" s="1" t="s">
        <v>39</v>
      </c>
      <c r="D46" s="1" t="s">
        <v>40</v>
      </c>
      <c r="E46" s="1">
        <v>30.0</v>
      </c>
      <c r="F46" s="1" t="s">
        <v>151</v>
      </c>
      <c r="G46" s="1">
        <v>900.0</v>
      </c>
      <c r="H46" s="1">
        <v>49.0</v>
      </c>
      <c r="I46" s="1">
        <v>5.0</v>
      </c>
      <c r="M46" s="1">
        <v>11.0</v>
      </c>
      <c r="N46" s="2">
        <v>256.0</v>
      </c>
      <c r="O46" s="1">
        <f t="shared" si="1"/>
        <v>230400</v>
      </c>
    </row>
    <row r="47" ht="15.75" customHeight="1">
      <c r="A47" s="1" t="s">
        <v>152</v>
      </c>
      <c r="C47" s="1" t="s">
        <v>25</v>
      </c>
      <c r="D47" s="1" t="s">
        <v>65</v>
      </c>
      <c r="E47" s="1">
        <v>15.0</v>
      </c>
      <c r="F47" s="1" t="s">
        <v>153</v>
      </c>
      <c r="G47" s="1">
        <v>900.0</v>
      </c>
      <c r="I47" s="1">
        <v>3.0</v>
      </c>
      <c r="M47" s="1">
        <v>98.0</v>
      </c>
      <c r="N47" s="2">
        <v>256.0</v>
      </c>
      <c r="O47" s="1">
        <f t="shared" si="1"/>
        <v>230400</v>
      </c>
    </row>
    <row r="48" ht="15.75" customHeight="1">
      <c r="A48" s="1" t="s">
        <v>154</v>
      </c>
      <c r="C48" s="1" t="s">
        <v>44</v>
      </c>
      <c r="D48" s="1" t="s">
        <v>65</v>
      </c>
      <c r="E48" s="1">
        <v>35.0</v>
      </c>
      <c r="F48" s="1" t="s">
        <v>155</v>
      </c>
      <c r="G48" s="1">
        <v>1100.0</v>
      </c>
      <c r="H48" s="1">
        <v>30.0</v>
      </c>
      <c r="I48" s="1">
        <v>6.0</v>
      </c>
      <c r="M48" s="1">
        <v>127.0</v>
      </c>
      <c r="N48" s="2">
        <v>254.0</v>
      </c>
      <c r="O48" s="1">
        <f t="shared" si="1"/>
        <v>279400</v>
      </c>
    </row>
    <row r="49" ht="15.75" customHeight="1">
      <c r="A49" s="1" t="s">
        <v>156</v>
      </c>
      <c r="C49" s="1" t="s">
        <v>25</v>
      </c>
      <c r="D49" s="1" t="s">
        <v>65</v>
      </c>
      <c r="E49" s="1">
        <v>17.0</v>
      </c>
      <c r="F49" s="1" t="s">
        <v>157</v>
      </c>
      <c r="G49" s="1">
        <v>750.0</v>
      </c>
      <c r="H49" s="1">
        <v>19.0</v>
      </c>
      <c r="I49" s="1">
        <v>3.0</v>
      </c>
      <c r="M49" s="1">
        <v>26.0</v>
      </c>
      <c r="N49" s="2">
        <v>250.0</v>
      </c>
      <c r="O49" s="1">
        <f t="shared" si="1"/>
        <v>187500</v>
      </c>
    </row>
    <row r="50" ht="15.75" customHeight="1">
      <c r="A50" s="1" t="s">
        <v>158</v>
      </c>
      <c r="B50" s="1" t="s">
        <v>159</v>
      </c>
      <c r="C50" s="1" t="s">
        <v>18</v>
      </c>
      <c r="D50" s="1" t="s">
        <v>19</v>
      </c>
      <c r="E50" s="1">
        <v>4.0</v>
      </c>
      <c r="F50" s="1" t="s">
        <v>160</v>
      </c>
      <c r="G50" s="1">
        <v>900.0</v>
      </c>
      <c r="I50" s="1">
        <v>3.0</v>
      </c>
      <c r="M50" s="1">
        <v>94.0</v>
      </c>
      <c r="N50" s="2">
        <v>250.0</v>
      </c>
      <c r="O50" s="1">
        <f t="shared" si="1"/>
        <v>225000</v>
      </c>
    </row>
    <row r="51" ht="15.75" customHeight="1">
      <c r="A51" s="1" t="s">
        <v>161</v>
      </c>
      <c r="B51" s="1" t="s">
        <v>162</v>
      </c>
      <c r="C51" s="1" t="s">
        <v>36</v>
      </c>
      <c r="D51" s="1" t="s">
        <v>36</v>
      </c>
      <c r="E51" s="1">
        <v>28.0</v>
      </c>
      <c r="F51" s="1" t="s">
        <v>163</v>
      </c>
      <c r="G51" s="1">
        <v>1350.0</v>
      </c>
      <c r="H51" s="1">
        <v>66.0</v>
      </c>
      <c r="I51" s="1">
        <v>6.0</v>
      </c>
      <c r="M51" s="1">
        <v>60.0</v>
      </c>
      <c r="N51" s="2">
        <v>250.0</v>
      </c>
      <c r="O51" s="1">
        <f t="shared" si="1"/>
        <v>337500</v>
      </c>
    </row>
    <row r="52" ht="15.75" customHeight="1">
      <c r="A52" s="1" t="s">
        <v>164</v>
      </c>
      <c r="B52" s="1" t="s">
        <v>165</v>
      </c>
      <c r="C52" s="1" t="s">
        <v>39</v>
      </c>
      <c r="D52" s="1" t="s">
        <v>40</v>
      </c>
      <c r="E52" s="1">
        <v>55.0</v>
      </c>
      <c r="F52" s="1" t="s">
        <v>166</v>
      </c>
      <c r="G52" s="1">
        <v>1350.0</v>
      </c>
      <c r="H52" s="1">
        <v>69.0</v>
      </c>
      <c r="I52" s="1">
        <v>6.0</v>
      </c>
      <c r="J52" s="1">
        <v>1.0</v>
      </c>
      <c r="M52" s="1">
        <v>51.0</v>
      </c>
      <c r="N52" s="2">
        <v>245.0</v>
      </c>
      <c r="O52" s="1">
        <f t="shared" si="1"/>
        <v>330750</v>
      </c>
    </row>
    <row r="53" ht="15.75" customHeight="1">
      <c r="A53" s="1" t="s">
        <v>167</v>
      </c>
      <c r="B53" s="1" t="s">
        <v>168</v>
      </c>
      <c r="C53" s="1" t="s">
        <v>36</v>
      </c>
      <c r="D53" s="1" t="s">
        <v>36</v>
      </c>
      <c r="E53" s="1">
        <v>7.0</v>
      </c>
      <c r="F53" s="1" t="s">
        <v>169</v>
      </c>
      <c r="G53" s="1">
        <v>850.0</v>
      </c>
      <c r="H53" s="1">
        <v>35.0</v>
      </c>
      <c r="I53" s="1">
        <v>4.0</v>
      </c>
      <c r="M53" s="1">
        <v>69.0</v>
      </c>
      <c r="N53" s="2">
        <v>235.0</v>
      </c>
      <c r="O53" s="1">
        <f t="shared" si="1"/>
        <v>199750</v>
      </c>
    </row>
    <row r="54" ht="15.75" customHeight="1">
      <c r="A54" s="1" t="s">
        <v>170</v>
      </c>
      <c r="C54" s="1" t="s">
        <v>44</v>
      </c>
      <c r="D54" s="1" t="s">
        <v>26</v>
      </c>
      <c r="E54" s="1">
        <v>21.0</v>
      </c>
      <c r="F54" s="1" t="s">
        <v>171</v>
      </c>
      <c r="G54" s="1">
        <v>1000.0</v>
      </c>
      <c r="I54" s="1">
        <v>3.0</v>
      </c>
      <c r="M54" s="1">
        <v>175.0</v>
      </c>
      <c r="N54" s="2">
        <v>232.0</v>
      </c>
      <c r="O54" s="1">
        <f t="shared" si="1"/>
        <v>232000</v>
      </c>
    </row>
    <row r="55" ht="15.75" customHeight="1">
      <c r="A55" s="1" t="s">
        <v>172</v>
      </c>
      <c r="C55" s="1" t="s">
        <v>39</v>
      </c>
      <c r="D55" s="1" t="s">
        <v>40</v>
      </c>
      <c r="E55" s="1">
        <v>47.0</v>
      </c>
      <c r="F55" s="1" t="s">
        <v>173</v>
      </c>
      <c r="G55" s="1">
        <v>1750.0</v>
      </c>
      <c r="I55" s="1">
        <v>6.0</v>
      </c>
      <c r="M55" s="1">
        <v>37.0</v>
      </c>
      <c r="N55" s="2">
        <v>230.0</v>
      </c>
      <c r="O55" s="1">
        <f t="shared" si="1"/>
        <v>402500</v>
      </c>
    </row>
    <row r="56" ht="15.75" customHeight="1">
      <c r="A56" s="1" t="s">
        <v>174</v>
      </c>
      <c r="D56" s="1" t="s">
        <v>26</v>
      </c>
      <c r="E56" s="1">
        <v>18.0</v>
      </c>
      <c r="F56" s="1" t="s">
        <v>175</v>
      </c>
      <c r="G56" s="1">
        <v>900.0</v>
      </c>
      <c r="I56" s="1">
        <v>3.0</v>
      </c>
      <c r="N56" s="2">
        <v>225.0</v>
      </c>
      <c r="O56" s="1">
        <f t="shared" si="1"/>
        <v>202500</v>
      </c>
    </row>
    <row r="57" ht="15.75" customHeight="1">
      <c r="A57" s="1" t="s">
        <v>176</v>
      </c>
      <c r="C57" s="1" t="s">
        <v>44</v>
      </c>
      <c r="D57" s="1" t="s">
        <v>44</v>
      </c>
      <c r="E57" s="1">
        <v>27.0</v>
      </c>
      <c r="F57" s="1" t="s">
        <v>177</v>
      </c>
      <c r="G57" s="1">
        <v>400.0</v>
      </c>
      <c r="I57" s="1">
        <v>6.0</v>
      </c>
      <c r="N57" s="2">
        <v>220.0</v>
      </c>
      <c r="O57" s="1">
        <f t="shared" si="1"/>
        <v>88000</v>
      </c>
    </row>
    <row r="58" ht="15.75" customHeight="1">
      <c r="A58" s="1" t="s">
        <v>178</v>
      </c>
      <c r="C58" s="1" t="s">
        <v>44</v>
      </c>
      <c r="D58" s="1" t="s">
        <v>44</v>
      </c>
      <c r="E58" s="1">
        <v>21.0</v>
      </c>
      <c r="F58" s="1" t="s">
        <v>73</v>
      </c>
      <c r="G58" s="1">
        <v>600.0</v>
      </c>
      <c r="H58" s="1">
        <v>10.0</v>
      </c>
      <c r="I58" s="1">
        <v>6.0</v>
      </c>
      <c r="M58" s="1">
        <v>56.0</v>
      </c>
      <c r="N58" s="2">
        <v>215.0</v>
      </c>
      <c r="O58" s="1">
        <f t="shared" si="1"/>
        <v>129000</v>
      </c>
    </row>
    <row r="59" ht="15.75" customHeight="1">
      <c r="A59" s="1" t="s">
        <v>179</v>
      </c>
      <c r="C59" s="1" t="s">
        <v>39</v>
      </c>
      <c r="D59" s="1" t="s">
        <v>40</v>
      </c>
      <c r="E59" s="1">
        <v>63.0</v>
      </c>
      <c r="F59" s="1" t="s">
        <v>180</v>
      </c>
      <c r="G59" s="1">
        <v>1750.0</v>
      </c>
      <c r="I59" s="1">
        <v>6.0</v>
      </c>
      <c r="N59" s="2">
        <v>215.0</v>
      </c>
      <c r="O59" s="1">
        <f t="shared" si="1"/>
        <v>376250</v>
      </c>
    </row>
    <row r="60" ht="15.75" customHeight="1">
      <c r="A60" s="1" t="s">
        <v>181</v>
      </c>
      <c r="C60" s="1" t="s">
        <v>18</v>
      </c>
      <c r="D60" s="1" t="s">
        <v>19</v>
      </c>
      <c r="E60" s="1">
        <v>7.0</v>
      </c>
      <c r="F60" s="1" t="s">
        <v>182</v>
      </c>
      <c r="G60" s="1">
        <v>1350.0</v>
      </c>
      <c r="H60" s="1">
        <v>44.0</v>
      </c>
      <c r="I60" s="1">
        <v>2.0</v>
      </c>
      <c r="M60" s="1">
        <v>19.0</v>
      </c>
      <c r="N60" s="2">
        <v>210.0</v>
      </c>
      <c r="O60" s="1">
        <f t="shared" si="1"/>
        <v>283500</v>
      </c>
    </row>
    <row r="61" ht="15.75" customHeight="1">
      <c r="A61" s="1" t="s">
        <v>183</v>
      </c>
      <c r="C61" s="1" t="s">
        <v>25</v>
      </c>
      <c r="D61" s="1" t="s">
        <v>65</v>
      </c>
      <c r="E61" s="1">
        <v>33.0</v>
      </c>
      <c r="F61" s="1" t="s">
        <v>184</v>
      </c>
      <c r="G61" s="1">
        <v>800.0</v>
      </c>
      <c r="H61" s="1">
        <v>27.0</v>
      </c>
      <c r="I61" s="1">
        <v>3.0</v>
      </c>
      <c r="M61" s="1">
        <v>43.0</v>
      </c>
      <c r="N61" s="2">
        <v>209.0</v>
      </c>
      <c r="O61" s="1">
        <f t="shared" si="1"/>
        <v>167200</v>
      </c>
    </row>
    <row r="62" ht="15.75" customHeight="1">
      <c r="A62" s="1" t="s">
        <v>185</v>
      </c>
      <c r="C62" s="1" t="s">
        <v>18</v>
      </c>
      <c r="D62" s="1" t="s">
        <v>19</v>
      </c>
      <c r="E62" s="1">
        <v>2.0</v>
      </c>
      <c r="F62" s="1" t="s">
        <v>186</v>
      </c>
      <c r="G62" s="1">
        <v>700.0</v>
      </c>
      <c r="H62" s="1">
        <v>67.0</v>
      </c>
      <c r="I62" s="1">
        <v>2.0</v>
      </c>
      <c r="M62" s="1">
        <v>32.0</v>
      </c>
      <c r="N62" s="2">
        <v>205.0</v>
      </c>
      <c r="O62" s="1">
        <f t="shared" si="1"/>
        <v>143500</v>
      </c>
    </row>
    <row r="63" ht="15.75" customHeight="1">
      <c r="A63" s="1" t="s">
        <v>187</v>
      </c>
      <c r="C63" s="1" t="s">
        <v>18</v>
      </c>
      <c r="D63" s="1" t="s">
        <v>19</v>
      </c>
      <c r="E63" s="1">
        <v>4.0</v>
      </c>
      <c r="F63" s="1" t="s">
        <v>188</v>
      </c>
      <c r="G63" s="1">
        <v>900.0</v>
      </c>
      <c r="H63" s="1">
        <v>61.0</v>
      </c>
      <c r="I63" s="1">
        <v>2.0</v>
      </c>
      <c r="M63" s="1">
        <v>79.0</v>
      </c>
      <c r="N63" s="2">
        <v>205.0</v>
      </c>
      <c r="O63" s="1">
        <f t="shared" si="1"/>
        <v>184500</v>
      </c>
    </row>
    <row r="64" ht="15.75" customHeight="1">
      <c r="A64" s="1" t="s">
        <v>189</v>
      </c>
      <c r="C64" s="1" t="s">
        <v>39</v>
      </c>
      <c r="D64" s="1" t="s">
        <v>22</v>
      </c>
      <c r="E64" s="1">
        <v>25.0</v>
      </c>
      <c r="F64" s="1" t="s">
        <v>190</v>
      </c>
      <c r="G64" s="1">
        <v>2000.0</v>
      </c>
      <c r="I64" s="1">
        <v>5.0</v>
      </c>
      <c r="N64" s="2">
        <v>204.0</v>
      </c>
      <c r="O64" s="1">
        <f t="shared" si="1"/>
        <v>408000</v>
      </c>
    </row>
    <row r="65" ht="15.75" customHeight="1">
      <c r="A65" s="1" t="s">
        <v>191</v>
      </c>
      <c r="C65" s="1" t="s">
        <v>39</v>
      </c>
      <c r="D65" s="1" t="s">
        <v>22</v>
      </c>
      <c r="E65" s="1">
        <v>32.0</v>
      </c>
      <c r="F65" s="1" t="s">
        <v>57</v>
      </c>
      <c r="G65" s="1">
        <v>900.0</v>
      </c>
      <c r="I65" s="1">
        <v>4.0</v>
      </c>
      <c r="M65" s="1">
        <v>179.0</v>
      </c>
      <c r="N65" s="2">
        <v>204.0</v>
      </c>
      <c r="O65" s="1">
        <f t="shared" si="1"/>
        <v>183600</v>
      </c>
    </row>
    <row r="66" ht="15.75" customHeight="1">
      <c r="A66" s="1" t="s">
        <v>192</v>
      </c>
      <c r="C66" s="1" t="s">
        <v>25</v>
      </c>
      <c r="D66" s="1" t="s">
        <v>65</v>
      </c>
      <c r="E66" s="1">
        <v>32.0</v>
      </c>
      <c r="F66" s="1" t="s">
        <v>78</v>
      </c>
      <c r="G66" s="1">
        <v>1500.0</v>
      </c>
      <c r="H66" s="1">
        <v>7.0</v>
      </c>
      <c r="I66" s="1">
        <v>3.0</v>
      </c>
      <c r="M66" s="1">
        <v>1.0</v>
      </c>
      <c r="N66" s="2">
        <v>203.0</v>
      </c>
      <c r="O66" s="1">
        <f t="shared" si="1"/>
        <v>304500</v>
      </c>
    </row>
    <row r="67" ht="15.75" customHeight="1">
      <c r="A67" s="1" t="s">
        <v>193</v>
      </c>
      <c r="B67" s="1" t="s">
        <v>194</v>
      </c>
      <c r="C67" s="1" t="s">
        <v>21</v>
      </c>
      <c r="D67" s="1" t="s">
        <v>22</v>
      </c>
      <c r="E67" s="1">
        <v>26.0</v>
      </c>
      <c r="F67" s="1" t="s">
        <v>195</v>
      </c>
      <c r="G67" s="1">
        <v>700.0</v>
      </c>
      <c r="H67" s="1">
        <v>76.0</v>
      </c>
      <c r="I67" s="1">
        <v>3.0</v>
      </c>
      <c r="M67" s="1">
        <v>76.0</v>
      </c>
      <c r="N67" s="2">
        <v>178.0</v>
      </c>
      <c r="O67" s="1">
        <f t="shared" si="1"/>
        <v>124600</v>
      </c>
    </row>
    <row r="68" ht="15.75" customHeight="1">
      <c r="A68" s="1" t="s">
        <v>196</v>
      </c>
      <c r="C68" s="1" t="s">
        <v>28</v>
      </c>
      <c r="D68" s="1" t="s">
        <v>26</v>
      </c>
      <c r="E68" s="1">
        <v>11.0</v>
      </c>
      <c r="F68" s="1" t="s">
        <v>46</v>
      </c>
      <c r="G68" s="1">
        <v>900.0</v>
      </c>
      <c r="I68" s="1">
        <v>3.0</v>
      </c>
      <c r="M68" s="1">
        <v>184.0</v>
      </c>
      <c r="N68" s="2">
        <v>153.0</v>
      </c>
      <c r="O68" s="1">
        <f t="shared" si="1"/>
        <v>137700</v>
      </c>
    </row>
    <row r="69" ht="15.75" customHeight="1">
      <c r="A69" s="1" t="s">
        <v>197</v>
      </c>
      <c r="B69" s="1" t="s">
        <v>198</v>
      </c>
      <c r="C69" s="1" t="s">
        <v>25</v>
      </c>
      <c r="D69" s="1" t="s">
        <v>65</v>
      </c>
      <c r="E69" s="1">
        <v>32.0</v>
      </c>
      <c r="F69" s="1" t="s">
        <v>199</v>
      </c>
      <c r="G69" s="1">
        <v>1000.0</v>
      </c>
      <c r="H69" s="1">
        <v>37.0</v>
      </c>
      <c r="I69" s="1">
        <v>3.0</v>
      </c>
      <c r="M69" s="1">
        <v>140.0</v>
      </c>
      <c r="N69" s="2">
        <v>153.0</v>
      </c>
      <c r="O69" s="1">
        <f t="shared" si="1"/>
        <v>153000</v>
      </c>
    </row>
    <row r="70" ht="15.75" customHeight="1">
      <c r="A70" s="1" t="s">
        <v>200</v>
      </c>
      <c r="C70" s="1" t="s">
        <v>25</v>
      </c>
      <c r="D70" s="1" t="s">
        <v>65</v>
      </c>
      <c r="E70" s="1">
        <v>8.0</v>
      </c>
      <c r="F70" s="1" t="s">
        <v>201</v>
      </c>
      <c r="G70" s="1">
        <v>1000.0</v>
      </c>
      <c r="I70" s="1">
        <v>3.0</v>
      </c>
      <c r="N70" s="2">
        <v>153.0</v>
      </c>
      <c r="O70" s="1">
        <f t="shared" si="1"/>
        <v>153000</v>
      </c>
    </row>
    <row r="71" ht="15.75" customHeight="1">
      <c r="A71" s="1" t="s">
        <v>202</v>
      </c>
      <c r="C71" s="1" t="s">
        <v>25</v>
      </c>
      <c r="D71" s="1" t="s">
        <v>65</v>
      </c>
      <c r="E71" s="1">
        <v>10.0</v>
      </c>
      <c r="F71" s="1" t="s">
        <v>203</v>
      </c>
      <c r="G71" s="1">
        <v>700.0</v>
      </c>
      <c r="H71" s="1">
        <v>20.0</v>
      </c>
      <c r="I71" s="1">
        <v>3.0</v>
      </c>
      <c r="M71" s="1">
        <v>29.0</v>
      </c>
      <c r="N71" s="2">
        <v>150.0</v>
      </c>
      <c r="O71" s="1">
        <f t="shared" si="1"/>
        <v>105000</v>
      </c>
    </row>
    <row r="72" ht="15.75" customHeight="1">
      <c r="A72" s="1" t="s">
        <v>204</v>
      </c>
      <c r="C72" s="1" t="s">
        <v>44</v>
      </c>
      <c r="D72" s="1" t="s">
        <v>44</v>
      </c>
      <c r="E72" s="1">
        <v>31.0</v>
      </c>
      <c r="F72" s="1" t="s">
        <v>205</v>
      </c>
      <c r="G72" s="1">
        <v>500.0</v>
      </c>
      <c r="H72" s="1">
        <v>16.0</v>
      </c>
      <c r="I72" s="1">
        <v>5.0</v>
      </c>
      <c r="M72" s="1">
        <v>40.0</v>
      </c>
      <c r="N72" s="2">
        <v>149.0</v>
      </c>
      <c r="O72" s="1">
        <f t="shared" si="1"/>
        <v>74500</v>
      </c>
    </row>
    <row r="73" ht="15.75" customHeight="1">
      <c r="A73" s="1" t="s">
        <v>206</v>
      </c>
      <c r="C73" s="1" t="s">
        <v>28</v>
      </c>
      <c r="D73" s="1" t="s">
        <v>32</v>
      </c>
      <c r="E73" s="1">
        <v>55.0</v>
      </c>
      <c r="F73" s="1" t="s">
        <v>118</v>
      </c>
      <c r="G73" s="1">
        <v>350.0</v>
      </c>
      <c r="H73" s="1">
        <v>44.0</v>
      </c>
      <c r="I73" s="1">
        <v>3.0</v>
      </c>
      <c r="M73" s="1">
        <v>130.0</v>
      </c>
      <c r="N73" s="2">
        <v>147.0</v>
      </c>
      <c r="O73" s="1">
        <f t="shared" si="1"/>
        <v>51450</v>
      </c>
    </row>
    <row r="74" ht="15.75" customHeight="1">
      <c r="A74" s="1" t="s">
        <v>207</v>
      </c>
      <c r="C74" s="1" t="s">
        <v>44</v>
      </c>
      <c r="D74" s="1" t="s">
        <v>44</v>
      </c>
      <c r="E74" s="1">
        <v>13.0</v>
      </c>
      <c r="F74" s="1" t="s">
        <v>208</v>
      </c>
      <c r="G74" s="1">
        <v>1100.0</v>
      </c>
      <c r="H74" s="1">
        <v>26.0</v>
      </c>
      <c r="I74" s="1">
        <v>4.0</v>
      </c>
      <c r="M74" s="1">
        <v>68.0</v>
      </c>
      <c r="N74" s="2">
        <v>145.0</v>
      </c>
      <c r="O74" s="1">
        <f t="shared" si="1"/>
        <v>159500</v>
      </c>
    </row>
    <row r="75" ht="15.75" customHeight="1">
      <c r="A75" s="1" t="s">
        <v>209</v>
      </c>
      <c r="C75" s="1" t="s">
        <v>21</v>
      </c>
      <c r="D75" s="1" t="s">
        <v>19</v>
      </c>
      <c r="E75" s="1">
        <v>6.0</v>
      </c>
      <c r="F75" s="1" t="s">
        <v>210</v>
      </c>
      <c r="G75" s="1">
        <v>2700.0</v>
      </c>
      <c r="I75" s="1">
        <v>3.0</v>
      </c>
      <c r="M75" s="1">
        <v>81.0</v>
      </c>
      <c r="N75" s="2">
        <v>134.0</v>
      </c>
      <c r="O75" s="1">
        <f t="shared" si="1"/>
        <v>361800</v>
      </c>
    </row>
    <row r="76" ht="15.75" customHeight="1">
      <c r="A76" s="1" t="s">
        <v>211</v>
      </c>
      <c r="C76" s="1" t="s">
        <v>25</v>
      </c>
      <c r="D76" s="1" t="s">
        <v>65</v>
      </c>
      <c r="E76" s="1">
        <v>34.0</v>
      </c>
      <c r="F76" s="1" t="s">
        <v>212</v>
      </c>
      <c r="G76" s="1">
        <v>700.0</v>
      </c>
      <c r="H76" s="1">
        <v>41.0</v>
      </c>
      <c r="I76" s="1">
        <v>3.0</v>
      </c>
      <c r="M76" s="1">
        <v>171.0</v>
      </c>
      <c r="N76" s="2">
        <v>128.0</v>
      </c>
      <c r="O76" s="1">
        <f t="shared" si="1"/>
        <v>89600</v>
      </c>
    </row>
    <row r="77" ht="15.75" customHeight="1">
      <c r="A77" s="1" t="s">
        <v>213</v>
      </c>
      <c r="C77" s="1" t="s">
        <v>28</v>
      </c>
      <c r="D77" s="1" t="s">
        <v>32</v>
      </c>
      <c r="E77" s="1">
        <v>7.0</v>
      </c>
      <c r="F77" s="1" t="s">
        <v>214</v>
      </c>
      <c r="G77" s="1">
        <v>600.0</v>
      </c>
      <c r="H77" s="1">
        <v>49.0</v>
      </c>
      <c r="I77" s="1">
        <v>3.0</v>
      </c>
      <c r="M77" s="1">
        <v>13.0</v>
      </c>
      <c r="N77" s="2">
        <v>125.0</v>
      </c>
      <c r="O77" s="1">
        <f t="shared" si="1"/>
        <v>75000</v>
      </c>
    </row>
    <row r="78" ht="15.75" customHeight="1">
      <c r="A78" s="1" t="s">
        <v>215</v>
      </c>
      <c r="C78" s="1" t="s">
        <v>21</v>
      </c>
      <c r="D78" s="1" t="s">
        <v>19</v>
      </c>
      <c r="E78" s="1">
        <v>25.0</v>
      </c>
      <c r="F78" s="1" t="s">
        <v>216</v>
      </c>
      <c r="G78" s="1">
        <v>800.0</v>
      </c>
      <c r="H78" s="1">
        <v>39.0</v>
      </c>
      <c r="I78" s="1">
        <v>3.0</v>
      </c>
      <c r="M78" s="1">
        <v>63.0</v>
      </c>
      <c r="N78" s="2">
        <v>125.0</v>
      </c>
      <c r="O78" s="1">
        <f t="shared" si="1"/>
        <v>100000</v>
      </c>
    </row>
    <row r="79" ht="15.75" customHeight="1">
      <c r="A79" s="1" t="s">
        <v>217</v>
      </c>
      <c r="B79" s="1" t="s">
        <v>53</v>
      </c>
      <c r="C79" s="1" t="s">
        <v>36</v>
      </c>
      <c r="D79" s="1" t="s">
        <v>36</v>
      </c>
      <c r="E79" s="1">
        <v>10.0</v>
      </c>
      <c r="F79" s="1" t="s">
        <v>54</v>
      </c>
      <c r="G79" s="1">
        <v>1500.0</v>
      </c>
      <c r="H79" s="1">
        <v>62.0</v>
      </c>
      <c r="I79" s="1">
        <v>3.0</v>
      </c>
      <c r="M79" s="1">
        <v>182.0</v>
      </c>
      <c r="N79" s="2">
        <v>123.0</v>
      </c>
      <c r="O79" s="1">
        <f t="shared" si="1"/>
        <v>184500</v>
      </c>
    </row>
    <row r="80" ht="15.75" customHeight="1">
      <c r="A80" s="1" t="s">
        <v>218</v>
      </c>
      <c r="E80" s="1">
        <v>18.0</v>
      </c>
      <c r="F80" s="1" t="s">
        <v>31</v>
      </c>
      <c r="N80" s="2">
        <v>123.0</v>
      </c>
      <c r="O80" s="1">
        <f t="shared" si="1"/>
        <v>0</v>
      </c>
    </row>
    <row r="81" ht="15.75" customHeight="1">
      <c r="A81" s="1" t="s">
        <v>219</v>
      </c>
      <c r="E81" s="1">
        <v>16.0</v>
      </c>
      <c r="F81" s="1" t="s">
        <v>31</v>
      </c>
      <c r="N81" s="2">
        <v>123.0</v>
      </c>
      <c r="O81" s="1">
        <f t="shared" si="1"/>
        <v>0</v>
      </c>
    </row>
    <row r="82" ht="15.75" customHeight="1">
      <c r="A82" s="1" t="s">
        <v>220</v>
      </c>
      <c r="B82" s="1" t="s">
        <v>221</v>
      </c>
      <c r="C82" s="1" t="s">
        <v>39</v>
      </c>
      <c r="D82" s="1" t="s">
        <v>40</v>
      </c>
      <c r="E82" s="1">
        <v>43.0</v>
      </c>
      <c r="F82" s="1" t="s">
        <v>222</v>
      </c>
      <c r="G82" s="1">
        <v>900.0</v>
      </c>
      <c r="H82" s="1">
        <v>5.0</v>
      </c>
      <c r="I82" s="1">
        <v>6.0</v>
      </c>
      <c r="J82" s="1">
        <v>1.0</v>
      </c>
      <c r="M82" s="1">
        <v>16.0</v>
      </c>
      <c r="N82" s="2">
        <v>121.0</v>
      </c>
      <c r="O82" s="1">
        <f t="shared" si="1"/>
        <v>108900</v>
      </c>
    </row>
    <row r="83" ht="15.75" customHeight="1">
      <c r="A83" s="1" t="s">
        <v>223</v>
      </c>
      <c r="C83" s="1" t="s">
        <v>39</v>
      </c>
      <c r="D83" s="1" t="s">
        <v>40</v>
      </c>
      <c r="E83" s="1">
        <v>43.0</v>
      </c>
      <c r="F83" s="1" t="s">
        <v>224</v>
      </c>
      <c r="G83" s="1">
        <v>39000.0</v>
      </c>
      <c r="I83" s="1">
        <v>5.0</v>
      </c>
      <c r="K83" s="1">
        <v>1.0</v>
      </c>
      <c r="N83" s="2">
        <v>121.0</v>
      </c>
      <c r="O83" s="1">
        <f t="shared" si="1"/>
        <v>4719000</v>
      </c>
    </row>
    <row r="84" ht="15.75" customHeight="1">
      <c r="A84" s="1" t="s">
        <v>225</v>
      </c>
      <c r="C84" s="1" t="s">
        <v>39</v>
      </c>
      <c r="D84" s="1" t="s">
        <v>40</v>
      </c>
      <c r="E84" s="1">
        <v>60.0</v>
      </c>
      <c r="F84" s="1" t="s">
        <v>226</v>
      </c>
      <c r="G84" s="1">
        <v>1150.0</v>
      </c>
      <c r="I84" s="1">
        <v>6.0</v>
      </c>
      <c r="M84" s="1">
        <v>67.0</v>
      </c>
      <c r="N84" s="2">
        <v>119.0</v>
      </c>
      <c r="O84" s="1">
        <f t="shared" si="1"/>
        <v>136850</v>
      </c>
    </row>
    <row r="85" ht="15.75" customHeight="1">
      <c r="A85" s="1" t="s">
        <v>227</v>
      </c>
      <c r="C85" s="1" t="s">
        <v>44</v>
      </c>
      <c r="D85" s="1" t="s">
        <v>44</v>
      </c>
      <c r="E85" s="1">
        <v>28.0</v>
      </c>
      <c r="F85" s="1" t="s">
        <v>228</v>
      </c>
      <c r="G85" s="1">
        <v>1100.0</v>
      </c>
      <c r="I85" s="1">
        <v>5.0</v>
      </c>
      <c r="N85" s="2">
        <v>115.0</v>
      </c>
      <c r="O85" s="1">
        <f t="shared" si="1"/>
        <v>126500</v>
      </c>
    </row>
    <row r="86" ht="15.75" customHeight="1">
      <c r="A86" s="1" t="s">
        <v>229</v>
      </c>
      <c r="C86" s="1" t="s">
        <v>21</v>
      </c>
      <c r="D86" s="1" t="s">
        <v>19</v>
      </c>
      <c r="E86" s="1">
        <v>25.0</v>
      </c>
      <c r="F86" s="1" t="s">
        <v>105</v>
      </c>
      <c r="G86" s="1">
        <v>1600.0</v>
      </c>
      <c r="H86" s="1">
        <v>77.0</v>
      </c>
      <c r="I86" s="1">
        <v>3.0</v>
      </c>
      <c r="M86" s="1">
        <v>5.0</v>
      </c>
      <c r="N86" s="2">
        <v>115.0</v>
      </c>
      <c r="O86" s="1">
        <f t="shared" si="1"/>
        <v>184000</v>
      </c>
    </row>
    <row r="87" ht="15.75" customHeight="1">
      <c r="A87" s="1" t="s">
        <v>230</v>
      </c>
      <c r="C87" s="1" t="s">
        <v>25</v>
      </c>
      <c r="D87" s="1" t="s">
        <v>65</v>
      </c>
      <c r="E87" s="1">
        <v>14.0</v>
      </c>
      <c r="F87" s="1" t="s">
        <v>231</v>
      </c>
      <c r="G87" s="1">
        <v>1050.0</v>
      </c>
      <c r="H87" s="1">
        <v>18.0</v>
      </c>
      <c r="I87" s="1">
        <v>4.0</v>
      </c>
      <c r="M87" s="1">
        <v>52.0</v>
      </c>
      <c r="N87" s="2">
        <v>115.0</v>
      </c>
      <c r="O87" s="1">
        <f t="shared" si="1"/>
        <v>120750</v>
      </c>
    </row>
    <row r="88" ht="15.75" customHeight="1">
      <c r="A88" s="1" t="s">
        <v>232</v>
      </c>
      <c r="C88" s="1" t="s">
        <v>28</v>
      </c>
      <c r="D88" s="1" t="s">
        <v>32</v>
      </c>
      <c r="E88" s="1">
        <v>26.0</v>
      </c>
      <c r="F88" s="1" t="s">
        <v>60</v>
      </c>
      <c r="G88" s="1">
        <v>1100.0</v>
      </c>
      <c r="I88" s="1">
        <v>4.0</v>
      </c>
      <c r="M88" s="1">
        <v>178.0</v>
      </c>
      <c r="N88" s="2">
        <v>115.0</v>
      </c>
      <c r="O88" s="1">
        <f t="shared" si="1"/>
        <v>126500</v>
      </c>
    </row>
    <row r="89" ht="15.75" customHeight="1">
      <c r="A89" s="1" t="s">
        <v>233</v>
      </c>
      <c r="C89" s="1" t="s">
        <v>25</v>
      </c>
      <c r="D89" s="1" t="s">
        <v>65</v>
      </c>
      <c r="E89" s="1">
        <v>25.0</v>
      </c>
      <c r="F89" s="1" t="s">
        <v>234</v>
      </c>
      <c r="G89" s="1">
        <v>450.0</v>
      </c>
      <c r="H89" s="1">
        <v>43.0</v>
      </c>
      <c r="I89" s="1">
        <v>4.0</v>
      </c>
      <c r="M89" s="1">
        <v>113.0</v>
      </c>
      <c r="N89" s="2">
        <v>115.0</v>
      </c>
      <c r="O89" s="1">
        <f t="shared" si="1"/>
        <v>51750</v>
      </c>
    </row>
    <row r="90" ht="15.75" customHeight="1">
      <c r="A90" s="1" t="s">
        <v>235</v>
      </c>
      <c r="C90" s="1" t="s">
        <v>25</v>
      </c>
      <c r="D90" s="1" t="s">
        <v>65</v>
      </c>
      <c r="E90" s="1">
        <v>30.0</v>
      </c>
      <c r="F90" s="1" t="s">
        <v>236</v>
      </c>
      <c r="G90" s="1">
        <v>500.0</v>
      </c>
      <c r="H90" s="1">
        <v>37.0</v>
      </c>
      <c r="I90" s="1">
        <v>3.0</v>
      </c>
      <c r="M90" s="1">
        <v>95.0</v>
      </c>
      <c r="N90" s="2">
        <v>112.0</v>
      </c>
      <c r="O90" s="1">
        <f t="shared" si="1"/>
        <v>56000</v>
      </c>
    </row>
    <row r="91" ht="15.75" customHeight="1">
      <c r="A91" s="1" t="s">
        <v>237</v>
      </c>
      <c r="C91" s="1" t="s">
        <v>44</v>
      </c>
      <c r="D91" s="1" t="s">
        <v>44</v>
      </c>
      <c r="E91" s="1">
        <v>25.0</v>
      </c>
      <c r="F91" s="1" t="s">
        <v>238</v>
      </c>
      <c r="G91" s="1">
        <v>900.0</v>
      </c>
      <c r="I91" s="1">
        <v>4.0</v>
      </c>
      <c r="N91" s="2">
        <v>111.0</v>
      </c>
      <c r="O91" s="1">
        <f t="shared" si="1"/>
        <v>99900</v>
      </c>
    </row>
    <row r="92" ht="15.75" customHeight="1">
      <c r="A92" s="1" t="s">
        <v>239</v>
      </c>
      <c r="C92" s="1" t="s">
        <v>25</v>
      </c>
      <c r="D92" s="1" t="s">
        <v>65</v>
      </c>
      <c r="E92" s="1">
        <v>23.0</v>
      </c>
      <c r="F92" s="1" t="s">
        <v>240</v>
      </c>
      <c r="G92" s="1">
        <v>750.0</v>
      </c>
      <c r="H92" s="1">
        <v>13.0</v>
      </c>
      <c r="I92" s="1">
        <v>3.0</v>
      </c>
      <c r="M92" s="1">
        <v>27.0</v>
      </c>
      <c r="N92" s="2">
        <v>111.0</v>
      </c>
      <c r="O92" s="1">
        <f t="shared" si="1"/>
        <v>83250</v>
      </c>
    </row>
    <row r="93" ht="15.75" customHeight="1">
      <c r="A93" s="1" t="s">
        <v>241</v>
      </c>
      <c r="B93" s="1" t="s">
        <v>242</v>
      </c>
      <c r="C93" s="1" t="s">
        <v>18</v>
      </c>
      <c r="D93" s="1" t="s">
        <v>19</v>
      </c>
      <c r="E93" s="1">
        <v>5.0</v>
      </c>
      <c r="F93" s="1" t="s">
        <v>243</v>
      </c>
      <c r="G93" s="1">
        <v>1400.0</v>
      </c>
      <c r="I93" s="1">
        <v>3.0</v>
      </c>
      <c r="M93" s="1">
        <v>134.0</v>
      </c>
      <c r="N93" s="2">
        <v>110.0</v>
      </c>
      <c r="O93" s="1">
        <f t="shared" si="1"/>
        <v>154000</v>
      </c>
    </row>
    <row r="94" ht="15.75" customHeight="1">
      <c r="A94" s="1" t="s">
        <v>244</v>
      </c>
      <c r="C94" s="1" t="s">
        <v>44</v>
      </c>
      <c r="D94" s="1" t="s">
        <v>40</v>
      </c>
      <c r="E94" s="1">
        <v>27.0</v>
      </c>
      <c r="F94" s="1" t="s">
        <v>245</v>
      </c>
      <c r="I94" s="1">
        <v>6.0</v>
      </c>
      <c r="M94" s="1">
        <v>152.0</v>
      </c>
      <c r="N94" s="2">
        <v>110.0</v>
      </c>
      <c r="O94" s="1">
        <f t="shared" si="1"/>
        <v>0</v>
      </c>
    </row>
    <row r="95" ht="15.75" customHeight="1">
      <c r="A95" s="1" t="s">
        <v>246</v>
      </c>
      <c r="C95" s="1" t="s">
        <v>21</v>
      </c>
      <c r="D95" s="1" t="s">
        <v>22</v>
      </c>
      <c r="E95" s="1">
        <v>8.0</v>
      </c>
      <c r="F95" s="1" t="s">
        <v>56</v>
      </c>
      <c r="G95" s="1">
        <v>700.0</v>
      </c>
      <c r="I95" s="1">
        <v>4.0</v>
      </c>
      <c r="M95" s="1">
        <v>118.0</v>
      </c>
      <c r="N95" s="2">
        <v>110.0</v>
      </c>
      <c r="O95" s="1">
        <f t="shared" si="1"/>
        <v>77000</v>
      </c>
    </row>
    <row r="96" ht="15.75" customHeight="1">
      <c r="A96" s="1" t="s">
        <v>247</v>
      </c>
      <c r="C96" s="1" t="s">
        <v>36</v>
      </c>
      <c r="D96" s="1" t="s">
        <v>36</v>
      </c>
      <c r="E96" s="1">
        <v>15.0</v>
      </c>
      <c r="F96" s="1" t="s">
        <v>248</v>
      </c>
      <c r="G96" s="1">
        <v>350.0</v>
      </c>
      <c r="I96" s="1">
        <v>4.0</v>
      </c>
      <c r="N96" s="2">
        <v>110.0</v>
      </c>
      <c r="O96" s="1">
        <f t="shared" si="1"/>
        <v>38500</v>
      </c>
    </row>
    <row r="97" ht="15.75" customHeight="1">
      <c r="A97" s="1" t="s">
        <v>249</v>
      </c>
      <c r="C97" s="1" t="s">
        <v>25</v>
      </c>
      <c r="D97" s="1" t="s">
        <v>65</v>
      </c>
      <c r="E97" s="1">
        <v>19.0</v>
      </c>
      <c r="F97" s="1" t="s">
        <v>250</v>
      </c>
      <c r="G97" s="1">
        <v>900.0</v>
      </c>
      <c r="H97" s="1">
        <v>34.0</v>
      </c>
      <c r="I97" s="1">
        <v>3.0</v>
      </c>
      <c r="M97" s="1">
        <v>145.0</v>
      </c>
      <c r="N97" s="2">
        <v>110.0</v>
      </c>
      <c r="O97" s="1">
        <f t="shared" si="1"/>
        <v>99000</v>
      </c>
    </row>
    <row r="98" ht="15.75" customHeight="1">
      <c r="A98" s="1" t="s">
        <v>251</v>
      </c>
      <c r="C98" s="1" t="s">
        <v>39</v>
      </c>
      <c r="D98" s="1" t="s">
        <v>40</v>
      </c>
      <c r="E98" s="1">
        <v>46.0</v>
      </c>
      <c r="F98" s="1" t="s">
        <v>252</v>
      </c>
      <c r="G98" s="1">
        <v>1150.0</v>
      </c>
      <c r="I98" s="1">
        <v>5.0</v>
      </c>
      <c r="K98" s="1">
        <v>1.0</v>
      </c>
      <c r="N98" s="2">
        <v>109.0</v>
      </c>
      <c r="O98" s="1">
        <f t="shared" si="1"/>
        <v>125350</v>
      </c>
    </row>
    <row r="99" ht="15.75" customHeight="1">
      <c r="A99" s="1" t="s">
        <v>253</v>
      </c>
      <c r="C99" s="1" t="s">
        <v>44</v>
      </c>
      <c r="D99" s="1" t="s">
        <v>22</v>
      </c>
      <c r="E99" s="1">
        <v>18.0</v>
      </c>
      <c r="F99" s="1" t="s">
        <v>254</v>
      </c>
      <c r="G99" s="1">
        <v>700.0</v>
      </c>
      <c r="I99" s="1">
        <v>5.0</v>
      </c>
      <c r="M99" s="1">
        <v>173.0</v>
      </c>
      <c r="N99" s="2">
        <v>107.0</v>
      </c>
      <c r="O99" s="1">
        <f t="shared" si="1"/>
        <v>74900</v>
      </c>
    </row>
    <row r="100" ht="15.75" customHeight="1">
      <c r="A100" s="1" t="s">
        <v>255</v>
      </c>
      <c r="C100" s="1" t="s">
        <v>21</v>
      </c>
      <c r="D100" s="1" t="s">
        <v>22</v>
      </c>
      <c r="E100" s="1">
        <v>15.0</v>
      </c>
      <c r="F100" s="1" t="s">
        <v>63</v>
      </c>
      <c r="G100" s="1">
        <v>600.0</v>
      </c>
      <c r="H100" s="1">
        <v>43.0</v>
      </c>
      <c r="I100" s="1">
        <v>3.0</v>
      </c>
      <c r="M100" s="1">
        <v>177.0</v>
      </c>
      <c r="N100" s="2">
        <v>107.0</v>
      </c>
      <c r="O100" s="1">
        <f t="shared" si="1"/>
        <v>64200</v>
      </c>
    </row>
    <row r="101" ht="15.75" customHeight="1">
      <c r="A101" s="1" t="s">
        <v>256</v>
      </c>
      <c r="C101" s="1" t="s">
        <v>25</v>
      </c>
      <c r="D101" s="1" t="s">
        <v>65</v>
      </c>
      <c r="E101" s="1">
        <v>30.0</v>
      </c>
      <c r="F101" s="1" t="s">
        <v>257</v>
      </c>
      <c r="G101" s="1">
        <v>1100.0</v>
      </c>
      <c r="H101" s="1">
        <v>18.0</v>
      </c>
      <c r="I101" s="1">
        <v>5.0</v>
      </c>
      <c r="M101" s="1">
        <v>96.0</v>
      </c>
      <c r="N101" s="2">
        <v>107.0</v>
      </c>
      <c r="O101" s="1">
        <f t="shared" si="1"/>
        <v>117700</v>
      </c>
    </row>
    <row r="102" ht="15.75" customHeight="1">
      <c r="A102" s="1" t="s">
        <v>258</v>
      </c>
      <c r="C102" s="1" t="s">
        <v>36</v>
      </c>
      <c r="D102" s="1" t="s">
        <v>36</v>
      </c>
      <c r="E102" s="1">
        <v>8.0</v>
      </c>
      <c r="F102" s="1" t="s">
        <v>259</v>
      </c>
      <c r="G102" s="1">
        <v>850.0</v>
      </c>
      <c r="H102" s="1">
        <v>40.0</v>
      </c>
      <c r="I102" s="1">
        <v>3.0</v>
      </c>
      <c r="M102" s="1">
        <v>122.0</v>
      </c>
      <c r="N102" s="2">
        <v>107.0</v>
      </c>
      <c r="O102" s="1">
        <f t="shared" si="1"/>
        <v>90950</v>
      </c>
    </row>
    <row r="103" ht="15.75" customHeight="1">
      <c r="A103" s="1" t="s">
        <v>260</v>
      </c>
      <c r="C103" s="1" t="s">
        <v>28</v>
      </c>
      <c r="D103" s="1" t="s">
        <v>32</v>
      </c>
      <c r="E103" s="1">
        <v>32.0</v>
      </c>
      <c r="F103" s="1" t="s">
        <v>33</v>
      </c>
      <c r="G103" s="1">
        <v>500.0</v>
      </c>
      <c r="H103" s="1">
        <v>46.0</v>
      </c>
      <c r="I103" s="1">
        <v>2.0</v>
      </c>
      <c r="M103" s="1">
        <v>187.0</v>
      </c>
      <c r="N103" s="2">
        <v>107.0</v>
      </c>
      <c r="O103" s="1">
        <f t="shared" si="1"/>
        <v>53500</v>
      </c>
    </row>
    <row r="104" ht="15.75" customHeight="1">
      <c r="A104" s="1" t="s">
        <v>261</v>
      </c>
      <c r="C104" s="1" t="s">
        <v>21</v>
      </c>
      <c r="D104" s="1" t="s">
        <v>19</v>
      </c>
      <c r="E104" s="1">
        <v>12.0</v>
      </c>
      <c r="F104" s="1" t="s">
        <v>102</v>
      </c>
      <c r="G104" s="1">
        <v>3000.0</v>
      </c>
      <c r="H104" s="1">
        <v>58.0</v>
      </c>
      <c r="I104" s="1">
        <v>3.0</v>
      </c>
      <c r="M104" s="1">
        <v>4.0</v>
      </c>
      <c r="N104" s="2">
        <v>107.0</v>
      </c>
      <c r="O104" s="1">
        <f t="shared" si="1"/>
        <v>321000</v>
      </c>
    </row>
    <row r="105" ht="15.75" customHeight="1">
      <c r="A105" s="1" t="s">
        <v>262</v>
      </c>
      <c r="C105" s="1" t="s">
        <v>28</v>
      </c>
      <c r="D105" s="1" t="s">
        <v>26</v>
      </c>
      <c r="E105" s="1">
        <v>25.0</v>
      </c>
      <c r="F105" s="1" t="s">
        <v>263</v>
      </c>
      <c r="G105" s="1">
        <v>700.0</v>
      </c>
      <c r="I105" s="1">
        <v>3.0</v>
      </c>
      <c r="N105" s="2">
        <v>105.0</v>
      </c>
      <c r="O105" s="1">
        <f t="shared" si="1"/>
        <v>73500</v>
      </c>
    </row>
    <row r="106" ht="15.75" customHeight="1">
      <c r="A106" s="1" t="s">
        <v>264</v>
      </c>
      <c r="C106" s="1" t="s">
        <v>39</v>
      </c>
      <c r="D106" s="1" t="s">
        <v>36</v>
      </c>
      <c r="E106" s="1">
        <v>14.0</v>
      </c>
      <c r="F106" s="1" t="s">
        <v>265</v>
      </c>
      <c r="G106" s="1">
        <v>1500.0</v>
      </c>
      <c r="I106" s="1">
        <v>6.0</v>
      </c>
      <c r="J106" s="1">
        <v>1.0</v>
      </c>
      <c r="M106" s="1">
        <v>136.0</v>
      </c>
      <c r="N106" s="2">
        <v>105.0</v>
      </c>
      <c r="O106" s="1">
        <f t="shared" si="1"/>
        <v>157500</v>
      </c>
    </row>
    <row r="107" ht="15.75" customHeight="1">
      <c r="A107" s="1" t="s">
        <v>266</v>
      </c>
      <c r="B107" s="1" t="s">
        <v>88</v>
      </c>
      <c r="C107" s="1" t="s">
        <v>44</v>
      </c>
      <c r="D107" s="1" t="s">
        <v>44</v>
      </c>
      <c r="E107" s="1">
        <v>35.0</v>
      </c>
      <c r="F107" s="1" t="s">
        <v>89</v>
      </c>
      <c r="G107" s="1">
        <v>1400.0</v>
      </c>
      <c r="H107" s="1">
        <v>3.0</v>
      </c>
      <c r="I107" s="1">
        <v>6.0</v>
      </c>
      <c r="J107" s="1">
        <v>1.0</v>
      </c>
      <c r="L107" s="1">
        <v>8.0</v>
      </c>
      <c r="M107" s="1">
        <v>2.0</v>
      </c>
      <c r="N107" s="2">
        <v>104.0</v>
      </c>
      <c r="O107" s="1">
        <f t="shared" si="1"/>
        <v>145600</v>
      </c>
    </row>
    <row r="108" ht="15.75" customHeight="1">
      <c r="A108" s="1" t="s">
        <v>267</v>
      </c>
      <c r="B108" s="1" t="s">
        <v>122</v>
      </c>
      <c r="C108" s="1" t="s">
        <v>39</v>
      </c>
      <c r="D108" s="1" t="s">
        <v>65</v>
      </c>
      <c r="E108" s="1">
        <v>29.0</v>
      </c>
      <c r="F108" s="1" t="s">
        <v>123</v>
      </c>
      <c r="G108" s="1">
        <v>700.0</v>
      </c>
      <c r="H108" s="1">
        <v>17.0</v>
      </c>
      <c r="I108" s="1">
        <v>3.0</v>
      </c>
      <c r="M108" s="1">
        <v>10.0</v>
      </c>
      <c r="N108" s="2">
        <v>103.0</v>
      </c>
      <c r="O108" s="1">
        <f t="shared" si="1"/>
        <v>72100</v>
      </c>
    </row>
    <row r="109" ht="15.75" customHeight="1">
      <c r="A109" s="1" t="s">
        <v>268</v>
      </c>
      <c r="C109" s="1" t="s">
        <v>21</v>
      </c>
      <c r="D109" s="1" t="s">
        <v>22</v>
      </c>
      <c r="E109" s="1">
        <v>8.0</v>
      </c>
      <c r="F109" s="1" t="s">
        <v>56</v>
      </c>
      <c r="G109" s="1">
        <v>700.0</v>
      </c>
      <c r="I109" s="1">
        <v>4.0</v>
      </c>
      <c r="M109" s="1">
        <v>118.0</v>
      </c>
      <c r="N109" s="2">
        <v>103.0</v>
      </c>
      <c r="O109" s="1">
        <f t="shared" si="1"/>
        <v>72100</v>
      </c>
    </row>
    <row r="110" ht="15.75" customHeight="1">
      <c r="A110" s="1" t="s">
        <v>269</v>
      </c>
      <c r="C110" s="1" t="s">
        <v>25</v>
      </c>
      <c r="D110" s="1" t="s">
        <v>65</v>
      </c>
      <c r="E110" s="1">
        <v>30.0</v>
      </c>
      <c r="F110" s="1" t="s">
        <v>270</v>
      </c>
      <c r="G110" s="1">
        <v>800.0</v>
      </c>
      <c r="H110" s="1">
        <v>44.0</v>
      </c>
      <c r="I110" s="1">
        <v>6.0</v>
      </c>
      <c r="M110" s="1">
        <v>62.0</v>
      </c>
      <c r="N110" s="2">
        <v>102.0</v>
      </c>
      <c r="O110" s="1">
        <f t="shared" si="1"/>
        <v>81600</v>
      </c>
    </row>
    <row r="111" ht="15.75" customHeight="1">
      <c r="A111" s="1" t="s">
        <v>271</v>
      </c>
      <c r="C111" s="1" t="s">
        <v>39</v>
      </c>
      <c r="D111" s="1" t="s">
        <v>19</v>
      </c>
      <c r="E111" s="1">
        <v>38.0</v>
      </c>
      <c r="F111" s="1" t="s">
        <v>272</v>
      </c>
      <c r="G111" s="1">
        <v>1250.0</v>
      </c>
      <c r="H111" s="1">
        <v>28.0</v>
      </c>
      <c r="I111" s="1">
        <v>6.0</v>
      </c>
      <c r="M111" s="1">
        <v>80.0</v>
      </c>
      <c r="N111" s="2">
        <v>101.0</v>
      </c>
      <c r="O111" s="1">
        <f t="shared" si="1"/>
        <v>126250</v>
      </c>
    </row>
    <row r="112" ht="15.75" customHeight="1">
      <c r="A112" s="1" t="s">
        <v>273</v>
      </c>
      <c r="C112" s="1" t="s">
        <v>36</v>
      </c>
      <c r="D112" s="1" t="s">
        <v>36</v>
      </c>
      <c r="E112" s="1">
        <v>16.0</v>
      </c>
      <c r="F112" s="1" t="s">
        <v>274</v>
      </c>
      <c r="G112" s="1">
        <v>900.0</v>
      </c>
      <c r="I112" s="1">
        <v>3.0</v>
      </c>
      <c r="M112" s="1">
        <v>158.0</v>
      </c>
      <c r="N112" s="2">
        <v>101.0</v>
      </c>
      <c r="O112" s="1">
        <f t="shared" si="1"/>
        <v>90900</v>
      </c>
    </row>
    <row r="113" ht="15.75" customHeight="1">
      <c r="A113" s="1" t="s">
        <v>275</v>
      </c>
      <c r="C113" s="1" t="s">
        <v>25</v>
      </c>
      <c r="D113" s="1" t="s">
        <v>65</v>
      </c>
      <c r="E113" s="1">
        <v>32.0</v>
      </c>
      <c r="F113" s="1" t="s">
        <v>96</v>
      </c>
      <c r="G113" s="1">
        <v>1500.0</v>
      </c>
      <c r="H113" s="1">
        <v>4.0</v>
      </c>
      <c r="I113" s="1">
        <v>3.0</v>
      </c>
      <c r="L113" s="1">
        <v>6.0</v>
      </c>
      <c r="M113" s="1">
        <v>3.0</v>
      </c>
      <c r="N113" s="2">
        <v>101.0</v>
      </c>
      <c r="O113" s="1">
        <f t="shared" si="1"/>
        <v>151500</v>
      </c>
    </row>
    <row r="114" ht="15.75" customHeight="1">
      <c r="A114" s="1" t="s">
        <v>276</v>
      </c>
      <c r="C114" s="1" t="s">
        <v>25</v>
      </c>
      <c r="D114" s="1" t="s">
        <v>65</v>
      </c>
      <c r="E114" s="1">
        <v>31.0</v>
      </c>
      <c r="F114" s="1" t="s">
        <v>277</v>
      </c>
      <c r="G114" s="1">
        <v>900.0</v>
      </c>
      <c r="H114" s="1">
        <v>34.0</v>
      </c>
      <c r="I114" s="1">
        <v>4.0</v>
      </c>
      <c r="M114" s="1">
        <v>104.0</v>
      </c>
      <c r="N114" s="2">
        <v>101.0</v>
      </c>
      <c r="O114" s="1">
        <f t="shared" si="1"/>
        <v>90900</v>
      </c>
    </row>
    <row r="115" ht="15.75" customHeight="1">
      <c r="A115" s="1" t="s">
        <v>278</v>
      </c>
      <c r="C115" s="1" t="s">
        <v>39</v>
      </c>
      <c r="D115" s="1" t="s">
        <v>40</v>
      </c>
      <c r="E115" s="1">
        <v>77.0</v>
      </c>
      <c r="F115" s="1" t="s">
        <v>279</v>
      </c>
      <c r="G115" s="1">
        <v>1000.0</v>
      </c>
      <c r="H115" s="1">
        <v>48.0</v>
      </c>
      <c r="I115" s="1">
        <v>5.0</v>
      </c>
      <c r="M115" s="1">
        <v>14.0</v>
      </c>
      <c r="N115" s="2">
        <v>101.0</v>
      </c>
      <c r="O115" s="1">
        <f t="shared" si="1"/>
        <v>101000</v>
      </c>
    </row>
    <row r="116" ht="15.75" customHeight="1">
      <c r="A116" s="1" t="s">
        <v>280</v>
      </c>
      <c r="C116" s="1" t="s">
        <v>39</v>
      </c>
      <c r="D116" s="1" t="s">
        <v>40</v>
      </c>
      <c r="E116" s="1">
        <v>45.0</v>
      </c>
      <c r="F116" s="1" t="s">
        <v>281</v>
      </c>
      <c r="G116" s="1">
        <v>800.0</v>
      </c>
      <c r="H116" s="1">
        <v>64.0</v>
      </c>
      <c r="I116" s="1">
        <v>6.0</v>
      </c>
      <c r="M116" s="1">
        <v>66.0</v>
      </c>
      <c r="N116" s="2">
        <v>100.0</v>
      </c>
      <c r="O116" s="1">
        <f t="shared" si="1"/>
        <v>80000</v>
      </c>
    </row>
    <row r="117" ht="15.75" customHeight="1">
      <c r="A117" s="1" t="s">
        <v>282</v>
      </c>
      <c r="C117" s="1" t="s">
        <v>39</v>
      </c>
      <c r="D117" s="1" t="s">
        <v>40</v>
      </c>
      <c r="E117" s="1">
        <v>60.0</v>
      </c>
      <c r="F117" s="1" t="s">
        <v>283</v>
      </c>
      <c r="G117" s="1">
        <v>2250.0</v>
      </c>
      <c r="I117" s="1">
        <v>5.0</v>
      </c>
      <c r="M117" s="1">
        <v>75.0</v>
      </c>
      <c r="N117" s="2">
        <v>98.0</v>
      </c>
      <c r="O117" s="1">
        <f t="shared" si="1"/>
        <v>220500</v>
      </c>
    </row>
    <row r="118" ht="15.75" customHeight="1">
      <c r="A118" s="1" t="s">
        <v>284</v>
      </c>
      <c r="C118" s="1" t="s">
        <v>28</v>
      </c>
      <c r="D118" s="1" t="s">
        <v>26</v>
      </c>
      <c r="E118" s="1">
        <v>33.0</v>
      </c>
      <c r="F118" s="1" t="s">
        <v>285</v>
      </c>
      <c r="G118" s="1">
        <v>650.0</v>
      </c>
      <c r="H118" s="1">
        <v>46.0</v>
      </c>
      <c r="I118" s="1">
        <v>3.0</v>
      </c>
      <c r="M118" s="1">
        <v>156.0</v>
      </c>
      <c r="N118" s="2">
        <v>96.0</v>
      </c>
      <c r="O118" s="1">
        <f t="shared" si="1"/>
        <v>62400</v>
      </c>
    </row>
    <row r="119" ht="15.75" customHeight="1">
      <c r="A119" s="1" t="s">
        <v>286</v>
      </c>
      <c r="C119" s="1" t="s">
        <v>28</v>
      </c>
      <c r="D119" s="1" t="s">
        <v>32</v>
      </c>
      <c r="E119" s="1">
        <v>22.0</v>
      </c>
      <c r="F119" s="1" t="s">
        <v>50</v>
      </c>
      <c r="G119" s="1">
        <v>350.0</v>
      </c>
      <c r="I119" s="1">
        <v>2.0</v>
      </c>
      <c r="M119" s="1">
        <v>183.0</v>
      </c>
      <c r="N119" s="2">
        <v>96.0</v>
      </c>
      <c r="O119" s="1">
        <f t="shared" si="1"/>
        <v>33600</v>
      </c>
    </row>
    <row r="120" ht="15.75" customHeight="1">
      <c r="A120" s="1" t="s">
        <v>287</v>
      </c>
      <c r="C120" s="1" t="s">
        <v>18</v>
      </c>
      <c r="D120" s="1" t="s">
        <v>19</v>
      </c>
      <c r="E120" s="1">
        <v>5.0</v>
      </c>
      <c r="F120" s="1" t="s">
        <v>288</v>
      </c>
      <c r="G120" s="1">
        <v>1050.0</v>
      </c>
      <c r="I120" s="1">
        <v>3.0</v>
      </c>
      <c r="M120" s="1">
        <v>23.0</v>
      </c>
      <c r="N120" s="2">
        <v>96.0</v>
      </c>
      <c r="O120" s="1">
        <f t="shared" si="1"/>
        <v>100800</v>
      </c>
    </row>
    <row r="121" ht="15.75" customHeight="1">
      <c r="A121" s="1" t="s">
        <v>28</v>
      </c>
      <c r="C121" s="1" t="s">
        <v>28</v>
      </c>
      <c r="D121" s="1" t="s">
        <v>32</v>
      </c>
      <c r="E121" s="1">
        <v>32.0</v>
      </c>
      <c r="F121" s="1" t="s">
        <v>33</v>
      </c>
      <c r="G121" s="1">
        <v>500.0</v>
      </c>
      <c r="H121" s="1">
        <v>46.0</v>
      </c>
      <c r="I121" s="1">
        <v>2.0</v>
      </c>
      <c r="M121" s="1">
        <v>187.0</v>
      </c>
      <c r="N121" s="2">
        <v>95.0</v>
      </c>
      <c r="O121" s="1">
        <f t="shared" si="1"/>
        <v>47500</v>
      </c>
    </row>
    <row r="122" ht="15.75" customHeight="1">
      <c r="A122" s="1" t="s">
        <v>289</v>
      </c>
      <c r="C122" s="1" t="s">
        <v>39</v>
      </c>
      <c r="D122" s="1" t="s">
        <v>40</v>
      </c>
      <c r="E122" s="1">
        <v>38.0</v>
      </c>
      <c r="F122" s="1" t="s">
        <v>290</v>
      </c>
      <c r="G122" s="1">
        <v>1100.0</v>
      </c>
      <c r="I122" s="1">
        <v>6.0</v>
      </c>
      <c r="N122" s="2">
        <v>95.0</v>
      </c>
      <c r="O122" s="1">
        <f t="shared" si="1"/>
        <v>104500</v>
      </c>
    </row>
    <row r="123" ht="15.75" customHeight="1">
      <c r="A123" s="1" t="s">
        <v>291</v>
      </c>
      <c r="C123" s="1" t="s">
        <v>39</v>
      </c>
      <c r="D123" s="1" t="s">
        <v>22</v>
      </c>
      <c r="E123" s="1">
        <v>24.0</v>
      </c>
      <c r="F123" s="1" t="s">
        <v>292</v>
      </c>
      <c r="G123" s="1">
        <v>950.0</v>
      </c>
      <c r="H123" s="1">
        <v>45.0</v>
      </c>
      <c r="I123" s="1">
        <v>1.0</v>
      </c>
      <c r="M123" s="1">
        <v>12.0</v>
      </c>
      <c r="N123" s="2">
        <v>95.0</v>
      </c>
      <c r="O123" s="1">
        <f t="shared" si="1"/>
        <v>90250</v>
      </c>
    </row>
    <row r="124" ht="15.75" customHeight="1">
      <c r="A124" s="1" t="s">
        <v>293</v>
      </c>
      <c r="C124" s="1" t="s">
        <v>28</v>
      </c>
      <c r="D124" s="1" t="s">
        <v>26</v>
      </c>
      <c r="E124" s="1">
        <v>22.0</v>
      </c>
      <c r="F124" s="1" t="s">
        <v>294</v>
      </c>
      <c r="G124" s="1">
        <v>1000.0</v>
      </c>
      <c r="H124" s="1">
        <v>53.0</v>
      </c>
      <c r="I124" s="1">
        <v>3.0</v>
      </c>
      <c r="M124" s="1">
        <v>165.0</v>
      </c>
      <c r="N124" s="2">
        <v>95.0</v>
      </c>
      <c r="O124" s="1">
        <f t="shared" si="1"/>
        <v>95000</v>
      </c>
    </row>
    <row r="125" ht="15.75" customHeight="1">
      <c r="A125" s="1" t="s">
        <v>295</v>
      </c>
      <c r="C125" s="1" t="s">
        <v>44</v>
      </c>
      <c r="D125" s="1" t="s">
        <v>44</v>
      </c>
      <c r="E125" s="1">
        <v>40.0</v>
      </c>
      <c r="F125" s="1" t="s">
        <v>296</v>
      </c>
      <c r="G125" s="1">
        <v>1500.0</v>
      </c>
      <c r="I125" s="1">
        <v>6.0</v>
      </c>
      <c r="N125" s="2">
        <v>94.0</v>
      </c>
      <c r="O125" s="1">
        <f t="shared" si="1"/>
        <v>141000</v>
      </c>
    </row>
    <row r="126" ht="15.75" customHeight="1">
      <c r="A126" s="1" t="s">
        <v>297</v>
      </c>
      <c r="C126" s="1" t="s">
        <v>25</v>
      </c>
      <c r="D126" s="1" t="s">
        <v>65</v>
      </c>
      <c r="E126" s="1">
        <v>32.0</v>
      </c>
      <c r="F126" s="1" t="s">
        <v>298</v>
      </c>
      <c r="G126" s="1">
        <v>900.0</v>
      </c>
      <c r="H126" s="1">
        <v>35.0</v>
      </c>
      <c r="I126" s="1">
        <v>3.0</v>
      </c>
      <c r="M126" s="1">
        <v>72.0</v>
      </c>
      <c r="N126" s="2">
        <v>93.0</v>
      </c>
      <c r="O126" s="1">
        <f t="shared" si="1"/>
        <v>83700</v>
      </c>
    </row>
    <row r="127" ht="15.75" customHeight="1">
      <c r="A127" s="1" t="s">
        <v>299</v>
      </c>
      <c r="C127" s="1" t="s">
        <v>36</v>
      </c>
      <c r="D127" s="1" t="s">
        <v>36</v>
      </c>
      <c r="E127" s="1">
        <v>12.0</v>
      </c>
      <c r="F127" s="1" t="s">
        <v>300</v>
      </c>
      <c r="G127" s="1">
        <v>700.0</v>
      </c>
      <c r="H127" s="1">
        <v>53.0</v>
      </c>
      <c r="I127" s="1">
        <v>5.0</v>
      </c>
      <c r="M127" s="1">
        <v>114.0</v>
      </c>
      <c r="N127" s="2">
        <v>91.0</v>
      </c>
      <c r="O127" s="1">
        <f t="shared" si="1"/>
        <v>63700</v>
      </c>
    </row>
    <row r="128" ht="15.75" customHeight="1">
      <c r="A128" s="1" t="s">
        <v>301</v>
      </c>
      <c r="C128" s="1" t="s">
        <v>25</v>
      </c>
      <c r="D128" s="1" t="s">
        <v>65</v>
      </c>
      <c r="E128" s="1">
        <v>25.0</v>
      </c>
      <c r="F128" s="1" t="s">
        <v>302</v>
      </c>
      <c r="G128" s="1">
        <v>900.0</v>
      </c>
      <c r="H128" s="1">
        <v>24.0</v>
      </c>
      <c r="I128" s="1">
        <v>4.0</v>
      </c>
      <c r="M128" s="1">
        <v>164.0</v>
      </c>
      <c r="N128" s="2">
        <v>90.0</v>
      </c>
      <c r="O128" s="1">
        <f t="shared" si="1"/>
        <v>81000</v>
      </c>
    </row>
    <row r="129" ht="15.75" customHeight="1">
      <c r="A129" s="1" t="s">
        <v>303</v>
      </c>
      <c r="C129" s="1" t="s">
        <v>28</v>
      </c>
      <c r="D129" s="1" t="s">
        <v>32</v>
      </c>
      <c r="E129" s="1">
        <v>55.0</v>
      </c>
      <c r="F129" s="1" t="s">
        <v>304</v>
      </c>
      <c r="G129" s="1">
        <v>1900.0</v>
      </c>
      <c r="H129" s="1">
        <v>41.0</v>
      </c>
      <c r="I129" s="1">
        <v>3.0</v>
      </c>
      <c r="M129" s="1">
        <v>73.0</v>
      </c>
      <c r="N129" s="2">
        <v>89.0</v>
      </c>
      <c r="O129" s="1">
        <f t="shared" si="1"/>
        <v>169100</v>
      </c>
    </row>
    <row r="130" ht="15.75" customHeight="1">
      <c r="A130" s="1" t="s">
        <v>305</v>
      </c>
      <c r="C130" s="1" t="s">
        <v>18</v>
      </c>
      <c r="D130" s="1" t="s">
        <v>19</v>
      </c>
      <c r="E130" s="1">
        <v>4.0</v>
      </c>
      <c r="F130" s="1" t="s">
        <v>306</v>
      </c>
      <c r="G130" s="1">
        <v>900.0</v>
      </c>
      <c r="H130" s="1">
        <v>60.0</v>
      </c>
      <c r="I130" s="1">
        <v>3.0</v>
      </c>
      <c r="M130" s="1">
        <v>74.0</v>
      </c>
      <c r="N130" s="2">
        <v>89.0</v>
      </c>
      <c r="O130" s="1">
        <f t="shared" si="1"/>
        <v>80100</v>
      </c>
    </row>
    <row r="131" ht="15.75" customHeight="1">
      <c r="A131" s="1" t="s">
        <v>307</v>
      </c>
      <c r="C131" s="1" t="s">
        <v>25</v>
      </c>
      <c r="D131" s="1" t="s">
        <v>65</v>
      </c>
      <c r="E131" s="1">
        <v>33.0</v>
      </c>
      <c r="F131" s="1" t="s">
        <v>308</v>
      </c>
      <c r="G131" s="1">
        <v>1750.0</v>
      </c>
      <c r="I131" s="1">
        <v>3.0</v>
      </c>
      <c r="M131" s="1">
        <v>111.0</v>
      </c>
      <c r="N131" s="2">
        <v>89.0</v>
      </c>
      <c r="O131" s="1">
        <f t="shared" si="1"/>
        <v>155750</v>
      </c>
    </row>
    <row r="132" ht="15.75" customHeight="1">
      <c r="A132" s="1" t="s">
        <v>309</v>
      </c>
      <c r="C132" s="1" t="s">
        <v>36</v>
      </c>
      <c r="D132" s="1" t="s">
        <v>36</v>
      </c>
      <c r="E132" s="1">
        <v>7.0</v>
      </c>
      <c r="F132" s="1" t="s">
        <v>310</v>
      </c>
      <c r="G132" s="1">
        <v>850.0</v>
      </c>
      <c r="I132" s="1">
        <v>4.0</v>
      </c>
      <c r="M132" s="1">
        <v>78.0</v>
      </c>
      <c r="N132" s="2">
        <v>87.0</v>
      </c>
      <c r="O132" s="1">
        <f t="shared" si="1"/>
        <v>73950</v>
      </c>
    </row>
    <row r="133" ht="15.75" customHeight="1">
      <c r="A133" s="1" t="s">
        <v>311</v>
      </c>
      <c r="C133" s="1" t="s">
        <v>36</v>
      </c>
      <c r="D133" s="1" t="s">
        <v>36</v>
      </c>
      <c r="E133" s="1">
        <v>7.0</v>
      </c>
      <c r="F133" s="1" t="s">
        <v>312</v>
      </c>
      <c r="G133" s="1">
        <v>500.0</v>
      </c>
      <c r="I133" s="1">
        <v>3.0</v>
      </c>
      <c r="M133" s="1">
        <v>119.0</v>
      </c>
      <c r="N133" s="2">
        <v>87.0</v>
      </c>
      <c r="O133" s="1">
        <f t="shared" si="1"/>
        <v>43500</v>
      </c>
    </row>
    <row r="134" ht="15.75" customHeight="1">
      <c r="A134" s="1" t="s">
        <v>313</v>
      </c>
      <c r="B134" s="1" t="s">
        <v>314</v>
      </c>
      <c r="C134" s="1" t="s">
        <v>18</v>
      </c>
      <c r="D134" s="1" t="s">
        <v>19</v>
      </c>
      <c r="E134" s="1">
        <v>5.0</v>
      </c>
      <c r="F134" s="1" t="s">
        <v>315</v>
      </c>
      <c r="G134" s="1">
        <v>400.0</v>
      </c>
      <c r="H134" s="1">
        <v>62.0</v>
      </c>
      <c r="I134" s="1">
        <v>3.0</v>
      </c>
      <c r="M134" s="1">
        <v>108.0</v>
      </c>
      <c r="N134" s="2">
        <v>83.0</v>
      </c>
      <c r="O134" s="1">
        <f t="shared" si="1"/>
        <v>33200</v>
      </c>
    </row>
    <row r="135" ht="15.75" customHeight="1">
      <c r="A135" s="1" t="s">
        <v>316</v>
      </c>
      <c r="C135" s="1" t="s">
        <v>25</v>
      </c>
      <c r="D135" s="1" t="s">
        <v>22</v>
      </c>
      <c r="E135" s="1">
        <v>20.0</v>
      </c>
      <c r="F135" s="1" t="s">
        <v>317</v>
      </c>
      <c r="G135" s="1">
        <v>350.0</v>
      </c>
      <c r="I135" s="1">
        <v>4.0</v>
      </c>
      <c r="N135" s="2">
        <v>81.0</v>
      </c>
      <c r="O135" s="1">
        <f t="shared" si="1"/>
        <v>28350</v>
      </c>
    </row>
    <row r="136" ht="15.75" customHeight="1">
      <c r="A136" s="1" t="s">
        <v>318</v>
      </c>
      <c r="C136" s="1" t="s">
        <v>21</v>
      </c>
      <c r="D136" s="1" t="s">
        <v>22</v>
      </c>
      <c r="E136" s="1">
        <v>18.0</v>
      </c>
      <c r="F136" s="1" t="s">
        <v>319</v>
      </c>
      <c r="G136" s="1">
        <v>3000.0</v>
      </c>
      <c r="I136" s="1">
        <v>5.0</v>
      </c>
      <c r="N136" s="2">
        <v>80.0</v>
      </c>
      <c r="O136" s="1">
        <f t="shared" si="1"/>
        <v>240000</v>
      </c>
    </row>
    <row r="137" ht="15.75" customHeight="1">
      <c r="A137" s="1" t="s">
        <v>320</v>
      </c>
      <c r="C137" s="1" t="s">
        <v>25</v>
      </c>
      <c r="D137" s="1" t="s">
        <v>22</v>
      </c>
      <c r="E137" s="1">
        <v>22.0</v>
      </c>
      <c r="F137" s="1" t="s">
        <v>321</v>
      </c>
      <c r="G137" s="1">
        <v>1100.0</v>
      </c>
      <c r="I137" s="1">
        <v>4.0</v>
      </c>
      <c r="N137" s="2">
        <v>79.0</v>
      </c>
      <c r="O137" s="1">
        <f t="shared" si="1"/>
        <v>86900</v>
      </c>
    </row>
    <row r="138" ht="15.75" customHeight="1">
      <c r="A138" s="1" t="s">
        <v>322</v>
      </c>
      <c r="C138" s="1" t="s">
        <v>21</v>
      </c>
      <c r="D138" s="1" t="s">
        <v>22</v>
      </c>
      <c r="E138" s="1">
        <v>18.0</v>
      </c>
      <c r="F138" s="1" t="s">
        <v>323</v>
      </c>
      <c r="G138" s="1">
        <v>900.0</v>
      </c>
      <c r="H138" s="1">
        <v>16.0</v>
      </c>
      <c r="I138" s="1">
        <v>4.0</v>
      </c>
      <c r="M138" s="1">
        <v>87.0</v>
      </c>
      <c r="N138" s="2">
        <v>79.0</v>
      </c>
      <c r="O138" s="1">
        <f t="shared" si="1"/>
        <v>71100</v>
      </c>
    </row>
    <row r="139" ht="15.75" customHeight="1">
      <c r="A139" s="1" t="s">
        <v>324</v>
      </c>
      <c r="C139" s="1" t="s">
        <v>36</v>
      </c>
      <c r="D139" s="1" t="s">
        <v>36</v>
      </c>
      <c r="E139" s="1">
        <v>17.0</v>
      </c>
      <c r="F139" s="1" t="s">
        <v>325</v>
      </c>
      <c r="G139" s="1">
        <v>550.0</v>
      </c>
      <c r="H139" s="1">
        <v>35.0</v>
      </c>
      <c r="I139" s="1">
        <v>5.0</v>
      </c>
      <c r="M139" s="1">
        <v>129.0</v>
      </c>
      <c r="N139" s="2">
        <v>79.0</v>
      </c>
      <c r="O139" s="1">
        <f t="shared" si="1"/>
        <v>43450</v>
      </c>
    </row>
    <row r="140" ht="15.75" customHeight="1">
      <c r="A140" s="1" t="s">
        <v>326</v>
      </c>
      <c r="C140" s="1" t="s">
        <v>25</v>
      </c>
      <c r="D140" s="1" t="s">
        <v>22</v>
      </c>
      <c r="E140" s="1">
        <v>20.0</v>
      </c>
      <c r="F140" s="1" t="s">
        <v>327</v>
      </c>
      <c r="G140" s="1">
        <v>400.0</v>
      </c>
      <c r="I140" s="1">
        <v>4.0</v>
      </c>
      <c r="N140" s="2">
        <v>77.0</v>
      </c>
      <c r="O140" s="1">
        <f t="shared" si="1"/>
        <v>30800</v>
      </c>
    </row>
    <row r="141" ht="15.75" customHeight="1">
      <c r="A141" s="1" t="s">
        <v>328</v>
      </c>
      <c r="C141" s="1" t="s">
        <v>21</v>
      </c>
      <c r="D141" s="1" t="s">
        <v>22</v>
      </c>
      <c r="E141" s="1">
        <v>7.0</v>
      </c>
      <c r="F141" s="1" t="s">
        <v>329</v>
      </c>
      <c r="G141" s="1">
        <v>1250.0</v>
      </c>
      <c r="I141" s="1">
        <v>5.0</v>
      </c>
      <c r="N141" s="2">
        <v>77.0</v>
      </c>
      <c r="O141" s="1">
        <f t="shared" si="1"/>
        <v>96250</v>
      </c>
    </row>
    <row r="142" ht="15.75" customHeight="1">
      <c r="A142" s="1" t="s">
        <v>330</v>
      </c>
      <c r="C142" s="1" t="s">
        <v>39</v>
      </c>
      <c r="D142" s="1" t="s">
        <v>40</v>
      </c>
      <c r="E142" s="1">
        <v>59.0</v>
      </c>
      <c r="F142" s="1" t="s">
        <v>331</v>
      </c>
      <c r="G142" s="1">
        <v>1000.0</v>
      </c>
      <c r="I142" s="1">
        <v>6.0</v>
      </c>
      <c r="M142" s="1">
        <v>163.0</v>
      </c>
      <c r="N142" s="2">
        <v>77.0</v>
      </c>
      <c r="O142" s="1">
        <f t="shared" si="1"/>
        <v>77000</v>
      </c>
    </row>
    <row r="143" ht="15.75" customHeight="1">
      <c r="A143" s="1" t="s">
        <v>332</v>
      </c>
      <c r="C143" s="1" t="s">
        <v>39</v>
      </c>
      <c r="D143" s="1" t="s">
        <v>40</v>
      </c>
      <c r="E143" s="1">
        <v>49.0</v>
      </c>
      <c r="F143" s="1" t="s">
        <v>333</v>
      </c>
      <c r="G143" s="1">
        <v>1350.0</v>
      </c>
      <c r="H143" s="1">
        <v>42.0</v>
      </c>
      <c r="I143" s="1">
        <v>6.0</v>
      </c>
      <c r="M143" s="1">
        <v>157.0</v>
      </c>
      <c r="N143" s="2">
        <v>77.0</v>
      </c>
      <c r="O143" s="1">
        <f t="shared" si="1"/>
        <v>103950</v>
      </c>
    </row>
    <row r="144" ht="15.75" customHeight="1">
      <c r="A144" s="1" t="s">
        <v>334</v>
      </c>
      <c r="C144" s="1" t="s">
        <v>21</v>
      </c>
      <c r="D144" s="1" t="s">
        <v>19</v>
      </c>
      <c r="E144" s="1">
        <v>5.0</v>
      </c>
      <c r="F144" s="1" t="s">
        <v>335</v>
      </c>
      <c r="G144" s="1">
        <v>700.0</v>
      </c>
      <c r="I144" s="1">
        <v>3.0</v>
      </c>
      <c r="N144" s="2">
        <v>77.0</v>
      </c>
      <c r="O144" s="1">
        <f t="shared" si="1"/>
        <v>53900</v>
      </c>
    </row>
    <row r="145" ht="15.75" customHeight="1">
      <c r="A145" s="1" t="s">
        <v>336</v>
      </c>
      <c r="C145" s="1" t="s">
        <v>25</v>
      </c>
      <c r="D145" s="1" t="s">
        <v>65</v>
      </c>
      <c r="E145" s="1">
        <v>32.0</v>
      </c>
      <c r="F145" s="1" t="s">
        <v>78</v>
      </c>
      <c r="G145" s="1">
        <v>1500.0</v>
      </c>
      <c r="H145" s="1">
        <v>7.0</v>
      </c>
      <c r="I145" s="1">
        <v>3.0</v>
      </c>
      <c r="M145" s="1">
        <v>1.0</v>
      </c>
      <c r="N145" s="2">
        <v>76.0</v>
      </c>
      <c r="O145" s="1">
        <f t="shared" si="1"/>
        <v>114000</v>
      </c>
    </row>
    <row r="146" ht="15.75" customHeight="1">
      <c r="A146" s="1" t="s">
        <v>337</v>
      </c>
      <c r="C146" s="1" t="s">
        <v>36</v>
      </c>
      <c r="D146" s="1" t="s">
        <v>36</v>
      </c>
      <c r="E146" s="1">
        <v>8.0</v>
      </c>
      <c r="F146" s="1" t="s">
        <v>338</v>
      </c>
      <c r="G146" s="1">
        <v>1500.0</v>
      </c>
      <c r="H146" s="1">
        <v>62.0</v>
      </c>
      <c r="I146" s="1">
        <v>3.0</v>
      </c>
      <c r="M146" s="1">
        <v>138.0</v>
      </c>
      <c r="N146" s="2">
        <v>76.0</v>
      </c>
      <c r="O146" s="1">
        <f t="shared" si="1"/>
        <v>114000</v>
      </c>
    </row>
    <row r="147" ht="15.75" customHeight="1">
      <c r="A147" s="1" t="s">
        <v>339</v>
      </c>
      <c r="C147" s="1" t="s">
        <v>44</v>
      </c>
      <c r="D147" s="1" t="s">
        <v>44</v>
      </c>
      <c r="E147" s="1">
        <v>5.0</v>
      </c>
      <c r="F147" s="1" t="s">
        <v>340</v>
      </c>
      <c r="G147" s="1">
        <v>700.0</v>
      </c>
      <c r="I147" s="1">
        <v>3.0</v>
      </c>
      <c r="N147" s="2">
        <v>76.0</v>
      </c>
      <c r="O147" s="1">
        <f t="shared" si="1"/>
        <v>53200</v>
      </c>
    </row>
    <row r="148" ht="15.75" customHeight="1">
      <c r="A148" s="1" t="s">
        <v>341</v>
      </c>
      <c r="C148" s="1" t="s">
        <v>39</v>
      </c>
      <c r="D148" s="1" t="s">
        <v>40</v>
      </c>
      <c r="E148" s="1">
        <v>64.0</v>
      </c>
      <c r="F148" s="1" t="s">
        <v>342</v>
      </c>
      <c r="G148" s="1">
        <v>1750.0</v>
      </c>
      <c r="I148" s="1">
        <v>5.0</v>
      </c>
      <c r="M148" s="1">
        <v>100.0</v>
      </c>
      <c r="N148" s="2">
        <v>76.0</v>
      </c>
      <c r="O148" s="1">
        <f t="shared" si="1"/>
        <v>133000</v>
      </c>
    </row>
    <row r="149" ht="15.75" customHeight="1">
      <c r="A149" s="1" t="s">
        <v>343</v>
      </c>
      <c r="C149" s="1" t="s">
        <v>21</v>
      </c>
      <c r="D149" s="1" t="s">
        <v>19</v>
      </c>
      <c r="E149" s="1">
        <v>6.0</v>
      </c>
      <c r="F149" s="1" t="s">
        <v>344</v>
      </c>
      <c r="G149" s="1">
        <v>600.0</v>
      </c>
      <c r="H149" s="1">
        <v>68.0</v>
      </c>
      <c r="I149" s="1">
        <v>3.0</v>
      </c>
      <c r="M149" s="1">
        <v>77.0</v>
      </c>
      <c r="N149" s="2">
        <v>76.0</v>
      </c>
      <c r="O149" s="1">
        <f t="shared" si="1"/>
        <v>45600</v>
      </c>
    </row>
    <row r="150" ht="15.75" customHeight="1">
      <c r="A150" s="1" t="s">
        <v>345</v>
      </c>
      <c r="C150" s="1" t="s">
        <v>21</v>
      </c>
      <c r="D150" s="1" t="s">
        <v>19</v>
      </c>
      <c r="E150" s="1">
        <v>6.0</v>
      </c>
      <c r="F150" s="1" t="s">
        <v>346</v>
      </c>
      <c r="G150" s="1">
        <v>400.0</v>
      </c>
      <c r="I150" s="1">
        <v>3.0</v>
      </c>
      <c r="M150" s="1">
        <v>169.0</v>
      </c>
      <c r="N150" s="2">
        <v>76.0</v>
      </c>
      <c r="O150" s="1">
        <f t="shared" si="1"/>
        <v>30400</v>
      </c>
    </row>
    <row r="151" ht="15.75" customHeight="1">
      <c r="A151" s="1" t="s">
        <v>347</v>
      </c>
      <c r="B151" s="1" t="s">
        <v>348</v>
      </c>
      <c r="C151" s="1" t="s">
        <v>18</v>
      </c>
      <c r="D151" s="1" t="s">
        <v>19</v>
      </c>
      <c r="E151" s="1">
        <v>4.0</v>
      </c>
      <c r="F151" s="1" t="s">
        <v>349</v>
      </c>
      <c r="G151" s="1">
        <v>700.0</v>
      </c>
      <c r="H151" s="1">
        <v>59.0</v>
      </c>
      <c r="I151" s="1">
        <v>3.0</v>
      </c>
      <c r="M151" s="1">
        <v>33.0</v>
      </c>
      <c r="N151" s="2">
        <v>76.0</v>
      </c>
      <c r="O151" s="1">
        <f t="shared" si="1"/>
        <v>53200</v>
      </c>
    </row>
    <row r="152" ht="15.75" customHeight="1">
      <c r="A152" s="1" t="s">
        <v>350</v>
      </c>
      <c r="C152" s="1" t="s">
        <v>36</v>
      </c>
      <c r="D152" s="1" t="s">
        <v>36</v>
      </c>
      <c r="E152" s="1">
        <v>6.0</v>
      </c>
      <c r="F152" s="1" t="s">
        <v>351</v>
      </c>
      <c r="G152" s="1">
        <v>800.0</v>
      </c>
      <c r="H152" s="1">
        <v>32.0</v>
      </c>
      <c r="I152" s="1">
        <v>3.0</v>
      </c>
      <c r="M152" s="1">
        <v>135.0</v>
      </c>
      <c r="N152" s="2">
        <v>75.0</v>
      </c>
      <c r="O152" s="1">
        <f t="shared" si="1"/>
        <v>60000</v>
      </c>
    </row>
    <row r="153" ht="15.75" customHeight="1">
      <c r="A153" s="1" t="s">
        <v>352</v>
      </c>
      <c r="C153" s="1" t="s">
        <v>39</v>
      </c>
      <c r="D153" s="1" t="s">
        <v>40</v>
      </c>
      <c r="E153" s="1">
        <v>38.0</v>
      </c>
      <c r="F153" s="1" t="s">
        <v>353</v>
      </c>
      <c r="G153" s="1">
        <v>700.0</v>
      </c>
      <c r="I153" s="1">
        <v>4.0</v>
      </c>
      <c r="N153" s="2">
        <v>75.0</v>
      </c>
      <c r="O153" s="1">
        <f t="shared" si="1"/>
        <v>52500</v>
      </c>
    </row>
    <row r="154" ht="15.75" customHeight="1">
      <c r="A154" s="1" t="s">
        <v>354</v>
      </c>
      <c r="C154" s="1" t="s">
        <v>39</v>
      </c>
      <c r="D154" s="1" t="s">
        <v>40</v>
      </c>
      <c r="E154" s="1">
        <v>90.0</v>
      </c>
      <c r="F154" s="1" t="s">
        <v>355</v>
      </c>
      <c r="G154" s="1">
        <v>1350.0</v>
      </c>
      <c r="H154" s="1">
        <v>72.0</v>
      </c>
      <c r="I154" s="1">
        <v>6.0</v>
      </c>
      <c r="M154" s="1">
        <v>28.0</v>
      </c>
      <c r="N154" s="2">
        <v>74.0</v>
      </c>
      <c r="O154" s="1">
        <f t="shared" si="1"/>
        <v>99900</v>
      </c>
    </row>
    <row r="155" ht="15.75" customHeight="1">
      <c r="A155" s="1" t="s">
        <v>356</v>
      </c>
      <c r="C155" s="1" t="s">
        <v>44</v>
      </c>
      <c r="D155" s="1" t="s">
        <v>44</v>
      </c>
      <c r="E155" s="1">
        <v>23.0</v>
      </c>
      <c r="F155" s="1" t="s">
        <v>357</v>
      </c>
      <c r="G155" s="1">
        <v>400.0</v>
      </c>
      <c r="I155" s="1">
        <v>3.0</v>
      </c>
      <c r="N155" s="2">
        <v>72.0</v>
      </c>
      <c r="O155" s="1">
        <f t="shared" si="1"/>
        <v>28800</v>
      </c>
    </row>
    <row r="156" ht="15.75" customHeight="1">
      <c r="A156" s="1" t="s">
        <v>358</v>
      </c>
      <c r="C156" s="1" t="s">
        <v>18</v>
      </c>
      <c r="D156" s="1" t="s">
        <v>19</v>
      </c>
      <c r="E156" s="1">
        <v>5.0</v>
      </c>
      <c r="F156" s="1" t="s">
        <v>359</v>
      </c>
      <c r="G156" s="1">
        <v>500.0</v>
      </c>
      <c r="H156" s="1">
        <v>37.0</v>
      </c>
      <c r="I156" s="1">
        <v>3.0</v>
      </c>
      <c r="M156" s="1">
        <v>71.0</v>
      </c>
      <c r="N156" s="2">
        <v>72.0</v>
      </c>
      <c r="O156" s="1">
        <f t="shared" si="1"/>
        <v>36000</v>
      </c>
    </row>
    <row r="157" ht="15.75" customHeight="1">
      <c r="A157" s="1" t="s">
        <v>360</v>
      </c>
      <c r="C157" s="1" t="s">
        <v>39</v>
      </c>
      <c r="D157" s="1" t="s">
        <v>32</v>
      </c>
      <c r="E157" s="1">
        <v>20.0</v>
      </c>
      <c r="F157" s="1" t="s">
        <v>361</v>
      </c>
      <c r="G157" s="1">
        <v>400.0</v>
      </c>
      <c r="I157" s="1">
        <v>6.0</v>
      </c>
      <c r="N157" s="2">
        <v>72.0</v>
      </c>
      <c r="O157" s="1">
        <f t="shared" si="1"/>
        <v>28800</v>
      </c>
    </row>
    <row r="158" ht="15.75" customHeight="1">
      <c r="A158" s="1" t="s">
        <v>362</v>
      </c>
      <c r="C158" s="1" t="s">
        <v>39</v>
      </c>
      <c r="D158" s="1" t="s">
        <v>40</v>
      </c>
      <c r="E158" s="1">
        <v>44.0</v>
      </c>
      <c r="F158" s="1" t="s">
        <v>113</v>
      </c>
      <c r="G158" s="1">
        <v>900.0</v>
      </c>
      <c r="H158" s="1">
        <v>22.0</v>
      </c>
      <c r="I158" s="1">
        <v>5.0</v>
      </c>
      <c r="M158" s="1">
        <v>25.0</v>
      </c>
      <c r="N158" s="2">
        <v>71.0</v>
      </c>
      <c r="O158" s="1">
        <f t="shared" si="1"/>
        <v>63900</v>
      </c>
    </row>
    <row r="159" ht="15.75" customHeight="1">
      <c r="A159" s="1" t="s">
        <v>363</v>
      </c>
      <c r="C159" s="1" t="s">
        <v>25</v>
      </c>
      <c r="D159" s="1" t="s">
        <v>65</v>
      </c>
      <c r="E159" s="1">
        <v>20.0</v>
      </c>
      <c r="F159" s="1" t="s">
        <v>364</v>
      </c>
      <c r="G159" s="1">
        <v>1500.0</v>
      </c>
      <c r="I159" s="1">
        <v>3.0</v>
      </c>
      <c r="N159" s="2">
        <v>71.0</v>
      </c>
      <c r="O159" s="1">
        <f t="shared" si="1"/>
        <v>106500</v>
      </c>
    </row>
    <row r="160" ht="15.75" customHeight="1">
      <c r="A160" s="1" t="s">
        <v>365</v>
      </c>
      <c r="C160" s="1" t="s">
        <v>39</v>
      </c>
      <c r="D160" s="1" t="s">
        <v>40</v>
      </c>
      <c r="E160" s="1">
        <v>60.0</v>
      </c>
      <c r="F160" s="1" t="s">
        <v>366</v>
      </c>
      <c r="G160" s="1">
        <v>1750.0</v>
      </c>
      <c r="I160" s="1">
        <v>6.0</v>
      </c>
      <c r="K160" s="1">
        <v>1.0</v>
      </c>
      <c r="M160" s="1">
        <v>107.0</v>
      </c>
      <c r="N160" s="2">
        <v>67.0</v>
      </c>
      <c r="O160" s="1">
        <f t="shared" si="1"/>
        <v>117250</v>
      </c>
    </row>
    <row r="161" ht="15.75" customHeight="1">
      <c r="A161" s="1" t="s">
        <v>367</v>
      </c>
      <c r="C161" s="1" t="s">
        <v>368</v>
      </c>
      <c r="D161" s="1" t="s">
        <v>368</v>
      </c>
      <c r="E161" s="1">
        <v>11.0</v>
      </c>
      <c r="F161" s="1" t="s">
        <v>369</v>
      </c>
      <c r="G161" s="1">
        <v>3000.0</v>
      </c>
      <c r="I161" s="1">
        <v>3.0</v>
      </c>
      <c r="N161" s="2">
        <v>67.0</v>
      </c>
      <c r="O161" s="1">
        <f t="shared" si="1"/>
        <v>201000</v>
      </c>
    </row>
    <row r="162" ht="15.75" customHeight="1">
      <c r="A162" s="1" t="s">
        <v>370</v>
      </c>
      <c r="B162" s="1" t="s">
        <v>371</v>
      </c>
      <c r="C162" s="1" t="s">
        <v>39</v>
      </c>
      <c r="D162" s="1" t="s">
        <v>40</v>
      </c>
      <c r="E162" s="1">
        <v>65.0</v>
      </c>
      <c r="F162" s="1" t="s">
        <v>372</v>
      </c>
      <c r="G162" s="1">
        <v>1750.0</v>
      </c>
      <c r="H162" s="1">
        <v>34.0</v>
      </c>
      <c r="I162" s="1">
        <v>5.0</v>
      </c>
      <c r="M162" s="1">
        <v>36.0</v>
      </c>
      <c r="N162" s="2">
        <v>65.0</v>
      </c>
      <c r="O162" s="1">
        <f t="shared" si="1"/>
        <v>113750</v>
      </c>
    </row>
    <row r="163" ht="15.75" customHeight="1">
      <c r="A163" s="1" t="s">
        <v>373</v>
      </c>
      <c r="C163" s="1" t="s">
        <v>36</v>
      </c>
      <c r="D163" s="1" t="s">
        <v>36</v>
      </c>
      <c r="E163" s="1">
        <v>5.0</v>
      </c>
      <c r="F163" s="1" t="s">
        <v>374</v>
      </c>
      <c r="G163" s="1">
        <v>2250.0</v>
      </c>
      <c r="H163" s="1">
        <v>56.0</v>
      </c>
      <c r="I163" s="1">
        <v>3.0</v>
      </c>
      <c r="M163" s="1">
        <v>128.0</v>
      </c>
      <c r="N163" s="2">
        <v>64.0</v>
      </c>
      <c r="O163" s="1">
        <f t="shared" si="1"/>
        <v>144000</v>
      </c>
    </row>
    <row r="164" ht="15.75" customHeight="1">
      <c r="A164" s="1" t="s">
        <v>375</v>
      </c>
      <c r="C164" s="1" t="s">
        <v>44</v>
      </c>
      <c r="D164" s="1" t="s">
        <v>22</v>
      </c>
      <c r="E164" s="1">
        <v>16.0</v>
      </c>
      <c r="F164" s="1" t="s">
        <v>376</v>
      </c>
      <c r="G164" s="1">
        <v>900.0</v>
      </c>
      <c r="I164" s="1">
        <v>4.0</v>
      </c>
      <c r="M164" s="1">
        <v>170.0</v>
      </c>
      <c r="N164" s="2">
        <v>63.0</v>
      </c>
      <c r="O164" s="1">
        <f t="shared" si="1"/>
        <v>56700</v>
      </c>
    </row>
    <row r="165" ht="15.75" customHeight="1">
      <c r="A165" s="1" t="s">
        <v>377</v>
      </c>
      <c r="C165" s="1" t="s">
        <v>28</v>
      </c>
      <c r="D165" s="1" t="s">
        <v>22</v>
      </c>
      <c r="E165" s="1">
        <v>26.0</v>
      </c>
      <c r="F165" s="1" t="s">
        <v>378</v>
      </c>
      <c r="G165" s="1">
        <v>600.0</v>
      </c>
      <c r="H165" s="1">
        <v>36.0</v>
      </c>
      <c r="I165" s="1">
        <v>6.0</v>
      </c>
      <c r="M165" s="1">
        <v>91.0</v>
      </c>
      <c r="N165" s="2">
        <v>59.0</v>
      </c>
      <c r="O165" s="1">
        <f t="shared" si="1"/>
        <v>35400</v>
      </c>
    </row>
    <row r="166" ht="15.75" customHeight="1">
      <c r="A166" s="1" t="s">
        <v>379</v>
      </c>
      <c r="C166" s="1" t="s">
        <v>21</v>
      </c>
      <c r="D166" s="1" t="s">
        <v>22</v>
      </c>
      <c r="E166" s="1">
        <v>8.0</v>
      </c>
      <c r="F166" s="1" t="s">
        <v>23</v>
      </c>
      <c r="G166" s="1">
        <v>500.0</v>
      </c>
      <c r="I166" s="1">
        <v>4.0</v>
      </c>
      <c r="M166" s="1">
        <v>190.0</v>
      </c>
      <c r="N166" s="2">
        <v>59.0</v>
      </c>
      <c r="O166" s="1">
        <f t="shared" si="1"/>
        <v>29500</v>
      </c>
    </row>
    <row r="167" ht="15.75" customHeight="1">
      <c r="A167" s="1" t="s">
        <v>380</v>
      </c>
      <c r="C167" s="1" t="s">
        <v>36</v>
      </c>
      <c r="D167" s="1" t="s">
        <v>36</v>
      </c>
      <c r="E167" s="1">
        <v>5.0</v>
      </c>
      <c r="F167" s="1" t="s">
        <v>381</v>
      </c>
      <c r="G167" s="1">
        <v>1700.0</v>
      </c>
      <c r="H167" s="1">
        <v>38.0</v>
      </c>
      <c r="I167" s="1">
        <v>3.0</v>
      </c>
      <c r="M167" s="1">
        <v>105.0</v>
      </c>
      <c r="N167" s="2">
        <v>56.0</v>
      </c>
      <c r="O167" s="1">
        <f t="shared" si="1"/>
        <v>95200</v>
      </c>
    </row>
    <row r="168" ht="15.75" customHeight="1">
      <c r="A168" s="1" t="s">
        <v>382</v>
      </c>
      <c r="C168" s="1" t="s">
        <v>25</v>
      </c>
      <c r="D168" s="1" t="s">
        <v>383</v>
      </c>
      <c r="E168" s="1">
        <v>20.0</v>
      </c>
      <c r="F168" s="1" t="s">
        <v>384</v>
      </c>
      <c r="G168" s="1">
        <v>1900.0</v>
      </c>
      <c r="I168" s="1">
        <v>5.0</v>
      </c>
      <c r="M168" s="1">
        <v>89.0</v>
      </c>
      <c r="N168" s="2">
        <v>56.0</v>
      </c>
      <c r="O168" s="1">
        <f t="shared" si="1"/>
        <v>106400</v>
      </c>
    </row>
    <row r="169" ht="15.75" customHeight="1">
      <c r="A169" s="1" t="s">
        <v>385</v>
      </c>
      <c r="C169" s="1" t="s">
        <v>44</v>
      </c>
      <c r="D169" s="1" t="s">
        <v>44</v>
      </c>
      <c r="E169" s="1">
        <v>39.0</v>
      </c>
      <c r="F169" s="1" t="s">
        <v>386</v>
      </c>
      <c r="G169" s="1">
        <v>1350.0</v>
      </c>
      <c r="H169" s="1">
        <v>63.0</v>
      </c>
      <c r="I169" s="1">
        <v>4.0</v>
      </c>
      <c r="M169" s="1">
        <v>70.0</v>
      </c>
      <c r="N169" s="2">
        <v>55.0</v>
      </c>
      <c r="O169" s="1">
        <f t="shared" si="1"/>
        <v>74250</v>
      </c>
    </row>
    <row r="170" ht="15.75" customHeight="1">
      <c r="A170" s="1" t="s">
        <v>387</v>
      </c>
      <c r="C170" s="1" t="s">
        <v>28</v>
      </c>
      <c r="D170" s="1" t="s">
        <v>32</v>
      </c>
      <c r="E170" s="1">
        <v>41.0</v>
      </c>
      <c r="F170" s="1" t="s">
        <v>42</v>
      </c>
      <c r="G170" s="1">
        <v>550.0</v>
      </c>
      <c r="H170" s="1">
        <v>46.0</v>
      </c>
      <c r="I170" s="1">
        <v>2.0</v>
      </c>
      <c r="M170" s="1">
        <v>186.0</v>
      </c>
      <c r="N170" s="2">
        <v>55.0</v>
      </c>
      <c r="O170" s="1">
        <f t="shared" si="1"/>
        <v>30250</v>
      </c>
    </row>
    <row r="171" ht="15.75" customHeight="1">
      <c r="A171" s="1" t="s">
        <v>388</v>
      </c>
      <c r="C171" s="1" t="s">
        <v>18</v>
      </c>
      <c r="D171" s="1" t="s">
        <v>19</v>
      </c>
      <c r="E171" s="1">
        <v>5.0</v>
      </c>
      <c r="F171" s="1" t="s">
        <v>389</v>
      </c>
      <c r="G171" s="1">
        <v>500.0</v>
      </c>
      <c r="H171" s="1">
        <v>8.0</v>
      </c>
      <c r="I171" s="1">
        <v>3.0</v>
      </c>
      <c r="M171" s="1">
        <v>53.0</v>
      </c>
      <c r="N171" s="2">
        <v>55.0</v>
      </c>
      <c r="O171" s="1">
        <f t="shared" si="1"/>
        <v>27500</v>
      </c>
    </row>
    <row r="172" ht="15.75" customHeight="1">
      <c r="A172" s="1" t="s">
        <v>390</v>
      </c>
      <c r="C172" s="1" t="s">
        <v>36</v>
      </c>
      <c r="D172" s="1" t="s">
        <v>36</v>
      </c>
      <c r="E172" s="1">
        <v>6.0</v>
      </c>
      <c r="F172" s="1" t="s">
        <v>391</v>
      </c>
      <c r="G172" s="1">
        <v>600.0</v>
      </c>
      <c r="I172" s="1">
        <v>3.0</v>
      </c>
      <c r="N172" s="2">
        <v>55.0</v>
      </c>
      <c r="O172" s="1">
        <f t="shared" si="1"/>
        <v>33000</v>
      </c>
    </row>
    <row r="173" ht="15.75" customHeight="1">
      <c r="A173" s="1" t="s">
        <v>392</v>
      </c>
      <c r="C173" s="1" t="s">
        <v>18</v>
      </c>
      <c r="D173" s="1" t="s">
        <v>19</v>
      </c>
      <c r="E173" s="1">
        <v>4.0</v>
      </c>
      <c r="F173" s="1" t="s">
        <v>393</v>
      </c>
      <c r="G173" s="1">
        <v>700.0</v>
      </c>
      <c r="H173" s="1">
        <v>73.0</v>
      </c>
      <c r="I173" s="1">
        <v>3.0</v>
      </c>
      <c r="M173" s="1">
        <v>88.0</v>
      </c>
      <c r="N173" s="2">
        <v>54.0</v>
      </c>
      <c r="O173" s="1">
        <f t="shared" si="1"/>
        <v>37800</v>
      </c>
    </row>
    <row r="174" ht="15.75" customHeight="1">
      <c r="A174" s="1" t="s">
        <v>394</v>
      </c>
      <c r="C174" s="1" t="s">
        <v>28</v>
      </c>
      <c r="D174" s="1" t="s">
        <v>26</v>
      </c>
      <c r="E174" s="1">
        <v>10.0</v>
      </c>
      <c r="F174" s="1" t="s">
        <v>395</v>
      </c>
      <c r="G174" s="1">
        <v>500.0</v>
      </c>
      <c r="I174" s="1">
        <v>4.0</v>
      </c>
      <c r="N174" s="2">
        <v>54.0</v>
      </c>
      <c r="O174" s="1">
        <f t="shared" si="1"/>
        <v>27000</v>
      </c>
    </row>
    <row r="175" ht="15.75" customHeight="1">
      <c r="A175" s="1" t="s">
        <v>396</v>
      </c>
      <c r="C175" s="1" t="s">
        <v>28</v>
      </c>
      <c r="D175" s="1" t="s">
        <v>32</v>
      </c>
      <c r="E175" s="1">
        <v>16.0</v>
      </c>
      <c r="F175" s="1" t="s">
        <v>397</v>
      </c>
      <c r="G175" s="1">
        <v>1400.0</v>
      </c>
      <c r="H175" s="1">
        <v>62.0</v>
      </c>
      <c r="I175" s="1">
        <v>3.0</v>
      </c>
      <c r="M175" s="1">
        <v>160.0</v>
      </c>
      <c r="N175" s="2">
        <v>54.0</v>
      </c>
      <c r="O175" s="1">
        <f t="shared" si="1"/>
        <v>75600</v>
      </c>
    </row>
    <row r="176" ht="15.75" customHeight="1">
      <c r="A176" s="1" t="s">
        <v>398</v>
      </c>
      <c r="C176" s="1" t="s">
        <v>28</v>
      </c>
      <c r="D176" s="1" t="s">
        <v>26</v>
      </c>
      <c r="E176" s="1">
        <v>23.0</v>
      </c>
      <c r="F176" s="1" t="s">
        <v>399</v>
      </c>
      <c r="G176" s="1">
        <v>1900.0</v>
      </c>
      <c r="H176" s="1">
        <v>37.0</v>
      </c>
      <c r="I176" s="1">
        <v>2.0</v>
      </c>
      <c r="M176" s="1">
        <v>174.0</v>
      </c>
      <c r="N176" s="2">
        <v>53.0</v>
      </c>
      <c r="O176" s="1">
        <f t="shared" si="1"/>
        <v>100700</v>
      </c>
    </row>
    <row r="177" ht="15.75" customHeight="1">
      <c r="A177" s="1" t="s">
        <v>400</v>
      </c>
      <c r="C177" s="1" t="s">
        <v>36</v>
      </c>
      <c r="D177" s="1" t="s">
        <v>36</v>
      </c>
      <c r="E177" s="1">
        <v>23.0</v>
      </c>
      <c r="F177" s="1" t="s">
        <v>401</v>
      </c>
      <c r="G177" s="1">
        <v>600.0</v>
      </c>
      <c r="I177" s="1">
        <v>3.0</v>
      </c>
      <c r="K177" s="1">
        <v>1.0</v>
      </c>
      <c r="N177" s="2">
        <v>53.0</v>
      </c>
      <c r="O177" s="1">
        <f t="shared" si="1"/>
        <v>31800</v>
      </c>
    </row>
    <row r="178" ht="15.75" customHeight="1">
      <c r="A178" s="1" t="s">
        <v>402</v>
      </c>
      <c r="C178" s="1" t="s">
        <v>28</v>
      </c>
      <c r="D178" s="1" t="s">
        <v>32</v>
      </c>
      <c r="E178" s="1">
        <v>26.0</v>
      </c>
      <c r="F178" s="1" t="s">
        <v>403</v>
      </c>
      <c r="G178" s="1">
        <v>400.0</v>
      </c>
      <c r="I178" s="1">
        <v>3.0</v>
      </c>
      <c r="M178" s="1">
        <v>166.0</v>
      </c>
      <c r="N178" s="2">
        <v>50.0</v>
      </c>
      <c r="O178" s="1">
        <f t="shared" si="1"/>
        <v>20000</v>
      </c>
    </row>
    <row r="179" ht="15.75" customHeight="1">
      <c r="A179" s="1" t="s">
        <v>404</v>
      </c>
      <c r="C179" s="1" t="s">
        <v>28</v>
      </c>
      <c r="D179" s="1" t="s">
        <v>26</v>
      </c>
      <c r="E179" s="1">
        <v>5.0</v>
      </c>
      <c r="F179" s="1" t="s">
        <v>405</v>
      </c>
      <c r="G179" s="1">
        <v>900.0</v>
      </c>
      <c r="I179" s="1">
        <v>3.0</v>
      </c>
      <c r="M179" s="1">
        <v>159.0</v>
      </c>
      <c r="N179" s="2">
        <v>49.0</v>
      </c>
      <c r="O179" s="1">
        <f t="shared" si="1"/>
        <v>44100</v>
      </c>
    </row>
    <row r="180" ht="15.75" customHeight="1">
      <c r="A180" s="1" t="s">
        <v>406</v>
      </c>
      <c r="C180" s="1" t="s">
        <v>25</v>
      </c>
      <c r="D180" s="1" t="s">
        <v>65</v>
      </c>
      <c r="E180" s="1">
        <v>25.0</v>
      </c>
      <c r="F180" s="1" t="s">
        <v>234</v>
      </c>
      <c r="G180" s="1">
        <v>450.0</v>
      </c>
      <c r="H180" s="1">
        <v>43.0</v>
      </c>
      <c r="I180" s="1">
        <v>4.0</v>
      </c>
      <c r="M180" s="1">
        <v>113.0</v>
      </c>
      <c r="N180" s="2">
        <v>49.0</v>
      </c>
      <c r="O180" s="1">
        <f t="shared" si="1"/>
        <v>22050</v>
      </c>
    </row>
    <row r="181" ht="15.75" customHeight="1">
      <c r="A181" s="1" t="s">
        <v>407</v>
      </c>
      <c r="C181" s="1" t="s">
        <v>44</v>
      </c>
      <c r="D181" s="1" t="s">
        <v>44</v>
      </c>
      <c r="E181" s="1">
        <v>19.0</v>
      </c>
      <c r="F181" s="1" t="s">
        <v>408</v>
      </c>
      <c r="G181" s="1">
        <v>1750.0</v>
      </c>
      <c r="I181" s="1">
        <v>6.0</v>
      </c>
      <c r="M181" s="1">
        <v>176.0</v>
      </c>
      <c r="N181" s="2">
        <v>49.0</v>
      </c>
      <c r="O181" s="1">
        <f t="shared" si="1"/>
        <v>85750</v>
      </c>
    </row>
    <row r="182" ht="15.75" customHeight="1">
      <c r="A182" s="1" t="s">
        <v>409</v>
      </c>
      <c r="C182" s="1" t="s">
        <v>18</v>
      </c>
      <c r="D182" s="1" t="s">
        <v>19</v>
      </c>
      <c r="E182" s="1">
        <v>2.0</v>
      </c>
      <c r="F182" s="1" t="s">
        <v>410</v>
      </c>
      <c r="G182" s="1">
        <v>700.0</v>
      </c>
      <c r="H182" s="1">
        <v>23.0</v>
      </c>
      <c r="I182" s="1">
        <v>3.0</v>
      </c>
      <c r="L182" s="1">
        <v>4.0</v>
      </c>
      <c r="M182" s="1">
        <v>22.0</v>
      </c>
      <c r="N182" s="2">
        <v>48.0</v>
      </c>
      <c r="O182" s="1">
        <f t="shared" si="1"/>
        <v>33600</v>
      </c>
    </row>
    <row r="183" ht="15.75" customHeight="1">
      <c r="A183" s="1" t="s">
        <v>411</v>
      </c>
      <c r="C183" s="1" t="s">
        <v>21</v>
      </c>
      <c r="D183" s="1" t="s">
        <v>65</v>
      </c>
      <c r="E183" s="1">
        <v>26.0</v>
      </c>
      <c r="F183" s="1" t="s">
        <v>111</v>
      </c>
      <c r="G183" s="1">
        <v>1250.0</v>
      </c>
      <c r="H183" s="1">
        <v>2.0</v>
      </c>
      <c r="I183" s="1">
        <v>4.0</v>
      </c>
      <c r="L183" s="1">
        <v>1.0</v>
      </c>
      <c r="M183" s="1">
        <v>7.0</v>
      </c>
      <c r="N183" s="2">
        <v>45.0</v>
      </c>
      <c r="O183" s="1">
        <f t="shared" si="1"/>
        <v>56250</v>
      </c>
    </row>
    <row r="184" ht="15.75" customHeight="1">
      <c r="A184" s="1" t="s">
        <v>412</v>
      </c>
      <c r="C184" s="1" t="s">
        <v>21</v>
      </c>
      <c r="D184" s="1" t="s">
        <v>65</v>
      </c>
      <c r="E184" s="1">
        <v>26.0</v>
      </c>
      <c r="F184" s="1" t="s">
        <v>111</v>
      </c>
      <c r="G184" s="1">
        <v>1250.0</v>
      </c>
      <c r="H184" s="1">
        <v>2.0</v>
      </c>
      <c r="I184" s="1">
        <v>4.0</v>
      </c>
      <c r="M184" s="1">
        <v>7.0</v>
      </c>
      <c r="N184" s="2">
        <v>45.0</v>
      </c>
      <c r="O184" s="1">
        <f t="shared" si="1"/>
        <v>56250</v>
      </c>
    </row>
    <row r="185" ht="15.75" customHeight="1">
      <c r="A185" s="1" t="s">
        <v>413</v>
      </c>
      <c r="C185" s="1" t="s">
        <v>18</v>
      </c>
      <c r="D185" s="1" t="s">
        <v>19</v>
      </c>
      <c r="E185" s="1">
        <v>8.0</v>
      </c>
      <c r="F185" s="1" t="s">
        <v>111</v>
      </c>
      <c r="G185" s="1">
        <v>1250.0</v>
      </c>
      <c r="H185" s="1">
        <v>2.0</v>
      </c>
      <c r="I185" s="1">
        <v>4.0</v>
      </c>
      <c r="N185" s="2">
        <v>45.0</v>
      </c>
      <c r="O185" s="1">
        <f t="shared" si="1"/>
        <v>56250</v>
      </c>
    </row>
    <row r="186" ht="15.75" customHeight="1">
      <c r="A186" s="1" t="s">
        <v>414</v>
      </c>
      <c r="C186" s="1" t="s">
        <v>18</v>
      </c>
      <c r="D186" s="1" t="s">
        <v>19</v>
      </c>
      <c r="E186" s="1">
        <v>4.0</v>
      </c>
      <c r="F186" s="1" t="s">
        <v>111</v>
      </c>
      <c r="G186" s="1">
        <v>1250.0</v>
      </c>
      <c r="H186" s="1">
        <v>2.0</v>
      </c>
      <c r="I186" s="1">
        <v>4.0</v>
      </c>
      <c r="N186" s="2">
        <v>45.0</v>
      </c>
      <c r="O186" s="1">
        <f t="shared" si="1"/>
        <v>56250</v>
      </c>
    </row>
    <row r="187" ht="15.75" customHeight="1">
      <c r="A187" s="1" t="s">
        <v>415</v>
      </c>
      <c r="C187" s="1" t="s">
        <v>39</v>
      </c>
      <c r="D187" s="1" t="s">
        <v>65</v>
      </c>
      <c r="E187" s="1">
        <v>22.0</v>
      </c>
      <c r="F187" s="1" t="s">
        <v>416</v>
      </c>
      <c r="G187" s="1">
        <v>2650.0</v>
      </c>
      <c r="I187" s="1">
        <v>4.0</v>
      </c>
      <c r="M187" s="1">
        <v>54.0</v>
      </c>
      <c r="N187" s="2">
        <v>45.0</v>
      </c>
      <c r="O187" s="1">
        <f t="shared" si="1"/>
        <v>119250</v>
      </c>
    </row>
    <row r="188" ht="15.75" customHeight="1">
      <c r="A188" s="1" t="s">
        <v>417</v>
      </c>
      <c r="C188" s="1" t="s">
        <v>39</v>
      </c>
      <c r="D188" s="1" t="s">
        <v>40</v>
      </c>
      <c r="E188" s="1">
        <v>40.0</v>
      </c>
      <c r="F188" s="1" t="s">
        <v>418</v>
      </c>
      <c r="G188" s="1">
        <v>2100.0</v>
      </c>
      <c r="I188" s="1">
        <v>6.0</v>
      </c>
      <c r="J188" s="1">
        <v>1.0</v>
      </c>
      <c r="N188" s="2">
        <v>45.0</v>
      </c>
      <c r="O188" s="1">
        <f t="shared" si="1"/>
        <v>94500</v>
      </c>
    </row>
    <row r="189" ht="15.75" customHeight="1">
      <c r="A189" s="1" t="s">
        <v>419</v>
      </c>
      <c r="C189" s="1" t="s">
        <v>18</v>
      </c>
      <c r="D189" s="1" t="s">
        <v>19</v>
      </c>
      <c r="E189" s="1">
        <v>8.0</v>
      </c>
      <c r="F189" s="1" t="s">
        <v>420</v>
      </c>
      <c r="G189" s="1">
        <v>400.0</v>
      </c>
      <c r="H189" s="1">
        <v>57.0</v>
      </c>
      <c r="I189" s="1">
        <v>3.0</v>
      </c>
      <c r="M189" s="1">
        <v>31.0</v>
      </c>
      <c r="N189" s="2">
        <v>39.0</v>
      </c>
      <c r="O189" s="1">
        <f t="shared" si="1"/>
        <v>15600</v>
      </c>
    </row>
    <row r="190" ht="15.75" customHeight="1">
      <c r="A190" s="1" t="s">
        <v>421</v>
      </c>
      <c r="C190" s="1" t="s">
        <v>44</v>
      </c>
      <c r="D190" s="1" t="s">
        <v>44</v>
      </c>
      <c r="E190" s="1">
        <v>14.0</v>
      </c>
      <c r="F190" s="1" t="s">
        <v>422</v>
      </c>
      <c r="G190" s="1">
        <v>1100.0</v>
      </c>
      <c r="H190" s="1">
        <v>27.0</v>
      </c>
      <c r="I190" s="1">
        <v>5.0</v>
      </c>
      <c r="M190" s="1">
        <v>142.0</v>
      </c>
      <c r="N190" s="2">
        <v>39.0</v>
      </c>
      <c r="O190" s="1">
        <f t="shared" si="1"/>
        <v>42900</v>
      </c>
    </row>
    <row r="191" ht="15.75" customHeight="1">
      <c r="A191" s="1" t="s">
        <v>423</v>
      </c>
      <c r="C191" s="1" t="s">
        <v>44</v>
      </c>
      <c r="D191" s="1" t="s">
        <v>44</v>
      </c>
      <c r="E191" s="1">
        <v>13.0</v>
      </c>
      <c r="F191" s="1" t="s">
        <v>424</v>
      </c>
      <c r="G191" s="1">
        <v>2750.0</v>
      </c>
      <c r="I191" s="1">
        <v>3.0</v>
      </c>
      <c r="M191" s="1">
        <v>162.0</v>
      </c>
      <c r="N191" s="2">
        <v>39.0</v>
      </c>
      <c r="O191" s="1">
        <f t="shared" si="1"/>
        <v>107250</v>
      </c>
    </row>
    <row r="192" ht="15.75" customHeight="1">
      <c r="A192" s="1" t="s">
        <v>425</v>
      </c>
      <c r="C192" s="1" t="s">
        <v>36</v>
      </c>
      <c r="D192" s="1" t="s">
        <v>36</v>
      </c>
      <c r="E192" s="1">
        <v>11.0</v>
      </c>
      <c r="F192" s="1" t="s">
        <v>426</v>
      </c>
      <c r="G192" s="1">
        <v>400.0</v>
      </c>
      <c r="I192" s="1">
        <v>3.0</v>
      </c>
      <c r="M192" s="1">
        <v>97.0</v>
      </c>
      <c r="N192" s="2">
        <v>38.0</v>
      </c>
      <c r="O192" s="1">
        <f t="shared" si="1"/>
        <v>15200</v>
      </c>
    </row>
    <row r="193" ht="15.75" customHeight="1">
      <c r="A193" s="1" t="s">
        <v>427</v>
      </c>
      <c r="B193" s="1" t="s">
        <v>428</v>
      </c>
      <c r="C193" s="1" t="s">
        <v>28</v>
      </c>
      <c r="D193" s="1" t="s">
        <v>32</v>
      </c>
      <c r="E193" s="1">
        <v>28.0</v>
      </c>
      <c r="F193" s="1" t="s">
        <v>429</v>
      </c>
      <c r="G193" s="1">
        <v>700.0</v>
      </c>
      <c r="I193" s="1">
        <v>1.0</v>
      </c>
      <c r="M193" s="1">
        <v>139.0</v>
      </c>
      <c r="N193" s="2">
        <v>38.0</v>
      </c>
      <c r="O193" s="1">
        <f t="shared" si="1"/>
        <v>26600</v>
      </c>
    </row>
    <row r="194" ht="15.75" customHeight="1">
      <c r="A194" s="1" t="s">
        <v>430</v>
      </c>
      <c r="C194" s="1" t="s">
        <v>25</v>
      </c>
      <c r="D194" s="1" t="s">
        <v>65</v>
      </c>
      <c r="E194" s="1">
        <v>32.0</v>
      </c>
      <c r="F194" s="1" t="s">
        <v>96</v>
      </c>
      <c r="G194" s="1">
        <v>1500.0</v>
      </c>
      <c r="H194" s="1">
        <v>4.0</v>
      </c>
      <c r="I194" s="1">
        <v>3.0</v>
      </c>
      <c r="M194" s="1">
        <v>3.0</v>
      </c>
      <c r="N194" s="2">
        <v>35.0</v>
      </c>
      <c r="O194" s="1">
        <f t="shared" si="1"/>
        <v>52500</v>
      </c>
    </row>
    <row r="195" ht="15.75" customHeight="1">
      <c r="A195" s="1" t="s">
        <v>431</v>
      </c>
      <c r="C195" s="1" t="s">
        <v>28</v>
      </c>
      <c r="D195" s="1" t="s">
        <v>26</v>
      </c>
      <c r="E195" s="1">
        <v>39.0</v>
      </c>
      <c r="F195" s="1" t="s">
        <v>432</v>
      </c>
      <c r="G195" s="1">
        <v>1150.0</v>
      </c>
      <c r="H195" s="1">
        <v>52.0</v>
      </c>
      <c r="I195" s="1">
        <v>3.0</v>
      </c>
      <c r="M195" s="1">
        <v>41.0</v>
      </c>
      <c r="N195" s="2">
        <v>35.0</v>
      </c>
      <c r="O195" s="1">
        <f t="shared" si="1"/>
        <v>40250</v>
      </c>
    </row>
    <row r="196" ht="15.75" customHeight="1">
      <c r="A196" s="1" t="s">
        <v>433</v>
      </c>
      <c r="C196" s="1" t="s">
        <v>39</v>
      </c>
      <c r="D196" s="1" t="s">
        <v>40</v>
      </c>
      <c r="E196" s="1">
        <v>51.0</v>
      </c>
      <c r="F196" s="1" t="s">
        <v>116</v>
      </c>
      <c r="G196" s="1">
        <v>1600.0</v>
      </c>
      <c r="H196" s="1">
        <v>9.0</v>
      </c>
      <c r="I196" s="1">
        <v>6.0</v>
      </c>
      <c r="J196" s="1">
        <v>1.0</v>
      </c>
      <c r="L196" s="1">
        <v>7.0</v>
      </c>
      <c r="M196" s="1">
        <v>8.0</v>
      </c>
      <c r="N196" s="2">
        <v>34.0</v>
      </c>
      <c r="O196" s="1">
        <f t="shared" si="1"/>
        <v>54400</v>
      </c>
    </row>
    <row r="197" ht="15.75" customHeight="1">
      <c r="A197" s="1" t="s">
        <v>434</v>
      </c>
      <c r="C197" s="1" t="s">
        <v>39</v>
      </c>
      <c r="D197" s="1" t="s">
        <v>40</v>
      </c>
      <c r="E197" s="1">
        <v>66.0</v>
      </c>
      <c r="F197" s="1" t="s">
        <v>435</v>
      </c>
      <c r="G197" s="1">
        <v>1650.0</v>
      </c>
      <c r="H197" s="1">
        <v>65.0</v>
      </c>
      <c r="I197" s="1">
        <v>3.0</v>
      </c>
      <c r="M197" s="1">
        <v>48.0</v>
      </c>
      <c r="N197" s="2">
        <v>33.0</v>
      </c>
      <c r="O197" s="1">
        <f t="shared" si="1"/>
        <v>54450</v>
      </c>
    </row>
    <row r="198" ht="15.75" customHeight="1">
      <c r="A198" s="1" t="s">
        <v>436</v>
      </c>
      <c r="C198" s="1" t="s">
        <v>28</v>
      </c>
      <c r="D198" s="1" t="s">
        <v>26</v>
      </c>
      <c r="E198" s="1">
        <v>21.0</v>
      </c>
      <c r="F198" s="1" t="s">
        <v>437</v>
      </c>
      <c r="G198" s="1">
        <v>700.0</v>
      </c>
      <c r="H198" s="1">
        <v>43.0</v>
      </c>
      <c r="I198" s="1">
        <v>3.0</v>
      </c>
      <c r="M198" s="1">
        <v>123.0</v>
      </c>
      <c r="N198" s="2">
        <v>33.0</v>
      </c>
      <c r="O198" s="1">
        <f t="shared" si="1"/>
        <v>23100</v>
      </c>
    </row>
    <row r="199" ht="15.75" customHeight="1">
      <c r="A199" s="1" t="s">
        <v>438</v>
      </c>
      <c r="C199" s="1" t="s">
        <v>39</v>
      </c>
      <c r="D199" s="1" t="s">
        <v>22</v>
      </c>
      <c r="E199" s="1">
        <v>26.0</v>
      </c>
      <c r="F199" s="1" t="s">
        <v>439</v>
      </c>
      <c r="G199" s="1">
        <v>1350.0</v>
      </c>
      <c r="H199" s="1">
        <v>33.0</v>
      </c>
      <c r="I199" s="1">
        <v>4.0</v>
      </c>
      <c r="M199" s="1">
        <v>57.0</v>
      </c>
      <c r="N199" s="2">
        <v>33.0</v>
      </c>
      <c r="O199" s="1">
        <f t="shared" si="1"/>
        <v>44550</v>
      </c>
    </row>
    <row r="200" ht="15.75" customHeight="1">
      <c r="A200" s="1" t="s">
        <v>440</v>
      </c>
      <c r="C200" s="1" t="s">
        <v>39</v>
      </c>
      <c r="D200" s="1" t="s">
        <v>40</v>
      </c>
      <c r="E200" s="1">
        <v>33.0</v>
      </c>
      <c r="F200" s="1" t="s">
        <v>441</v>
      </c>
      <c r="G200" s="1">
        <v>900.0</v>
      </c>
      <c r="I200" s="1">
        <v>5.0</v>
      </c>
      <c r="N200" s="2">
        <v>32.0</v>
      </c>
      <c r="O200" s="1">
        <f t="shared" si="1"/>
        <v>28800</v>
      </c>
    </row>
    <row r="201" ht="15.75" customHeight="1">
      <c r="A201" s="1" t="s">
        <v>442</v>
      </c>
      <c r="C201" s="1" t="s">
        <v>21</v>
      </c>
      <c r="D201" s="1" t="s">
        <v>19</v>
      </c>
      <c r="E201" s="1">
        <v>7.0</v>
      </c>
      <c r="F201" s="1" t="s">
        <v>443</v>
      </c>
      <c r="G201" s="1">
        <v>800.0</v>
      </c>
      <c r="H201" s="1">
        <v>15.0</v>
      </c>
      <c r="I201" s="1">
        <v>3.0</v>
      </c>
      <c r="M201" s="1">
        <v>110.0</v>
      </c>
      <c r="N201" s="2">
        <v>32.0</v>
      </c>
      <c r="O201" s="1">
        <f t="shared" si="1"/>
        <v>25600</v>
      </c>
    </row>
    <row r="202" ht="15.75" customHeight="1">
      <c r="A202" s="1" t="s">
        <v>444</v>
      </c>
      <c r="C202" s="1" t="s">
        <v>36</v>
      </c>
      <c r="D202" s="1" t="s">
        <v>19</v>
      </c>
      <c r="E202" s="1">
        <v>8.0</v>
      </c>
      <c r="F202" s="1" t="s">
        <v>445</v>
      </c>
      <c r="G202" s="1">
        <v>800.0</v>
      </c>
      <c r="M202" s="1">
        <v>18.0</v>
      </c>
      <c r="N202" s="2">
        <v>28.0</v>
      </c>
      <c r="O202" s="1">
        <f t="shared" si="1"/>
        <v>22400</v>
      </c>
    </row>
    <row r="203" ht="15.75" customHeight="1">
      <c r="A203" s="1" t="s">
        <v>446</v>
      </c>
      <c r="B203" s="1" t="s">
        <v>447</v>
      </c>
      <c r="C203" s="1" t="s">
        <v>39</v>
      </c>
      <c r="D203" s="1" t="s">
        <v>44</v>
      </c>
      <c r="E203" s="1">
        <v>17.0</v>
      </c>
      <c r="F203" s="1" t="s">
        <v>445</v>
      </c>
      <c r="G203" s="1">
        <v>1350.0</v>
      </c>
      <c r="H203" s="1">
        <v>18.0</v>
      </c>
      <c r="I203" s="1">
        <v>4.0</v>
      </c>
      <c r="L203" s="1">
        <v>3.0</v>
      </c>
      <c r="M203" s="1">
        <v>90.0</v>
      </c>
      <c r="N203" s="2">
        <v>28.0</v>
      </c>
      <c r="O203" s="1">
        <f t="shared" si="1"/>
        <v>37800</v>
      </c>
    </row>
    <row r="204" ht="15.75" customHeight="1">
      <c r="A204" s="1" t="s">
        <v>271</v>
      </c>
      <c r="C204" s="1" t="s">
        <v>39</v>
      </c>
      <c r="D204" s="1" t="s">
        <v>44</v>
      </c>
      <c r="E204" s="1">
        <v>31.0</v>
      </c>
      <c r="F204" s="1" t="s">
        <v>445</v>
      </c>
      <c r="G204" s="1">
        <v>1250.0</v>
      </c>
      <c r="M204" s="1">
        <v>80.0</v>
      </c>
      <c r="N204" s="2">
        <v>27.0</v>
      </c>
      <c r="O204" s="1">
        <f t="shared" si="1"/>
        <v>33750</v>
      </c>
    </row>
    <row r="205" ht="15.75" customHeight="1">
      <c r="A205" s="1" t="s">
        <v>448</v>
      </c>
      <c r="C205" s="1" t="s">
        <v>28</v>
      </c>
      <c r="D205" s="1" t="s">
        <v>26</v>
      </c>
      <c r="E205" s="1">
        <v>42.0</v>
      </c>
      <c r="F205" s="1" t="s">
        <v>449</v>
      </c>
      <c r="G205" s="1">
        <v>1100.0</v>
      </c>
      <c r="H205" s="1">
        <v>47.0</v>
      </c>
      <c r="I205" s="1">
        <v>1.0</v>
      </c>
      <c r="M205" s="1">
        <v>168.0</v>
      </c>
      <c r="N205" s="2">
        <v>27.0</v>
      </c>
      <c r="O205" s="1">
        <f t="shared" si="1"/>
        <v>29700</v>
      </c>
    </row>
    <row r="206" ht="15.75" customHeight="1">
      <c r="A206" s="1" t="s">
        <v>450</v>
      </c>
      <c r="B206" s="1" t="s">
        <v>451</v>
      </c>
      <c r="C206" s="1" t="s">
        <v>36</v>
      </c>
      <c r="D206" s="1" t="s">
        <v>36</v>
      </c>
      <c r="E206" s="1">
        <v>9.0</v>
      </c>
      <c r="F206" s="1" t="s">
        <v>452</v>
      </c>
      <c r="G206" s="1">
        <v>900.0</v>
      </c>
      <c r="H206" s="1">
        <v>65.0</v>
      </c>
      <c r="I206" s="1">
        <v>3.0</v>
      </c>
      <c r="M206" s="1">
        <v>58.0</v>
      </c>
      <c r="N206" s="2">
        <v>26.0</v>
      </c>
      <c r="O206" s="1">
        <f t="shared" si="1"/>
        <v>23400</v>
      </c>
    </row>
    <row r="207" ht="15.75" customHeight="1">
      <c r="A207" s="1" t="s">
        <v>453</v>
      </c>
      <c r="C207" s="1" t="s">
        <v>36</v>
      </c>
      <c r="D207" s="1" t="s">
        <v>36</v>
      </c>
      <c r="E207" s="1">
        <v>9.0</v>
      </c>
      <c r="F207" s="1" t="s">
        <v>454</v>
      </c>
      <c r="G207" s="1">
        <v>900.0</v>
      </c>
      <c r="H207" s="1">
        <v>56.0</v>
      </c>
      <c r="I207" s="1">
        <v>3.0</v>
      </c>
      <c r="M207" s="1">
        <v>150.0</v>
      </c>
      <c r="N207" s="2">
        <v>26.0</v>
      </c>
      <c r="O207" s="1">
        <f t="shared" si="1"/>
        <v>23400</v>
      </c>
    </row>
    <row r="208" ht="15.75" customHeight="1">
      <c r="A208" s="1" t="s">
        <v>455</v>
      </c>
      <c r="C208" s="1" t="s">
        <v>25</v>
      </c>
      <c r="D208" s="1" t="s">
        <v>65</v>
      </c>
      <c r="E208" s="1">
        <v>30.0</v>
      </c>
      <c r="F208" s="1" t="s">
        <v>236</v>
      </c>
      <c r="G208" s="1">
        <v>500.0</v>
      </c>
      <c r="H208" s="1">
        <v>37.0</v>
      </c>
      <c r="I208" s="1">
        <v>3.0</v>
      </c>
      <c r="M208" s="1">
        <v>95.0</v>
      </c>
      <c r="N208" s="2">
        <v>26.0</v>
      </c>
      <c r="O208" s="1">
        <f t="shared" si="1"/>
        <v>13000</v>
      </c>
    </row>
    <row r="209" ht="15.75" customHeight="1">
      <c r="A209" s="1" t="s">
        <v>456</v>
      </c>
      <c r="C209" s="1" t="s">
        <v>21</v>
      </c>
      <c r="D209" s="1" t="s">
        <v>22</v>
      </c>
      <c r="E209" s="1">
        <v>22.0</v>
      </c>
      <c r="F209" s="1" t="s">
        <v>457</v>
      </c>
      <c r="G209" s="1">
        <v>1100.0</v>
      </c>
      <c r="H209" s="1">
        <v>51.0</v>
      </c>
      <c r="I209" s="1">
        <v>3.0</v>
      </c>
      <c r="M209" s="1">
        <v>64.0</v>
      </c>
      <c r="N209" s="2">
        <v>25.0</v>
      </c>
      <c r="O209" s="1">
        <f t="shared" si="1"/>
        <v>27500</v>
      </c>
    </row>
    <row r="210" ht="15.75" customHeight="1">
      <c r="A210" s="1" t="s">
        <v>458</v>
      </c>
      <c r="C210" s="1" t="s">
        <v>44</v>
      </c>
      <c r="D210" s="1" t="s">
        <v>44</v>
      </c>
      <c r="E210" s="1">
        <v>39.0</v>
      </c>
      <c r="F210" s="1" t="s">
        <v>386</v>
      </c>
      <c r="G210" s="1">
        <v>1350.0</v>
      </c>
      <c r="H210" s="1">
        <v>63.0</v>
      </c>
      <c r="I210" s="1">
        <v>4.0</v>
      </c>
      <c r="M210" s="1">
        <v>70.0</v>
      </c>
      <c r="N210" s="2">
        <v>25.0</v>
      </c>
      <c r="O210" s="1">
        <f t="shared" si="1"/>
        <v>33750</v>
      </c>
    </row>
    <row r="211" ht="15.75" customHeight="1">
      <c r="A211" s="1" t="s">
        <v>459</v>
      </c>
      <c r="C211" s="1" t="s">
        <v>44</v>
      </c>
      <c r="D211" s="1" t="s">
        <v>44</v>
      </c>
      <c r="E211" s="1">
        <v>35.0</v>
      </c>
      <c r="F211" s="1" t="s">
        <v>89</v>
      </c>
      <c r="G211" s="1">
        <v>1400.0</v>
      </c>
      <c r="H211" s="1">
        <v>3.0</v>
      </c>
      <c r="I211" s="1">
        <v>6.0</v>
      </c>
      <c r="M211" s="1">
        <v>2.0</v>
      </c>
      <c r="N211" s="2">
        <v>25.0</v>
      </c>
      <c r="O211" s="1">
        <f t="shared" si="1"/>
        <v>35000</v>
      </c>
    </row>
    <row r="212" ht="15.75" customHeight="1">
      <c r="A212" s="1" t="s">
        <v>460</v>
      </c>
      <c r="B212" s="1" t="s">
        <v>461</v>
      </c>
      <c r="C212" s="1" t="s">
        <v>44</v>
      </c>
      <c r="D212" s="1" t="s">
        <v>44</v>
      </c>
      <c r="E212" s="1">
        <v>9.0</v>
      </c>
      <c r="F212" s="1" t="s">
        <v>462</v>
      </c>
      <c r="G212" s="1">
        <v>900.0</v>
      </c>
      <c r="H212" s="1">
        <v>6.0</v>
      </c>
      <c r="I212" s="1">
        <v>4.0</v>
      </c>
      <c r="M212" s="1">
        <v>24.0</v>
      </c>
      <c r="N212" s="2">
        <v>25.0</v>
      </c>
      <c r="O212" s="1">
        <f t="shared" si="1"/>
        <v>22500</v>
      </c>
    </row>
    <row r="213" ht="15.75" customHeight="1">
      <c r="A213" s="1" t="s">
        <v>463</v>
      </c>
      <c r="C213" s="1" t="s">
        <v>21</v>
      </c>
      <c r="D213" s="1" t="s">
        <v>19</v>
      </c>
      <c r="E213" s="1">
        <v>10.0</v>
      </c>
      <c r="F213" s="1" t="s">
        <v>464</v>
      </c>
      <c r="G213" s="1">
        <v>900.0</v>
      </c>
      <c r="I213" s="1">
        <v>4.0</v>
      </c>
      <c r="M213" s="1">
        <v>45.0</v>
      </c>
      <c r="N213" s="2">
        <v>25.0</v>
      </c>
      <c r="O213" s="1">
        <f t="shared" si="1"/>
        <v>22500</v>
      </c>
    </row>
    <row r="214" ht="15.75" customHeight="1">
      <c r="A214" s="1" t="s">
        <v>465</v>
      </c>
      <c r="C214" s="1" t="s">
        <v>18</v>
      </c>
      <c r="D214" s="1" t="s">
        <v>19</v>
      </c>
      <c r="E214" s="1">
        <v>6.0</v>
      </c>
      <c r="F214" s="1" t="s">
        <v>466</v>
      </c>
      <c r="G214" s="1">
        <v>1000.0</v>
      </c>
      <c r="H214" s="1">
        <v>70.0</v>
      </c>
      <c r="I214" s="1">
        <v>3.0</v>
      </c>
      <c r="L214" s="1">
        <v>2.0</v>
      </c>
      <c r="M214" s="1">
        <v>20.0</v>
      </c>
      <c r="N214" s="2">
        <v>25.0</v>
      </c>
      <c r="O214" s="1">
        <f t="shared" si="1"/>
        <v>25000</v>
      </c>
    </row>
    <row r="215" ht="15.75" customHeight="1">
      <c r="A215" s="1" t="s">
        <v>467</v>
      </c>
      <c r="C215" s="1" t="s">
        <v>39</v>
      </c>
      <c r="D215" s="1" t="s">
        <v>22</v>
      </c>
      <c r="E215" s="1">
        <v>24.0</v>
      </c>
      <c r="F215" s="1" t="s">
        <v>292</v>
      </c>
      <c r="G215" s="1">
        <v>950.0</v>
      </c>
      <c r="H215" s="1">
        <v>45.0</v>
      </c>
      <c r="I215" s="1">
        <v>1.0</v>
      </c>
      <c r="L215" s="1">
        <v>5.0</v>
      </c>
      <c r="M215" s="1">
        <v>12.0</v>
      </c>
      <c r="N215" s="2">
        <v>23.0</v>
      </c>
      <c r="O215" s="1">
        <f t="shared" si="1"/>
        <v>21850</v>
      </c>
    </row>
    <row r="216" ht="15.75" customHeight="1">
      <c r="A216" s="1" t="s">
        <v>468</v>
      </c>
      <c r="C216" s="1" t="s">
        <v>18</v>
      </c>
      <c r="D216" s="1" t="s">
        <v>36</v>
      </c>
      <c r="E216" s="1">
        <v>5.0</v>
      </c>
      <c r="F216" s="1" t="s">
        <v>469</v>
      </c>
      <c r="G216" s="1">
        <v>700.0</v>
      </c>
      <c r="H216" s="1">
        <v>37.0</v>
      </c>
      <c r="I216" s="1">
        <v>3.0</v>
      </c>
      <c r="M216" s="1">
        <v>106.0</v>
      </c>
      <c r="N216" s="2">
        <v>23.0</v>
      </c>
      <c r="O216" s="1">
        <f t="shared" si="1"/>
        <v>16100</v>
      </c>
    </row>
    <row r="217" ht="15.75" customHeight="1">
      <c r="A217" s="1" t="s">
        <v>470</v>
      </c>
      <c r="C217" s="1" t="s">
        <v>36</v>
      </c>
      <c r="D217" s="1" t="s">
        <v>36</v>
      </c>
      <c r="E217" s="1">
        <v>17.0</v>
      </c>
      <c r="F217" s="1" t="s">
        <v>471</v>
      </c>
      <c r="G217" s="1">
        <v>800.0</v>
      </c>
      <c r="H217" s="1">
        <v>55.0</v>
      </c>
      <c r="I217" s="1">
        <v>4.0</v>
      </c>
      <c r="M217" s="1">
        <v>172.0</v>
      </c>
      <c r="N217" s="2">
        <v>23.0</v>
      </c>
      <c r="O217" s="1">
        <f t="shared" si="1"/>
        <v>18400</v>
      </c>
    </row>
    <row r="218" ht="15.75" customHeight="1">
      <c r="A218" s="1" t="s">
        <v>472</v>
      </c>
      <c r="C218" s="1" t="s">
        <v>28</v>
      </c>
      <c r="D218" s="1" t="s">
        <v>26</v>
      </c>
      <c r="E218" s="1">
        <v>28.0</v>
      </c>
      <c r="F218" s="1" t="s">
        <v>29</v>
      </c>
      <c r="G218" s="1">
        <v>900.0</v>
      </c>
      <c r="I218" s="1">
        <v>5.0</v>
      </c>
      <c r="M218" s="1">
        <v>188.0</v>
      </c>
      <c r="N218" s="2">
        <v>22.0</v>
      </c>
      <c r="O218" s="1">
        <f t="shared" si="1"/>
        <v>19800</v>
      </c>
    </row>
    <row r="219" ht="15.75" customHeight="1">
      <c r="A219" s="1" t="s">
        <v>473</v>
      </c>
      <c r="C219" s="1" t="s">
        <v>36</v>
      </c>
      <c r="D219" s="1" t="s">
        <v>36</v>
      </c>
      <c r="E219" s="1">
        <v>8.0</v>
      </c>
      <c r="F219" s="1" t="s">
        <v>259</v>
      </c>
      <c r="G219" s="1">
        <v>850.0</v>
      </c>
      <c r="H219" s="1">
        <v>40.0</v>
      </c>
      <c r="I219" s="1">
        <v>3.0</v>
      </c>
      <c r="M219" s="1">
        <v>122.0</v>
      </c>
      <c r="N219" s="2">
        <v>22.0</v>
      </c>
      <c r="O219" s="1">
        <f t="shared" si="1"/>
        <v>18700</v>
      </c>
    </row>
    <row r="220" ht="15.75" customHeight="1">
      <c r="A220" s="1" t="s">
        <v>474</v>
      </c>
      <c r="C220" s="1" t="s">
        <v>44</v>
      </c>
      <c r="D220" s="1" t="s">
        <v>44</v>
      </c>
      <c r="E220" s="1">
        <v>49.0</v>
      </c>
      <c r="F220" s="1" t="s">
        <v>475</v>
      </c>
      <c r="G220" s="1">
        <v>900.0</v>
      </c>
      <c r="I220" s="1">
        <v>4.0</v>
      </c>
      <c r="N220" s="2">
        <v>22.0</v>
      </c>
      <c r="O220" s="1">
        <f t="shared" si="1"/>
        <v>19800</v>
      </c>
    </row>
    <row r="221" ht="15.75" customHeight="1">
      <c r="A221" s="1" t="s">
        <v>476</v>
      </c>
      <c r="C221" s="1" t="s">
        <v>25</v>
      </c>
      <c r="D221" s="1" t="s">
        <v>65</v>
      </c>
      <c r="E221" s="1">
        <v>10.0</v>
      </c>
      <c r="F221" s="1" t="s">
        <v>203</v>
      </c>
      <c r="G221" s="1">
        <v>700.0</v>
      </c>
      <c r="H221" s="1">
        <v>20.0</v>
      </c>
      <c r="I221" s="1">
        <v>3.0</v>
      </c>
      <c r="M221" s="1">
        <v>29.0</v>
      </c>
      <c r="N221" s="2">
        <v>22.0</v>
      </c>
      <c r="O221" s="1">
        <f t="shared" si="1"/>
        <v>15400</v>
      </c>
    </row>
    <row r="222" ht="15.75" customHeight="1">
      <c r="A222" s="1" t="s">
        <v>477</v>
      </c>
      <c r="C222" s="1" t="s">
        <v>21</v>
      </c>
      <c r="D222" s="1" t="s">
        <v>22</v>
      </c>
      <c r="E222" s="1">
        <v>8.0</v>
      </c>
      <c r="F222" s="1" t="s">
        <v>56</v>
      </c>
      <c r="G222" s="1">
        <v>700.0</v>
      </c>
      <c r="I222" s="1">
        <v>4.0</v>
      </c>
      <c r="M222" s="1">
        <v>118.0</v>
      </c>
      <c r="N222" s="2">
        <v>21.0</v>
      </c>
      <c r="O222" s="1">
        <f t="shared" si="1"/>
        <v>14700</v>
      </c>
    </row>
    <row r="223" ht="15.75" customHeight="1">
      <c r="A223" s="1" t="s">
        <v>478</v>
      </c>
      <c r="B223" s="1" t="s">
        <v>479</v>
      </c>
      <c r="C223" s="1" t="s">
        <v>36</v>
      </c>
      <c r="D223" s="1" t="s">
        <v>36</v>
      </c>
      <c r="E223" s="1">
        <v>14.0</v>
      </c>
      <c r="F223" s="1" t="s">
        <v>480</v>
      </c>
      <c r="G223" s="1">
        <v>1750.0</v>
      </c>
      <c r="H223" s="1">
        <v>49.0</v>
      </c>
      <c r="I223" s="1">
        <v>3.0</v>
      </c>
      <c r="K223" s="1">
        <v>1.0</v>
      </c>
      <c r="M223" s="1">
        <v>82.0</v>
      </c>
      <c r="N223" s="2">
        <v>21.0</v>
      </c>
      <c r="O223" s="1">
        <f t="shared" si="1"/>
        <v>36750</v>
      </c>
    </row>
    <row r="224" ht="15.75" customHeight="1">
      <c r="A224" s="1" t="s">
        <v>481</v>
      </c>
      <c r="C224" s="1" t="s">
        <v>25</v>
      </c>
      <c r="D224" s="1" t="s">
        <v>65</v>
      </c>
      <c r="E224" s="1">
        <v>19.0</v>
      </c>
      <c r="F224" s="1" t="s">
        <v>482</v>
      </c>
      <c r="G224" s="1">
        <v>2500.0</v>
      </c>
      <c r="I224" s="1">
        <v>3.0</v>
      </c>
      <c r="M224" s="1">
        <v>161.0</v>
      </c>
      <c r="N224" s="2">
        <v>21.0</v>
      </c>
      <c r="O224" s="1">
        <f t="shared" si="1"/>
        <v>52500</v>
      </c>
    </row>
    <row r="225" ht="15.75" customHeight="1">
      <c r="A225" s="1" t="s">
        <v>483</v>
      </c>
      <c r="C225" s="1" t="s">
        <v>44</v>
      </c>
      <c r="D225" s="1" t="s">
        <v>44</v>
      </c>
      <c r="E225" s="1">
        <v>13.0</v>
      </c>
      <c r="F225" s="1" t="s">
        <v>484</v>
      </c>
      <c r="G225" s="1">
        <v>800.0</v>
      </c>
      <c r="I225" s="1">
        <v>4.0</v>
      </c>
      <c r="M225" s="1">
        <v>149.0</v>
      </c>
      <c r="N225" s="2">
        <v>21.0</v>
      </c>
      <c r="O225" s="1">
        <f t="shared" si="1"/>
        <v>16800</v>
      </c>
    </row>
    <row r="226" ht="15.75" customHeight="1">
      <c r="A226" s="1" t="s">
        <v>36</v>
      </c>
      <c r="C226" s="1" t="s">
        <v>36</v>
      </c>
      <c r="D226" s="1" t="s">
        <v>36</v>
      </c>
      <c r="E226" s="1">
        <v>8.0</v>
      </c>
      <c r="F226" s="1" t="s">
        <v>485</v>
      </c>
      <c r="G226" s="1">
        <v>1050.0</v>
      </c>
      <c r="H226" s="1">
        <v>47.0</v>
      </c>
      <c r="I226" s="1">
        <v>3.0</v>
      </c>
      <c r="M226" s="1">
        <v>42.0</v>
      </c>
      <c r="N226" s="2">
        <v>21.0</v>
      </c>
      <c r="O226" s="1">
        <f t="shared" si="1"/>
        <v>22050</v>
      </c>
    </row>
    <row r="227" ht="15.75" customHeight="1">
      <c r="A227" s="1" t="s">
        <v>486</v>
      </c>
      <c r="C227" s="1" t="s">
        <v>28</v>
      </c>
      <c r="D227" s="1" t="s">
        <v>26</v>
      </c>
      <c r="E227" s="1">
        <v>28.0</v>
      </c>
      <c r="F227" s="1" t="s">
        <v>487</v>
      </c>
      <c r="G227" s="1">
        <v>700.0</v>
      </c>
      <c r="I227" s="1">
        <v>2.0</v>
      </c>
      <c r="N227" s="2">
        <v>20.0</v>
      </c>
      <c r="O227" s="1">
        <f t="shared" si="1"/>
        <v>14000</v>
      </c>
    </row>
    <row r="228" ht="15.75" customHeight="1">
      <c r="A228" s="1" t="s">
        <v>488</v>
      </c>
      <c r="C228" s="1" t="s">
        <v>39</v>
      </c>
      <c r="D228" s="1" t="s">
        <v>40</v>
      </c>
      <c r="E228" s="1">
        <v>71.0</v>
      </c>
      <c r="F228" s="1" t="s">
        <v>489</v>
      </c>
      <c r="G228" s="1">
        <v>3000.0</v>
      </c>
      <c r="I228" s="1">
        <v>6.0</v>
      </c>
      <c r="M228" s="1">
        <v>153.0</v>
      </c>
      <c r="N228" s="2">
        <v>20.0</v>
      </c>
      <c r="O228" s="1">
        <f t="shared" si="1"/>
        <v>60000</v>
      </c>
    </row>
    <row r="229" ht="15.75" customHeight="1">
      <c r="A229" s="1" t="s">
        <v>490</v>
      </c>
      <c r="C229" s="1" t="s">
        <v>21</v>
      </c>
      <c r="D229" s="1" t="s">
        <v>19</v>
      </c>
      <c r="E229" s="1">
        <v>6.0</v>
      </c>
      <c r="F229" s="1" t="s">
        <v>491</v>
      </c>
      <c r="G229" s="1">
        <v>900.0</v>
      </c>
      <c r="H229" s="1">
        <v>46.0</v>
      </c>
      <c r="I229" s="1">
        <v>4.0</v>
      </c>
      <c r="M229" s="1">
        <v>121.0</v>
      </c>
      <c r="N229" s="2">
        <v>16.0</v>
      </c>
      <c r="O229" s="1">
        <f t="shared" si="1"/>
        <v>14400</v>
      </c>
    </row>
    <row r="230" ht="15.75" customHeight="1">
      <c r="A230" s="1" t="s">
        <v>492</v>
      </c>
      <c r="C230" s="1" t="s">
        <v>21</v>
      </c>
      <c r="D230" s="1" t="s">
        <v>19</v>
      </c>
      <c r="E230" s="1">
        <v>10.0</v>
      </c>
      <c r="F230" s="1" t="s">
        <v>493</v>
      </c>
      <c r="G230" s="1">
        <v>1600.0</v>
      </c>
      <c r="H230" s="1">
        <v>62.0</v>
      </c>
      <c r="I230" s="1">
        <v>3.0</v>
      </c>
      <c r="M230" s="1">
        <v>101.0</v>
      </c>
      <c r="N230" s="2">
        <v>15.0</v>
      </c>
      <c r="O230" s="1">
        <f t="shared" si="1"/>
        <v>24000</v>
      </c>
    </row>
    <row r="231" ht="15.75" customHeight="1">
      <c r="A231" s="1" t="s">
        <v>494</v>
      </c>
      <c r="C231" s="1" t="s">
        <v>39</v>
      </c>
      <c r="D231" s="1" t="s">
        <v>40</v>
      </c>
      <c r="E231" s="1">
        <v>65.0</v>
      </c>
      <c r="F231" s="1" t="s">
        <v>495</v>
      </c>
      <c r="G231" s="1">
        <v>700.0</v>
      </c>
      <c r="I231" s="1">
        <v>6.0</v>
      </c>
      <c r="K231" s="1">
        <v>1.0</v>
      </c>
      <c r="N231" s="2">
        <v>15.0</v>
      </c>
      <c r="O231" s="1">
        <f t="shared" si="1"/>
        <v>10500</v>
      </c>
    </row>
    <row r="232" ht="15.75" customHeight="1">
      <c r="A232" s="1" t="s">
        <v>496</v>
      </c>
      <c r="B232" s="1" t="s">
        <v>497</v>
      </c>
      <c r="C232" s="1" t="s">
        <v>18</v>
      </c>
      <c r="D232" s="1" t="s">
        <v>36</v>
      </c>
      <c r="E232" s="1">
        <v>2.0</v>
      </c>
      <c r="F232" s="1" t="s">
        <v>498</v>
      </c>
      <c r="G232" s="1">
        <v>500.0</v>
      </c>
      <c r="I232" s="1">
        <v>2.0</v>
      </c>
      <c r="M232" s="1">
        <v>112.0</v>
      </c>
      <c r="N232" s="2">
        <v>15.0</v>
      </c>
      <c r="O232" s="1">
        <f t="shared" si="1"/>
        <v>7500</v>
      </c>
    </row>
    <row r="233" ht="15.75" customHeight="1">
      <c r="A233" s="1" t="s">
        <v>499</v>
      </c>
      <c r="B233" s="1" t="s">
        <v>500</v>
      </c>
      <c r="C233" s="1" t="s">
        <v>28</v>
      </c>
      <c r="D233" s="1" t="s">
        <v>32</v>
      </c>
      <c r="E233" s="1">
        <v>28.0</v>
      </c>
      <c r="F233" s="1" t="s">
        <v>501</v>
      </c>
      <c r="G233" s="1">
        <v>500.0</v>
      </c>
      <c r="I233" s="1">
        <v>3.0</v>
      </c>
      <c r="M233" s="1">
        <v>131.0</v>
      </c>
      <c r="N233" s="2">
        <v>14.0</v>
      </c>
      <c r="O233" s="1">
        <f t="shared" si="1"/>
        <v>7000</v>
      </c>
    </row>
    <row r="234" ht="15.75" customHeight="1">
      <c r="A234" s="1" t="s">
        <v>502</v>
      </c>
      <c r="C234" s="1" t="s">
        <v>25</v>
      </c>
      <c r="D234" s="1" t="s">
        <v>65</v>
      </c>
      <c r="E234" s="1">
        <v>21.0</v>
      </c>
      <c r="F234" s="1" t="s">
        <v>503</v>
      </c>
      <c r="G234" s="1">
        <v>1000.0</v>
      </c>
      <c r="I234" s="1">
        <v>3.0</v>
      </c>
      <c r="M234" s="1">
        <v>30.0</v>
      </c>
      <c r="N234" s="2">
        <v>14.0</v>
      </c>
      <c r="O234" s="1">
        <f t="shared" si="1"/>
        <v>14000</v>
      </c>
    </row>
    <row r="235" ht="15.75" customHeight="1">
      <c r="A235" s="1" t="s">
        <v>504</v>
      </c>
      <c r="C235" s="1" t="s">
        <v>25</v>
      </c>
      <c r="D235" s="1" t="s">
        <v>65</v>
      </c>
      <c r="E235" s="1">
        <v>29.0</v>
      </c>
      <c r="F235" s="1" t="s">
        <v>505</v>
      </c>
      <c r="G235" s="1">
        <v>1750.0</v>
      </c>
      <c r="H235" s="1">
        <v>21.0</v>
      </c>
      <c r="I235" s="1">
        <v>3.0</v>
      </c>
      <c r="M235" s="1">
        <v>34.0</v>
      </c>
      <c r="N235" s="2">
        <v>14.0</v>
      </c>
      <c r="O235" s="1">
        <f t="shared" si="1"/>
        <v>24500</v>
      </c>
    </row>
    <row r="236" ht="15.75" customHeight="1">
      <c r="A236" s="1" t="s">
        <v>506</v>
      </c>
      <c r="C236" s="1" t="s">
        <v>44</v>
      </c>
      <c r="D236" s="1" t="s">
        <v>44</v>
      </c>
      <c r="E236" s="1">
        <v>13.0</v>
      </c>
      <c r="F236" s="1" t="s">
        <v>208</v>
      </c>
      <c r="G236" s="1">
        <v>1100.0</v>
      </c>
      <c r="H236" s="1">
        <v>26.0</v>
      </c>
      <c r="I236" s="1">
        <v>4.0</v>
      </c>
      <c r="M236" s="1">
        <v>68.0</v>
      </c>
      <c r="N236" s="2">
        <v>14.0</v>
      </c>
      <c r="O236" s="1">
        <f t="shared" si="1"/>
        <v>15400</v>
      </c>
    </row>
    <row r="237" ht="15.75" customHeight="1">
      <c r="A237" s="1" t="s">
        <v>507</v>
      </c>
      <c r="C237" s="1" t="s">
        <v>44</v>
      </c>
      <c r="D237" s="1" t="s">
        <v>44</v>
      </c>
      <c r="E237" s="1">
        <v>16.0</v>
      </c>
      <c r="F237" s="1" t="s">
        <v>208</v>
      </c>
      <c r="G237" s="1">
        <v>1100.0</v>
      </c>
      <c r="H237" s="1">
        <v>26.0</v>
      </c>
      <c r="I237" s="1">
        <v>4.0</v>
      </c>
      <c r="M237" s="1">
        <v>68.0</v>
      </c>
      <c r="N237" s="2">
        <v>14.0</v>
      </c>
      <c r="O237" s="1">
        <f t="shared" si="1"/>
        <v>15400</v>
      </c>
    </row>
    <row r="238" ht="15.75" customHeight="1">
      <c r="A238" s="1" t="s">
        <v>508</v>
      </c>
      <c r="C238" s="1" t="s">
        <v>44</v>
      </c>
      <c r="D238" s="1" t="s">
        <v>44</v>
      </c>
      <c r="E238" s="1">
        <v>12.0</v>
      </c>
      <c r="F238" s="1" t="s">
        <v>208</v>
      </c>
      <c r="G238" s="1">
        <v>1100.0</v>
      </c>
      <c r="H238" s="1">
        <v>26.0</v>
      </c>
      <c r="I238" s="1">
        <v>4.0</v>
      </c>
      <c r="M238" s="1">
        <v>68.0</v>
      </c>
      <c r="N238" s="2">
        <v>14.0</v>
      </c>
      <c r="O238" s="1">
        <f t="shared" si="1"/>
        <v>15400</v>
      </c>
    </row>
    <row r="239" ht="15.75" customHeight="1">
      <c r="A239" s="1" t="s">
        <v>509</v>
      </c>
      <c r="C239" s="1" t="s">
        <v>25</v>
      </c>
      <c r="D239" s="1" t="s">
        <v>65</v>
      </c>
      <c r="E239" s="1">
        <v>18.0</v>
      </c>
      <c r="F239" s="1" t="s">
        <v>510</v>
      </c>
      <c r="G239" s="1">
        <v>1300.0</v>
      </c>
      <c r="H239" s="1">
        <v>31.0</v>
      </c>
      <c r="I239" s="1">
        <v>4.0</v>
      </c>
      <c r="M239" s="1">
        <v>133.0</v>
      </c>
      <c r="N239" s="2">
        <v>14.0</v>
      </c>
      <c r="O239" s="1">
        <f t="shared" si="1"/>
        <v>18200</v>
      </c>
    </row>
    <row r="240" ht="15.75" customHeight="1">
      <c r="A240" s="1" t="s">
        <v>511</v>
      </c>
      <c r="C240" s="1" t="s">
        <v>36</v>
      </c>
      <c r="D240" s="1" t="s">
        <v>36</v>
      </c>
      <c r="E240" s="1">
        <v>9.0</v>
      </c>
      <c r="F240" s="1" t="s">
        <v>512</v>
      </c>
      <c r="G240" s="1">
        <v>1000.0</v>
      </c>
      <c r="H240" s="1">
        <v>53.0</v>
      </c>
      <c r="I240" s="1">
        <v>3.0</v>
      </c>
      <c r="M240" s="1">
        <v>109.0</v>
      </c>
      <c r="N240" s="2">
        <v>12.0</v>
      </c>
      <c r="O240" s="1">
        <f t="shared" si="1"/>
        <v>12000</v>
      </c>
    </row>
    <row r="241" ht="15.75" customHeight="1">
      <c r="A241" s="1" t="s">
        <v>513</v>
      </c>
      <c r="B241" s="1" t="s">
        <v>514</v>
      </c>
      <c r="C241" s="1" t="s">
        <v>36</v>
      </c>
      <c r="D241" s="1" t="s">
        <v>36</v>
      </c>
      <c r="E241" s="1">
        <v>8.0</v>
      </c>
      <c r="F241" s="1" t="s">
        <v>485</v>
      </c>
      <c r="G241" s="1">
        <v>1050.0</v>
      </c>
      <c r="H241" s="1">
        <v>47.0</v>
      </c>
      <c r="I241" s="1">
        <v>3.0</v>
      </c>
      <c r="M241" s="1">
        <v>42.0</v>
      </c>
      <c r="N241" s="2">
        <v>12.0</v>
      </c>
      <c r="O241" s="1">
        <f t="shared" si="1"/>
        <v>12600</v>
      </c>
    </row>
    <row r="242" ht="15.75" customHeight="1">
      <c r="A242" s="1" t="s">
        <v>515</v>
      </c>
      <c r="B242" s="1" t="s">
        <v>516</v>
      </c>
      <c r="C242" s="1" t="s">
        <v>36</v>
      </c>
      <c r="D242" s="1" t="s">
        <v>36</v>
      </c>
      <c r="E242" s="1">
        <v>18.0</v>
      </c>
      <c r="F242" s="1" t="s">
        <v>517</v>
      </c>
      <c r="G242" s="1">
        <v>900.0</v>
      </c>
      <c r="H242" s="1">
        <v>40.0</v>
      </c>
      <c r="I242" s="1">
        <v>4.0</v>
      </c>
      <c r="M242" s="1">
        <v>49.0</v>
      </c>
      <c r="N242" s="2">
        <v>11.0</v>
      </c>
      <c r="O242" s="1">
        <f t="shared" si="1"/>
        <v>9900</v>
      </c>
    </row>
    <row r="243" ht="15.75" customHeight="1">
      <c r="A243" s="1" t="s">
        <v>518</v>
      </c>
      <c r="C243" s="1" t="s">
        <v>28</v>
      </c>
      <c r="D243" s="1" t="s">
        <v>26</v>
      </c>
      <c r="E243" s="1">
        <v>16.0</v>
      </c>
      <c r="F243" s="1" t="s">
        <v>519</v>
      </c>
      <c r="G243" s="1">
        <v>1000.0</v>
      </c>
      <c r="H243" s="1">
        <v>51.0</v>
      </c>
      <c r="I243" s="1">
        <v>3.0</v>
      </c>
      <c r="M243" s="1">
        <v>61.0</v>
      </c>
      <c r="N243" s="2">
        <v>11.0</v>
      </c>
      <c r="O243" s="1">
        <f t="shared" si="1"/>
        <v>11000</v>
      </c>
    </row>
    <row r="244" ht="15.75" customHeight="1">
      <c r="A244" s="1" t="s">
        <v>520</v>
      </c>
      <c r="C244" s="1" t="s">
        <v>44</v>
      </c>
      <c r="D244" s="1" t="s">
        <v>44</v>
      </c>
      <c r="E244" s="1">
        <v>35.0</v>
      </c>
      <c r="F244" s="1" t="s">
        <v>89</v>
      </c>
      <c r="G244" s="1">
        <v>1400.0</v>
      </c>
      <c r="H244" s="1">
        <v>3.0</v>
      </c>
      <c r="I244" s="1">
        <v>6.0</v>
      </c>
      <c r="M244" s="1">
        <v>2.0</v>
      </c>
      <c r="N244" s="2">
        <v>11.0</v>
      </c>
      <c r="O244" s="1">
        <f t="shared" si="1"/>
        <v>15400</v>
      </c>
    </row>
    <row r="245" ht="15.75" customHeight="1">
      <c r="A245" s="1" t="s">
        <v>521</v>
      </c>
      <c r="B245" s="1" t="s">
        <v>522</v>
      </c>
      <c r="C245" s="1" t="s">
        <v>36</v>
      </c>
      <c r="D245" s="1" t="s">
        <v>36</v>
      </c>
      <c r="E245" s="1">
        <v>7.0</v>
      </c>
      <c r="F245" s="1" t="s">
        <v>523</v>
      </c>
      <c r="G245" s="1">
        <v>900.0</v>
      </c>
      <c r="H245" s="1">
        <v>51.0</v>
      </c>
      <c r="I245" s="1">
        <v>3.0</v>
      </c>
      <c r="M245" s="1">
        <v>99.0</v>
      </c>
      <c r="N245" s="2">
        <v>10.0</v>
      </c>
      <c r="O245" s="1">
        <f t="shared" si="1"/>
        <v>9000</v>
      </c>
    </row>
    <row r="246" ht="15.75" customHeight="1">
      <c r="A246" s="1" t="s">
        <v>524</v>
      </c>
      <c r="C246" s="1" t="s">
        <v>25</v>
      </c>
      <c r="D246" s="1" t="s">
        <v>65</v>
      </c>
      <c r="E246" s="1">
        <v>25.0</v>
      </c>
      <c r="F246" s="1" t="s">
        <v>525</v>
      </c>
      <c r="G246" s="1">
        <v>700.0</v>
      </c>
      <c r="H246" s="1">
        <v>46.0</v>
      </c>
      <c r="I246" s="1">
        <v>5.0</v>
      </c>
      <c r="M246" s="1">
        <v>65.0</v>
      </c>
      <c r="N246" s="2">
        <v>10.0</v>
      </c>
      <c r="O246" s="1">
        <f t="shared" si="1"/>
        <v>7000</v>
      </c>
    </row>
    <row r="247" ht="15.75" customHeight="1">
      <c r="A247" s="1" t="s">
        <v>526</v>
      </c>
      <c r="C247" s="1" t="s">
        <v>36</v>
      </c>
      <c r="D247" s="1" t="s">
        <v>36</v>
      </c>
      <c r="E247" s="1">
        <v>7.0</v>
      </c>
      <c r="F247" s="1" t="s">
        <v>523</v>
      </c>
      <c r="G247" s="1">
        <v>900.0</v>
      </c>
      <c r="H247" s="1">
        <v>51.0</v>
      </c>
      <c r="I247" s="1">
        <v>3.0</v>
      </c>
      <c r="M247" s="1">
        <v>99.0</v>
      </c>
      <c r="N247" s="2">
        <v>5.0</v>
      </c>
      <c r="O247" s="1">
        <f t="shared" si="1"/>
        <v>4500</v>
      </c>
    </row>
    <row r="248" ht="15.75" customHeight="1">
      <c r="A248" s="1" t="s">
        <v>527</v>
      </c>
      <c r="B248" s="1" t="s">
        <v>528</v>
      </c>
      <c r="C248" s="1" t="s">
        <v>21</v>
      </c>
      <c r="D248" s="1" t="s">
        <v>26</v>
      </c>
      <c r="E248" s="1">
        <v>11.0</v>
      </c>
      <c r="F248" s="1" t="s">
        <v>529</v>
      </c>
      <c r="G248" s="1">
        <v>700.0</v>
      </c>
      <c r="I248" s="1">
        <v>3.0</v>
      </c>
      <c r="M248" s="1">
        <v>143.0</v>
      </c>
      <c r="N248" s="2">
        <v>5.0</v>
      </c>
      <c r="O248" s="1">
        <f t="shared" si="1"/>
        <v>3500</v>
      </c>
    </row>
    <row r="249" ht="15.75" customHeight="1">
      <c r="A249" s="1" t="s">
        <v>530</v>
      </c>
      <c r="C249" s="1" t="s">
        <v>25</v>
      </c>
      <c r="D249" s="1" t="s">
        <v>65</v>
      </c>
      <c r="E249" s="1">
        <v>32.0</v>
      </c>
      <c r="F249" s="1" t="s">
        <v>78</v>
      </c>
      <c r="G249" s="1">
        <v>1500.0</v>
      </c>
      <c r="H249" s="1">
        <v>7.0</v>
      </c>
      <c r="I249" s="1">
        <v>3.0</v>
      </c>
      <c r="M249" s="1">
        <v>1.0</v>
      </c>
      <c r="N249" s="2">
        <v>5.0</v>
      </c>
      <c r="O249" s="1">
        <f t="shared" si="1"/>
        <v>7500</v>
      </c>
    </row>
    <row r="250" ht="15.75" customHeight="1">
      <c r="A250" s="1" t="s">
        <v>531</v>
      </c>
      <c r="B250" s="1" t="s">
        <v>119</v>
      </c>
      <c r="C250" s="1" t="s">
        <v>18</v>
      </c>
      <c r="D250" s="1" t="s">
        <v>19</v>
      </c>
      <c r="E250" s="1">
        <v>3.0</v>
      </c>
      <c r="F250" s="1" t="s">
        <v>120</v>
      </c>
      <c r="G250" s="1">
        <v>800.0</v>
      </c>
      <c r="H250" s="1">
        <v>27.0</v>
      </c>
      <c r="I250" s="1">
        <v>3.0</v>
      </c>
      <c r="M250" s="1">
        <v>9.0</v>
      </c>
      <c r="N250" s="2">
        <v>5.0</v>
      </c>
      <c r="O250" s="1">
        <f t="shared" si="1"/>
        <v>4000</v>
      </c>
    </row>
    <row r="251" ht="15.75" customHeight="1">
      <c r="A251" s="1" t="s">
        <v>532</v>
      </c>
      <c r="N251" s="2">
        <v>4.0</v>
      </c>
      <c r="O251" s="1">
        <f>G251/N251</f>
        <v>0</v>
      </c>
    </row>
    <row r="252" ht="15.75" customHeight="1">
      <c r="N252" s="2"/>
    </row>
    <row r="253" ht="15.75" customHeight="1">
      <c r="N253" s="2"/>
    </row>
    <row r="254" ht="15.75" customHeight="1">
      <c r="N254" s="2"/>
    </row>
    <row r="255" ht="15.75" customHeight="1">
      <c r="N255" s="2"/>
    </row>
    <row r="256" ht="15.75" customHeight="1">
      <c r="N256" s="2"/>
    </row>
    <row r="257" ht="15.75" customHeight="1">
      <c r="N257" s="2"/>
    </row>
    <row r="258" ht="15.75" customHeight="1">
      <c r="N258" s="2"/>
    </row>
    <row r="259" ht="15.75" customHeight="1">
      <c r="N259" s="2"/>
    </row>
    <row r="260" ht="15.75" customHeight="1">
      <c r="N260" s="2"/>
    </row>
    <row r="261" ht="15.75" customHeight="1">
      <c r="N261" s="2"/>
    </row>
    <row r="262" ht="15.75" customHeight="1">
      <c r="N262" s="2"/>
    </row>
    <row r="263" ht="15.75" customHeight="1">
      <c r="N263" s="2"/>
    </row>
    <row r="264" ht="15.75" customHeight="1">
      <c r="N264" s="2"/>
    </row>
    <row r="265" ht="15.75" customHeight="1">
      <c r="N265" s="2"/>
    </row>
    <row r="266" ht="15.75" customHeight="1">
      <c r="N266" s="2"/>
    </row>
    <row r="267" ht="15.75" customHeight="1">
      <c r="N267" s="2"/>
    </row>
    <row r="268" ht="15.75" customHeight="1">
      <c r="N268" s="2"/>
    </row>
    <row r="269" ht="15.75" customHeight="1">
      <c r="N269" s="2"/>
    </row>
    <row r="270" ht="15.75" customHeight="1">
      <c r="N270" s="2"/>
    </row>
    <row r="271" ht="15.75" customHeight="1">
      <c r="N271" s="2"/>
    </row>
    <row r="272" ht="15.75" customHeight="1">
      <c r="N272" s="2"/>
    </row>
    <row r="273" ht="15.75" customHeight="1">
      <c r="N273" s="2"/>
    </row>
    <row r="274" ht="15.75" customHeight="1">
      <c r="N274" s="2"/>
    </row>
    <row r="275" ht="15.75" customHeight="1">
      <c r="N275" s="2"/>
    </row>
    <row r="276" ht="15.75" customHeight="1">
      <c r="N276" s="2"/>
    </row>
    <row r="277" ht="15.75" customHeight="1">
      <c r="N277" s="2"/>
    </row>
    <row r="278" ht="15.75" customHeight="1">
      <c r="N278" s="2"/>
    </row>
    <row r="279" ht="15.75" customHeight="1">
      <c r="N279" s="2"/>
    </row>
    <row r="280" ht="15.75" customHeight="1">
      <c r="N280" s="2"/>
    </row>
    <row r="281" ht="15.75" customHeight="1">
      <c r="N281" s="2"/>
    </row>
    <row r="282" ht="15.75" customHeight="1">
      <c r="N282" s="2"/>
    </row>
    <row r="283" ht="15.75" customHeight="1">
      <c r="N283" s="2"/>
    </row>
    <row r="284" ht="15.75" customHeight="1">
      <c r="N284" s="2"/>
    </row>
    <row r="285" ht="15.75" customHeight="1">
      <c r="N285" s="2"/>
    </row>
    <row r="286" ht="15.75" customHeight="1">
      <c r="N286" s="2"/>
    </row>
    <row r="287" ht="15.75" customHeight="1">
      <c r="N287" s="2"/>
    </row>
    <row r="288" ht="15.75" customHeight="1">
      <c r="N288" s="2"/>
    </row>
    <row r="289" ht="15.75" customHeight="1">
      <c r="N289" s="2"/>
    </row>
    <row r="290" ht="15.75" customHeight="1">
      <c r="N290" s="2"/>
    </row>
    <row r="291" ht="15.75" customHeight="1">
      <c r="N291" s="2"/>
    </row>
    <row r="292" ht="15.75" customHeight="1">
      <c r="N292" s="2"/>
    </row>
    <row r="293" ht="15.75" customHeight="1">
      <c r="N293" s="2"/>
    </row>
    <row r="294" ht="15.75" customHeight="1">
      <c r="N294" s="2"/>
    </row>
    <row r="295" ht="15.75" customHeight="1">
      <c r="N295" s="2"/>
    </row>
    <row r="296" ht="15.75" customHeight="1">
      <c r="N296" s="2"/>
    </row>
    <row r="297" ht="15.75" customHeight="1">
      <c r="N297" s="2"/>
    </row>
    <row r="298" ht="15.75" customHeight="1">
      <c r="N298" s="2"/>
    </row>
    <row r="299" ht="15.75" customHeight="1">
      <c r="N299" s="2"/>
    </row>
    <row r="300" ht="15.75" customHeight="1">
      <c r="N300" s="2"/>
    </row>
    <row r="301" ht="15.75" customHeight="1">
      <c r="N301" s="2"/>
    </row>
    <row r="302" ht="15.75" customHeight="1">
      <c r="N302" s="2"/>
    </row>
    <row r="303" ht="15.75" customHeight="1">
      <c r="N303" s="2"/>
    </row>
    <row r="304" ht="15.75" customHeight="1">
      <c r="N304" s="2"/>
    </row>
    <row r="305" ht="15.75" customHeight="1">
      <c r="N305" s="2"/>
    </row>
    <row r="306" ht="15.75" customHeight="1">
      <c r="N306" s="2"/>
    </row>
    <row r="307" ht="15.75" customHeight="1">
      <c r="N307" s="2"/>
    </row>
    <row r="308" ht="15.75" customHeight="1">
      <c r="N308" s="2"/>
    </row>
    <row r="309" ht="15.75" customHeight="1">
      <c r="N309" s="2"/>
    </row>
    <row r="310" ht="15.75" customHeight="1">
      <c r="N310" s="2"/>
    </row>
    <row r="311" ht="15.75" customHeight="1">
      <c r="N311" s="2"/>
    </row>
    <row r="312" ht="15.75" customHeight="1">
      <c r="N312" s="2"/>
    </row>
    <row r="313" ht="15.75" customHeight="1">
      <c r="N313" s="2"/>
    </row>
    <row r="314" ht="15.75" customHeight="1">
      <c r="N314" s="2"/>
    </row>
    <row r="315" ht="15.75" customHeight="1">
      <c r="N315" s="2"/>
    </row>
    <row r="316" ht="15.75" customHeight="1">
      <c r="N316" s="2"/>
    </row>
    <row r="317" ht="15.75" customHeight="1">
      <c r="N317" s="2"/>
    </row>
    <row r="318" ht="15.75" customHeight="1">
      <c r="N318" s="2"/>
    </row>
    <row r="319" ht="15.75" customHeight="1">
      <c r="N319" s="2"/>
    </row>
    <row r="320" ht="15.75" customHeight="1">
      <c r="N320" s="2"/>
    </row>
    <row r="321" ht="15.75" customHeight="1">
      <c r="N321" s="2"/>
    </row>
    <row r="322" ht="15.75" customHeight="1">
      <c r="N322" s="2"/>
    </row>
    <row r="323" ht="15.75" customHeight="1">
      <c r="N323" s="2"/>
    </row>
    <row r="324" ht="15.75" customHeight="1">
      <c r="N324" s="2"/>
    </row>
    <row r="325" ht="15.75" customHeight="1">
      <c r="N325" s="2"/>
    </row>
    <row r="326" ht="15.75" customHeight="1">
      <c r="N326" s="2"/>
    </row>
    <row r="327" ht="15.75" customHeight="1">
      <c r="N327" s="2"/>
    </row>
    <row r="328" ht="15.75" customHeight="1">
      <c r="N328" s="2"/>
    </row>
    <row r="329" ht="15.75" customHeight="1">
      <c r="N329" s="2"/>
    </row>
    <row r="330" ht="15.75" customHeight="1">
      <c r="N330" s="2"/>
    </row>
    <row r="331" ht="15.75" customHeight="1">
      <c r="N331" s="2"/>
    </row>
    <row r="332" ht="15.75" customHeight="1">
      <c r="N332" s="2"/>
    </row>
    <row r="333" ht="15.75" customHeight="1">
      <c r="N333" s="2"/>
    </row>
    <row r="334" ht="15.75" customHeight="1">
      <c r="N334" s="2"/>
    </row>
    <row r="335" ht="15.75" customHeight="1">
      <c r="N335" s="2"/>
    </row>
    <row r="336" ht="15.75" customHeight="1">
      <c r="N336" s="2"/>
    </row>
    <row r="337" ht="15.75" customHeight="1">
      <c r="N337" s="2"/>
    </row>
    <row r="338" ht="15.75" customHeight="1">
      <c r="N338" s="2"/>
    </row>
    <row r="339" ht="15.75" customHeight="1">
      <c r="N339" s="2"/>
    </row>
    <row r="340" ht="15.75" customHeight="1">
      <c r="N340" s="2"/>
    </row>
    <row r="341" ht="15.75" customHeight="1">
      <c r="N341" s="2"/>
    </row>
    <row r="342" ht="15.75" customHeight="1">
      <c r="N342" s="2"/>
    </row>
    <row r="343" ht="15.75" customHeight="1">
      <c r="N343" s="2"/>
    </row>
    <row r="344" ht="15.75" customHeight="1">
      <c r="N344" s="2"/>
    </row>
    <row r="345" ht="15.75" customHeight="1">
      <c r="N345" s="2"/>
    </row>
    <row r="346" ht="15.75" customHeight="1">
      <c r="N346" s="2"/>
    </row>
    <row r="347" ht="15.75" customHeight="1">
      <c r="N347" s="2"/>
    </row>
    <row r="348" ht="15.75" customHeight="1">
      <c r="N348" s="2"/>
    </row>
    <row r="349" ht="15.75" customHeight="1">
      <c r="N349" s="2"/>
    </row>
    <row r="350" ht="15.75" customHeight="1">
      <c r="N350" s="2"/>
    </row>
    <row r="351" ht="15.75" customHeight="1">
      <c r="N351" s="2"/>
    </row>
    <row r="352" ht="15.75" customHeight="1">
      <c r="N352" s="2"/>
    </row>
    <row r="353" ht="15.75" customHeight="1">
      <c r="N353" s="2"/>
    </row>
    <row r="354" ht="15.75" customHeight="1">
      <c r="N354" s="2"/>
    </row>
    <row r="355" ht="15.75" customHeight="1">
      <c r="N355" s="2"/>
    </row>
    <row r="356" ht="15.75" customHeight="1">
      <c r="N356" s="2"/>
    </row>
    <row r="357" ht="15.75" customHeight="1">
      <c r="N357" s="2"/>
    </row>
    <row r="358" ht="15.75" customHeight="1">
      <c r="N358" s="2"/>
    </row>
    <row r="359" ht="15.75" customHeight="1">
      <c r="N359" s="2"/>
    </row>
    <row r="360" ht="15.75" customHeight="1">
      <c r="N360" s="2"/>
    </row>
    <row r="361" ht="15.75" customHeight="1">
      <c r="N361" s="2"/>
    </row>
    <row r="362" ht="15.75" customHeight="1">
      <c r="N362" s="2"/>
    </row>
    <row r="363" ht="15.75" customHeight="1">
      <c r="N363" s="2"/>
    </row>
    <row r="364" ht="15.75" customHeight="1">
      <c r="N364" s="2"/>
    </row>
    <row r="365" ht="15.75" customHeight="1">
      <c r="N365" s="2"/>
    </row>
    <row r="366" ht="15.75" customHeight="1">
      <c r="N366" s="2"/>
    </row>
    <row r="367" ht="15.75" customHeight="1">
      <c r="N367" s="2"/>
    </row>
    <row r="368" ht="15.75" customHeight="1">
      <c r="N368" s="2"/>
    </row>
    <row r="369" ht="15.75" customHeight="1">
      <c r="N369" s="2"/>
    </row>
    <row r="370" ht="15.75" customHeight="1">
      <c r="N370" s="2"/>
    </row>
    <row r="371" ht="15.75" customHeight="1">
      <c r="N371" s="2"/>
    </row>
    <row r="372" ht="15.75" customHeight="1">
      <c r="N372" s="2"/>
    </row>
    <row r="373" ht="15.75" customHeight="1">
      <c r="N373" s="2"/>
    </row>
    <row r="374" ht="15.75" customHeight="1">
      <c r="N374" s="2"/>
    </row>
    <row r="375" ht="15.75" customHeight="1">
      <c r="N375" s="2"/>
    </row>
    <row r="376" ht="15.75" customHeight="1">
      <c r="N376" s="2"/>
    </row>
    <row r="377" ht="15.75" customHeight="1">
      <c r="N377" s="2"/>
    </row>
    <row r="378" ht="15.75" customHeight="1">
      <c r="N378" s="2"/>
    </row>
    <row r="379" ht="15.75" customHeight="1">
      <c r="N379" s="2"/>
    </row>
    <row r="380" ht="15.75" customHeight="1">
      <c r="N380" s="2"/>
    </row>
    <row r="381" ht="15.75" customHeight="1">
      <c r="N381" s="2"/>
    </row>
    <row r="382" ht="15.75" customHeight="1">
      <c r="N382" s="2"/>
    </row>
    <row r="383" ht="15.75" customHeight="1">
      <c r="N383" s="2"/>
    </row>
    <row r="384" ht="15.75" customHeight="1">
      <c r="N384" s="2"/>
    </row>
    <row r="385" ht="15.75" customHeight="1">
      <c r="N385" s="2"/>
    </row>
    <row r="386" ht="15.75" customHeight="1">
      <c r="N386" s="2"/>
    </row>
    <row r="387" ht="15.75" customHeight="1">
      <c r="N387" s="2"/>
    </row>
    <row r="388" ht="15.75" customHeight="1">
      <c r="N388" s="2"/>
    </row>
    <row r="389" ht="15.75" customHeight="1">
      <c r="N389" s="2"/>
    </row>
    <row r="390" ht="15.75" customHeight="1">
      <c r="N390" s="2"/>
    </row>
    <row r="391" ht="15.75" customHeight="1">
      <c r="N391" s="2"/>
    </row>
    <row r="392" ht="15.75" customHeight="1">
      <c r="N392" s="2"/>
    </row>
    <row r="393" ht="15.75" customHeight="1">
      <c r="N393" s="2"/>
    </row>
    <row r="394" ht="15.75" customHeight="1">
      <c r="N394" s="2"/>
    </row>
    <row r="395" ht="15.75" customHeight="1">
      <c r="N395" s="2"/>
    </row>
    <row r="396" ht="15.75" customHeight="1">
      <c r="N396" s="2"/>
    </row>
    <row r="397" ht="15.75" customHeight="1">
      <c r="N397" s="2"/>
    </row>
    <row r="398" ht="15.75" customHeight="1">
      <c r="N398" s="2"/>
    </row>
    <row r="399" ht="15.75" customHeight="1">
      <c r="N399" s="2"/>
    </row>
    <row r="400" ht="15.75" customHeight="1">
      <c r="N400" s="2"/>
    </row>
    <row r="401" ht="15.75" customHeight="1">
      <c r="N401" s="2"/>
    </row>
    <row r="402" ht="15.75" customHeight="1">
      <c r="N402" s="2"/>
    </row>
    <row r="403" ht="15.75" customHeight="1">
      <c r="N403" s="2"/>
    </row>
    <row r="404" ht="15.75" customHeight="1">
      <c r="N404" s="2"/>
    </row>
    <row r="405" ht="15.75" customHeight="1">
      <c r="N405" s="2"/>
    </row>
    <row r="406" ht="15.75" customHeight="1">
      <c r="N406" s="2"/>
    </row>
    <row r="407" ht="15.75" customHeight="1">
      <c r="N407" s="2"/>
    </row>
    <row r="408" ht="15.75" customHeight="1">
      <c r="N408" s="2"/>
    </row>
    <row r="409" ht="15.75" customHeight="1">
      <c r="N409" s="2"/>
    </row>
    <row r="410" ht="15.75" customHeight="1">
      <c r="N410" s="2"/>
    </row>
    <row r="411" ht="15.75" customHeight="1">
      <c r="N411" s="2"/>
    </row>
    <row r="412" ht="15.75" customHeight="1">
      <c r="N412" s="2"/>
    </row>
    <row r="413" ht="15.75" customHeight="1">
      <c r="N413" s="2"/>
    </row>
    <row r="414" ht="15.75" customHeight="1">
      <c r="N414" s="2"/>
    </row>
    <row r="415" ht="15.75" customHeight="1">
      <c r="N415" s="2"/>
    </row>
    <row r="416" ht="15.75" customHeight="1">
      <c r="N416" s="2"/>
    </row>
    <row r="417" ht="15.75" customHeight="1">
      <c r="N417" s="2"/>
    </row>
    <row r="418" ht="15.75" customHeight="1">
      <c r="N418" s="2"/>
    </row>
    <row r="419" ht="15.75" customHeight="1">
      <c r="N419" s="2"/>
    </row>
    <row r="420" ht="15.75" customHeight="1">
      <c r="N420" s="2"/>
    </row>
    <row r="421" ht="15.75" customHeight="1">
      <c r="N421" s="2"/>
    </row>
    <row r="422" ht="15.75" customHeight="1">
      <c r="N422" s="2"/>
    </row>
    <row r="423" ht="15.75" customHeight="1">
      <c r="N423" s="2"/>
    </row>
    <row r="424" ht="15.75" customHeight="1">
      <c r="N424" s="2"/>
    </row>
    <row r="425" ht="15.75" customHeight="1">
      <c r="N425" s="2"/>
    </row>
    <row r="426" ht="15.75" customHeight="1">
      <c r="N426" s="2"/>
    </row>
    <row r="427" ht="15.75" customHeight="1">
      <c r="N427" s="2"/>
    </row>
    <row r="428" ht="15.75" customHeight="1">
      <c r="N428" s="2"/>
    </row>
    <row r="429" ht="15.75" customHeight="1">
      <c r="N429" s="2"/>
    </row>
    <row r="430" ht="15.75" customHeight="1">
      <c r="N430" s="2"/>
    </row>
    <row r="431" ht="15.75" customHeight="1">
      <c r="N431" s="2"/>
    </row>
    <row r="432" ht="15.75" customHeight="1">
      <c r="N432" s="2"/>
    </row>
    <row r="433" ht="15.75" customHeight="1">
      <c r="N433" s="2"/>
    </row>
    <row r="434" ht="15.75" customHeight="1">
      <c r="N434" s="2"/>
    </row>
    <row r="435" ht="15.75" customHeight="1">
      <c r="N435" s="2"/>
    </row>
    <row r="436" ht="15.75" customHeight="1">
      <c r="N436" s="2"/>
    </row>
    <row r="437" ht="15.75" customHeight="1">
      <c r="N437" s="2"/>
    </row>
    <row r="438" ht="15.75" customHeight="1">
      <c r="N438" s="2"/>
    </row>
    <row r="439" ht="15.75" customHeight="1">
      <c r="N439" s="2"/>
    </row>
    <row r="440" ht="15.75" customHeight="1">
      <c r="N440" s="2"/>
    </row>
    <row r="441" ht="15.75" customHeight="1">
      <c r="N441" s="2"/>
    </row>
    <row r="442" ht="15.75" customHeight="1">
      <c r="N442" s="2"/>
    </row>
    <row r="443" ht="15.75" customHeight="1">
      <c r="N443" s="2"/>
    </row>
    <row r="444" ht="15.75" customHeight="1">
      <c r="N444" s="2"/>
    </row>
    <row r="445" ht="15.75" customHeight="1">
      <c r="N445" s="2"/>
    </row>
    <row r="446" ht="15.75" customHeight="1">
      <c r="N446" s="2"/>
    </row>
    <row r="447" ht="15.75" customHeight="1">
      <c r="N447" s="2"/>
    </row>
    <row r="448" ht="15.75" customHeight="1">
      <c r="N448" s="2"/>
    </row>
    <row r="449" ht="15.75" customHeight="1">
      <c r="N449" s="2"/>
    </row>
    <row r="450" ht="15.75" customHeight="1">
      <c r="N450" s="2"/>
    </row>
    <row r="451" ht="15.75" customHeight="1">
      <c r="N451" s="2"/>
    </row>
    <row r="452" ht="15.75" customHeight="1">
      <c r="N452" s="2"/>
    </row>
    <row r="453" ht="15.75" customHeight="1">
      <c r="N453" s="2"/>
    </row>
    <row r="454" ht="15.75" customHeight="1">
      <c r="N454" s="2"/>
    </row>
    <row r="455" ht="15.75" customHeight="1">
      <c r="N455" s="2"/>
    </row>
    <row r="456" ht="15.75" customHeight="1">
      <c r="N456" s="2"/>
    </row>
    <row r="457" ht="15.75" customHeight="1">
      <c r="N457" s="2"/>
    </row>
    <row r="458" ht="15.75" customHeight="1">
      <c r="N458" s="2"/>
    </row>
    <row r="459" ht="15.75" customHeight="1">
      <c r="N459" s="2"/>
    </row>
    <row r="460" ht="15.75" customHeight="1">
      <c r="N460" s="2"/>
    </row>
    <row r="461" ht="15.75" customHeight="1">
      <c r="N461" s="2"/>
    </row>
    <row r="462" ht="15.75" customHeight="1">
      <c r="N462" s="2"/>
    </row>
    <row r="463" ht="15.75" customHeight="1">
      <c r="N463" s="2"/>
    </row>
    <row r="464" ht="15.75" customHeight="1">
      <c r="N464" s="2"/>
    </row>
    <row r="465" ht="15.75" customHeight="1">
      <c r="N465" s="2"/>
    </row>
    <row r="466" ht="15.75" customHeight="1">
      <c r="N466" s="2"/>
    </row>
    <row r="467" ht="15.75" customHeight="1">
      <c r="N467" s="2"/>
    </row>
    <row r="468" ht="15.75" customHeight="1">
      <c r="N468" s="2"/>
    </row>
    <row r="469" ht="15.75" customHeight="1">
      <c r="N469" s="2"/>
    </row>
    <row r="470" ht="15.75" customHeight="1">
      <c r="N470" s="2"/>
    </row>
    <row r="471" ht="15.75" customHeight="1">
      <c r="N471" s="2"/>
    </row>
    <row r="472" ht="15.75" customHeight="1">
      <c r="N472" s="2"/>
    </row>
    <row r="473" ht="15.75" customHeight="1">
      <c r="N473" s="2"/>
    </row>
    <row r="474" ht="15.75" customHeight="1">
      <c r="N474" s="2"/>
    </row>
    <row r="475" ht="15.75" customHeight="1">
      <c r="N475" s="2"/>
    </row>
    <row r="476" ht="15.75" customHeight="1">
      <c r="N476" s="2"/>
    </row>
    <row r="477" ht="15.75" customHeight="1">
      <c r="N477" s="2"/>
    </row>
    <row r="478" ht="15.75" customHeight="1">
      <c r="N478" s="2"/>
    </row>
    <row r="479" ht="15.75" customHeight="1">
      <c r="N479" s="2"/>
    </row>
    <row r="480" ht="15.75" customHeight="1">
      <c r="N480" s="2"/>
    </row>
    <row r="481" ht="15.75" customHeight="1">
      <c r="N481" s="2"/>
    </row>
    <row r="482" ht="15.75" customHeight="1">
      <c r="N482" s="2"/>
    </row>
    <row r="483" ht="15.75" customHeight="1">
      <c r="N483" s="2"/>
    </row>
    <row r="484" ht="15.75" customHeight="1">
      <c r="N484" s="2"/>
    </row>
    <row r="485" ht="15.75" customHeight="1">
      <c r="N485" s="2"/>
    </row>
    <row r="486" ht="15.75" customHeight="1">
      <c r="N486" s="2"/>
    </row>
    <row r="487" ht="15.75" customHeight="1">
      <c r="N487" s="2"/>
    </row>
    <row r="488" ht="15.75" customHeight="1">
      <c r="N488" s="2"/>
    </row>
    <row r="489" ht="15.75" customHeight="1">
      <c r="N489" s="2"/>
    </row>
    <row r="490" ht="15.75" customHeight="1">
      <c r="N490" s="2"/>
    </row>
    <row r="491" ht="15.75" customHeight="1">
      <c r="N491" s="2"/>
    </row>
    <row r="492" ht="15.75" customHeight="1">
      <c r="N492" s="2"/>
    </row>
    <row r="493" ht="15.75" customHeight="1">
      <c r="N493" s="2"/>
    </row>
    <row r="494" ht="15.75" customHeight="1">
      <c r="N494" s="2"/>
    </row>
    <row r="495" ht="15.75" customHeight="1">
      <c r="N495" s="2"/>
    </row>
    <row r="496" ht="15.75" customHeight="1">
      <c r="N496" s="2"/>
    </row>
    <row r="497" ht="15.75" customHeight="1">
      <c r="N497" s="2"/>
    </row>
    <row r="498" ht="15.75" customHeight="1">
      <c r="N498" s="2"/>
    </row>
    <row r="499" ht="15.75" customHeight="1">
      <c r="N499" s="2"/>
    </row>
    <row r="500" ht="15.75" customHeight="1">
      <c r="N500" s="2"/>
    </row>
    <row r="501" ht="15.75" customHeight="1">
      <c r="N501" s="2"/>
    </row>
    <row r="502" ht="15.75" customHeight="1">
      <c r="N502" s="2"/>
    </row>
    <row r="503" ht="15.75" customHeight="1">
      <c r="N503" s="2"/>
    </row>
    <row r="504" ht="15.75" customHeight="1">
      <c r="N504" s="2"/>
    </row>
    <row r="505" ht="15.75" customHeight="1">
      <c r="N505" s="2"/>
    </row>
    <row r="506" ht="15.75" customHeight="1">
      <c r="N506" s="2"/>
    </row>
    <row r="507" ht="15.75" customHeight="1">
      <c r="N507" s="2"/>
    </row>
    <row r="508" ht="15.75" customHeight="1">
      <c r="N508" s="2"/>
    </row>
    <row r="509" ht="15.75" customHeight="1">
      <c r="N509" s="2"/>
    </row>
    <row r="510" ht="15.75" customHeight="1">
      <c r="N510" s="2"/>
    </row>
    <row r="511" ht="15.75" customHeight="1">
      <c r="N511" s="2"/>
    </row>
    <row r="512" ht="15.75" customHeight="1">
      <c r="N512" s="2"/>
    </row>
    <row r="513" ht="15.75" customHeight="1">
      <c r="N513" s="2"/>
    </row>
    <row r="514" ht="15.75" customHeight="1">
      <c r="N514" s="2"/>
    </row>
    <row r="515" ht="15.75" customHeight="1">
      <c r="N515" s="2"/>
    </row>
    <row r="516" ht="15.75" customHeight="1">
      <c r="N516" s="2"/>
    </row>
    <row r="517" ht="15.75" customHeight="1">
      <c r="N517" s="2"/>
    </row>
    <row r="518" ht="15.75" customHeight="1">
      <c r="N518" s="2"/>
    </row>
    <row r="519" ht="15.75" customHeight="1">
      <c r="N519" s="2"/>
    </row>
    <row r="520" ht="15.75" customHeight="1">
      <c r="N520" s="2"/>
    </row>
    <row r="521" ht="15.75" customHeight="1">
      <c r="N521" s="2"/>
    </row>
    <row r="522" ht="15.75" customHeight="1">
      <c r="N522" s="2"/>
    </row>
    <row r="523" ht="15.75" customHeight="1">
      <c r="N523" s="2"/>
    </row>
    <row r="524" ht="15.75" customHeight="1">
      <c r="N524" s="2"/>
    </row>
    <row r="525" ht="15.75" customHeight="1">
      <c r="N525" s="2"/>
    </row>
    <row r="526" ht="15.75" customHeight="1">
      <c r="N526" s="2"/>
    </row>
    <row r="527" ht="15.75" customHeight="1">
      <c r="N527" s="2"/>
    </row>
    <row r="528" ht="15.75" customHeight="1">
      <c r="N528" s="2"/>
    </row>
    <row r="529" ht="15.75" customHeight="1">
      <c r="N529" s="2"/>
    </row>
    <row r="530" ht="15.75" customHeight="1">
      <c r="N530" s="2"/>
    </row>
    <row r="531" ht="15.75" customHeight="1">
      <c r="N531" s="2"/>
    </row>
    <row r="532" ht="15.75" customHeight="1">
      <c r="N532" s="2"/>
    </row>
    <row r="533" ht="15.75" customHeight="1">
      <c r="N533" s="2"/>
    </row>
    <row r="534" ht="15.75" customHeight="1">
      <c r="N534" s="2"/>
    </row>
    <row r="535" ht="15.75" customHeight="1">
      <c r="N535" s="2"/>
    </row>
    <row r="536" ht="15.75" customHeight="1">
      <c r="N536" s="2"/>
    </row>
    <row r="537" ht="15.75" customHeight="1">
      <c r="N537" s="2"/>
    </row>
    <row r="538" ht="15.75" customHeight="1">
      <c r="N538" s="2"/>
    </row>
    <row r="539" ht="15.75" customHeight="1">
      <c r="N539" s="2"/>
    </row>
    <row r="540" ht="15.75" customHeight="1">
      <c r="N540" s="2"/>
    </row>
    <row r="541" ht="15.75" customHeight="1">
      <c r="N541" s="2"/>
    </row>
    <row r="542" ht="15.75" customHeight="1">
      <c r="N542" s="2"/>
    </row>
    <row r="543" ht="15.75" customHeight="1">
      <c r="N543" s="2"/>
    </row>
    <row r="544" ht="15.75" customHeight="1">
      <c r="N544" s="2"/>
    </row>
    <row r="545" ht="15.75" customHeight="1">
      <c r="N545" s="2"/>
    </row>
    <row r="546" ht="15.75" customHeight="1">
      <c r="N546" s="2"/>
    </row>
    <row r="547" ht="15.75" customHeight="1">
      <c r="N547" s="2"/>
    </row>
    <row r="548" ht="15.75" customHeight="1">
      <c r="N548" s="2"/>
    </row>
    <row r="549" ht="15.75" customHeight="1">
      <c r="N549" s="2"/>
    </row>
    <row r="550" ht="15.75" customHeight="1">
      <c r="N550" s="2"/>
    </row>
    <row r="551" ht="15.75" customHeight="1">
      <c r="N551" s="2"/>
    </row>
    <row r="552" ht="15.75" customHeight="1">
      <c r="N552" s="2"/>
    </row>
    <row r="553" ht="15.75" customHeight="1">
      <c r="N553" s="2"/>
    </row>
    <row r="554" ht="15.75" customHeight="1">
      <c r="N554" s="2"/>
    </row>
    <row r="555" ht="15.75" customHeight="1">
      <c r="N555" s="2"/>
    </row>
    <row r="556" ht="15.75" customHeight="1">
      <c r="N556" s="2"/>
    </row>
    <row r="557" ht="15.75" customHeight="1">
      <c r="N557" s="2"/>
    </row>
    <row r="558" ht="15.75" customHeight="1">
      <c r="N558" s="2"/>
    </row>
    <row r="559" ht="15.75" customHeight="1">
      <c r="N559" s="2"/>
    </row>
    <row r="560" ht="15.75" customHeight="1">
      <c r="N560" s="2"/>
    </row>
    <row r="561" ht="15.75" customHeight="1">
      <c r="N561" s="2"/>
    </row>
    <row r="562" ht="15.75" customHeight="1">
      <c r="N562" s="2"/>
    </row>
    <row r="563" ht="15.75" customHeight="1">
      <c r="N563" s="2"/>
    </row>
    <row r="564" ht="15.75" customHeight="1">
      <c r="N564" s="2"/>
    </row>
    <row r="565" ht="15.75" customHeight="1">
      <c r="N565" s="2"/>
    </row>
    <row r="566" ht="15.75" customHeight="1">
      <c r="N566" s="2"/>
    </row>
    <row r="567" ht="15.75" customHeight="1">
      <c r="N567" s="2"/>
    </row>
    <row r="568" ht="15.75" customHeight="1">
      <c r="N568" s="2"/>
    </row>
    <row r="569" ht="15.75" customHeight="1">
      <c r="N569" s="2"/>
    </row>
    <row r="570" ht="15.75" customHeight="1">
      <c r="N570" s="2"/>
    </row>
    <row r="571" ht="15.75" customHeight="1">
      <c r="N571" s="2"/>
    </row>
    <row r="572" ht="15.75" customHeight="1">
      <c r="N572" s="2"/>
    </row>
    <row r="573" ht="15.75" customHeight="1">
      <c r="N573" s="2"/>
    </row>
    <row r="574" ht="15.75" customHeight="1">
      <c r="N574" s="2"/>
    </row>
    <row r="575" ht="15.75" customHeight="1">
      <c r="N575" s="2"/>
    </row>
    <row r="576" ht="15.75" customHeight="1">
      <c r="N576" s="2"/>
    </row>
    <row r="577" ht="15.75" customHeight="1">
      <c r="N577" s="2"/>
    </row>
    <row r="578" ht="15.75" customHeight="1">
      <c r="N578" s="2"/>
    </row>
    <row r="579" ht="15.75" customHeight="1">
      <c r="N579" s="2"/>
    </row>
    <row r="580" ht="15.75" customHeight="1">
      <c r="N580" s="2"/>
    </row>
    <row r="581" ht="15.75" customHeight="1">
      <c r="N581" s="2"/>
    </row>
    <row r="582" ht="15.75" customHeight="1">
      <c r="N582" s="2"/>
    </row>
    <row r="583" ht="15.75" customHeight="1">
      <c r="N583" s="2"/>
    </row>
    <row r="584" ht="15.75" customHeight="1">
      <c r="N584" s="2"/>
    </row>
    <row r="585" ht="15.75" customHeight="1">
      <c r="N585" s="2"/>
    </row>
    <row r="586" ht="15.75" customHeight="1">
      <c r="N586" s="2"/>
    </row>
    <row r="587" ht="15.75" customHeight="1">
      <c r="N587" s="2"/>
    </row>
    <row r="588" ht="15.75" customHeight="1">
      <c r="N588" s="2"/>
    </row>
    <row r="589" ht="15.75" customHeight="1">
      <c r="N589" s="2"/>
    </row>
    <row r="590" ht="15.75" customHeight="1">
      <c r="N590" s="2"/>
    </row>
    <row r="591" ht="15.75" customHeight="1">
      <c r="N591" s="2"/>
    </row>
    <row r="592" ht="15.75" customHeight="1">
      <c r="N592" s="2"/>
    </row>
    <row r="593" ht="15.75" customHeight="1">
      <c r="N593" s="2"/>
    </row>
    <row r="594" ht="15.75" customHeight="1">
      <c r="N594" s="2"/>
    </row>
    <row r="595" ht="15.75" customHeight="1">
      <c r="N595" s="2"/>
    </row>
    <row r="596" ht="15.75" customHeight="1">
      <c r="N596" s="2"/>
    </row>
    <row r="597" ht="15.75" customHeight="1">
      <c r="N597" s="2"/>
    </row>
    <row r="598" ht="15.75" customHeight="1">
      <c r="N598" s="2"/>
    </row>
    <row r="599" ht="15.75" customHeight="1">
      <c r="N599" s="2"/>
    </row>
    <row r="600" ht="15.75" customHeight="1">
      <c r="N600" s="2"/>
    </row>
    <row r="601" ht="15.75" customHeight="1">
      <c r="N601" s="2"/>
    </row>
    <row r="602" ht="15.75" customHeight="1">
      <c r="N602" s="2"/>
    </row>
    <row r="603" ht="15.75" customHeight="1">
      <c r="N603" s="2"/>
    </row>
    <row r="604" ht="15.75" customHeight="1">
      <c r="N604" s="2"/>
    </row>
    <row r="605" ht="15.75" customHeight="1">
      <c r="N605" s="2"/>
    </row>
    <row r="606" ht="15.75" customHeight="1">
      <c r="N606" s="2"/>
    </row>
    <row r="607" ht="15.75" customHeight="1">
      <c r="N607" s="2"/>
    </row>
    <row r="608" ht="15.75" customHeight="1">
      <c r="N608" s="2"/>
    </row>
    <row r="609" ht="15.75" customHeight="1">
      <c r="N609" s="2"/>
    </row>
    <row r="610" ht="15.75" customHeight="1">
      <c r="N610" s="2"/>
    </row>
    <row r="611" ht="15.75" customHeight="1">
      <c r="N611" s="2"/>
    </row>
    <row r="612" ht="15.75" customHeight="1">
      <c r="N612" s="2"/>
    </row>
    <row r="613" ht="15.75" customHeight="1">
      <c r="N613" s="2"/>
    </row>
    <row r="614" ht="15.75" customHeight="1">
      <c r="N614" s="2"/>
    </row>
    <row r="615" ht="15.75" customHeight="1">
      <c r="N615" s="2"/>
    </row>
    <row r="616" ht="15.75" customHeight="1">
      <c r="N616" s="2"/>
    </row>
    <row r="617" ht="15.75" customHeight="1">
      <c r="N617" s="2"/>
    </row>
    <row r="618" ht="15.75" customHeight="1">
      <c r="N618" s="2"/>
    </row>
    <row r="619" ht="15.75" customHeight="1">
      <c r="N619" s="2"/>
    </row>
    <row r="620" ht="15.75" customHeight="1">
      <c r="N620" s="2"/>
    </row>
    <row r="621" ht="15.75" customHeight="1">
      <c r="N621" s="2"/>
    </row>
    <row r="622" ht="15.75" customHeight="1">
      <c r="N622" s="2"/>
    </row>
    <row r="623" ht="15.75" customHeight="1">
      <c r="N623" s="2"/>
    </row>
    <row r="624" ht="15.75" customHeight="1">
      <c r="N624" s="2"/>
    </row>
    <row r="625" ht="15.75" customHeight="1">
      <c r="N625" s="2"/>
    </row>
    <row r="626" ht="15.75" customHeight="1">
      <c r="N626" s="2"/>
    </row>
    <row r="627" ht="15.75" customHeight="1">
      <c r="N627" s="2"/>
    </row>
    <row r="628" ht="15.75" customHeight="1">
      <c r="N628" s="2"/>
    </row>
    <row r="629" ht="15.75" customHeight="1">
      <c r="N629" s="2"/>
    </row>
    <row r="630" ht="15.75" customHeight="1">
      <c r="N630" s="2"/>
    </row>
    <row r="631" ht="15.75" customHeight="1">
      <c r="N631" s="2"/>
    </row>
    <row r="632" ht="15.75" customHeight="1">
      <c r="N632" s="2"/>
    </row>
    <row r="633" ht="15.75" customHeight="1">
      <c r="N633" s="2"/>
    </row>
    <row r="634" ht="15.75" customHeight="1">
      <c r="N634" s="2"/>
    </row>
    <row r="635" ht="15.75" customHeight="1">
      <c r="N635" s="2"/>
    </row>
    <row r="636" ht="15.75" customHeight="1">
      <c r="N636" s="2"/>
    </row>
    <row r="637" ht="15.75" customHeight="1">
      <c r="N637" s="2"/>
    </row>
    <row r="638" ht="15.75" customHeight="1">
      <c r="N638" s="2"/>
    </row>
    <row r="639" ht="15.75" customHeight="1">
      <c r="N639" s="2"/>
    </row>
    <row r="640" ht="15.75" customHeight="1">
      <c r="N640" s="2"/>
    </row>
    <row r="641" ht="15.75" customHeight="1">
      <c r="N641" s="2"/>
    </row>
    <row r="642" ht="15.75" customHeight="1">
      <c r="N642" s="2"/>
    </row>
    <row r="643" ht="15.75" customHeight="1">
      <c r="N643" s="2"/>
    </row>
    <row r="644" ht="15.75" customHeight="1">
      <c r="N644" s="2"/>
    </row>
    <row r="645" ht="15.75" customHeight="1">
      <c r="N645" s="2"/>
    </row>
    <row r="646" ht="15.75" customHeight="1">
      <c r="N646" s="2"/>
    </row>
    <row r="647" ht="15.75" customHeight="1">
      <c r="N647" s="2"/>
    </row>
    <row r="648" ht="15.75" customHeight="1">
      <c r="N648" s="2"/>
    </row>
    <row r="649" ht="15.75" customHeight="1">
      <c r="N649" s="2"/>
    </row>
    <row r="650" ht="15.75" customHeight="1">
      <c r="N650" s="2"/>
    </row>
    <row r="651" ht="15.75" customHeight="1">
      <c r="N651" s="2"/>
    </row>
    <row r="652" ht="15.75" customHeight="1">
      <c r="N652" s="2"/>
    </row>
    <row r="653" ht="15.75" customHeight="1">
      <c r="N653" s="2"/>
    </row>
    <row r="654" ht="15.75" customHeight="1">
      <c r="N654" s="2"/>
    </row>
    <row r="655" ht="15.75" customHeight="1">
      <c r="N655" s="2"/>
    </row>
    <row r="656" ht="15.75" customHeight="1">
      <c r="N656" s="2"/>
    </row>
    <row r="657" ht="15.75" customHeight="1">
      <c r="N657" s="2"/>
    </row>
    <row r="658" ht="15.75" customHeight="1">
      <c r="N658" s="2"/>
    </row>
    <row r="659" ht="15.75" customHeight="1">
      <c r="N659" s="2"/>
    </row>
    <row r="660" ht="15.75" customHeight="1">
      <c r="N660" s="2"/>
    </row>
    <row r="661" ht="15.75" customHeight="1">
      <c r="N661" s="2"/>
    </row>
    <row r="662" ht="15.75" customHeight="1">
      <c r="N662" s="2"/>
    </row>
    <row r="663" ht="15.75" customHeight="1">
      <c r="N663" s="2"/>
    </row>
    <row r="664" ht="15.75" customHeight="1">
      <c r="N664" s="2"/>
    </row>
    <row r="665" ht="15.75" customHeight="1">
      <c r="N665" s="2"/>
    </row>
    <row r="666" ht="15.75" customHeight="1">
      <c r="N666" s="2"/>
    </row>
    <row r="667" ht="15.75" customHeight="1">
      <c r="N667" s="2"/>
    </row>
    <row r="668" ht="15.75" customHeight="1">
      <c r="N668" s="2"/>
    </row>
    <row r="669" ht="15.75" customHeight="1">
      <c r="N669" s="2"/>
    </row>
    <row r="670" ht="15.75" customHeight="1">
      <c r="N670" s="2"/>
    </row>
    <row r="671" ht="15.75" customHeight="1">
      <c r="N671" s="2"/>
    </row>
    <row r="672" ht="15.75" customHeight="1">
      <c r="N672" s="2"/>
    </row>
    <row r="673" ht="15.75" customHeight="1">
      <c r="N673" s="2"/>
    </row>
    <row r="674" ht="15.75" customHeight="1">
      <c r="N674" s="2"/>
    </row>
    <row r="675" ht="15.75" customHeight="1">
      <c r="N675" s="2"/>
    </row>
    <row r="676" ht="15.75" customHeight="1">
      <c r="N676" s="2"/>
    </row>
    <row r="677" ht="15.75" customHeight="1">
      <c r="N677" s="2"/>
    </row>
    <row r="678" ht="15.75" customHeight="1">
      <c r="N678" s="2"/>
    </row>
    <row r="679" ht="15.75" customHeight="1">
      <c r="N679" s="2"/>
    </row>
    <row r="680" ht="15.75" customHeight="1">
      <c r="N680" s="2"/>
    </row>
    <row r="681" ht="15.75" customHeight="1">
      <c r="N681" s="2"/>
    </row>
    <row r="682" ht="15.75" customHeight="1">
      <c r="N682" s="2"/>
    </row>
    <row r="683" ht="15.75" customHeight="1">
      <c r="N683" s="2"/>
    </row>
    <row r="684" ht="15.75" customHeight="1">
      <c r="N684" s="2"/>
    </row>
    <row r="685" ht="15.75" customHeight="1">
      <c r="N685" s="2"/>
    </row>
    <row r="686" ht="15.75" customHeight="1">
      <c r="N686" s="2"/>
    </row>
    <row r="687" ht="15.75" customHeight="1">
      <c r="N687" s="2"/>
    </row>
    <row r="688" ht="15.75" customHeight="1">
      <c r="N688" s="2"/>
    </row>
    <row r="689" ht="15.75" customHeight="1">
      <c r="N689" s="2"/>
    </row>
    <row r="690" ht="15.75" customHeight="1">
      <c r="N690" s="2"/>
    </row>
    <row r="691" ht="15.75" customHeight="1">
      <c r="N691" s="2"/>
    </row>
    <row r="692" ht="15.75" customHeight="1">
      <c r="N692" s="2"/>
    </row>
    <row r="693" ht="15.75" customHeight="1">
      <c r="N693" s="2"/>
    </row>
    <row r="694" ht="15.75" customHeight="1">
      <c r="N694" s="2"/>
    </row>
    <row r="695" ht="15.75" customHeight="1">
      <c r="N695" s="2"/>
    </row>
    <row r="696" ht="15.75" customHeight="1">
      <c r="N696" s="2"/>
    </row>
    <row r="697" ht="15.75" customHeight="1">
      <c r="N697" s="2"/>
    </row>
    <row r="698" ht="15.75" customHeight="1">
      <c r="N698" s="2"/>
    </row>
    <row r="699" ht="15.75" customHeight="1">
      <c r="N699" s="2"/>
    </row>
    <row r="700" ht="15.75" customHeight="1">
      <c r="N700" s="2"/>
    </row>
    <row r="701" ht="15.75" customHeight="1">
      <c r="N701" s="2"/>
    </row>
    <row r="702" ht="15.75" customHeight="1">
      <c r="N702" s="2"/>
    </row>
    <row r="703" ht="15.75" customHeight="1">
      <c r="N703" s="2"/>
    </row>
    <row r="704" ht="15.75" customHeight="1">
      <c r="N704" s="2"/>
    </row>
    <row r="705" ht="15.75" customHeight="1">
      <c r="N705" s="2"/>
    </row>
    <row r="706" ht="15.75" customHeight="1">
      <c r="N706" s="2"/>
    </row>
    <row r="707" ht="15.75" customHeight="1">
      <c r="N707" s="2"/>
    </row>
    <row r="708" ht="15.75" customHeight="1">
      <c r="N708" s="2"/>
    </row>
    <row r="709" ht="15.75" customHeight="1">
      <c r="N709" s="2"/>
    </row>
    <row r="710" ht="15.75" customHeight="1">
      <c r="N710" s="2"/>
    </row>
    <row r="711" ht="15.75" customHeight="1">
      <c r="N711" s="2"/>
    </row>
    <row r="712" ht="15.75" customHeight="1">
      <c r="N712" s="2"/>
    </row>
    <row r="713" ht="15.75" customHeight="1">
      <c r="N713" s="2"/>
    </row>
    <row r="714" ht="15.75" customHeight="1">
      <c r="N714" s="2"/>
    </row>
    <row r="715" ht="15.75" customHeight="1">
      <c r="N715" s="2"/>
    </row>
    <row r="716" ht="15.75" customHeight="1">
      <c r="N716" s="2"/>
    </row>
    <row r="717" ht="15.75" customHeight="1">
      <c r="N717" s="2"/>
    </row>
    <row r="718" ht="15.75" customHeight="1">
      <c r="N718" s="2"/>
    </row>
    <row r="719" ht="15.75" customHeight="1">
      <c r="N719" s="2"/>
    </row>
    <row r="720" ht="15.75" customHeight="1">
      <c r="N720" s="2"/>
    </row>
    <row r="721" ht="15.75" customHeight="1">
      <c r="N721" s="2"/>
    </row>
    <row r="722" ht="15.75" customHeight="1">
      <c r="N722" s="2"/>
    </row>
    <row r="723" ht="15.75" customHeight="1">
      <c r="N723" s="2"/>
    </row>
    <row r="724" ht="15.75" customHeight="1">
      <c r="N724" s="2"/>
    </row>
    <row r="725" ht="15.75" customHeight="1">
      <c r="N725" s="2"/>
    </row>
    <row r="726" ht="15.75" customHeight="1">
      <c r="N726" s="2"/>
    </row>
    <row r="727" ht="15.75" customHeight="1">
      <c r="N727" s="2"/>
    </row>
    <row r="728" ht="15.75" customHeight="1">
      <c r="N728" s="2"/>
    </row>
    <row r="729" ht="15.75" customHeight="1">
      <c r="N729" s="2"/>
    </row>
    <row r="730" ht="15.75" customHeight="1">
      <c r="N730" s="2"/>
    </row>
    <row r="731" ht="15.75" customHeight="1">
      <c r="N731" s="2"/>
    </row>
    <row r="732" ht="15.75" customHeight="1">
      <c r="N732" s="2"/>
    </row>
    <row r="733" ht="15.75" customHeight="1">
      <c r="N733" s="2"/>
    </row>
    <row r="734" ht="15.75" customHeight="1">
      <c r="N734" s="2"/>
    </row>
    <row r="735" ht="15.75" customHeight="1">
      <c r="N735" s="2"/>
    </row>
    <row r="736" ht="15.75" customHeight="1">
      <c r="N736" s="2"/>
    </row>
    <row r="737" ht="15.75" customHeight="1">
      <c r="N737" s="2"/>
    </row>
    <row r="738" ht="15.75" customHeight="1">
      <c r="N738" s="2"/>
    </row>
    <row r="739" ht="15.75" customHeight="1">
      <c r="N739" s="2"/>
    </row>
    <row r="740" ht="15.75" customHeight="1">
      <c r="N740" s="2"/>
    </row>
    <row r="741" ht="15.75" customHeight="1">
      <c r="N741" s="2"/>
    </row>
    <row r="742" ht="15.75" customHeight="1">
      <c r="N742" s="2"/>
    </row>
    <row r="743" ht="15.75" customHeight="1">
      <c r="N743" s="2"/>
    </row>
    <row r="744" ht="15.75" customHeight="1">
      <c r="N744" s="2"/>
    </row>
    <row r="745" ht="15.75" customHeight="1">
      <c r="N745" s="2"/>
    </row>
    <row r="746" ht="15.75" customHeight="1">
      <c r="N746" s="2"/>
    </row>
    <row r="747" ht="15.75" customHeight="1">
      <c r="N747" s="2"/>
    </row>
    <row r="748" ht="15.75" customHeight="1">
      <c r="N748" s="2"/>
    </row>
    <row r="749" ht="15.75" customHeight="1">
      <c r="N749" s="2"/>
    </row>
    <row r="750" ht="15.75" customHeight="1">
      <c r="N750" s="2"/>
    </row>
    <row r="751" ht="15.75" customHeight="1">
      <c r="N751" s="2"/>
    </row>
    <row r="752" ht="15.75" customHeight="1">
      <c r="N752" s="2"/>
    </row>
    <row r="753" ht="15.75" customHeight="1">
      <c r="N753" s="2"/>
    </row>
    <row r="754" ht="15.75" customHeight="1">
      <c r="N754" s="2"/>
    </row>
    <row r="755" ht="15.75" customHeight="1">
      <c r="N755" s="2"/>
    </row>
    <row r="756" ht="15.75" customHeight="1">
      <c r="N756" s="2"/>
    </row>
    <row r="757" ht="15.75" customHeight="1">
      <c r="N757" s="2"/>
    </row>
    <row r="758" ht="15.75" customHeight="1">
      <c r="N758" s="2"/>
    </row>
    <row r="759" ht="15.75" customHeight="1">
      <c r="N759" s="2"/>
    </row>
    <row r="760" ht="15.75" customHeight="1">
      <c r="N760" s="2"/>
    </row>
    <row r="761" ht="15.75" customHeight="1">
      <c r="N761" s="2"/>
    </row>
    <row r="762" ht="15.75" customHeight="1">
      <c r="N762" s="2"/>
    </row>
    <row r="763" ht="15.75" customHeight="1">
      <c r="N763" s="2"/>
    </row>
    <row r="764" ht="15.75" customHeight="1">
      <c r="N764" s="2"/>
    </row>
    <row r="765" ht="15.75" customHeight="1">
      <c r="N765" s="2"/>
    </row>
    <row r="766" ht="15.75" customHeight="1">
      <c r="N766" s="2"/>
    </row>
    <row r="767" ht="15.75" customHeight="1">
      <c r="N767" s="2"/>
    </row>
    <row r="768" ht="15.75" customHeight="1">
      <c r="N768" s="2"/>
    </row>
    <row r="769" ht="15.75" customHeight="1">
      <c r="N769" s="2"/>
    </row>
    <row r="770" ht="15.75" customHeight="1">
      <c r="N770" s="2"/>
    </row>
    <row r="771" ht="15.75" customHeight="1">
      <c r="N771" s="2"/>
    </row>
    <row r="772" ht="15.75" customHeight="1">
      <c r="N772" s="2"/>
    </row>
    <row r="773" ht="15.75" customHeight="1">
      <c r="N773" s="2"/>
    </row>
    <row r="774" ht="15.75" customHeight="1">
      <c r="N774" s="2"/>
    </row>
    <row r="775" ht="15.75" customHeight="1">
      <c r="N775" s="2"/>
    </row>
    <row r="776" ht="15.75" customHeight="1">
      <c r="N776" s="2"/>
    </row>
    <row r="777" ht="15.75" customHeight="1">
      <c r="N777" s="2"/>
    </row>
    <row r="778" ht="15.75" customHeight="1">
      <c r="N778" s="2"/>
    </row>
    <row r="779" ht="15.75" customHeight="1">
      <c r="N779" s="2"/>
    </row>
    <row r="780" ht="15.75" customHeight="1">
      <c r="N780" s="2"/>
    </row>
    <row r="781" ht="15.75" customHeight="1">
      <c r="N781" s="2"/>
    </row>
    <row r="782" ht="15.75" customHeight="1">
      <c r="N782" s="2"/>
    </row>
    <row r="783" ht="15.75" customHeight="1">
      <c r="N783" s="2"/>
    </row>
    <row r="784" ht="15.75" customHeight="1">
      <c r="N784" s="2"/>
    </row>
    <row r="785" ht="15.75" customHeight="1">
      <c r="N785" s="2"/>
    </row>
    <row r="786" ht="15.75" customHeight="1">
      <c r="N786" s="2"/>
    </row>
    <row r="787" ht="15.75" customHeight="1">
      <c r="N787" s="2"/>
    </row>
    <row r="788" ht="15.75" customHeight="1">
      <c r="N788" s="2"/>
    </row>
    <row r="789" ht="15.75" customHeight="1">
      <c r="N789" s="2"/>
    </row>
    <row r="790" ht="15.75" customHeight="1">
      <c r="N790" s="2"/>
    </row>
    <row r="791" ht="15.75" customHeight="1">
      <c r="N791" s="2"/>
    </row>
    <row r="792" ht="15.75" customHeight="1">
      <c r="N792" s="2"/>
    </row>
    <row r="793" ht="15.75" customHeight="1">
      <c r="N793" s="2"/>
    </row>
    <row r="794" ht="15.75" customHeight="1">
      <c r="N794" s="2"/>
    </row>
    <row r="795" ht="15.75" customHeight="1">
      <c r="N795" s="2"/>
    </row>
    <row r="796" ht="15.75" customHeight="1">
      <c r="N796" s="2"/>
    </row>
    <row r="797" ht="15.75" customHeight="1">
      <c r="N797" s="2"/>
    </row>
    <row r="798" ht="15.75" customHeight="1">
      <c r="N798" s="2"/>
    </row>
    <row r="799" ht="15.75" customHeight="1">
      <c r="N799" s="2"/>
    </row>
    <row r="800" ht="15.75" customHeight="1">
      <c r="N800" s="2"/>
    </row>
    <row r="801" ht="15.75" customHeight="1">
      <c r="N801" s="2"/>
    </row>
    <row r="802" ht="15.75" customHeight="1">
      <c r="N802" s="2"/>
    </row>
    <row r="803" ht="15.75" customHeight="1">
      <c r="N803" s="2"/>
    </row>
    <row r="804" ht="15.75" customHeight="1">
      <c r="N804" s="2"/>
    </row>
    <row r="805" ht="15.75" customHeight="1">
      <c r="N805" s="2"/>
    </row>
    <row r="806" ht="15.75" customHeight="1">
      <c r="N806" s="2"/>
    </row>
    <row r="807" ht="15.75" customHeight="1">
      <c r="N807" s="2"/>
    </row>
    <row r="808" ht="15.75" customHeight="1">
      <c r="N808" s="2"/>
    </row>
    <row r="809" ht="15.75" customHeight="1">
      <c r="N809" s="2"/>
    </row>
    <row r="810" ht="15.75" customHeight="1">
      <c r="N810" s="2"/>
    </row>
    <row r="811" ht="15.75" customHeight="1">
      <c r="N811" s="2"/>
    </row>
    <row r="812" ht="15.75" customHeight="1">
      <c r="N812" s="2"/>
    </row>
    <row r="813" ht="15.75" customHeight="1">
      <c r="N813" s="2"/>
    </row>
    <row r="814" ht="15.75" customHeight="1">
      <c r="N814" s="2"/>
    </row>
    <row r="815" ht="15.75" customHeight="1">
      <c r="N815" s="2"/>
    </row>
    <row r="816" ht="15.75" customHeight="1">
      <c r="N816" s="2"/>
    </row>
    <row r="817" ht="15.75" customHeight="1">
      <c r="N817" s="2"/>
    </row>
    <row r="818" ht="15.75" customHeight="1">
      <c r="N818" s="2"/>
    </row>
    <row r="819" ht="15.75" customHeight="1">
      <c r="N819" s="2"/>
    </row>
    <row r="820" ht="15.75" customHeight="1">
      <c r="N820" s="2"/>
    </row>
    <row r="821" ht="15.75" customHeight="1">
      <c r="N821" s="2"/>
    </row>
    <row r="822" ht="15.75" customHeight="1">
      <c r="N822" s="2"/>
    </row>
    <row r="823" ht="15.75" customHeight="1">
      <c r="N823" s="2"/>
    </row>
    <row r="824" ht="15.75" customHeight="1">
      <c r="N824" s="2"/>
    </row>
    <row r="825" ht="15.75" customHeight="1">
      <c r="N825" s="2"/>
    </row>
    <row r="826" ht="15.75" customHeight="1">
      <c r="N826" s="2"/>
    </row>
    <row r="827" ht="15.75" customHeight="1">
      <c r="N827" s="2"/>
    </row>
    <row r="828" ht="15.75" customHeight="1">
      <c r="N828" s="2"/>
    </row>
    <row r="829" ht="15.75" customHeight="1">
      <c r="N829" s="2"/>
    </row>
    <row r="830" ht="15.75" customHeight="1">
      <c r="N830" s="2"/>
    </row>
    <row r="831" ht="15.75" customHeight="1">
      <c r="N831" s="2"/>
    </row>
    <row r="832" ht="15.75" customHeight="1">
      <c r="N832" s="2"/>
    </row>
    <row r="833" ht="15.75" customHeight="1">
      <c r="N833" s="2"/>
    </row>
    <row r="834" ht="15.75" customHeight="1">
      <c r="N834" s="2"/>
    </row>
    <row r="835" ht="15.75" customHeight="1">
      <c r="N835" s="2"/>
    </row>
    <row r="836" ht="15.75" customHeight="1">
      <c r="N836" s="2"/>
    </row>
    <row r="837" ht="15.75" customHeight="1">
      <c r="N837" s="2"/>
    </row>
    <row r="838" ht="15.75" customHeight="1">
      <c r="N838" s="2"/>
    </row>
    <row r="839" ht="15.75" customHeight="1">
      <c r="N839" s="2"/>
    </row>
    <row r="840" ht="15.75" customHeight="1">
      <c r="N840" s="2"/>
    </row>
    <row r="841" ht="15.75" customHeight="1">
      <c r="N841" s="2"/>
    </row>
    <row r="842" ht="15.75" customHeight="1">
      <c r="N842" s="2"/>
    </row>
    <row r="843" ht="15.75" customHeight="1">
      <c r="N843" s="2"/>
    </row>
    <row r="844" ht="15.75" customHeight="1">
      <c r="N844" s="2"/>
    </row>
    <row r="845" ht="15.75" customHeight="1">
      <c r="N845" s="2"/>
    </row>
    <row r="846" ht="15.75" customHeight="1">
      <c r="N846" s="2"/>
    </row>
    <row r="847" ht="15.75" customHeight="1">
      <c r="N847" s="2"/>
    </row>
    <row r="848" ht="15.75" customHeight="1">
      <c r="N848" s="2"/>
    </row>
    <row r="849" ht="15.75" customHeight="1">
      <c r="N849" s="2"/>
    </row>
    <row r="850" ht="15.75" customHeight="1">
      <c r="N850" s="2"/>
    </row>
    <row r="851" ht="15.75" customHeight="1">
      <c r="N851" s="2"/>
    </row>
    <row r="852" ht="15.75" customHeight="1">
      <c r="N852" s="2"/>
    </row>
    <row r="853" ht="15.75" customHeight="1">
      <c r="N853" s="2"/>
    </row>
    <row r="854" ht="15.75" customHeight="1">
      <c r="N854" s="2"/>
    </row>
    <row r="855" ht="15.75" customHeight="1">
      <c r="N855" s="2"/>
    </row>
    <row r="856" ht="15.75" customHeight="1">
      <c r="N856" s="2"/>
    </row>
    <row r="857" ht="15.75" customHeight="1">
      <c r="N857" s="2"/>
    </row>
    <row r="858" ht="15.75" customHeight="1">
      <c r="N858" s="2"/>
    </row>
    <row r="859" ht="15.75" customHeight="1">
      <c r="N859" s="2"/>
    </row>
    <row r="860" ht="15.75" customHeight="1">
      <c r="N860" s="2"/>
    </row>
    <row r="861" ht="15.75" customHeight="1">
      <c r="N861" s="2"/>
    </row>
    <row r="862" ht="15.75" customHeight="1">
      <c r="N862" s="2"/>
    </row>
    <row r="863" ht="15.75" customHeight="1">
      <c r="N863" s="2"/>
    </row>
    <row r="864" ht="15.75" customHeight="1">
      <c r="N864" s="2"/>
    </row>
    <row r="865" ht="15.75" customHeight="1">
      <c r="N865" s="2"/>
    </row>
    <row r="866" ht="15.75" customHeight="1">
      <c r="N866" s="2"/>
    </row>
    <row r="867" ht="15.75" customHeight="1">
      <c r="N867" s="2"/>
    </row>
    <row r="868" ht="15.75" customHeight="1">
      <c r="N868" s="2"/>
    </row>
    <row r="869" ht="15.75" customHeight="1">
      <c r="N869" s="2"/>
    </row>
    <row r="870" ht="15.75" customHeight="1">
      <c r="N870" s="2"/>
    </row>
    <row r="871" ht="15.75" customHeight="1">
      <c r="N871" s="2"/>
    </row>
    <row r="872" ht="15.75" customHeight="1">
      <c r="N872" s="2"/>
    </row>
    <row r="873" ht="15.75" customHeight="1">
      <c r="N873" s="2"/>
    </row>
    <row r="874" ht="15.75" customHeight="1">
      <c r="N874" s="2"/>
    </row>
    <row r="875" ht="15.75" customHeight="1">
      <c r="N875" s="2"/>
    </row>
    <row r="876" ht="15.75" customHeight="1">
      <c r="N876" s="2"/>
    </row>
    <row r="877" ht="15.75" customHeight="1">
      <c r="N877" s="2"/>
    </row>
    <row r="878" ht="15.75" customHeight="1">
      <c r="N878" s="2"/>
    </row>
    <row r="879" ht="15.75" customHeight="1">
      <c r="N879" s="2"/>
    </row>
    <row r="880" ht="15.75" customHeight="1">
      <c r="N880" s="2"/>
    </row>
    <row r="881" ht="15.75" customHeight="1">
      <c r="N881" s="2"/>
    </row>
    <row r="882" ht="15.75" customHeight="1">
      <c r="N882" s="2"/>
    </row>
    <row r="883" ht="15.75" customHeight="1">
      <c r="N883" s="2"/>
    </row>
    <row r="884" ht="15.75" customHeight="1">
      <c r="N884" s="2"/>
    </row>
    <row r="885" ht="15.75" customHeight="1">
      <c r="N885" s="2"/>
    </row>
    <row r="886" ht="15.75" customHeight="1">
      <c r="N886" s="2"/>
    </row>
    <row r="887" ht="15.75" customHeight="1">
      <c r="N887" s="2"/>
    </row>
    <row r="888" ht="15.75" customHeight="1">
      <c r="N888" s="2"/>
    </row>
    <row r="889" ht="15.75" customHeight="1">
      <c r="N889" s="2"/>
    </row>
    <row r="890" ht="15.75" customHeight="1">
      <c r="N890" s="2"/>
    </row>
    <row r="891" ht="15.75" customHeight="1">
      <c r="N891" s="2"/>
    </row>
    <row r="892" ht="15.75" customHeight="1">
      <c r="N892" s="2"/>
    </row>
    <row r="893" ht="15.75" customHeight="1">
      <c r="N893" s="2"/>
    </row>
    <row r="894" ht="15.75" customHeight="1">
      <c r="N894" s="2"/>
    </row>
    <row r="895" ht="15.75" customHeight="1">
      <c r="N895" s="2"/>
    </row>
    <row r="896" ht="15.75" customHeight="1">
      <c r="N896" s="2"/>
    </row>
    <row r="897" ht="15.75" customHeight="1">
      <c r="N897" s="2"/>
    </row>
    <row r="898" ht="15.75" customHeight="1">
      <c r="N898" s="2"/>
    </row>
    <row r="899" ht="15.75" customHeight="1">
      <c r="N899" s="2"/>
    </row>
    <row r="900" ht="15.75" customHeight="1">
      <c r="N900" s="2"/>
    </row>
    <row r="901" ht="15.75" customHeight="1">
      <c r="N901" s="2"/>
    </row>
    <row r="902" ht="15.75" customHeight="1">
      <c r="N902" s="2"/>
    </row>
    <row r="903" ht="15.75" customHeight="1">
      <c r="N903" s="2"/>
    </row>
    <row r="904" ht="15.75" customHeight="1">
      <c r="N904" s="2"/>
    </row>
    <row r="905" ht="15.75" customHeight="1">
      <c r="N905" s="2"/>
    </row>
    <row r="906" ht="15.75" customHeight="1">
      <c r="N906" s="2"/>
    </row>
    <row r="907" ht="15.75" customHeight="1">
      <c r="N907" s="2"/>
    </row>
    <row r="908" ht="15.75" customHeight="1">
      <c r="N908" s="2"/>
    </row>
    <row r="909" ht="15.75" customHeight="1">
      <c r="N909" s="2"/>
    </row>
    <row r="910" ht="15.75" customHeight="1">
      <c r="N910" s="2"/>
    </row>
    <row r="911" ht="15.75" customHeight="1">
      <c r="N911" s="2"/>
    </row>
    <row r="912" ht="15.75" customHeight="1">
      <c r="N912" s="2"/>
    </row>
    <row r="913" ht="15.75" customHeight="1">
      <c r="N913" s="2"/>
    </row>
    <row r="914" ht="15.75" customHeight="1">
      <c r="N914" s="2"/>
    </row>
    <row r="915" ht="15.75" customHeight="1">
      <c r="N915" s="2"/>
    </row>
    <row r="916" ht="15.75" customHeight="1">
      <c r="N916" s="2"/>
    </row>
    <row r="917" ht="15.75" customHeight="1">
      <c r="N917" s="2"/>
    </row>
    <row r="918" ht="15.75" customHeight="1">
      <c r="N918" s="2"/>
    </row>
    <row r="919" ht="15.75" customHeight="1">
      <c r="N919" s="2"/>
    </row>
    <row r="920" ht="15.75" customHeight="1">
      <c r="N920" s="2"/>
    </row>
    <row r="921" ht="15.75" customHeight="1">
      <c r="N921" s="2"/>
    </row>
    <row r="922" ht="15.75" customHeight="1">
      <c r="N922" s="2"/>
    </row>
    <row r="923" ht="15.75" customHeight="1">
      <c r="N923" s="2"/>
    </row>
    <row r="924" ht="15.75" customHeight="1">
      <c r="N924" s="2"/>
    </row>
    <row r="925" ht="15.75" customHeight="1">
      <c r="N925" s="2"/>
    </row>
    <row r="926" ht="15.75" customHeight="1">
      <c r="N926" s="2"/>
    </row>
    <row r="927" ht="15.75" customHeight="1">
      <c r="N927" s="2"/>
    </row>
    <row r="928" ht="15.75" customHeight="1">
      <c r="N928" s="2"/>
    </row>
    <row r="929" ht="15.75" customHeight="1">
      <c r="N929" s="2"/>
    </row>
    <row r="930" ht="15.75" customHeight="1">
      <c r="N930" s="2"/>
    </row>
    <row r="931" ht="15.75" customHeight="1">
      <c r="N931" s="2"/>
    </row>
    <row r="932" ht="15.75" customHeight="1">
      <c r="N932" s="2"/>
    </row>
    <row r="933" ht="15.75" customHeight="1">
      <c r="N933" s="2"/>
    </row>
    <row r="934" ht="15.75" customHeight="1">
      <c r="N934" s="2"/>
    </row>
    <row r="935" ht="15.75" customHeight="1">
      <c r="N935" s="2"/>
    </row>
    <row r="936" ht="15.75" customHeight="1">
      <c r="N936" s="2"/>
    </row>
    <row r="937" ht="15.75" customHeight="1">
      <c r="N937" s="2"/>
    </row>
    <row r="938" ht="15.75" customHeight="1">
      <c r="N938" s="2"/>
    </row>
    <row r="939" ht="15.75" customHeight="1">
      <c r="N939" s="2"/>
    </row>
    <row r="940" ht="15.75" customHeight="1">
      <c r="N940" s="2"/>
    </row>
    <row r="941" ht="15.75" customHeight="1">
      <c r="N941" s="2"/>
    </row>
    <row r="942" ht="15.75" customHeight="1">
      <c r="N942" s="2"/>
    </row>
    <row r="943" ht="15.75" customHeight="1">
      <c r="N943" s="2"/>
    </row>
    <row r="944" ht="15.75" customHeight="1">
      <c r="N944" s="2"/>
    </row>
    <row r="945" ht="15.75" customHeight="1">
      <c r="N945" s="2"/>
    </row>
    <row r="946" ht="15.75" customHeight="1">
      <c r="N946" s="2"/>
    </row>
    <row r="947" ht="15.75" customHeight="1">
      <c r="N947" s="2"/>
    </row>
    <row r="948" ht="15.75" customHeight="1">
      <c r="N948" s="2"/>
    </row>
    <row r="949" ht="15.75" customHeight="1">
      <c r="N949" s="2"/>
    </row>
    <row r="950" ht="15.75" customHeight="1">
      <c r="N950" s="2"/>
    </row>
    <row r="951" ht="15.75" customHeight="1">
      <c r="N951" s="2"/>
    </row>
    <row r="952" ht="15.75" customHeight="1">
      <c r="N952" s="2"/>
    </row>
    <row r="953" ht="15.75" customHeight="1">
      <c r="N953" s="2"/>
    </row>
    <row r="954" ht="15.75" customHeight="1">
      <c r="N954" s="2"/>
    </row>
    <row r="955" ht="15.75" customHeight="1">
      <c r="N955" s="2"/>
    </row>
    <row r="956" ht="15.75" customHeight="1">
      <c r="N956" s="2"/>
    </row>
    <row r="957" ht="15.75" customHeight="1">
      <c r="N957" s="2"/>
    </row>
    <row r="958" ht="15.75" customHeight="1">
      <c r="N958" s="2"/>
    </row>
    <row r="959" ht="15.75" customHeight="1">
      <c r="N959" s="2"/>
    </row>
    <row r="960" ht="15.75" customHeight="1">
      <c r="N960" s="2"/>
    </row>
    <row r="961" ht="15.75" customHeight="1">
      <c r="N961" s="2"/>
    </row>
    <row r="962" ht="15.75" customHeight="1">
      <c r="N962" s="2"/>
    </row>
    <row r="963" ht="15.75" customHeight="1">
      <c r="N963" s="2"/>
    </row>
    <row r="964" ht="15.75" customHeight="1">
      <c r="N964" s="2"/>
    </row>
    <row r="965" ht="15.75" customHeight="1">
      <c r="N965" s="2"/>
    </row>
    <row r="966" ht="15.75" customHeight="1">
      <c r="N966" s="2"/>
    </row>
    <row r="967" ht="15.75" customHeight="1">
      <c r="N967" s="2"/>
    </row>
    <row r="968" ht="15.75" customHeight="1">
      <c r="N968" s="2"/>
    </row>
    <row r="969" ht="15.75" customHeight="1">
      <c r="N969" s="2"/>
    </row>
    <row r="970" ht="15.75" customHeight="1">
      <c r="N970" s="2"/>
    </row>
    <row r="971" ht="15.75" customHeight="1">
      <c r="N971" s="2"/>
    </row>
    <row r="972" ht="15.75" customHeight="1">
      <c r="N972" s="2"/>
    </row>
    <row r="973" ht="15.75" customHeight="1">
      <c r="N973" s="2"/>
    </row>
    <row r="974" ht="15.75" customHeight="1">
      <c r="N974" s="2"/>
    </row>
    <row r="975" ht="15.75" customHeight="1">
      <c r="N975" s="2"/>
    </row>
    <row r="976" ht="15.75" customHeight="1">
      <c r="N976" s="2"/>
    </row>
    <row r="977" ht="15.75" customHeight="1">
      <c r="N977" s="2"/>
    </row>
    <row r="978" ht="15.75" customHeight="1">
      <c r="N978" s="2"/>
    </row>
    <row r="979" ht="15.75" customHeight="1">
      <c r="N979" s="2"/>
    </row>
    <row r="980" ht="15.75" customHeight="1">
      <c r="N980" s="2"/>
    </row>
    <row r="981" ht="15.75" customHeight="1">
      <c r="N981" s="2"/>
    </row>
    <row r="982" ht="15.75" customHeight="1">
      <c r="N982" s="2"/>
    </row>
    <row r="983" ht="15.75" customHeight="1">
      <c r="N983" s="2"/>
    </row>
    <row r="984" ht="15.75" customHeight="1">
      <c r="N984" s="2"/>
    </row>
    <row r="985" ht="15.75" customHeight="1">
      <c r="N985" s="2"/>
    </row>
    <row r="986" ht="15.75" customHeight="1">
      <c r="N986" s="2"/>
    </row>
    <row r="987" ht="15.75" customHeight="1">
      <c r="N987" s="2"/>
    </row>
    <row r="988" ht="15.75" customHeight="1">
      <c r="N988" s="2"/>
    </row>
    <row r="989" ht="15.75" customHeight="1">
      <c r="N989" s="2"/>
    </row>
    <row r="990" ht="15.75" customHeight="1">
      <c r="N990" s="2"/>
    </row>
    <row r="991" ht="15.75" customHeight="1">
      <c r="N991" s="2"/>
    </row>
    <row r="992" ht="15.75" customHeight="1">
      <c r="N992" s="2"/>
    </row>
    <row r="993" ht="15.75" customHeight="1">
      <c r="N993" s="2"/>
    </row>
    <row r="994" ht="15.75" customHeight="1">
      <c r="N994" s="2"/>
    </row>
    <row r="995" ht="15.75" customHeight="1">
      <c r="N995" s="2"/>
    </row>
    <row r="996" ht="15.75" customHeight="1">
      <c r="N996" s="2"/>
    </row>
    <row r="997" ht="15.75" customHeight="1">
      <c r="N997" s="2"/>
    </row>
    <row r="998" ht="15.75" customHeight="1">
      <c r="N998" s="2"/>
    </row>
    <row r="999" ht="15.75" customHeight="1">
      <c r="N999" s="2"/>
    </row>
    <row r="1000" ht="15.75" customHeight="1">
      <c r="N1000" s="2"/>
    </row>
  </sheetData>
  <autoFilter ref="$A$1:$O$251">
    <sortState ref="A1:O251">
      <sortCondition descending="1" ref="N1:N251"/>
    </sortState>
  </autoFilter>
  <customSheetViews>
    <customSheetView guid="{2C684232-4004-48AA-8A04-E3384C828313}" filter="1" showAutoFilter="1">
      <autoFilter ref="$A$1:$O$251"/>
      <extLst>
        <ext uri="GoogleSheetsCustomDataVersion1">
          <go:sheetsCustomData xmlns:go="http://customooxmlschemas.google.com/" filterViewId="973029263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2" max="2" width="14.1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56"/>
    <col customWidth="1" min="2" max="5" width="10.56"/>
    <col customWidth="1" min="6" max="6" width="16.22"/>
    <col customWidth="1" min="7" max="9" width="10.56"/>
    <col customWidth="1" min="10" max="10" width="10.78"/>
    <col customWidth="1" min="11" max="11" width="11.56"/>
    <col customWidth="1" min="12" max="12" width="10.56"/>
    <col customWidth="1" min="13" max="13" width="12.56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547</v>
      </c>
      <c r="D1" s="1" t="s">
        <v>548</v>
      </c>
      <c r="E1" s="1" t="s">
        <v>4</v>
      </c>
      <c r="F1" s="1" t="s">
        <v>5</v>
      </c>
      <c r="G1" s="1" t="s">
        <v>549</v>
      </c>
      <c r="H1" s="1" t="s">
        <v>11</v>
      </c>
      <c r="I1" s="1" t="s">
        <v>12</v>
      </c>
      <c r="J1" s="2" t="s">
        <v>13</v>
      </c>
      <c r="K1" s="3" t="s">
        <v>14</v>
      </c>
      <c r="M1" s="3" t="s">
        <v>15</v>
      </c>
      <c r="N1" s="1" t="s">
        <v>0</v>
      </c>
      <c r="O1" s="1" t="s">
        <v>1</v>
      </c>
      <c r="P1" s="1" t="s">
        <v>547</v>
      </c>
      <c r="Q1" s="1" t="s">
        <v>548</v>
      </c>
      <c r="R1" s="1" t="s">
        <v>4</v>
      </c>
      <c r="S1" s="1" t="s">
        <v>5</v>
      </c>
      <c r="T1" s="1" t="s">
        <v>549</v>
      </c>
      <c r="U1" s="1" t="s">
        <v>11</v>
      </c>
      <c r="V1" s="1" t="s">
        <v>12</v>
      </c>
      <c r="W1" s="2" t="s">
        <v>13</v>
      </c>
      <c r="X1" s="4" t="s">
        <v>16</v>
      </c>
    </row>
    <row r="2" ht="15.75" customHeight="1">
      <c r="A2" s="1" t="s">
        <v>550</v>
      </c>
      <c r="C2" s="1" t="s">
        <v>551</v>
      </c>
      <c r="D2" s="1" t="s">
        <v>552</v>
      </c>
      <c r="E2" s="1">
        <v>4.0</v>
      </c>
      <c r="F2" s="1" t="s">
        <v>553</v>
      </c>
      <c r="G2" s="1">
        <v>1050.0</v>
      </c>
      <c r="I2" s="1">
        <v>7.0</v>
      </c>
      <c r="J2" s="2">
        <v>309.0</v>
      </c>
      <c r="K2" s="5">
        <f t="shared" ref="K2:K67" si="1">G2*J2</f>
        <v>324450</v>
      </c>
      <c r="M2" s="3">
        <v>1.0</v>
      </c>
      <c r="N2" s="1" t="str">
        <f t="shared" ref="N2:N11" si="2">INDEX($A$2:$J$67,MATCH(LARGE($I$2:$I$67,M2),$I$2:$I$67,0))</f>
        <v>American Wirehair</v>
      </c>
      <c r="O2" s="1"/>
      <c r="P2" s="1" t="s">
        <v>551</v>
      </c>
      <c r="Q2" s="1" t="s">
        <v>554</v>
      </c>
      <c r="R2" s="1">
        <v>6.0</v>
      </c>
      <c r="S2" s="1" t="s">
        <v>555</v>
      </c>
      <c r="T2" s="1">
        <v>1000.0</v>
      </c>
      <c r="U2" s="1"/>
      <c r="V2" s="1">
        <v>41.0</v>
      </c>
      <c r="W2" s="1">
        <v>198.0</v>
      </c>
      <c r="X2" s="6">
        <f t="shared" ref="X2:X11" si="3">T2/W2</f>
        <v>5.050505051</v>
      </c>
    </row>
    <row r="3" ht="15.75" customHeight="1">
      <c r="A3" s="1" t="s">
        <v>556</v>
      </c>
      <c r="C3" s="1" t="s">
        <v>551</v>
      </c>
      <c r="D3" s="1" t="s">
        <v>554</v>
      </c>
      <c r="E3" s="1">
        <v>4.0</v>
      </c>
      <c r="F3" s="1" t="s">
        <v>557</v>
      </c>
      <c r="G3" s="1">
        <v>1400.0</v>
      </c>
      <c r="I3" s="1">
        <v>26.0</v>
      </c>
      <c r="J3" s="2">
        <v>210.0</v>
      </c>
      <c r="K3" s="5">
        <f t="shared" si="1"/>
        <v>294000</v>
      </c>
      <c r="M3" s="3">
        <v>2.0</v>
      </c>
      <c r="N3" s="1" t="str">
        <f t="shared" si="2"/>
        <v>Korat</v>
      </c>
      <c r="O3" s="1"/>
      <c r="P3" s="1" t="s">
        <v>551</v>
      </c>
      <c r="Q3" s="1" t="s">
        <v>558</v>
      </c>
      <c r="R3" s="1">
        <v>4.0</v>
      </c>
      <c r="S3" s="1" t="s">
        <v>559</v>
      </c>
      <c r="T3" s="1">
        <v>600.0</v>
      </c>
      <c r="U3" s="1"/>
      <c r="V3" s="1">
        <v>40.0</v>
      </c>
      <c r="W3" s="1">
        <v>76.0</v>
      </c>
      <c r="X3" s="6">
        <f t="shared" si="3"/>
        <v>7.894736842</v>
      </c>
    </row>
    <row r="4" ht="15.75" customHeight="1">
      <c r="A4" s="1" t="s">
        <v>560</v>
      </c>
      <c r="C4" s="1" t="s">
        <v>551</v>
      </c>
      <c r="D4" s="1" t="s">
        <v>552</v>
      </c>
      <c r="E4" s="1">
        <v>6.0</v>
      </c>
      <c r="F4" s="1" t="s">
        <v>561</v>
      </c>
      <c r="G4" s="1">
        <v>900.0</v>
      </c>
      <c r="H4" s="1">
        <v>5.0</v>
      </c>
      <c r="I4" s="1">
        <v>6.0</v>
      </c>
      <c r="J4" s="2">
        <v>198.0</v>
      </c>
      <c r="K4" s="5">
        <f t="shared" si="1"/>
        <v>178200</v>
      </c>
      <c r="M4" s="3">
        <v>3.0</v>
      </c>
      <c r="N4" s="1" t="str">
        <f t="shared" si="2"/>
        <v>LaPerm</v>
      </c>
      <c r="O4" s="1"/>
      <c r="P4" s="1" t="s">
        <v>551</v>
      </c>
      <c r="Q4" s="1" t="s">
        <v>558</v>
      </c>
      <c r="R4" s="1">
        <v>4.0</v>
      </c>
      <c r="S4" s="1" t="s">
        <v>562</v>
      </c>
      <c r="T4" s="1">
        <v>500.0</v>
      </c>
      <c r="U4" s="1"/>
      <c r="V4" s="1">
        <v>39.0</v>
      </c>
      <c r="W4" s="1">
        <v>72.0</v>
      </c>
      <c r="X4" s="6">
        <f t="shared" si="3"/>
        <v>6.944444444</v>
      </c>
    </row>
    <row r="5" ht="15.75" customHeight="1">
      <c r="A5" s="1" t="s">
        <v>563</v>
      </c>
      <c r="C5" s="1" t="s">
        <v>551</v>
      </c>
      <c r="D5" s="1" t="s">
        <v>554</v>
      </c>
      <c r="E5" s="1">
        <v>6.0</v>
      </c>
      <c r="F5" s="1" t="s">
        <v>555</v>
      </c>
      <c r="G5" s="1">
        <v>1000.0</v>
      </c>
      <c r="I5" s="1">
        <v>41.0</v>
      </c>
      <c r="J5" s="2">
        <v>198.0</v>
      </c>
      <c r="K5" s="5">
        <f t="shared" si="1"/>
        <v>198000</v>
      </c>
      <c r="M5" s="3">
        <v>4.0</v>
      </c>
      <c r="N5" s="1" t="str">
        <f t="shared" si="2"/>
        <v>Burmilla</v>
      </c>
      <c r="O5" s="1"/>
      <c r="P5" s="1" t="s">
        <v>551</v>
      </c>
      <c r="Q5" s="1" t="s">
        <v>558</v>
      </c>
      <c r="R5" s="1">
        <v>5.0</v>
      </c>
      <c r="S5" s="1" t="s">
        <v>564</v>
      </c>
      <c r="T5" s="1">
        <v>600.0</v>
      </c>
      <c r="U5" s="1"/>
      <c r="V5" s="1">
        <v>38.0</v>
      </c>
      <c r="W5" s="1">
        <v>115.0</v>
      </c>
      <c r="X5" s="6">
        <f t="shared" si="3"/>
        <v>5.217391304</v>
      </c>
    </row>
    <row r="6" ht="15.75" customHeight="1">
      <c r="A6" s="1" t="s">
        <v>565</v>
      </c>
      <c r="C6" s="1" t="s">
        <v>551</v>
      </c>
      <c r="D6" s="1" t="s">
        <v>552</v>
      </c>
      <c r="E6" s="1">
        <v>6.0</v>
      </c>
      <c r="F6" s="1" t="s">
        <v>566</v>
      </c>
      <c r="G6" s="1">
        <v>1600.0</v>
      </c>
      <c r="J6" s="2">
        <v>158.0</v>
      </c>
      <c r="K6" s="5">
        <f t="shared" si="1"/>
        <v>252800</v>
      </c>
      <c r="M6" s="3">
        <v>5.0</v>
      </c>
      <c r="N6" s="1" t="str">
        <f t="shared" si="2"/>
        <v>Turkish Van</v>
      </c>
      <c r="O6" s="1"/>
      <c r="P6" s="1" t="s">
        <v>567</v>
      </c>
      <c r="Q6" s="1" t="s">
        <v>558</v>
      </c>
      <c r="R6" s="1">
        <v>6.0</v>
      </c>
      <c r="S6" s="1" t="s">
        <v>568</v>
      </c>
      <c r="T6" s="1">
        <v>500.0</v>
      </c>
      <c r="U6" s="1"/>
      <c r="V6" s="1">
        <v>37.0</v>
      </c>
      <c r="W6" s="1">
        <v>5.0</v>
      </c>
      <c r="X6" s="6">
        <f t="shared" si="3"/>
        <v>100</v>
      </c>
    </row>
    <row r="7" ht="15.75" customHeight="1">
      <c r="A7" s="1" t="s">
        <v>569</v>
      </c>
      <c r="C7" s="1" t="s">
        <v>567</v>
      </c>
      <c r="D7" s="1" t="s">
        <v>558</v>
      </c>
      <c r="E7" s="1">
        <v>4.0</v>
      </c>
      <c r="F7" s="1" t="s">
        <v>570</v>
      </c>
      <c r="G7" s="1">
        <v>1300.0</v>
      </c>
      <c r="I7" s="1">
        <v>31.0</v>
      </c>
      <c r="J7" s="2">
        <v>155.0</v>
      </c>
      <c r="K7" s="5">
        <f t="shared" si="1"/>
        <v>201500</v>
      </c>
      <c r="M7" s="3">
        <v>6.0</v>
      </c>
      <c r="N7" s="1" t="str">
        <f t="shared" si="2"/>
        <v>Bobtail</v>
      </c>
      <c r="O7" s="1"/>
      <c r="P7" s="1" t="s">
        <v>551</v>
      </c>
      <c r="Q7" s="1" t="s">
        <v>554</v>
      </c>
      <c r="R7" s="1">
        <v>6.0</v>
      </c>
      <c r="S7" s="1" t="s">
        <v>571</v>
      </c>
      <c r="T7" s="1">
        <v>800.0</v>
      </c>
      <c r="U7" s="1"/>
      <c r="V7" s="1">
        <v>36.0</v>
      </c>
      <c r="W7" s="1">
        <v>132.0</v>
      </c>
      <c r="X7" s="6">
        <f t="shared" si="3"/>
        <v>6.060606061</v>
      </c>
    </row>
    <row r="8" ht="15.75" customHeight="1">
      <c r="A8" s="1" t="s">
        <v>572</v>
      </c>
      <c r="C8" s="1" t="s">
        <v>567</v>
      </c>
      <c r="D8" s="1" t="s">
        <v>554</v>
      </c>
      <c r="E8" s="1">
        <v>6.0</v>
      </c>
      <c r="F8" s="1" t="s">
        <v>573</v>
      </c>
      <c r="G8" s="1">
        <v>1250.0</v>
      </c>
      <c r="H8" s="1">
        <v>8.0</v>
      </c>
      <c r="J8" s="2">
        <v>154.0</v>
      </c>
      <c r="K8" s="5">
        <f t="shared" si="1"/>
        <v>192500</v>
      </c>
      <c r="M8" s="3">
        <v>7.0</v>
      </c>
      <c r="N8" s="1" t="str">
        <f t="shared" si="2"/>
        <v>Havana</v>
      </c>
      <c r="O8" s="1"/>
      <c r="P8" s="1" t="s">
        <v>551</v>
      </c>
      <c r="Q8" s="1" t="s">
        <v>554</v>
      </c>
      <c r="R8" s="1">
        <v>4.0</v>
      </c>
      <c r="S8" s="1" t="s">
        <v>574</v>
      </c>
      <c r="T8" s="1">
        <v>900.0</v>
      </c>
      <c r="U8" s="1"/>
      <c r="V8" s="1">
        <v>35.0</v>
      </c>
      <c r="W8" s="1">
        <v>78.0</v>
      </c>
      <c r="X8" s="6">
        <f t="shared" si="3"/>
        <v>11.53846154</v>
      </c>
    </row>
    <row r="9" ht="15.75" customHeight="1">
      <c r="A9" s="1" t="s">
        <v>575</v>
      </c>
      <c r="C9" s="1" t="s">
        <v>551</v>
      </c>
      <c r="D9" s="1" t="s">
        <v>558</v>
      </c>
      <c r="E9" s="1">
        <v>5.0</v>
      </c>
      <c r="F9" s="1" t="s">
        <v>576</v>
      </c>
      <c r="G9" s="1">
        <v>850.0</v>
      </c>
      <c r="I9" s="1">
        <v>15.0</v>
      </c>
      <c r="J9" s="2">
        <v>154.0</v>
      </c>
      <c r="K9" s="5">
        <f t="shared" si="1"/>
        <v>130900</v>
      </c>
      <c r="M9" s="3">
        <v>8.0</v>
      </c>
      <c r="N9" s="1" t="str">
        <f t="shared" si="2"/>
        <v>Bombay</v>
      </c>
      <c r="O9" s="1"/>
      <c r="P9" s="1" t="s">
        <v>551</v>
      </c>
      <c r="Q9" s="1" t="s">
        <v>552</v>
      </c>
      <c r="R9" s="1">
        <v>4.0</v>
      </c>
      <c r="S9" s="1" t="s">
        <v>577</v>
      </c>
      <c r="T9" s="1">
        <v>500.0</v>
      </c>
      <c r="U9" s="1"/>
      <c r="V9" s="1">
        <v>34.0</v>
      </c>
      <c r="W9" s="1">
        <v>125.0</v>
      </c>
      <c r="X9" s="6">
        <f t="shared" si="3"/>
        <v>4</v>
      </c>
    </row>
    <row r="10" ht="15.75" customHeight="1">
      <c r="A10" s="1" t="s">
        <v>578</v>
      </c>
      <c r="C10" s="1" t="s">
        <v>551</v>
      </c>
      <c r="D10" s="1" t="s">
        <v>554</v>
      </c>
      <c r="E10" s="1">
        <v>6.0</v>
      </c>
      <c r="F10" s="1" t="s">
        <v>571</v>
      </c>
      <c r="G10" s="1">
        <v>800.0</v>
      </c>
      <c r="I10" s="1">
        <v>36.0</v>
      </c>
      <c r="J10" s="2">
        <v>132.0</v>
      </c>
      <c r="K10" s="5">
        <f t="shared" si="1"/>
        <v>105600</v>
      </c>
      <c r="M10" s="3">
        <v>9.0</v>
      </c>
      <c r="N10" s="1" t="str">
        <f t="shared" si="2"/>
        <v>Ragamuffin</v>
      </c>
      <c r="O10" s="1"/>
      <c r="P10" s="1" t="s">
        <v>551</v>
      </c>
      <c r="Q10" s="1" t="s">
        <v>554</v>
      </c>
      <c r="R10" s="1">
        <v>7.0</v>
      </c>
      <c r="S10" s="1" t="s">
        <v>579</v>
      </c>
      <c r="T10" s="1">
        <v>1000.0</v>
      </c>
      <c r="U10" s="1"/>
      <c r="V10" s="1">
        <v>32.0</v>
      </c>
      <c r="W10" s="1">
        <v>45.0</v>
      </c>
      <c r="X10" s="6">
        <f t="shared" si="3"/>
        <v>22.22222222</v>
      </c>
    </row>
    <row r="11" ht="15.75" customHeight="1">
      <c r="A11" s="1" t="s">
        <v>580</v>
      </c>
      <c r="C11" s="1" t="s">
        <v>551</v>
      </c>
      <c r="D11" s="1" t="s">
        <v>552</v>
      </c>
      <c r="E11" s="1">
        <v>4.0</v>
      </c>
      <c r="F11" s="1" t="s">
        <v>577</v>
      </c>
      <c r="G11" s="1">
        <v>500.0</v>
      </c>
      <c r="I11" s="1">
        <v>34.0</v>
      </c>
      <c r="J11" s="2">
        <v>125.0</v>
      </c>
      <c r="K11" s="5">
        <f t="shared" si="1"/>
        <v>62500</v>
      </c>
      <c r="M11" s="3">
        <v>10.0</v>
      </c>
      <c r="N11" s="1" t="str">
        <f t="shared" si="2"/>
        <v>Balinese</v>
      </c>
      <c r="O11" s="1"/>
      <c r="P11" s="1" t="s">
        <v>567</v>
      </c>
      <c r="Q11" s="1" t="s">
        <v>558</v>
      </c>
      <c r="R11" s="1">
        <v>4.0</v>
      </c>
      <c r="S11" s="1" t="s">
        <v>570</v>
      </c>
      <c r="T11" s="1">
        <v>1300.0</v>
      </c>
      <c r="U11" s="1"/>
      <c r="V11" s="1">
        <v>31.0</v>
      </c>
      <c r="W11" s="1">
        <v>155.0</v>
      </c>
      <c r="X11" s="6">
        <f t="shared" si="3"/>
        <v>8.387096774</v>
      </c>
    </row>
    <row r="12" ht="15.75" customHeight="1">
      <c r="A12" s="1" t="s">
        <v>581</v>
      </c>
      <c r="C12" s="1" t="s">
        <v>551</v>
      </c>
      <c r="D12" s="1" t="s">
        <v>552</v>
      </c>
      <c r="E12" s="1">
        <v>7.0</v>
      </c>
      <c r="F12" s="1" t="s">
        <v>582</v>
      </c>
      <c r="G12" s="1">
        <v>1750.0</v>
      </c>
      <c r="H12" s="1">
        <v>6.0</v>
      </c>
      <c r="I12" s="1">
        <v>5.0</v>
      </c>
      <c r="J12" s="2">
        <v>125.0</v>
      </c>
      <c r="K12" s="5">
        <f t="shared" si="1"/>
        <v>218750</v>
      </c>
      <c r="T12" s="1">
        <f>SUM(T2:T11)</f>
        <v>7700</v>
      </c>
    </row>
    <row r="13" ht="15.75" customHeight="1">
      <c r="A13" s="1" t="s">
        <v>583</v>
      </c>
      <c r="C13" s="1" t="s">
        <v>551</v>
      </c>
      <c r="D13" s="1" t="s">
        <v>552</v>
      </c>
      <c r="E13" s="1">
        <v>5.0</v>
      </c>
      <c r="F13" s="1" t="s">
        <v>584</v>
      </c>
      <c r="G13" s="1">
        <v>1250.0</v>
      </c>
      <c r="H13" s="1">
        <v>4.0</v>
      </c>
      <c r="I13" s="1">
        <v>16.0</v>
      </c>
      <c r="J13" s="2">
        <v>121.0</v>
      </c>
      <c r="K13" s="5">
        <f t="shared" si="1"/>
        <v>151250</v>
      </c>
    </row>
    <row r="14" ht="15.75" customHeight="1">
      <c r="A14" s="1" t="s">
        <v>585</v>
      </c>
      <c r="C14" s="1" t="s">
        <v>551</v>
      </c>
      <c r="D14" s="1" t="s">
        <v>558</v>
      </c>
      <c r="E14" s="1">
        <v>5.0</v>
      </c>
      <c r="F14" s="1" t="s">
        <v>564</v>
      </c>
      <c r="G14" s="1">
        <v>600.0</v>
      </c>
      <c r="I14" s="1">
        <v>38.0</v>
      </c>
      <c r="J14" s="2">
        <v>115.0</v>
      </c>
      <c r="K14" s="5">
        <f t="shared" si="1"/>
        <v>69000</v>
      </c>
    </row>
    <row r="15" ht="15.75" customHeight="1">
      <c r="A15" s="1" t="s">
        <v>586</v>
      </c>
      <c r="C15" s="1" t="s">
        <v>587</v>
      </c>
      <c r="D15" s="1" t="s">
        <v>552</v>
      </c>
      <c r="E15" s="1">
        <v>6.0</v>
      </c>
      <c r="F15" s="1" t="s">
        <v>561</v>
      </c>
      <c r="G15" s="1">
        <v>100.0</v>
      </c>
      <c r="J15" s="2">
        <v>115.0</v>
      </c>
      <c r="K15" s="5">
        <f t="shared" si="1"/>
        <v>11500</v>
      </c>
    </row>
    <row r="16" ht="15.75" customHeight="1">
      <c r="A16" s="1" t="s">
        <v>588</v>
      </c>
      <c r="C16" s="1" t="s">
        <v>551</v>
      </c>
      <c r="D16" s="1" t="s">
        <v>589</v>
      </c>
      <c r="E16" s="1">
        <v>5.0</v>
      </c>
      <c r="F16" s="1" t="s">
        <v>590</v>
      </c>
      <c r="G16" s="1">
        <v>1450.0</v>
      </c>
      <c r="I16" s="1">
        <v>8.0</v>
      </c>
      <c r="J16" s="2">
        <v>115.0</v>
      </c>
      <c r="K16" s="5">
        <f t="shared" si="1"/>
        <v>166750</v>
      </c>
      <c r="M16" s="3" t="s">
        <v>74</v>
      </c>
      <c r="N16" s="1" t="s">
        <v>0</v>
      </c>
      <c r="O16" s="1" t="s">
        <v>1</v>
      </c>
      <c r="P16" s="1" t="s">
        <v>547</v>
      </c>
      <c r="Q16" s="1" t="s">
        <v>548</v>
      </c>
      <c r="R16" s="1" t="s">
        <v>4</v>
      </c>
      <c r="S16" s="1" t="s">
        <v>5</v>
      </c>
      <c r="T16" s="1" t="s">
        <v>549</v>
      </c>
      <c r="U16" s="1" t="s">
        <v>11</v>
      </c>
      <c r="V16" s="1" t="s">
        <v>12</v>
      </c>
      <c r="W16" s="2" t="s">
        <v>13</v>
      </c>
      <c r="X16" s="4" t="s">
        <v>16</v>
      </c>
    </row>
    <row r="17" ht="15.75" customHeight="1">
      <c r="A17" s="1" t="s">
        <v>591</v>
      </c>
      <c r="C17" s="1" t="s">
        <v>551</v>
      </c>
      <c r="D17" s="1" t="s">
        <v>552</v>
      </c>
      <c r="E17" s="1">
        <v>6.0</v>
      </c>
      <c r="F17" s="1" t="s">
        <v>592</v>
      </c>
      <c r="G17" s="1">
        <v>1250.0</v>
      </c>
      <c r="I17" s="1">
        <v>27.0</v>
      </c>
      <c r="J17" s="2">
        <v>110.0</v>
      </c>
      <c r="K17" s="5">
        <f t="shared" si="1"/>
        <v>137500</v>
      </c>
      <c r="M17" s="3">
        <v>1.0</v>
      </c>
      <c r="N17" s="7" t="str">
        <f t="shared" ref="N17:N26" si="4">INDEX($A$2:$J$67,MATCH(SMALL($I$2:$I$67,M17),$I$2:$I$67,0))</f>
        <v>Exotic Shorthair</v>
      </c>
      <c r="O17" s="1"/>
      <c r="P17" s="1" t="s">
        <v>551</v>
      </c>
      <c r="Q17" s="1" t="s">
        <v>552</v>
      </c>
      <c r="R17" s="1">
        <v>5.0</v>
      </c>
      <c r="S17" s="1" t="s">
        <v>593</v>
      </c>
      <c r="T17" s="1">
        <v>1750.0</v>
      </c>
      <c r="U17" s="1">
        <v>2.0</v>
      </c>
      <c r="V17" s="1">
        <v>1.0</v>
      </c>
      <c r="W17" s="1">
        <v>79.0</v>
      </c>
      <c r="X17" s="6">
        <f t="shared" ref="X17:X26" si="5">T17/W17</f>
        <v>22.15189873</v>
      </c>
    </row>
    <row r="18" ht="15.75" customHeight="1">
      <c r="A18" s="1" t="s">
        <v>594</v>
      </c>
      <c r="C18" s="1" t="s">
        <v>567</v>
      </c>
      <c r="D18" s="1" t="s">
        <v>552</v>
      </c>
      <c r="E18" s="1">
        <v>5.0</v>
      </c>
      <c r="F18" s="1" t="s">
        <v>595</v>
      </c>
      <c r="G18" s="1">
        <v>1500.0</v>
      </c>
      <c r="J18" s="2">
        <v>103.0</v>
      </c>
      <c r="K18" s="5">
        <f t="shared" si="1"/>
        <v>154500</v>
      </c>
      <c r="M18" s="3">
        <v>2.0</v>
      </c>
      <c r="N18" s="7" t="str">
        <f t="shared" si="4"/>
        <v>Persian</v>
      </c>
      <c r="O18" s="1"/>
      <c r="P18" s="1" t="s">
        <v>551</v>
      </c>
      <c r="Q18" s="1" t="s">
        <v>558</v>
      </c>
      <c r="R18" s="1">
        <v>6.0</v>
      </c>
      <c r="S18" s="1" t="s">
        <v>596</v>
      </c>
      <c r="T18" s="1">
        <v>1250.0</v>
      </c>
      <c r="U18" s="1">
        <v>3.0</v>
      </c>
      <c r="V18" s="1">
        <v>2.0</v>
      </c>
      <c r="W18" s="1">
        <v>49.0</v>
      </c>
      <c r="X18" s="6">
        <f t="shared" si="5"/>
        <v>25.51020408</v>
      </c>
    </row>
    <row r="19" ht="15.75" customHeight="1">
      <c r="A19" s="1" t="s">
        <v>597</v>
      </c>
      <c r="C19" s="1" t="s">
        <v>598</v>
      </c>
      <c r="D19" s="1" t="s">
        <v>552</v>
      </c>
      <c r="E19" s="1">
        <v>1.0</v>
      </c>
      <c r="F19" s="1" t="s">
        <v>599</v>
      </c>
      <c r="G19" s="1">
        <v>200.0</v>
      </c>
      <c r="J19" s="2">
        <v>101.0</v>
      </c>
      <c r="K19" s="5">
        <f t="shared" si="1"/>
        <v>20200</v>
      </c>
      <c r="M19" s="3">
        <v>3.0</v>
      </c>
      <c r="N19" s="7" t="str">
        <f t="shared" si="4"/>
        <v>Maine Coon</v>
      </c>
      <c r="O19" s="1"/>
      <c r="P19" s="1" t="s">
        <v>551</v>
      </c>
      <c r="Q19" s="1" t="s">
        <v>558</v>
      </c>
      <c r="R19" s="1">
        <v>7.0</v>
      </c>
      <c r="S19" s="1" t="s">
        <v>600</v>
      </c>
      <c r="T19" s="1">
        <v>1600.0</v>
      </c>
      <c r="U19" s="1">
        <v>1.0</v>
      </c>
      <c r="V19" s="1">
        <v>3.0</v>
      </c>
      <c r="W19" s="1">
        <v>71.0</v>
      </c>
      <c r="X19" s="6">
        <f t="shared" si="5"/>
        <v>22.53521127</v>
      </c>
    </row>
    <row r="20" ht="15.75" customHeight="1">
      <c r="A20" s="1" t="s">
        <v>601</v>
      </c>
      <c r="C20" s="1" t="s">
        <v>551</v>
      </c>
      <c r="D20" s="1" t="s">
        <v>552</v>
      </c>
      <c r="E20" s="1">
        <v>3.0</v>
      </c>
      <c r="F20" s="1" t="s">
        <v>602</v>
      </c>
      <c r="G20" s="1">
        <v>1000.0</v>
      </c>
      <c r="I20" s="1">
        <v>11.0</v>
      </c>
      <c r="J20" s="2">
        <v>101.0</v>
      </c>
      <c r="K20" s="5">
        <f t="shared" si="1"/>
        <v>101000</v>
      </c>
      <c r="M20" s="3">
        <v>4.0</v>
      </c>
      <c r="N20" s="7" t="str">
        <f t="shared" si="4"/>
        <v>Ragdoll</v>
      </c>
      <c r="O20" s="1"/>
      <c r="P20" s="1" t="s">
        <v>551</v>
      </c>
      <c r="Q20" s="1" t="s">
        <v>558</v>
      </c>
      <c r="R20" s="1">
        <v>7.0</v>
      </c>
      <c r="S20" s="1" t="s">
        <v>603</v>
      </c>
      <c r="T20" s="1">
        <v>1000.0</v>
      </c>
      <c r="U20" s="1">
        <v>7.0</v>
      </c>
      <c r="V20" s="1">
        <v>4.0</v>
      </c>
      <c r="W20" s="1">
        <v>45.0</v>
      </c>
      <c r="X20" s="6">
        <f t="shared" si="5"/>
        <v>22.22222222</v>
      </c>
    </row>
    <row r="21" ht="15.75" customHeight="1">
      <c r="A21" s="1" t="s">
        <v>604</v>
      </c>
      <c r="C21" s="1" t="s">
        <v>551</v>
      </c>
      <c r="D21" s="1" t="s">
        <v>558</v>
      </c>
      <c r="E21" s="1">
        <v>5.0</v>
      </c>
      <c r="F21" s="1" t="s">
        <v>605</v>
      </c>
      <c r="G21" s="1">
        <v>400.0</v>
      </c>
      <c r="J21" s="2">
        <v>99.0</v>
      </c>
      <c r="K21" s="5">
        <f t="shared" si="1"/>
        <v>39600</v>
      </c>
      <c r="M21" s="3">
        <v>5.0</v>
      </c>
      <c r="N21" s="7" t="str">
        <f t="shared" si="4"/>
        <v>British Shorthair</v>
      </c>
      <c r="O21" s="1"/>
      <c r="P21" s="1" t="s">
        <v>551</v>
      </c>
      <c r="Q21" s="1" t="s">
        <v>552</v>
      </c>
      <c r="R21" s="1">
        <v>7.0</v>
      </c>
      <c r="S21" s="1" t="s">
        <v>582</v>
      </c>
      <c r="T21" s="1">
        <v>1750.0</v>
      </c>
      <c r="U21" s="1">
        <v>6.0</v>
      </c>
      <c r="V21" s="1">
        <v>5.0</v>
      </c>
      <c r="W21" s="1">
        <v>125.0</v>
      </c>
      <c r="X21" s="6">
        <f t="shared" si="5"/>
        <v>14</v>
      </c>
    </row>
    <row r="22" ht="15.75" customHeight="1">
      <c r="A22" s="1" t="s">
        <v>606</v>
      </c>
      <c r="C22" s="1" t="s">
        <v>551</v>
      </c>
      <c r="D22" s="1" t="s">
        <v>552</v>
      </c>
      <c r="E22" s="1">
        <v>3.0</v>
      </c>
      <c r="F22" s="1" t="s">
        <v>607</v>
      </c>
      <c r="G22" s="1">
        <v>800.0</v>
      </c>
      <c r="I22" s="1">
        <v>12.0</v>
      </c>
      <c r="J22" s="2">
        <v>95.0</v>
      </c>
      <c r="K22" s="5">
        <f t="shared" si="1"/>
        <v>76000</v>
      </c>
      <c r="M22" s="3">
        <v>6.0</v>
      </c>
      <c r="N22" s="7" t="str">
        <f t="shared" si="4"/>
        <v>American Shorthair</v>
      </c>
      <c r="O22" s="1"/>
      <c r="P22" s="1" t="s">
        <v>551</v>
      </c>
      <c r="Q22" s="1" t="s">
        <v>552</v>
      </c>
      <c r="R22" s="1">
        <v>6.0</v>
      </c>
      <c r="S22" s="1" t="s">
        <v>561</v>
      </c>
      <c r="T22" s="1">
        <v>900.0</v>
      </c>
      <c r="U22" s="1">
        <v>5.0</v>
      </c>
      <c r="V22" s="1">
        <v>6.0</v>
      </c>
      <c r="W22" s="1">
        <v>198.0</v>
      </c>
      <c r="X22" s="6">
        <f t="shared" si="5"/>
        <v>4.545454545</v>
      </c>
    </row>
    <row r="23" ht="15.75" customHeight="1">
      <c r="A23" s="1" t="s">
        <v>608</v>
      </c>
      <c r="C23" s="1" t="s">
        <v>587</v>
      </c>
      <c r="D23" s="1" t="s">
        <v>552</v>
      </c>
      <c r="E23" s="1">
        <v>6.0</v>
      </c>
      <c r="F23" s="1" t="s">
        <v>561</v>
      </c>
      <c r="G23" s="1">
        <v>100.0</v>
      </c>
      <c r="J23" s="2">
        <v>95.0</v>
      </c>
      <c r="K23" s="5">
        <f t="shared" si="1"/>
        <v>9500</v>
      </c>
      <c r="M23" s="3">
        <v>7.0</v>
      </c>
      <c r="N23" s="7" t="str">
        <f t="shared" si="4"/>
        <v>Abyssinian</v>
      </c>
      <c r="O23" s="1"/>
      <c r="P23" s="1" t="s">
        <v>551</v>
      </c>
      <c r="Q23" s="1" t="s">
        <v>552</v>
      </c>
      <c r="R23" s="1">
        <v>4.0</v>
      </c>
      <c r="S23" s="1" t="s">
        <v>553</v>
      </c>
      <c r="T23" s="1">
        <v>1050.0</v>
      </c>
      <c r="U23" s="1"/>
      <c r="V23" s="1">
        <v>7.0</v>
      </c>
      <c r="W23" s="1">
        <v>309.0</v>
      </c>
      <c r="X23" s="6">
        <f t="shared" si="5"/>
        <v>3.398058252</v>
      </c>
    </row>
    <row r="24" ht="15.75" customHeight="1">
      <c r="A24" s="1" t="s">
        <v>609</v>
      </c>
      <c r="C24" s="1" t="s">
        <v>587</v>
      </c>
      <c r="D24" s="1" t="s">
        <v>552</v>
      </c>
      <c r="E24" s="1">
        <v>6.0</v>
      </c>
      <c r="F24" s="1" t="s">
        <v>561</v>
      </c>
      <c r="G24" s="1">
        <v>100.0</v>
      </c>
      <c r="J24" s="2">
        <v>93.0</v>
      </c>
      <c r="K24" s="5">
        <f t="shared" si="1"/>
        <v>9300</v>
      </c>
      <c r="M24" s="3">
        <v>8.0</v>
      </c>
      <c r="N24" s="7" t="str">
        <f t="shared" si="4"/>
        <v>Canadian Hairless</v>
      </c>
      <c r="O24" s="1"/>
      <c r="P24" s="1" t="s">
        <v>551</v>
      </c>
      <c r="Q24" s="1" t="s">
        <v>589</v>
      </c>
      <c r="R24" s="1">
        <v>5.0</v>
      </c>
      <c r="S24" s="1" t="s">
        <v>590</v>
      </c>
      <c r="T24" s="1">
        <v>1450.0</v>
      </c>
      <c r="U24" s="1"/>
      <c r="V24" s="1">
        <v>8.0</v>
      </c>
      <c r="W24" s="1">
        <v>115.0</v>
      </c>
      <c r="X24" s="6">
        <f t="shared" si="5"/>
        <v>12.60869565</v>
      </c>
    </row>
    <row r="25" ht="15.75" customHeight="1">
      <c r="A25" s="1" t="s">
        <v>610</v>
      </c>
      <c r="C25" s="1" t="s">
        <v>587</v>
      </c>
      <c r="D25" s="1" t="s">
        <v>558</v>
      </c>
      <c r="E25" s="1">
        <v>6.0</v>
      </c>
      <c r="F25" s="1" t="s">
        <v>561</v>
      </c>
      <c r="G25" s="1">
        <v>100.0</v>
      </c>
      <c r="J25" s="2">
        <v>93.0</v>
      </c>
      <c r="K25" s="5">
        <f t="shared" si="1"/>
        <v>9300</v>
      </c>
      <c r="M25" s="3">
        <v>9.0</v>
      </c>
      <c r="N25" s="7" t="str">
        <f t="shared" si="4"/>
        <v>Canadian Hairless</v>
      </c>
      <c r="O25" s="1"/>
      <c r="P25" s="1" t="s">
        <v>551</v>
      </c>
      <c r="Q25" s="1" t="s">
        <v>589</v>
      </c>
      <c r="R25" s="1">
        <v>5.0</v>
      </c>
      <c r="S25" s="1" t="s">
        <v>590</v>
      </c>
      <c r="T25" s="1">
        <v>1450.0</v>
      </c>
      <c r="U25" s="1"/>
      <c r="V25" s="1">
        <v>8.0</v>
      </c>
      <c r="W25" s="1">
        <v>115.0</v>
      </c>
      <c r="X25" s="6">
        <f t="shared" si="5"/>
        <v>12.60869565</v>
      </c>
    </row>
    <row r="26" ht="15.75" customHeight="1">
      <c r="A26" s="1" t="s">
        <v>611</v>
      </c>
      <c r="C26" s="1" t="s">
        <v>587</v>
      </c>
      <c r="D26" s="1" t="s">
        <v>554</v>
      </c>
      <c r="E26" s="1">
        <v>6.0</v>
      </c>
      <c r="F26" s="1" t="s">
        <v>561</v>
      </c>
      <c r="G26" s="1">
        <v>100.0</v>
      </c>
      <c r="J26" s="2">
        <v>93.0</v>
      </c>
      <c r="K26" s="5">
        <f t="shared" si="1"/>
        <v>9300</v>
      </c>
      <c r="M26" s="3">
        <v>10.0</v>
      </c>
      <c r="N26" s="7" t="str">
        <f t="shared" si="4"/>
        <v>Siamese</v>
      </c>
      <c r="O26" s="1"/>
      <c r="P26" s="1" t="s">
        <v>551</v>
      </c>
      <c r="Q26" s="1" t="s">
        <v>552</v>
      </c>
      <c r="R26" s="1">
        <v>6.0</v>
      </c>
      <c r="S26" s="1" t="s">
        <v>566</v>
      </c>
      <c r="T26" s="1">
        <v>500.0</v>
      </c>
      <c r="U26" s="1"/>
      <c r="V26" s="1">
        <v>9.0</v>
      </c>
      <c r="W26" s="1">
        <v>39.0</v>
      </c>
      <c r="X26" s="6">
        <f t="shared" si="5"/>
        <v>12.82051282</v>
      </c>
    </row>
    <row r="27" ht="15.75" customHeight="1">
      <c r="A27" s="1" t="s">
        <v>612</v>
      </c>
      <c r="C27" s="1" t="s">
        <v>587</v>
      </c>
      <c r="D27" s="1" t="s">
        <v>552</v>
      </c>
      <c r="E27" s="1">
        <v>6.0</v>
      </c>
      <c r="F27" s="1" t="s">
        <v>561</v>
      </c>
      <c r="G27" s="1">
        <v>100.0</v>
      </c>
      <c r="J27" s="2">
        <v>89.0</v>
      </c>
      <c r="K27" s="5">
        <f t="shared" si="1"/>
        <v>8900</v>
      </c>
      <c r="T27" s="1">
        <f>SUM(T17:T26)</f>
        <v>12700</v>
      </c>
    </row>
    <row r="28" ht="15.75" customHeight="1">
      <c r="A28" s="1" t="s">
        <v>613</v>
      </c>
      <c r="C28" s="1" t="s">
        <v>551</v>
      </c>
      <c r="D28" s="1" t="s">
        <v>554</v>
      </c>
      <c r="E28" s="1">
        <v>5.0</v>
      </c>
      <c r="F28" s="1" t="s">
        <v>614</v>
      </c>
      <c r="G28" s="1">
        <v>800.0</v>
      </c>
      <c r="I28" s="1">
        <v>20.0</v>
      </c>
      <c r="J28" s="2">
        <v>84.0</v>
      </c>
      <c r="K28" s="5">
        <f t="shared" si="1"/>
        <v>67200</v>
      </c>
    </row>
    <row r="29" ht="15.75" customHeight="1">
      <c r="A29" s="1" t="s">
        <v>615</v>
      </c>
      <c r="C29" s="1" t="s">
        <v>551</v>
      </c>
      <c r="D29" s="1" t="s">
        <v>552</v>
      </c>
      <c r="E29" s="1">
        <v>5.0</v>
      </c>
      <c r="F29" s="1" t="s">
        <v>593</v>
      </c>
      <c r="G29" s="1">
        <v>1750.0</v>
      </c>
      <c r="H29" s="1">
        <v>2.0</v>
      </c>
      <c r="I29" s="1">
        <v>1.0</v>
      </c>
      <c r="J29" s="2">
        <v>79.0</v>
      </c>
      <c r="K29" s="5">
        <f t="shared" si="1"/>
        <v>138250</v>
      </c>
    </row>
    <row r="30" ht="15.75" customHeight="1">
      <c r="A30" s="1" t="s">
        <v>616</v>
      </c>
      <c r="C30" s="1" t="s">
        <v>551</v>
      </c>
      <c r="D30" s="1" t="s">
        <v>554</v>
      </c>
      <c r="E30" s="1">
        <v>5.0</v>
      </c>
      <c r="F30" s="1" t="s">
        <v>617</v>
      </c>
      <c r="G30" s="1">
        <v>2000.0</v>
      </c>
      <c r="J30" s="2">
        <v>79.0</v>
      </c>
      <c r="K30" s="5">
        <f t="shared" si="1"/>
        <v>158000</v>
      </c>
    </row>
    <row r="31" ht="15.75" customHeight="1">
      <c r="A31" s="1" t="s">
        <v>618</v>
      </c>
      <c r="C31" s="1" t="s">
        <v>551</v>
      </c>
      <c r="D31" s="1" t="s">
        <v>554</v>
      </c>
      <c r="E31" s="1">
        <v>4.0</v>
      </c>
      <c r="F31" s="1" t="s">
        <v>574</v>
      </c>
      <c r="G31" s="1">
        <v>900.0</v>
      </c>
      <c r="I31" s="1">
        <v>35.0</v>
      </c>
      <c r="J31" s="2">
        <v>78.0</v>
      </c>
      <c r="K31" s="5">
        <f t="shared" si="1"/>
        <v>70200</v>
      </c>
    </row>
    <row r="32" ht="15.75" customHeight="1">
      <c r="A32" s="1" t="s">
        <v>619</v>
      </c>
      <c r="C32" s="1" t="s">
        <v>551</v>
      </c>
      <c r="D32" s="1" t="s">
        <v>558</v>
      </c>
      <c r="E32" s="1">
        <v>6.0</v>
      </c>
      <c r="F32" s="1" t="s">
        <v>620</v>
      </c>
      <c r="G32" s="1">
        <v>800.0</v>
      </c>
      <c r="J32" s="2">
        <v>77.0</v>
      </c>
      <c r="K32" s="5">
        <f t="shared" si="1"/>
        <v>61600</v>
      </c>
    </row>
    <row r="33" ht="15.75" customHeight="1">
      <c r="A33" s="1" t="s">
        <v>621</v>
      </c>
      <c r="C33" s="1" t="s">
        <v>551</v>
      </c>
      <c r="D33" s="1" t="s">
        <v>558</v>
      </c>
      <c r="E33" s="1">
        <v>4.0</v>
      </c>
      <c r="F33" s="1" t="s">
        <v>622</v>
      </c>
      <c r="G33" s="1">
        <v>800.0</v>
      </c>
      <c r="I33" s="1">
        <v>24.0</v>
      </c>
      <c r="J33" s="2">
        <v>77.0</v>
      </c>
      <c r="K33" s="5">
        <f t="shared" si="1"/>
        <v>61600</v>
      </c>
    </row>
    <row r="34" ht="15.75" customHeight="1">
      <c r="A34" s="1" t="s">
        <v>623</v>
      </c>
      <c r="C34" s="1" t="s">
        <v>567</v>
      </c>
      <c r="D34" s="1" t="s">
        <v>554</v>
      </c>
      <c r="E34" s="1">
        <v>4.0</v>
      </c>
      <c r="F34" s="1" t="s">
        <v>624</v>
      </c>
      <c r="G34" s="1">
        <v>1200.0</v>
      </c>
      <c r="J34" s="2">
        <v>77.0</v>
      </c>
      <c r="K34" s="5">
        <f t="shared" si="1"/>
        <v>92400</v>
      </c>
    </row>
    <row r="35" ht="15.75" customHeight="1">
      <c r="A35" s="1" t="s">
        <v>625</v>
      </c>
      <c r="C35" s="1" t="s">
        <v>551</v>
      </c>
      <c r="D35" s="1" t="s">
        <v>558</v>
      </c>
      <c r="E35" s="1">
        <v>4.0</v>
      </c>
      <c r="F35" s="1" t="s">
        <v>559</v>
      </c>
      <c r="G35" s="1">
        <v>600.0</v>
      </c>
      <c r="I35" s="1">
        <v>40.0</v>
      </c>
      <c r="J35" s="2">
        <v>76.0</v>
      </c>
      <c r="K35" s="5">
        <f t="shared" si="1"/>
        <v>45600</v>
      </c>
    </row>
    <row r="36" ht="15.75" customHeight="1">
      <c r="A36" s="1" t="s">
        <v>626</v>
      </c>
      <c r="C36" s="1" t="s">
        <v>551</v>
      </c>
      <c r="D36" s="1" t="s">
        <v>558</v>
      </c>
      <c r="E36" s="1">
        <v>4.0</v>
      </c>
      <c r="F36" s="1" t="s">
        <v>562</v>
      </c>
      <c r="G36" s="1">
        <v>500.0</v>
      </c>
      <c r="I36" s="1">
        <v>39.0</v>
      </c>
      <c r="J36" s="2">
        <v>72.0</v>
      </c>
      <c r="K36" s="5">
        <f t="shared" si="1"/>
        <v>36000</v>
      </c>
    </row>
    <row r="37" ht="15.75" customHeight="1">
      <c r="A37" s="1" t="s">
        <v>627</v>
      </c>
      <c r="C37" s="1" t="s">
        <v>551</v>
      </c>
      <c r="D37" s="1" t="s">
        <v>558</v>
      </c>
      <c r="E37" s="1">
        <v>7.0</v>
      </c>
      <c r="F37" s="1" t="s">
        <v>600</v>
      </c>
      <c r="G37" s="1">
        <v>1600.0</v>
      </c>
      <c r="H37" s="1">
        <v>1.0</v>
      </c>
      <c r="I37" s="1">
        <v>3.0</v>
      </c>
      <c r="J37" s="2">
        <v>71.0</v>
      </c>
      <c r="K37" s="5">
        <f t="shared" si="1"/>
        <v>113600</v>
      </c>
    </row>
    <row r="38" ht="15.75" customHeight="1">
      <c r="A38" s="1" t="s">
        <v>628</v>
      </c>
      <c r="C38" s="1" t="s">
        <v>551</v>
      </c>
      <c r="D38" s="1" t="s">
        <v>552</v>
      </c>
      <c r="E38" s="1">
        <v>5.0</v>
      </c>
      <c r="F38" s="1" t="s">
        <v>629</v>
      </c>
      <c r="G38" s="1">
        <v>500.0</v>
      </c>
      <c r="I38" s="1">
        <v>23.0</v>
      </c>
      <c r="J38" s="2">
        <v>67.0</v>
      </c>
      <c r="K38" s="5">
        <f t="shared" si="1"/>
        <v>33500</v>
      </c>
    </row>
    <row r="39" ht="15.75" customHeight="1">
      <c r="A39" s="1" t="s">
        <v>630</v>
      </c>
      <c r="C39" s="1" t="s">
        <v>551</v>
      </c>
      <c r="D39" s="1" t="s">
        <v>554</v>
      </c>
      <c r="E39" s="1">
        <v>3.0</v>
      </c>
      <c r="F39" s="1" t="s">
        <v>631</v>
      </c>
      <c r="G39" s="1">
        <v>1500.0</v>
      </c>
      <c r="J39" s="2">
        <v>63.0</v>
      </c>
      <c r="K39" s="5">
        <f t="shared" si="1"/>
        <v>94500</v>
      </c>
    </row>
    <row r="40" ht="15.75" customHeight="1">
      <c r="A40" s="1" t="s">
        <v>632</v>
      </c>
      <c r="C40" s="1" t="s">
        <v>551</v>
      </c>
      <c r="D40" s="1" t="s">
        <v>558</v>
      </c>
      <c r="E40" s="1">
        <v>4.0</v>
      </c>
      <c r="F40" s="1" t="s">
        <v>633</v>
      </c>
      <c r="G40" s="1">
        <v>500.0</v>
      </c>
      <c r="J40" s="2">
        <v>59.0</v>
      </c>
      <c r="K40" s="5">
        <f t="shared" si="1"/>
        <v>29500</v>
      </c>
    </row>
    <row r="41" ht="15.75" customHeight="1">
      <c r="A41" s="1" t="s">
        <v>634</v>
      </c>
      <c r="C41" s="1" t="s">
        <v>567</v>
      </c>
      <c r="D41" s="1" t="s">
        <v>558</v>
      </c>
      <c r="E41" s="1">
        <v>6.0</v>
      </c>
      <c r="F41" s="1" t="s">
        <v>635</v>
      </c>
      <c r="G41" s="1">
        <v>1000.0</v>
      </c>
      <c r="H41" s="1">
        <v>9.0</v>
      </c>
      <c r="I41" s="1">
        <v>14.0</v>
      </c>
      <c r="J41" s="2">
        <v>57.0</v>
      </c>
      <c r="K41" s="5">
        <f t="shared" si="1"/>
        <v>57000</v>
      </c>
    </row>
    <row r="42" ht="15.75" customHeight="1">
      <c r="A42" s="1" t="s">
        <v>636</v>
      </c>
      <c r="C42" s="1" t="s">
        <v>567</v>
      </c>
      <c r="D42" s="1" t="s">
        <v>552</v>
      </c>
      <c r="E42" s="1">
        <v>6.0</v>
      </c>
      <c r="F42" s="1" t="s">
        <v>637</v>
      </c>
      <c r="G42" s="1">
        <v>850.0</v>
      </c>
      <c r="I42" s="1">
        <v>21.0</v>
      </c>
      <c r="J42" s="2">
        <v>55.0</v>
      </c>
      <c r="K42" s="5">
        <f t="shared" si="1"/>
        <v>46750</v>
      </c>
    </row>
    <row r="43" ht="15.75" customHeight="1">
      <c r="A43" s="1" t="s">
        <v>638</v>
      </c>
      <c r="C43" s="1" t="s">
        <v>551</v>
      </c>
      <c r="D43" s="1" t="s">
        <v>558</v>
      </c>
      <c r="E43" s="1">
        <v>4.0</v>
      </c>
      <c r="F43" s="1" t="s">
        <v>639</v>
      </c>
      <c r="G43" s="1">
        <v>1150.0</v>
      </c>
      <c r="I43" s="1">
        <v>13.0</v>
      </c>
      <c r="J43" s="2">
        <v>55.0</v>
      </c>
      <c r="K43" s="5">
        <f t="shared" si="1"/>
        <v>63250</v>
      </c>
    </row>
    <row r="44" ht="15.75" customHeight="1">
      <c r="A44" s="1" t="s">
        <v>640</v>
      </c>
      <c r="C44" s="1" t="s">
        <v>551</v>
      </c>
      <c r="D44" s="1" t="s">
        <v>552</v>
      </c>
      <c r="E44" s="1">
        <v>4.0</v>
      </c>
      <c r="F44" s="1" t="s">
        <v>639</v>
      </c>
      <c r="G44" s="1">
        <v>1150.0</v>
      </c>
      <c r="I44" s="1">
        <v>13.0</v>
      </c>
      <c r="J44" s="2">
        <v>54.0</v>
      </c>
      <c r="K44" s="5">
        <f t="shared" si="1"/>
        <v>62100</v>
      </c>
    </row>
    <row r="45" ht="15.75" customHeight="1">
      <c r="A45" s="1" t="s">
        <v>641</v>
      </c>
      <c r="C45" s="1" t="s">
        <v>551</v>
      </c>
      <c r="D45" s="1" t="s">
        <v>554</v>
      </c>
      <c r="E45" s="1">
        <v>4.0</v>
      </c>
      <c r="F45" s="1" t="s">
        <v>639</v>
      </c>
      <c r="G45" s="1">
        <v>1150.0</v>
      </c>
      <c r="I45" s="1">
        <v>13.0</v>
      </c>
      <c r="J45" s="2">
        <v>54.0</v>
      </c>
      <c r="K45" s="5">
        <f t="shared" si="1"/>
        <v>62100</v>
      </c>
    </row>
    <row r="46" ht="15.75" customHeight="1">
      <c r="A46" s="1" t="s">
        <v>642</v>
      </c>
      <c r="C46" s="1" t="s">
        <v>551</v>
      </c>
      <c r="D46" s="1" t="s">
        <v>558</v>
      </c>
      <c r="E46" s="1">
        <v>6.0</v>
      </c>
      <c r="F46" s="1" t="s">
        <v>596</v>
      </c>
      <c r="G46" s="1">
        <v>1250.0</v>
      </c>
      <c r="H46" s="1">
        <v>3.0</v>
      </c>
      <c r="I46" s="1">
        <v>2.0</v>
      </c>
      <c r="J46" s="2">
        <v>49.0</v>
      </c>
      <c r="K46" s="5">
        <f t="shared" si="1"/>
        <v>61250</v>
      </c>
    </row>
    <row r="47" ht="15.75" customHeight="1">
      <c r="A47" s="1" t="s">
        <v>643</v>
      </c>
      <c r="C47" s="1" t="s">
        <v>551</v>
      </c>
      <c r="D47" s="1" t="s">
        <v>554</v>
      </c>
      <c r="E47" s="1">
        <v>6.0</v>
      </c>
      <c r="F47" s="1" t="s">
        <v>644</v>
      </c>
      <c r="G47" s="1">
        <v>700.0</v>
      </c>
      <c r="J47" s="2">
        <v>47.0</v>
      </c>
      <c r="K47" s="5">
        <f t="shared" si="1"/>
        <v>32900</v>
      </c>
    </row>
    <row r="48" ht="15.75" customHeight="1">
      <c r="A48" s="1" t="s">
        <v>645</v>
      </c>
      <c r="C48" s="1" t="s">
        <v>551</v>
      </c>
      <c r="D48" s="1" t="s">
        <v>554</v>
      </c>
      <c r="E48" s="1">
        <v>7.0</v>
      </c>
      <c r="F48" s="1" t="s">
        <v>579</v>
      </c>
      <c r="G48" s="1">
        <v>1000.0</v>
      </c>
      <c r="I48" s="1">
        <v>32.0</v>
      </c>
      <c r="J48" s="2">
        <v>45.0</v>
      </c>
      <c r="K48" s="5">
        <f t="shared" si="1"/>
        <v>45000</v>
      </c>
    </row>
    <row r="49" ht="15.75" customHeight="1">
      <c r="A49" s="1" t="s">
        <v>646</v>
      </c>
      <c r="C49" s="1" t="s">
        <v>551</v>
      </c>
      <c r="D49" s="1" t="s">
        <v>558</v>
      </c>
      <c r="E49" s="1">
        <v>7.0</v>
      </c>
      <c r="F49" s="1" t="s">
        <v>603</v>
      </c>
      <c r="G49" s="1">
        <v>1000.0</v>
      </c>
      <c r="H49" s="1">
        <v>7.0</v>
      </c>
      <c r="I49" s="1">
        <v>4.0</v>
      </c>
      <c r="J49" s="2">
        <v>45.0</v>
      </c>
      <c r="K49" s="5">
        <f t="shared" si="1"/>
        <v>45000</v>
      </c>
    </row>
    <row r="50" ht="15.75" customHeight="1">
      <c r="A50" s="1" t="s">
        <v>647</v>
      </c>
      <c r="C50" s="1" t="s">
        <v>551</v>
      </c>
      <c r="D50" s="1" t="s">
        <v>552</v>
      </c>
      <c r="E50" s="1">
        <v>4.0</v>
      </c>
      <c r="F50" s="1" t="s">
        <v>648</v>
      </c>
      <c r="G50" s="1">
        <v>700.0</v>
      </c>
      <c r="I50" s="1">
        <v>19.0</v>
      </c>
      <c r="J50" s="2">
        <v>45.0</v>
      </c>
      <c r="K50" s="5">
        <f t="shared" si="1"/>
        <v>31500</v>
      </c>
    </row>
    <row r="51" ht="15.75" customHeight="1">
      <c r="A51" s="1" t="s">
        <v>649</v>
      </c>
      <c r="C51" s="1" t="s">
        <v>567</v>
      </c>
      <c r="D51" s="1" t="s">
        <v>552</v>
      </c>
      <c r="E51" s="1">
        <v>4.0</v>
      </c>
      <c r="F51" s="1" t="s">
        <v>650</v>
      </c>
      <c r="G51" s="1">
        <v>1250.0</v>
      </c>
      <c r="H51" s="1">
        <v>10.0</v>
      </c>
      <c r="I51" s="1">
        <v>10.0</v>
      </c>
      <c r="J51" s="2">
        <v>45.0</v>
      </c>
      <c r="K51" s="5">
        <f t="shared" si="1"/>
        <v>56250</v>
      </c>
    </row>
    <row r="52" ht="15.75" customHeight="1">
      <c r="A52" s="1" t="s">
        <v>651</v>
      </c>
      <c r="C52" s="1" t="s">
        <v>551</v>
      </c>
      <c r="D52" s="1" t="s">
        <v>558</v>
      </c>
      <c r="E52" s="1">
        <v>6.0</v>
      </c>
      <c r="F52" s="1" t="s">
        <v>652</v>
      </c>
      <c r="G52" s="1">
        <v>1150.0</v>
      </c>
      <c r="I52" s="1">
        <v>25.0</v>
      </c>
      <c r="J52" s="2">
        <v>43.0</v>
      </c>
      <c r="K52" s="5">
        <f t="shared" si="1"/>
        <v>49450</v>
      </c>
    </row>
    <row r="53" ht="15.75" customHeight="1">
      <c r="A53" s="1" t="s">
        <v>653</v>
      </c>
      <c r="C53" s="1" t="s">
        <v>551</v>
      </c>
      <c r="D53" s="1" t="s">
        <v>552</v>
      </c>
      <c r="E53" s="1">
        <v>6.0</v>
      </c>
      <c r="F53" s="1" t="s">
        <v>566</v>
      </c>
      <c r="G53" s="1">
        <v>500.0</v>
      </c>
      <c r="I53" s="1">
        <v>9.0</v>
      </c>
      <c r="J53" s="2">
        <v>39.0</v>
      </c>
      <c r="K53" s="5">
        <f t="shared" si="1"/>
        <v>19500</v>
      </c>
    </row>
    <row r="54" ht="15.75" customHeight="1">
      <c r="A54" s="1" t="s">
        <v>654</v>
      </c>
      <c r="C54" s="1" t="s">
        <v>567</v>
      </c>
      <c r="D54" s="1" t="s">
        <v>558</v>
      </c>
      <c r="E54" s="1">
        <v>6.0</v>
      </c>
      <c r="F54" s="1" t="s">
        <v>655</v>
      </c>
      <c r="G54" s="1">
        <v>1000.0</v>
      </c>
      <c r="J54" s="2">
        <v>39.0</v>
      </c>
      <c r="K54" s="5">
        <f t="shared" si="1"/>
        <v>39000</v>
      </c>
    </row>
    <row r="55" ht="15.75" customHeight="1">
      <c r="A55" s="1" t="s">
        <v>656</v>
      </c>
      <c r="C55" s="1" t="s">
        <v>587</v>
      </c>
      <c r="D55" s="1" t="s">
        <v>552</v>
      </c>
      <c r="E55" s="1">
        <v>6.0</v>
      </c>
      <c r="F55" s="1" t="s">
        <v>561</v>
      </c>
      <c r="G55" s="1">
        <v>100.0</v>
      </c>
      <c r="J55" s="2">
        <v>35.0</v>
      </c>
      <c r="K55" s="5">
        <f t="shared" si="1"/>
        <v>3500</v>
      </c>
    </row>
    <row r="56" ht="15.75" customHeight="1">
      <c r="A56" s="1" t="s">
        <v>657</v>
      </c>
      <c r="C56" s="1" t="s">
        <v>551</v>
      </c>
      <c r="D56" s="1" t="s">
        <v>552</v>
      </c>
      <c r="E56" s="1">
        <v>3.0</v>
      </c>
      <c r="F56" s="1" t="s">
        <v>658</v>
      </c>
      <c r="G56" s="1">
        <v>1150.0</v>
      </c>
      <c r="I56" s="1">
        <v>22.0</v>
      </c>
      <c r="J56" s="2">
        <v>32.0</v>
      </c>
      <c r="K56" s="5">
        <f t="shared" si="1"/>
        <v>36800</v>
      </c>
    </row>
    <row r="57" ht="15.75" customHeight="1">
      <c r="A57" s="1" t="s">
        <v>659</v>
      </c>
      <c r="C57" s="1" t="s">
        <v>551</v>
      </c>
      <c r="D57" s="1" t="s">
        <v>552</v>
      </c>
      <c r="E57" s="1">
        <v>5.0</v>
      </c>
      <c r="F57" s="1" t="s">
        <v>660</v>
      </c>
      <c r="G57" s="1">
        <v>800.0</v>
      </c>
      <c r="J57" s="2">
        <v>29.0</v>
      </c>
      <c r="K57" s="5">
        <f t="shared" si="1"/>
        <v>23200</v>
      </c>
    </row>
    <row r="58" ht="15.75" customHeight="1">
      <c r="A58" s="1" t="s">
        <v>661</v>
      </c>
      <c r="C58" s="1" t="s">
        <v>567</v>
      </c>
      <c r="D58" s="1" t="s">
        <v>558</v>
      </c>
      <c r="E58" s="1">
        <v>5.0</v>
      </c>
      <c r="F58" s="1" t="s">
        <v>662</v>
      </c>
      <c r="G58" s="1">
        <v>1250.0</v>
      </c>
      <c r="I58" s="1">
        <v>28.0</v>
      </c>
      <c r="J58" s="2">
        <v>26.0</v>
      </c>
      <c r="K58" s="5">
        <f t="shared" si="1"/>
        <v>32500</v>
      </c>
    </row>
    <row r="59" ht="15.75" customHeight="1">
      <c r="A59" s="1" t="s">
        <v>663</v>
      </c>
      <c r="B59" s="1" t="s">
        <v>664</v>
      </c>
      <c r="C59" s="1" t="s">
        <v>551</v>
      </c>
      <c r="D59" s="1" t="s">
        <v>589</v>
      </c>
      <c r="E59" s="1">
        <v>5.0</v>
      </c>
      <c r="F59" s="1" t="s">
        <v>590</v>
      </c>
      <c r="G59" s="1">
        <v>1450.0</v>
      </c>
      <c r="I59" s="1">
        <v>8.0</v>
      </c>
      <c r="J59" s="2">
        <v>23.0</v>
      </c>
      <c r="K59" s="5">
        <f t="shared" si="1"/>
        <v>33350</v>
      </c>
    </row>
    <row r="60" ht="15.75" customHeight="1">
      <c r="A60" s="1" t="s">
        <v>665</v>
      </c>
      <c r="C60" s="1" t="s">
        <v>587</v>
      </c>
      <c r="D60" s="1" t="s">
        <v>552</v>
      </c>
      <c r="E60" s="1">
        <v>6.0</v>
      </c>
      <c r="F60" s="1" t="s">
        <v>561</v>
      </c>
      <c r="G60" s="1">
        <v>100.0</v>
      </c>
      <c r="J60" s="2">
        <v>20.0</v>
      </c>
      <c r="K60" s="5">
        <f t="shared" si="1"/>
        <v>2000</v>
      </c>
    </row>
    <row r="61" ht="15.75" customHeight="1">
      <c r="A61" s="1" t="s">
        <v>666</v>
      </c>
      <c r="C61" s="1" t="s">
        <v>551</v>
      </c>
      <c r="D61" s="1" t="s">
        <v>552</v>
      </c>
      <c r="E61" s="1">
        <v>6.0</v>
      </c>
      <c r="F61" s="1" t="s">
        <v>667</v>
      </c>
      <c r="G61" s="1">
        <v>900.0</v>
      </c>
      <c r="J61" s="2">
        <v>15.0</v>
      </c>
      <c r="K61" s="5">
        <f t="shared" si="1"/>
        <v>13500</v>
      </c>
    </row>
    <row r="62" ht="15.75" customHeight="1">
      <c r="A62" s="1" t="s">
        <v>668</v>
      </c>
      <c r="C62" s="1" t="s">
        <v>551</v>
      </c>
      <c r="D62" s="1" t="s">
        <v>554</v>
      </c>
      <c r="E62" s="1">
        <v>5.0</v>
      </c>
      <c r="F62" s="1" t="s">
        <v>669</v>
      </c>
      <c r="G62" s="1">
        <v>800.0</v>
      </c>
      <c r="I62" s="1">
        <v>18.0</v>
      </c>
      <c r="J62" s="2">
        <v>15.0</v>
      </c>
      <c r="K62" s="5">
        <f t="shared" si="1"/>
        <v>12000</v>
      </c>
    </row>
    <row r="63" ht="15.75" customHeight="1">
      <c r="A63" s="1" t="s">
        <v>670</v>
      </c>
      <c r="C63" s="1" t="s">
        <v>587</v>
      </c>
      <c r="D63" s="1" t="s">
        <v>552</v>
      </c>
      <c r="E63" s="1">
        <v>6.0</v>
      </c>
      <c r="F63" s="1" t="s">
        <v>561</v>
      </c>
      <c r="G63" s="1">
        <v>100.0</v>
      </c>
      <c r="J63" s="2">
        <v>11.0</v>
      </c>
      <c r="K63" s="5">
        <f t="shared" si="1"/>
        <v>1100</v>
      </c>
    </row>
    <row r="64" ht="15.75" customHeight="1">
      <c r="A64" s="1" t="s">
        <v>671</v>
      </c>
      <c r="C64" s="1" t="s">
        <v>587</v>
      </c>
      <c r="D64" s="1" t="s">
        <v>552</v>
      </c>
      <c r="E64" s="1">
        <v>6.0</v>
      </c>
      <c r="F64" s="1" t="s">
        <v>561</v>
      </c>
      <c r="G64" s="1">
        <v>100.0</v>
      </c>
      <c r="J64" s="2">
        <v>10.0</v>
      </c>
      <c r="K64" s="5">
        <f t="shared" si="1"/>
        <v>1000</v>
      </c>
    </row>
    <row r="65" ht="15.75" customHeight="1">
      <c r="A65" s="1" t="s">
        <v>672</v>
      </c>
      <c r="C65" s="1" t="s">
        <v>567</v>
      </c>
      <c r="D65" s="1" t="s">
        <v>558</v>
      </c>
      <c r="E65" s="1">
        <v>4.0</v>
      </c>
      <c r="F65" s="1" t="s">
        <v>673</v>
      </c>
      <c r="G65" s="1">
        <v>700.0</v>
      </c>
      <c r="I65" s="1">
        <v>29.0</v>
      </c>
      <c r="J65" s="2">
        <v>5.0</v>
      </c>
      <c r="K65" s="5">
        <f t="shared" si="1"/>
        <v>3500</v>
      </c>
    </row>
    <row r="66" ht="15.75" customHeight="1">
      <c r="A66" s="1" t="s">
        <v>674</v>
      </c>
      <c r="C66" s="1" t="s">
        <v>567</v>
      </c>
      <c r="D66" s="1" t="s">
        <v>558</v>
      </c>
      <c r="E66" s="1">
        <v>6.0</v>
      </c>
      <c r="F66" s="1" t="s">
        <v>568</v>
      </c>
      <c r="G66" s="1">
        <v>500.0</v>
      </c>
      <c r="I66" s="1">
        <v>37.0</v>
      </c>
      <c r="J66" s="2">
        <v>5.0</v>
      </c>
      <c r="K66" s="5">
        <f t="shared" si="1"/>
        <v>2500</v>
      </c>
    </row>
    <row r="67" ht="15.75" customHeight="1">
      <c r="A67" s="1" t="s">
        <v>675</v>
      </c>
      <c r="C67" s="1" t="s">
        <v>587</v>
      </c>
      <c r="D67" s="1" t="s">
        <v>552</v>
      </c>
      <c r="E67" s="1">
        <v>6.0</v>
      </c>
      <c r="F67" s="1" t="s">
        <v>561</v>
      </c>
      <c r="G67" s="1">
        <v>100.0</v>
      </c>
      <c r="J67" s="2">
        <v>5.0</v>
      </c>
      <c r="K67" s="5">
        <f t="shared" si="1"/>
        <v>500</v>
      </c>
    </row>
    <row r="68" ht="15.75" customHeight="1">
      <c r="A68" s="1" t="s">
        <v>532</v>
      </c>
      <c r="J68" s="2">
        <v>4.0</v>
      </c>
      <c r="K68" s="1">
        <f>G68/J68</f>
        <v>0</v>
      </c>
    </row>
    <row r="69" ht="15.75" customHeight="1">
      <c r="J69" s="2"/>
    </row>
    <row r="70" ht="15.75" customHeight="1">
      <c r="J70" s="2"/>
    </row>
    <row r="71" ht="15.75" customHeight="1">
      <c r="J71" s="2"/>
    </row>
    <row r="72" ht="15.75" customHeight="1">
      <c r="J72" s="2"/>
    </row>
    <row r="73" ht="15.75" customHeight="1">
      <c r="J73" s="2"/>
    </row>
    <row r="74" ht="15.75" customHeight="1">
      <c r="J74" s="2"/>
    </row>
    <row r="75" ht="15.75" customHeight="1">
      <c r="J75" s="2"/>
    </row>
    <row r="76" ht="15.75" customHeight="1">
      <c r="J76" s="2"/>
    </row>
    <row r="77" ht="15.75" customHeight="1">
      <c r="J77" s="2"/>
    </row>
    <row r="78" ht="15.75" customHeight="1">
      <c r="J78" s="2"/>
    </row>
    <row r="79" ht="15.75" customHeight="1">
      <c r="J79" s="2"/>
    </row>
    <row r="80" ht="15.75" customHeight="1">
      <c r="J80" s="2"/>
    </row>
    <row r="81" ht="15.75" customHeight="1">
      <c r="J81" s="2"/>
    </row>
    <row r="82" ht="15.75" customHeight="1">
      <c r="J82" s="2"/>
    </row>
    <row r="83" ht="15.75" customHeight="1">
      <c r="J83" s="2"/>
    </row>
    <row r="84" ht="15.75" customHeight="1">
      <c r="J84" s="2"/>
    </row>
    <row r="85" ht="15.75" customHeight="1">
      <c r="J85" s="2"/>
    </row>
    <row r="86" ht="15.75" customHeight="1">
      <c r="J86" s="2"/>
    </row>
    <row r="87" ht="15.75" customHeight="1">
      <c r="J87" s="2"/>
    </row>
    <row r="88" ht="15.75" customHeight="1">
      <c r="J88" s="2"/>
    </row>
    <row r="89" ht="15.75" customHeight="1">
      <c r="J89" s="2"/>
    </row>
    <row r="90" ht="15.75" customHeight="1">
      <c r="J90" s="2"/>
    </row>
    <row r="91" ht="15.75" customHeight="1">
      <c r="J91" s="2"/>
    </row>
    <row r="92" ht="15.75" customHeight="1">
      <c r="J92" s="2"/>
    </row>
    <row r="93" ht="15.75" customHeight="1">
      <c r="J93" s="2"/>
    </row>
    <row r="94" ht="15.75" customHeight="1">
      <c r="J94" s="2"/>
    </row>
    <row r="95" ht="15.75" customHeight="1">
      <c r="J95" s="2"/>
    </row>
    <row r="96" ht="15.75" customHeight="1">
      <c r="J96" s="2"/>
    </row>
    <row r="97" ht="15.75" customHeight="1">
      <c r="J97" s="2"/>
    </row>
    <row r="98" ht="15.75" customHeight="1">
      <c r="J98" s="2"/>
    </row>
    <row r="99" ht="15.75" customHeight="1">
      <c r="J99" s="2"/>
    </row>
    <row r="100" ht="15.75" customHeight="1">
      <c r="J100" s="2"/>
    </row>
    <row r="101" ht="15.75" customHeight="1">
      <c r="J101" s="2"/>
    </row>
    <row r="102" ht="15.75" customHeight="1">
      <c r="J102" s="2"/>
    </row>
    <row r="103" ht="15.75" customHeight="1">
      <c r="J103" s="2"/>
    </row>
    <row r="104" ht="15.75" customHeight="1">
      <c r="J104" s="2"/>
    </row>
    <row r="105" ht="15.75" customHeight="1">
      <c r="J105" s="2"/>
    </row>
    <row r="106" ht="15.75" customHeight="1">
      <c r="J106" s="2"/>
    </row>
    <row r="107" ht="15.75" customHeight="1">
      <c r="J107" s="2"/>
    </row>
    <row r="108" ht="15.75" customHeight="1">
      <c r="J108" s="2"/>
    </row>
    <row r="109" ht="15.75" customHeight="1">
      <c r="J109" s="2"/>
    </row>
    <row r="110" ht="15.75" customHeight="1">
      <c r="J110" s="2"/>
    </row>
    <row r="111" ht="15.75" customHeight="1">
      <c r="J111" s="2"/>
    </row>
    <row r="112" ht="15.75" customHeight="1">
      <c r="J112" s="2"/>
    </row>
    <row r="113" ht="15.75" customHeight="1">
      <c r="J113" s="2"/>
    </row>
    <row r="114" ht="15.75" customHeight="1">
      <c r="J114" s="2"/>
    </row>
    <row r="115" ht="15.75" customHeight="1">
      <c r="J115" s="2"/>
    </row>
    <row r="116" ht="15.75" customHeight="1">
      <c r="J116" s="2"/>
    </row>
    <row r="117" ht="15.75" customHeight="1">
      <c r="J117" s="2"/>
    </row>
    <row r="118" ht="15.75" customHeight="1">
      <c r="J118" s="2"/>
    </row>
    <row r="119" ht="15.75" customHeight="1">
      <c r="J119" s="2"/>
    </row>
    <row r="120" ht="15.75" customHeight="1">
      <c r="J120" s="2"/>
    </row>
    <row r="121" ht="15.75" customHeight="1">
      <c r="J121" s="2"/>
    </row>
    <row r="122" ht="15.75" customHeight="1">
      <c r="J122" s="2"/>
    </row>
    <row r="123" ht="15.75" customHeight="1">
      <c r="J123" s="2"/>
    </row>
    <row r="124" ht="15.75" customHeight="1">
      <c r="J124" s="2"/>
    </row>
    <row r="125" ht="15.75" customHeight="1">
      <c r="J125" s="2"/>
    </row>
    <row r="126" ht="15.75" customHeight="1">
      <c r="J126" s="2"/>
    </row>
    <row r="127" ht="15.75" customHeight="1">
      <c r="J127" s="2"/>
    </row>
    <row r="128" ht="15.75" customHeight="1">
      <c r="J128" s="2"/>
    </row>
    <row r="129" ht="15.75" customHeight="1">
      <c r="J129" s="2"/>
    </row>
    <row r="130" ht="15.75" customHeight="1">
      <c r="J130" s="2"/>
    </row>
    <row r="131" ht="15.75" customHeight="1">
      <c r="J131" s="2"/>
    </row>
    <row r="132" ht="15.75" customHeight="1">
      <c r="J132" s="2"/>
    </row>
    <row r="133" ht="15.75" customHeight="1">
      <c r="J133" s="2"/>
    </row>
    <row r="134" ht="15.75" customHeight="1">
      <c r="J134" s="2"/>
    </row>
    <row r="135" ht="15.75" customHeight="1">
      <c r="J135" s="2"/>
    </row>
    <row r="136" ht="15.75" customHeight="1">
      <c r="J136" s="2"/>
    </row>
    <row r="137" ht="15.75" customHeight="1">
      <c r="J137" s="2"/>
    </row>
    <row r="138" ht="15.75" customHeight="1">
      <c r="J138" s="2"/>
    </row>
    <row r="139" ht="15.75" customHeight="1">
      <c r="J139" s="2"/>
    </row>
    <row r="140" ht="15.75" customHeight="1">
      <c r="J140" s="2"/>
    </row>
    <row r="141" ht="15.75" customHeight="1">
      <c r="J141" s="2"/>
    </row>
    <row r="142" ht="15.75" customHeight="1">
      <c r="J142" s="2"/>
    </row>
    <row r="143" ht="15.75" customHeight="1">
      <c r="J143" s="2"/>
    </row>
    <row r="144" ht="15.75" customHeight="1">
      <c r="J144" s="2"/>
    </row>
    <row r="145" ht="15.75" customHeight="1">
      <c r="J145" s="2"/>
    </row>
    <row r="146" ht="15.75" customHeight="1">
      <c r="J146" s="2"/>
    </row>
    <row r="147" ht="15.75" customHeight="1">
      <c r="J147" s="2"/>
    </row>
    <row r="148" ht="15.75" customHeight="1">
      <c r="J148" s="2"/>
    </row>
    <row r="149" ht="15.75" customHeight="1">
      <c r="J149" s="2"/>
    </row>
    <row r="150" ht="15.75" customHeight="1">
      <c r="J150" s="2"/>
    </row>
    <row r="151" ht="15.75" customHeight="1">
      <c r="J151" s="2"/>
    </row>
    <row r="152" ht="15.75" customHeight="1">
      <c r="J152" s="2"/>
    </row>
    <row r="153" ht="15.75" customHeight="1">
      <c r="J153" s="2"/>
    </row>
    <row r="154" ht="15.75" customHeight="1">
      <c r="J154" s="2"/>
    </row>
    <row r="155" ht="15.75" customHeight="1">
      <c r="J155" s="2"/>
    </row>
    <row r="156" ht="15.75" customHeight="1">
      <c r="J156" s="2"/>
    </row>
    <row r="157" ht="15.75" customHeight="1">
      <c r="J157" s="2"/>
    </row>
    <row r="158" ht="15.75" customHeight="1">
      <c r="J158" s="2"/>
    </row>
    <row r="159" ht="15.75" customHeight="1">
      <c r="J159" s="2"/>
    </row>
    <row r="160" ht="15.75" customHeight="1">
      <c r="J160" s="2"/>
    </row>
    <row r="161" ht="15.75" customHeight="1">
      <c r="J161" s="2"/>
    </row>
    <row r="162" ht="15.75" customHeight="1">
      <c r="J162" s="2"/>
    </row>
    <row r="163" ht="15.75" customHeight="1">
      <c r="J163" s="2"/>
    </row>
    <row r="164" ht="15.75" customHeight="1">
      <c r="J164" s="2"/>
    </row>
    <row r="165" ht="15.75" customHeight="1">
      <c r="J165" s="2"/>
    </row>
    <row r="166" ht="15.75" customHeight="1">
      <c r="J166" s="2"/>
    </row>
    <row r="167" ht="15.75" customHeight="1">
      <c r="J167" s="2"/>
    </row>
    <row r="168" ht="15.75" customHeight="1">
      <c r="J168" s="2"/>
    </row>
    <row r="169" ht="15.75" customHeight="1">
      <c r="J169" s="2"/>
    </row>
    <row r="170" ht="15.75" customHeight="1">
      <c r="J170" s="2"/>
    </row>
    <row r="171" ht="15.75" customHeight="1">
      <c r="J171" s="2"/>
    </row>
    <row r="172" ht="15.75" customHeight="1">
      <c r="J172" s="2"/>
    </row>
    <row r="173" ht="15.75" customHeight="1">
      <c r="J173" s="2"/>
    </row>
    <row r="174" ht="15.75" customHeight="1">
      <c r="J174" s="2"/>
    </row>
    <row r="175" ht="15.75" customHeight="1">
      <c r="J175" s="2"/>
    </row>
    <row r="176" ht="15.75" customHeight="1">
      <c r="J176" s="2"/>
    </row>
    <row r="177" ht="15.75" customHeight="1">
      <c r="J177" s="2"/>
    </row>
    <row r="178" ht="15.75" customHeight="1">
      <c r="J178" s="2"/>
    </row>
    <row r="179" ht="15.75" customHeight="1">
      <c r="J179" s="2"/>
    </row>
    <row r="180" ht="15.75" customHeight="1">
      <c r="J180" s="2"/>
    </row>
    <row r="181" ht="15.75" customHeight="1">
      <c r="J181" s="2"/>
    </row>
    <row r="182" ht="15.75" customHeight="1">
      <c r="J182" s="2"/>
    </row>
    <row r="183" ht="15.75" customHeight="1">
      <c r="J183" s="2"/>
    </row>
    <row r="184" ht="15.75" customHeight="1">
      <c r="J184" s="2"/>
    </row>
    <row r="185" ht="15.75" customHeight="1">
      <c r="J185" s="2"/>
    </row>
    <row r="186" ht="15.75" customHeight="1">
      <c r="J186" s="2"/>
    </row>
    <row r="187" ht="15.75" customHeight="1">
      <c r="J187" s="2"/>
    </row>
    <row r="188" ht="15.75" customHeight="1">
      <c r="J188" s="2"/>
    </row>
    <row r="189" ht="15.75" customHeight="1">
      <c r="J189" s="2"/>
    </row>
    <row r="190" ht="15.75" customHeight="1">
      <c r="J190" s="2"/>
    </row>
    <row r="191" ht="15.75" customHeight="1">
      <c r="J191" s="2"/>
    </row>
    <row r="192" ht="15.75" customHeight="1">
      <c r="J192" s="2"/>
    </row>
    <row r="193" ht="15.75" customHeight="1">
      <c r="J193" s="2"/>
    </row>
    <row r="194" ht="15.75" customHeight="1">
      <c r="J194" s="2"/>
    </row>
    <row r="195" ht="15.75" customHeight="1">
      <c r="J195" s="2"/>
    </row>
    <row r="196" ht="15.75" customHeight="1">
      <c r="J196" s="2"/>
    </row>
    <row r="197" ht="15.75" customHeight="1">
      <c r="J197" s="2"/>
    </row>
    <row r="198" ht="15.75" customHeight="1">
      <c r="J198" s="2"/>
    </row>
    <row r="199" ht="15.75" customHeight="1">
      <c r="J199" s="2"/>
    </row>
    <row r="200" ht="15.75" customHeight="1">
      <c r="J200" s="2"/>
    </row>
    <row r="201" ht="15.75" customHeight="1">
      <c r="J201" s="2"/>
    </row>
    <row r="202" ht="15.75" customHeight="1">
      <c r="J202" s="2"/>
    </row>
    <row r="203" ht="15.75" customHeight="1">
      <c r="J203" s="2"/>
    </row>
    <row r="204" ht="15.75" customHeight="1">
      <c r="J204" s="2"/>
    </row>
    <row r="205" ht="15.75" customHeight="1">
      <c r="J205" s="2"/>
    </row>
    <row r="206" ht="15.75" customHeight="1">
      <c r="J206" s="2"/>
    </row>
    <row r="207" ht="15.75" customHeight="1">
      <c r="J207" s="2"/>
    </row>
    <row r="208" ht="15.75" customHeight="1">
      <c r="J208" s="2"/>
    </row>
    <row r="209" ht="15.75" customHeight="1">
      <c r="J209" s="2"/>
    </row>
    <row r="210" ht="15.75" customHeight="1">
      <c r="J210" s="2"/>
    </row>
    <row r="211" ht="15.75" customHeight="1">
      <c r="J211" s="2"/>
    </row>
    <row r="212" ht="15.75" customHeight="1">
      <c r="J212" s="2"/>
    </row>
    <row r="213" ht="15.75" customHeight="1">
      <c r="J213" s="2"/>
    </row>
    <row r="214" ht="15.75" customHeight="1">
      <c r="J214" s="2"/>
    </row>
    <row r="215" ht="15.75" customHeight="1">
      <c r="J215" s="2"/>
    </row>
    <row r="216" ht="15.75" customHeight="1">
      <c r="J216" s="2"/>
    </row>
    <row r="217" ht="15.75" customHeight="1">
      <c r="J217" s="2"/>
    </row>
    <row r="218" ht="15.75" customHeight="1">
      <c r="J218" s="2"/>
    </row>
    <row r="219" ht="15.75" customHeight="1">
      <c r="J219" s="2"/>
    </row>
    <row r="220" ht="15.75" customHeight="1">
      <c r="J220" s="2"/>
    </row>
    <row r="221" ht="15.75" customHeight="1">
      <c r="J221" s="2"/>
    </row>
    <row r="222" ht="15.75" customHeight="1">
      <c r="J222" s="2"/>
    </row>
    <row r="223" ht="15.75" customHeight="1">
      <c r="J223" s="2"/>
    </row>
    <row r="224" ht="15.75" customHeight="1">
      <c r="J224" s="2"/>
    </row>
    <row r="225" ht="15.75" customHeight="1">
      <c r="J225" s="2"/>
    </row>
    <row r="226" ht="15.75" customHeight="1">
      <c r="J226" s="2"/>
    </row>
    <row r="227" ht="15.75" customHeight="1">
      <c r="J227" s="2"/>
    </row>
    <row r="228" ht="15.75" customHeight="1">
      <c r="J228" s="2"/>
    </row>
    <row r="229" ht="15.75" customHeight="1">
      <c r="J229" s="2"/>
    </row>
    <row r="230" ht="15.75" customHeight="1">
      <c r="J230" s="2"/>
    </row>
    <row r="231" ht="15.75" customHeight="1">
      <c r="J231" s="2"/>
    </row>
    <row r="232" ht="15.75" customHeight="1">
      <c r="J232" s="2"/>
    </row>
    <row r="233" ht="15.75" customHeight="1">
      <c r="J233" s="2"/>
    </row>
    <row r="234" ht="15.75" customHeight="1">
      <c r="J234" s="2"/>
    </row>
    <row r="235" ht="15.75" customHeight="1">
      <c r="J235" s="2"/>
    </row>
    <row r="236" ht="15.75" customHeight="1">
      <c r="J236" s="2"/>
    </row>
    <row r="237" ht="15.75" customHeight="1">
      <c r="J237" s="2"/>
    </row>
    <row r="238" ht="15.75" customHeight="1">
      <c r="J238" s="2"/>
    </row>
    <row r="239" ht="15.75" customHeight="1">
      <c r="J239" s="2"/>
    </row>
    <row r="240" ht="15.75" customHeight="1">
      <c r="J240" s="2"/>
    </row>
    <row r="241" ht="15.75" customHeight="1">
      <c r="J241" s="2"/>
    </row>
    <row r="242" ht="15.75" customHeight="1">
      <c r="J242" s="2"/>
    </row>
    <row r="243" ht="15.75" customHeight="1">
      <c r="J243" s="2"/>
    </row>
    <row r="244" ht="15.75" customHeight="1">
      <c r="J244" s="2"/>
    </row>
    <row r="245" ht="15.75" customHeight="1">
      <c r="J245" s="2"/>
    </row>
    <row r="246" ht="15.75" customHeight="1">
      <c r="J246" s="2"/>
    </row>
    <row r="247" ht="15.75" customHeight="1">
      <c r="J247" s="2"/>
    </row>
    <row r="248" ht="15.75" customHeight="1">
      <c r="J248" s="2"/>
    </row>
    <row r="249" ht="15.75" customHeight="1">
      <c r="J249" s="2"/>
    </row>
    <row r="250" ht="15.75" customHeight="1">
      <c r="J250" s="2"/>
    </row>
    <row r="251" ht="15.75" customHeight="1">
      <c r="J251" s="2"/>
    </row>
    <row r="252" ht="15.75" customHeight="1">
      <c r="J252" s="2"/>
    </row>
    <row r="253" ht="15.75" customHeight="1">
      <c r="J253" s="2"/>
    </row>
    <row r="254" ht="15.75" customHeight="1">
      <c r="J254" s="2"/>
    </row>
    <row r="255" ht="15.75" customHeight="1">
      <c r="J255" s="2"/>
    </row>
    <row r="256" ht="15.75" customHeight="1">
      <c r="J256" s="2"/>
    </row>
    <row r="257" ht="15.75" customHeight="1">
      <c r="J257" s="2"/>
    </row>
    <row r="258" ht="15.75" customHeight="1">
      <c r="J258" s="2"/>
    </row>
    <row r="259" ht="15.75" customHeight="1">
      <c r="J259" s="2"/>
    </row>
    <row r="260" ht="15.75" customHeight="1">
      <c r="J260" s="2"/>
    </row>
    <row r="261" ht="15.75" customHeight="1">
      <c r="J261" s="2"/>
    </row>
    <row r="262" ht="15.75" customHeight="1">
      <c r="J262" s="2"/>
    </row>
    <row r="263" ht="15.75" customHeight="1">
      <c r="J263" s="2"/>
    </row>
    <row r="264" ht="15.75" customHeight="1">
      <c r="J264" s="2"/>
    </row>
    <row r="265" ht="15.75" customHeight="1">
      <c r="J265" s="2"/>
    </row>
    <row r="266" ht="15.75" customHeight="1">
      <c r="J266" s="2"/>
    </row>
    <row r="267" ht="15.75" customHeight="1">
      <c r="J267" s="2"/>
    </row>
    <row r="268" ht="15.75" customHeight="1">
      <c r="J268" s="2"/>
    </row>
    <row r="269" ht="15.75" customHeight="1">
      <c r="J269" s="2"/>
    </row>
    <row r="270" ht="15.75" customHeight="1">
      <c r="J270" s="2"/>
    </row>
    <row r="271" ht="15.75" customHeight="1">
      <c r="J271" s="2"/>
    </row>
    <row r="272" ht="15.75" customHeight="1">
      <c r="J272" s="2"/>
    </row>
    <row r="273" ht="15.75" customHeight="1">
      <c r="J273" s="2"/>
    </row>
    <row r="274" ht="15.75" customHeight="1">
      <c r="J274" s="2"/>
    </row>
    <row r="275" ht="15.75" customHeight="1">
      <c r="J275" s="2"/>
    </row>
    <row r="276" ht="15.75" customHeight="1">
      <c r="J276" s="2"/>
    </row>
    <row r="277" ht="15.75" customHeight="1">
      <c r="J277" s="2"/>
    </row>
    <row r="278" ht="15.75" customHeight="1">
      <c r="J278" s="2"/>
    </row>
    <row r="279" ht="15.75" customHeight="1">
      <c r="J279" s="2"/>
    </row>
    <row r="280" ht="15.75" customHeight="1">
      <c r="J280" s="2"/>
    </row>
    <row r="281" ht="15.75" customHeight="1">
      <c r="J281" s="2"/>
    </row>
    <row r="282" ht="15.75" customHeight="1">
      <c r="J282" s="2"/>
    </row>
    <row r="283" ht="15.75" customHeight="1">
      <c r="J283" s="2"/>
    </row>
    <row r="284" ht="15.75" customHeight="1">
      <c r="J284" s="2"/>
    </row>
    <row r="285" ht="15.75" customHeight="1">
      <c r="J285" s="2"/>
    </row>
    <row r="286" ht="15.75" customHeight="1">
      <c r="J286" s="2"/>
    </row>
    <row r="287" ht="15.75" customHeight="1">
      <c r="J287" s="2"/>
    </row>
    <row r="288" ht="15.75" customHeight="1">
      <c r="J288" s="2"/>
    </row>
    <row r="289" ht="15.75" customHeight="1">
      <c r="J289" s="2"/>
    </row>
    <row r="290" ht="15.75" customHeight="1">
      <c r="J290" s="2"/>
    </row>
    <row r="291" ht="15.75" customHeight="1">
      <c r="J291" s="2"/>
    </row>
    <row r="292" ht="15.75" customHeight="1">
      <c r="J292" s="2"/>
    </row>
    <row r="293" ht="15.75" customHeight="1">
      <c r="J293" s="2"/>
    </row>
    <row r="294" ht="15.75" customHeight="1">
      <c r="J294" s="2"/>
    </row>
    <row r="295" ht="15.75" customHeight="1">
      <c r="J295" s="2"/>
    </row>
    <row r="296" ht="15.75" customHeight="1">
      <c r="J296" s="2"/>
    </row>
    <row r="297" ht="15.75" customHeight="1">
      <c r="J297" s="2"/>
    </row>
    <row r="298" ht="15.75" customHeight="1">
      <c r="J298" s="2"/>
    </row>
    <row r="299" ht="15.75" customHeight="1">
      <c r="J299" s="2"/>
    </row>
    <row r="300" ht="15.75" customHeight="1">
      <c r="J300" s="2"/>
    </row>
    <row r="301" ht="15.75" customHeight="1">
      <c r="J301" s="2"/>
    </row>
    <row r="302" ht="15.75" customHeight="1">
      <c r="J302" s="2"/>
    </row>
    <row r="303" ht="15.75" customHeight="1">
      <c r="J303" s="2"/>
    </row>
    <row r="304" ht="15.75" customHeight="1">
      <c r="J304" s="2"/>
    </row>
    <row r="305" ht="15.75" customHeight="1">
      <c r="J305" s="2"/>
    </row>
    <row r="306" ht="15.75" customHeight="1">
      <c r="J306" s="2"/>
    </row>
    <row r="307" ht="15.75" customHeight="1">
      <c r="J307" s="2"/>
    </row>
    <row r="308" ht="15.75" customHeight="1">
      <c r="J308" s="2"/>
    </row>
    <row r="309" ht="15.75" customHeight="1">
      <c r="J309" s="2"/>
    </row>
    <row r="310" ht="15.75" customHeight="1">
      <c r="J310" s="2"/>
    </row>
    <row r="311" ht="15.75" customHeight="1">
      <c r="J311" s="2"/>
    </row>
    <row r="312" ht="15.75" customHeight="1">
      <c r="J312" s="2"/>
    </row>
    <row r="313" ht="15.75" customHeight="1">
      <c r="J313" s="2"/>
    </row>
    <row r="314" ht="15.75" customHeight="1">
      <c r="J314" s="2"/>
    </row>
    <row r="315" ht="15.75" customHeight="1">
      <c r="J315" s="2"/>
    </row>
    <row r="316" ht="15.75" customHeight="1">
      <c r="J316" s="2"/>
    </row>
    <row r="317" ht="15.75" customHeight="1">
      <c r="J317" s="2"/>
    </row>
    <row r="318" ht="15.75" customHeight="1">
      <c r="J318" s="2"/>
    </row>
    <row r="319" ht="15.75" customHeight="1">
      <c r="J319" s="2"/>
    </row>
    <row r="320" ht="15.75" customHeight="1">
      <c r="J320" s="2"/>
    </row>
    <row r="321" ht="15.75" customHeight="1">
      <c r="J321" s="2"/>
    </row>
    <row r="322" ht="15.75" customHeight="1">
      <c r="J322" s="2"/>
    </row>
    <row r="323" ht="15.75" customHeight="1">
      <c r="J323" s="2"/>
    </row>
    <row r="324" ht="15.75" customHeight="1">
      <c r="J324" s="2"/>
    </row>
    <row r="325" ht="15.75" customHeight="1">
      <c r="J325" s="2"/>
    </row>
    <row r="326" ht="15.75" customHeight="1">
      <c r="J326" s="2"/>
    </row>
    <row r="327" ht="15.75" customHeight="1">
      <c r="J327" s="2"/>
    </row>
    <row r="328" ht="15.75" customHeight="1">
      <c r="J328" s="2"/>
    </row>
    <row r="329" ht="15.75" customHeight="1">
      <c r="J329" s="2"/>
    </row>
    <row r="330" ht="15.75" customHeight="1">
      <c r="J330" s="2"/>
    </row>
    <row r="331" ht="15.75" customHeight="1">
      <c r="J331" s="2"/>
    </row>
    <row r="332" ht="15.75" customHeight="1">
      <c r="J332" s="2"/>
    </row>
    <row r="333" ht="15.75" customHeight="1">
      <c r="J333" s="2"/>
    </row>
    <row r="334" ht="15.75" customHeight="1">
      <c r="J334" s="2"/>
    </row>
    <row r="335" ht="15.75" customHeight="1">
      <c r="J335" s="2"/>
    </row>
    <row r="336" ht="15.75" customHeight="1">
      <c r="J336" s="2"/>
    </row>
    <row r="337" ht="15.75" customHeight="1">
      <c r="J337" s="2"/>
    </row>
    <row r="338" ht="15.75" customHeight="1">
      <c r="J338" s="2"/>
    </row>
    <row r="339" ht="15.75" customHeight="1">
      <c r="J339" s="2"/>
    </row>
    <row r="340" ht="15.75" customHeight="1">
      <c r="J340" s="2"/>
    </row>
    <row r="341" ht="15.75" customHeight="1">
      <c r="J341" s="2"/>
    </row>
    <row r="342" ht="15.75" customHeight="1">
      <c r="J342" s="2"/>
    </row>
    <row r="343" ht="15.75" customHeight="1">
      <c r="J343" s="2"/>
    </row>
    <row r="344" ht="15.75" customHeight="1">
      <c r="J344" s="2"/>
    </row>
    <row r="345" ht="15.75" customHeight="1">
      <c r="J345" s="2"/>
    </row>
    <row r="346" ht="15.75" customHeight="1">
      <c r="J346" s="2"/>
    </row>
    <row r="347" ht="15.75" customHeight="1">
      <c r="J347" s="2"/>
    </row>
    <row r="348" ht="15.75" customHeight="1">
      <c r="J348" s="2"/>
    </row>
    <row r="349" ht="15.75" customHeight="1">
      <c r="J349" s="2"/>
    </row>
    <row r="350" ht="15.75" customHeight="1">
      <c r="J350" s="2"/>
    </row>
    <row r="351" ht="15.75" customHeight="1">
      <c r="J351" s="2"/>
    </row>
    <row r="352" ht="15.75" customHeight="1">
      <c r="J352" s="2"/>
    </row>
    <row r="353" ht="15.75" customHeight="1">
      <c r="J353" s="2"/>
    </row>
    <row r="354" ht="15.75" customHeight="1">
      <c r="J354" s="2"/>
    </row>
    <row r="355" ht="15.75" customHeight="1">
      <c r="J355" s="2"/>
    </row>
    <row r="356" ht="15.75" customHeight="1">
      <c r="J356" s="2"/>
    </row>
    <row r="357" ht="15.75" customHeight="1">
      <c r="J357" s="2"/>
    </row>
    <row r="358" ht="15.75" customHeight="1">
      <c r="J358" s="2"/>
    </row>
    <row r="359" ht="15.75" customHeight="1">
      <c r="J359" s="2"/>
    </row>
    <row r="360" ht="15.75" customHeight="1">
      <c r="J360" s="2"/>
    </row>
    <row r="361" ht="15.75" customHeight="1">
      <c r="J361" s="2"/>
    </row>
    <row r="362" ht="15.75" customHeight="1">
      <c r="J362" s="2"/>
    </row>
    <row r="363" ht="15.75" customHeight="1">
      <c r="J363" s="2"/>
    </row>
    <row r="364" ht="15.75" customHeight="1">
      <c r="J364" s="2"/>
    </row>
    <row r="365" ht="15.75" customHeight="1">
      <c r="J365" s="2"/>
    </row>
    <row r="366" ht="15.75" customHeight="1">
      <c r="J366" s="2"/>
    </row>
    <row r="367" ht="15.75" customHeight="1">
      <c r="J367" s="2"/>
    </row>
    <row r="368" ht="15.75" customHeight="1">
      <c r="J368" s="2"/>
    </row>
    <row r="369" ht="15.75" customHeight="1">
      <c r="J369" s="2"/>
    </row>
    <row r="370" ht="15.75" customHeight="1">
      <c r="J370" s="2"/>
    </row>
    <row r="371" ht="15.75" customHeight="1">
      <c r="J371" s="2"/>
    </row>
    <row r="372" ht="15.75" customHeight="1">
      <c r="J372" s="2"/>
    </row>
    <row r="373" ht="15.75" customHeight="1">
      <c r="J373" s="2"/>
    </row>
    <row r="374" ht="15.75" customHeight="1">
      <c r="J374" s="2"/>
    </row>
    <row r="375" ht="15.75" customHeight="1">
      <c r="J375" s="2"/>
    </row>
    <row r="376" ht="15.75" customHeight="1">
      <c r="J376" s="2"/>
    </row>
    <row r="377" ht="15.75" customHeight="1">
      <c r="J377" s="2"/>
    </row>
    <row r="378" ht="15.75" customHeight="1">
      <c r="J378" s="2"/>
    </row>
    <row r="379" ht="15.75" customHeight="1">
      <c r="J379" s="2"/>
    </row>
    <row r="380" ht="15.75" customHeight="1">
      <c r="J380" s="2"/>
    </row>
    <row r="381" ht="15.75" customHeight="1">
      <c r="J381" s="2"/>
    </row>
    <row r="382" ht="15.75" customHeight="1">
      <c r="J382" s="2"/>
    </row>
    <row r="383" ht="15.75" customHeight="1">
      <c r="J383" s="2"/>
    </row>
    <row r="384" ht="15.75" customHeight="1">
      <c r="J384" s="2"/>
    </row>
    <row r="385" ht="15.75" customHeight="1">
      <c r="J385" s="2"/>
    </row>
    <row r="386" ht="15.75" customHeight="1">
      <c r="J386" s="2"/>
    </row>
    <row r="387" ht="15.75" customHeight="1">
      <c r="J387" s="2"/>
    </row>
    <row r="388" ht="15.75" customHeight="1">
      <c r="J388" s="2"/>
    </row>
    <row r="389" ht="15.75" customHeight="1">
      <c r="J389" s="2"/>
    </row>
    <row r="390" ht="15.75" customHeight="1">
      <c r="J390" s="2"/>
    </row>
    <row r="391" ht="15.75" customHeight="1">
      <c r="J391" s="2"/>
    </row>
    <row r="392" ht="15.75" customHeight="1">
      <c r="J392" s="2"/>
    </row>
    <row r="393" ht="15.75" customHeight="1">
      <c r="J393" s="2"/>
    </row>
    <row r="394" ht="15.75" customHeight="1">
      <c r="J394" s="2"/>
    </row>
    <row r="395" ht="15.75" customHeight="1">
      <c r="J395" s="2"/>
    </row>
    <row r="396" ht="15.75" customHeight="1">
      <c r="J396" s="2"/>
    </row>
    <row r="397" ht="15.75" customHeight="1">
      <c r="J397" s="2"/>
    </row>
    <row r="398" ht="15.75" customHeight="1">
      <c r="J398" s="2"/>
    </row>
    <row r="399" ht="15.75" customHeight="1">
      <c r="J399" s="2"/>
    </row>
    <row r="400" ht="15.75" customHeight="1">
      <c r="J400" s="2"/>
    </row>
    <row r="401" ht="15.75" customHeight="1">
      <c r="J401" s="2"/>
    </row>
    <row r="402" ht="15.75" customHeight="1">
      <c r="J402" s="2"/>
    </row>
    <row r="403" ht="15.75" customHeight="1">
      <c r="J403" s="2"/>
    </row>
    <row r="404" ht="15.75" customHeight="1">
      <c r="J404" s="2"/>
    </row>
    <row r="405" ht="15.75" customHeight="1">
      <c r="J405" s="2"/>
    </row>
    <row r="406" ht="15.75" customHeight="1">
      <c r="J406" s="2"/>
    </row>
    <row r="407" ht="15.75" customHeight="1">
      <c r="J407" s="2"/>
    </row>
    <row r="408" ht="15.75" customHeight="1">
      <c r="J408" s="2"/>
    </row>
    <row r="409" ht="15.75" customHeight="1">
      <c r="J409" s="2"/>
    </row>
    <row r="410" ht="15.75" customHeight="1">
      <c r="J410" s="2"/>
    </row>
    <row r="411" ht="15.75" customHeight="1">
      <c r="J411" s="2"/>
    </row>
    <row r="412" ht="15.75" customHeight="1">
      <c r="J412" s="2"/>
    </row>
    <row r="413" ht="15.75" customHeight="1">
      <c r="J413" s="2"/>
    </row>
    <row r="414" ht="15.75" customHeight="1">
      <c r="J414" s="2"/>
    </row>
    <row r="415" ht="15.75" customHeight="1">
      <c r="J415" s="2"/>
    </row>
    <row r="416" ht="15.75" customHeight="1">
      <c r="J416" s="2"/>
    </row>
    <row r="417" ht="15.75" customHeight="1">
      <c r="J417" s="2"/>
    </row>
    <row r="418" ht="15.75" customHeight="1">
      <c r="J418" s="2"/>
    </row>
    <row r="419" ht="15.75" customHeight="1">
      <c r="J419" s="2"/>
    </row>
    <row r="420" ht="15.75" customHeight="1">
      <c r="J420" s="2"/>
    </row>
    <row r="421" ht="15.75" customHeight="1">
      <c r="J421" s="2"/>
    </row>
    <row r="422" ht="15.75" customHeight="1">
      <c r="J422" s="2"/>
    </row>
    <row r="423" ht="15.75" customHeight="1">
      <c r="J423" s="2"/>
    </row>
    <row r="424" ht="15.75" customHeight="1">
      <c r="J424" s="2"/>
    </row>
    <row r="425" ht="15.75" customHeight="1">
      <c r="J425" s="2"/>
    </row>
    <row r="426" ht="15.75" customHeight="1">
      <c r="J426" s="2"/>
    </row>
    <row r="427" ht="15.75" customHeight="1">
      <c r="J427" s="2"/>
    </row>
    <row r="428" ht="15.75" customHeight="1">
      <c r="J428" s="2"/>
    </row>
    <row r="429" ht="15.75" customHeight="1">
      <c r="J429" s="2"/>
    </row>
    <row r="430" ht="15.75" customHeight="1">
      <c r="J430" s="2"/>
    </row>
    <row r="431" ht="15.75" customHeight="1">
      <c r="J431" s="2"/>
    </row>
    <row r="432" ht="15.75" customHeight="1">
      <c r="J432" s="2"/>
    </row>
    <row r="433" ht="15.75" customHeight="1">
      <c r="J433" s="2"/>
    </row>
    <row r="434" ht="15.75" customHeight="1">
      <c r="J434" s="2"/>
    </row>
    <row r="435" ht="15.75" customHeight="1">
      <c r="J435" s="2"/>
    </row>
    <row r="436" ht="15.75" customHeight="1">
      <c r="J436" s="2"/>
    </row>
    <row r="437" ht="15.75" customHeight="1">
      <c r="J437" s="2"/>
    </row>
    <row r="438" ht="15.75" customHeight="1">
      <c r="J438" s="2"/>
    </row>
    <row r="439" ht="15.75" customHeight="1">
      <c r="J439" s="2"/>
    </row>
    <row r="440" ht="15.75" customHeight="1">
      <c r="J440" s="2"/>
    </row>
    <row r="441" ht="15.75" customHeight="1">
      <c r="J441" s="2"/>
    </row>
    <row r="442" ht="15.75" customHeight="1">
      <c r="J442" s="2"/>
    </row>
    <row r="443" ht="15.75" customHeight="1">
      <c r="J443" s="2"/>
    </row>
    <row r="444" ht="15.75" customHeight="1">
      <c r="J444" s="2"/>
    </row>
    <row r="445" ht="15.75" customHeight="1">
      <c r="J445" s="2"/>
    </row>
    <row r="446" ht="15.75" customHeight="1">
      <c r="J446" s="2"/>
    </row>
    <row r="447" ht="15.75" customHeight="1">
      <c r="J447" s="2"/>
    </row>
    <row r="448" ht="15.75" customHeight="1">
      <c r="J448" s="2"/>
    </row>
    <row r="449" ht="15.75" customHeight="1">
      <c r="J449" s="2"/>
    </row>
    <row r="450" ht="15.75" customHeight="1">
      <c r="J450" s="2"/>
    </row>
    <row r="451" ht="15.75" customHeight="1">
      <c r="J451" s="2"/>
    </row>
    <row r="452" ht="15.75" customHeight="1">
      <c r="J452" s="2"/>
    </row>
    <row r="453" ht="15.75" customHeight="1">
      <c r="J453" s="2"/>
    </row>
    <row r="454" ht="15.75" customHeight="1">
      <c r="J454" s="2"/>
    </row>
    <row r="455" ht="15.75" customHeight="1">
      <c r="J455" s="2"/>
    </row>
    <row r="456" ht="15.75" customHeight="1">
      <c r="J456" s="2"/>
    </row>
    <row r="457" ht="15.75" customHeight="1">
      <c r="J457" s="2"/>
    </row>
    <row r="458" ht="15.75" customHeight="1">
      <c r="J458" s="2"/>
    </row>
    <row r="459" ht="15.75" customHeight="1">
      <c r="J459" s="2"/>
    </row>
    <row r="460" ht="15.75" customHeight="1">
      <c r="J460" s="2"/>
    </row>
    <row r="461" ht="15.75" customHeight="1">
      <c r="J461" s="2"/>
    </row>
    <row r="462" ht="15.75" customHeight="1">
      <c r="J462" s="2"/>
    </row>
    <row r="463" ht="15.75" customHeight="1">
      <c r="J463" s="2"/>
    </row>
    <row r="464" ht="15.75" customHeight="1">
      <c r="J464" s="2"/>
    </row>
    <row r="465" ht="15.75" customHeight="1">
      <c r="J465" s="2"/>
    </row>
    <row r="466" ht="15.75" customHeight="1">
      <c r="J466" s="2"/>
    </row>
    <row r="467" ht="15.75" customHeight="1">
      <c r="J467" s="2"/>
    </row>
    <row r="468" ht="15.75" customHeight="1">
      <c r="J468" s="2"/>
    </row>
    <row r="469" ht="15.75" customHeight="1">
      <c r="J469" s="2"/>
    </row>
    <row r="470" ht="15.75" customHeight="1">
      <c r="J470" s="2"/>
    </row>
    <row r="471" ht="15.75" customHeight="1">
      <c r="J471" s="2"/>
    </row>
    <row r="472" ht="15.75" customHeight="1">
      <c r="J472" s="2"/>
    </row>
    <row r="473" ht="15.75" customHeight="1">
      <c r="J473" s="2"/>
    </row>
    <row r="474" ht="15.75" customHeight="1">
      <c r="J474" s="2"/>
    </row>
    <row r="475" ht="15.75" customHeight="1">
      <c r="J475" s="2"/>
    </row>
    <row r="476" ht="15.75" customHeight="1">
      <c r="J476" s="2"/>
    </row>
    <row r="477" ht="15.75" customHeight="1">
      <c r="J477" s="2"/>
    </row>
    <row r="478" ht="15.75" customHeight="1">
      <c r="J478" s="2"/>
    </row>
    <row r="479" ht="15.75" customHeight="1">
      <c r="J479" s="2"/>
    </row>
    <row r="480" ht="15.75" customHeight="1">
      <c r="J480" s="2"/>
    </row>
    <row r="481" ht="15.75" customHeight="1">
      <c r="J481" s="2"/>
    </row>
    <row r="482" ht="15.75" customHeight="1">
      <c r="J482" s="2"/>
    </row>
    <row r="483" ht="15.75" customHeight="1">
      <c r="J483" s="2"/>
    </row>
    <row r="484" ht="15.75" customHeight="1">
      <c r="J484" s="2"/>
    </row>
    <row r="485" ht="15.75" customHeight="1">
      <c r="J485" s="2"/>
    </row>
    <row r="486" ht="15.75" customHeight="1">
      <c r="J486" s="2"/>
    </row>
    <row r="487" ht="15.75" customHeight="1">
      <c r="J487" s="2"/>
    </row>
    <row r="488" ht="15.75" customHeight="1">
      <c r="J488" s="2"/>
    </row>
    <row r="489" ht="15.75" customHeight="1">
      <c r="J489" s="2"/>
    </row>
    <row r="490" ht="15.75" customHeight="1">
      <c r="J490" s="2"/>
    </row>
    <row r="491" ht="15.75" customHeight="1">
      <c r="J491" s="2"/>
    </row>
    <row r="492" ht="15.75" customHeight="1">
      <c r="J492" s="2"/>
    </row>
    <row r="493" ht="15.75" customHeight="1">
      <c r="J493" s="2"/>
    </row>
    <row r="494" ht="15.75" customHeight="1">
      <c r="J494" s="2"/>
    </row>
    <row r="495" ht="15.75" customHeight="1">
      <c r="J495" s="2"/>
    </row>
    <row r="496" ht="15.75" customHeight="1">
      <c r="J496" s="2"/>
    </row>
    <row r="497" ht="15.75" customHeight="1">
      <c r="J497" s="2"/>
    </row>
    <row r="498" ht="15.75" customHeight="1">
      <c r="J498" s="2"/>
    </row>
    <row r="499" ht="15.75" customHeight="1">
      <c r="J499" s="2"/>
    </row>
    <row r="500" ht="15.75" customHeight="1">
      <c r="J500" s="2"/>
    </row>
    <row r="501" ht="15.75" customHeight="1">
      <c r="J501" s="2"/>
    </row>
    <row r="502" ht="15.75" customHeight="1">
      <c r="J502" s="2"/>
    </row>
    <row r="503" ht="15.75" customHeight="1">
      <c r="J503" s="2"/>
    </row>
    <row r="504" ht="15.75" customHeight="1">
      <c r="J504" s="2"/>
    </row>
    <row r="505" ht="15.75" customHeight="1">
      <c r="J505" s="2"/>
    </row>
    <row r="506" ht="15.75" customHeight="1">
      <c r="J506" s="2"/>
    </row>
    <row r="507" ht="15.75" customHeight="1">
      <c r="J507" s="2"/>
    </row>
    <row r="508" ht="15.75" customHeight="1">
      <c r="J508" s="2"/>
    </row>
    <row r="509" ht="15.75" customHeight="1">
      <c r="J509" s="2"/>
    </row>
    <row r="510" ht="15.75" customHeight="1">
      <c r="J510" s="2"/>
    </row>
    <row r="511" ht="15.75" customHeight="1">
      <c r="J511" s="2"/>
    </row>
    <row r="512" ht="15.75" customHeight="1">
      <c r="J512" s="2"/>
    </row>
    <row r="513" ht="15.75" customHeight="1">
      <c r="J513" s="2"/>
    </row>
    <row r="514" ht="15.75" customHeight="1">
      <c r="J514" s="2"/>
    </row>
    <row r="515" ht="15.75" customHeight="1">
      <c r="J515" s="2"/>
    </row>
    <row r="516" ht="15.75" customHeight="1">
      <c r="J516" s="2"/>
    </row>
    <row r="517" ht="15.75" customHeight="1">
      <c r="J517" s="2"/>
    </row>
    <row r="518" ht="15.75" customHeight="1">
      <c r="J518" s="2"/>
    </row>
    <row r="519" ht="15.75" customHeight="1">
      <c r="J519" s="2"/>
    </row>
    <row r="520" ht="15.75" customHeight="1">
      <c r="J520" s="2"/>
    </row>
    <row r="521" ht="15.75" customHeight="1">
      <c r="J521" s="2"/>
    </row>
    <row r="522" ht="15.75" customHeight="1">
      <c r="J522" s="2"/>
    </row>
    <row r="523" ht="15.75" customHeight="1">
      <c r="J523" s="2"/>
    </row>
    <row r="524" ht="15.75" customHeight="1">
      <c r="J524" s="2"/>
    </row>
    <row r="525" ht="15.75" customHeight="1">
      <c r="J525" s="2"/>
    </row>
    <row r="526" ht="15.75" customHeight="1">
      <c r="J526" s="2"/>
    </row>
    <row r="527" ht="15.75" customHeight="1">
      <c r="J527" s="2"/>
    </row>
    <row r="528" ht="15.75" customHeight="1">
      <c r="J528" s="2"/>
    </row>
    <row r="529" ht="15.75" customHeight="1">
      <c r="J529" s="2"/>
    </row>
    <row r="530" ht="15.75" customHeight="1">
      <c r="J530" s="2"/>
    </row>
    <row r="531" ht="15.75" customHeight="1">
      <c r="J531" s="2"/>
    </row>
    <row r="532" ht="15.75" customHeight="1">
      <c r="J532" s="2"/>
    </row>
    <row r="533" ht="15.75" customHeight="1">
      <c r="J533" s="2"/>
    </row>
    <row r="534" ht="15.75" customHeight="1">
      <c r="J534" s="2"/>
    </row>
    <row r="535" ht="15.75" customHeight="1">
      <c r="J535" s="2"/>
    </row>
    <row r="536" ht="15.75" customHeight="1">
      <c r="J536" s="2"/>
    </row>
    <row r="537" ht="15.75" customHeight="1">
      <c r="J537" s="2"/>
    </row>
    <row r="538" ht="15.75" customHeight="1">
      <c r="J538" s="2"/>
    </row>
    <row r="539" ht="15.75" customHeight="1">
      <c r="J539" s="2"/>
    </row>
    <row r="540" ht="15.75" customHeight="1">
      <c r="J540" s="2"/>
    </row>
    <row r="541" ht="15.75" customHeight="1">
      <c r="J541" s="2"/>
    </row>
    <row r="542" ht="15.75" customHeight="1">
      <c r="J542" s="2"/>
    </row>
    <row r="543" ht="15.75" customHeight="1">
      <c r="J543" s="2"/>
    </row>
    <row r="544" ht="15.75" customHeight="1">
      <c r="J544" s="2"/>
    </row>
    <row r="545" ht="15.75" customHeight="1">
      <c r="J545" s="2"/>
    </row>
    <row r="546" ht="15.75" customHeight="1">
      <c r="J546" s="2"/>
    </row>
    <row r="547" ht="15.75" customHeight="1">
      <c r="J547" s="2"/>
    </row>
    <row r="548" ht="15.75" customHeight="1">
      <c r="J548" s="2"/>
    </row>
    <row r="549" ht="15.75" customHeight="1">
      <c r="J549" s="2"/>
    </row>
    <row r="550" ht="15.75" customHeight="1">
      <c r="J550" s="2"/>
    </row>
    <row r="551" ht="15.75" customHeight="1">
      <c r="J551" s="2"/>
    </row>
    <row r="552" ht="15.75" customHeight="1">
      <c r="J552" s="2"/>
    </row>
    <row r="553" ht="15.75" customHeight="1">
      <c r="J553" s="2"/>
    </row>
    <row r="554" ht="15.75" customHeight="1">
      <c r="J554" s="2"/>
    </row>
    <row r="555" ht="15.75" customHeight="1">
      <c r="J555" s="2"/>
    </row>
    <row r="556" ht="15.75" customHeight="1">
      <c r="J556" s="2"/>
    </row>
    <row r="557" ht="15.75" customHeight="1">
      <c r="J557" s="2"/>
    </row>
    <row r="558" ht="15.75" customHeight="1">
      <c r="J558" s="2"/>
    </row>
    <row r="559" ht="15.75" customHeight="1">
      <c r="J559" s="2"/>
    </row>
    <row r="560" ht="15.75" customHeight="1">
      <c r="J560" s="2"/>
    </row>
    <row r="561" ht="15.75" customHeight="1">
      <c r="J561" s="2"/>
    </row>
    <row r="562" ht="15.75" customHeight="1">
      <c r="J562" s="2"/>
    </row>
    <row r="563" ht="15.75" customHeight="1">
      <c r="J563" s="2"/>
    </row>
    <row r="564" ht="15.75" customHeight="1">
      <c r="J564" s="2"/>
    </row>
    <row r="565" ht="15.75" customHeight="1">
      <c r="J565" s="2"/>
    </row>
    <row r="566" ht="15.75" customHeight="1">
      <c r="J566" s="2"/>
    </row>
    <row r="567" ht="15.75" customHeight="1">
      <c r="J567" s="2"/>
    </row>
    <row r="568" ht="15.75" customHeight="1">
      <c r="J568" s="2"/>
    </row>
    <row r="569" ht="15.75" customHeight="1">
      <c r="J569" s="2"/>
    </row>
    <row r="570" ht="15.75" customHeight="1">
      <c r="J570" s="2"/>
    </row>
    <row r="571" ht="15.75" customHeight="1">
      <c r="J571" s="2"/>
    </row>
    <row r="572" ht="15.75" customHeight="1">
      <c r="J572" s="2"/>
    </row>
    <row r="573" ht="15.75" customHeight="1">
      <c r="J573" s="2"/>
    </row>
    <row r="574" ht="15.75" customHeight="1">
      <c r="J574" s="2"/>
    </row>
    <row r="575" ht="15.75" customHeight="1">
      <c r="J575" s="2"/>
    </row>
    <row r="576" ht="15.75" customHeight="1">
      <c r="J576" s="2"/>
    </row>
    <row r="577" ht="15.75" customHeight="1">
      <c r="J577" s="2"/>
    </row>
    <row r="578" ht="15.75" customHeight="1">
      <c r="J578" s="2"/>
    </row>
    <row r="579" ht="15.75" customHeight="1">
      <c r="J579" s="2"/>
    </row>
    <row r="580" ht="15.75" customHeight="1">
      <c r="J580" s="2"/>
    </row>
    <row r="581" ht="15.75" customHeight="1">
      <c r="J581" s="2"/>
    </row>
    <row r="582" ht="15.75" customHeight="1">
      <c r="J582" s="2"/>
    </row>
    <row r="583" ht="15.75" customHeight="1">
      <c r="J583" s="2"/>
    </row>
    <row r="584" ht="15.75" customHeight="1">
      <c r="J584" s="2"/>
    </row>
    <row r="585" ht="15.75" customHeight="1">
      <c r="J585" s="2"/>
    </row>
    <row r="586" ht="15.75" customHeight="1">
      <c r="J586" s="2"/>
    </row>
    <row r="587" ht="15.75" customHeight="1">
      <c r="J587" s="2"/>
    </row>
    <row r="588" ht="15.75" customHeight="1">
      <c r="J588" s="2"/>
    </row>
    <row r="589" ht="15.75" customHeight="1">
      <c r="J589" s="2"/>
    </row>
    <row r="590" ht="15.75" customHeight="1">
      <c r="J590" s="2"/>
    </row>
    <row r="591" ht="15.75" customHeight="1">
      <c r="J591" s="2"/>
    </row>
    <row r="592" ht="15.75" customHeight="1">
      <c r="J592" s="2"/>
    </row>
    <row r="593" ht="15.75" customHeight="1">
      <c r="J593" s="2"/>
    </row>
    <row r="594" ht="15.75" customHeight="1">
      <c r="J594" s="2"/>
    </row>
    <row r="595" ht="15.75" customHeight="1">
      <c r="J595" s="2"/>
    </row>
    <row r="596" ht="15.75" customHeight="1">
      <c r="J596" s="2"/>
    </row>
    <row r="597" ht="15.75" customHeight="1">
      <c r="J597" s="2"/>
    </row>
    <row r="598" ht="15.75" customHeight="1">
      <c r="J598" s="2"/>
    </row>
    <row r="599" ht="15.75" customHeight="1">
      <c r="J599" s="2"/>
    </row>
    <row r="600" ht="15.75" customHeight="1">
      <c r="J600" s="2"/>
    </row>
    <row r="601" ht="15.75" customHeight="1">
      <c r="J601" s="2"/>
    </row>
    <row r="602" ht="15.75" customHeight="1">
      <c r="J602" s="2"/>
    </row>
    <row r="603" ht="15.75" customHeight="1">
      <c r="J603" s="2"/>
    </row>
    <row r="604" ht="15.75" customHeight="1">
      <c r="J604" s="2"/>
    </row>
    <row r="605" ht="15.75" customHeight="1">
      <c r="J605" s="2"/>
    </row>
    <row r="606" ht="15.75" customHeight="1">
      <c r="J606" s="2"/>
    </row>
    <row r="607" ht="15.75" customHeight="1">
      <c r="J607" s="2"/>
    </row>
    <row r="608" ht="15.75" customHeight="1">
      <c r="J608" s="2"/>
    </row>
    <row r="609" ht="15.75" customHeight="1">
      <c r="J609" s="2"/>
    </row>
    <row r="610" ht="15.75" customHeight="1">
      <c r="J610" s="2"/>
    </row>
    <row r="611" ht="15.75" customHeight="1">
      <c r="J611" s="2"/>
    </row>
    <row r="612" ht="15.75" customHeight="1">
      <c r="J612" s="2"/>
    </row>
    <row r="613" ht="15.75" customHeight="1">
      <c r="J613" s="2"/>
    </row>
    <row r="614" ht="15.75" customHeight="1">
      <c r="J614" s="2"/>
    </row>
    <row r="615" ht="15.75" customHeight="1">
      <c r="J615" s="2"/>
    </row>
    <row r="616" ht="15.75" customHeight="1">
      <c r="J616" s="2"/>
    </row>
    <row r="617" ht="15.75" customHeight="1">
      <c r="J617" s="2"/>
    </row>
    <row r="618" ht="15.75" customHeight="1">
      <c r="J618" s="2"/>
    </row>
    <row r="619" ht="15.75" customHeight="1">
      <c r="J619" s="2"/>
    </row>
    <row r="620" ht="15.75" customHeight="1">
      <c r="J620" s="2"/>
    </row>
    <row r="621" ht="15.75" customHeight="1">
      <c r="J621" s="2"/>
    </row>
    <row r="622" ht="15.75" customHeight="1">
      <c r="J622" s="2"/>
    </row>
    <row r="623" ht="15.75" customHeight="1">
      <c r="J623" s="2"/>
    </row>
    <row r="624" ht="15.75" customHeight="1">
      <c r="J624" s="2"/>
    </row>
    <row r="625" ht="15.75" customHeight="1">
      <c r="J625" s="2"/>
    </row>
    <row r="626" ht="15.75" customHeight="1">
      <c r="J626" s="2"/>
    </row>
    <row r="627" ht="15.75" customHeight="1">
      <c r="J627" s="2"/>
    </row>
    <row r="628" ht="15.75" customHeight="1">
      <c r="J628" s="2"/>
    </row>
    <row r="629" ht="15.75" customHeight="1">
      <c r="J629" s="2"/>
    </row>
    <row r="630" ht="15.75" customHeight="1">
      <c r="J630" s="2"/>
    </row>
    <row r="631" ht="15.75" customHeight="1">
      <c r="J631" s="2"/>
    </row>
    <row r="632" ht="15.75" customHeight="1">
      <c r="J632" s="2"/>
    </row>
    <row r="633" ht="15.75" customHeight="1">
      <c r="J633" s="2"/>
    </row>
    <row r="634" ht="15.75" customHeight="1">
      <c r="J634" s="2"/>
    </row>
    <row r="635" ht="15.75" customHeight="1">
      <c r="J635" s="2"/>
    </row>
    <row r="636" ht="15.75" customHeight="1">
      <c r="J636" s="2"/>
    </row>
    <row r="637" ht="15.75" customHeight="1">
      <c r="J637" s="2"/>
    </row>
    <row r="638" ht="15.75" customHeight="1">
      <c r="J638" s="2"/>
    </row>
    <row r="639" ht="15.75" customHeight="1">
      <c r="J639" s="2"/>
    </row>
    <row r="640" ht="15.75" customHeight="1">
      <c r="J640" s="2"/>
    </row>
    <row r="641" ht="15.75" customHeight="1">
      <c r="J641" s="2"/>
    </row>
    <row r="642" ht="15.75" customHeight="1">
      <c r="J642" s="2"/>
    </row>
    <row r="643" ht="15.75" customHeight="1">
      <c r="J643" s="2"/>
    </row>
    <row r="644" ht="15.75" customHeight="1">
      <c r="J644" s="2"/>
    </row>
    <row r="645" ht="15.75" customHeight="1">
      <c r="J645" s="2"/>
    </row>
    <row r="646" ht="15.75" customHeight="1">
      <c r="J646" s="2"/>
    </row>
    <row r="647" ht="15.75" customHeight="1">
      <c r="J647" s="2"/>
    </row>
    <row r="648" ht="15.75" customHeight="1">
      <c r="J648" s="2"/>
    </row>
    <row r="649" ht="15.75" customHeight="1">
      <c r="J649" s="2"/>
    </row>
    <row r="650" ht="15.75" customHeight="1">
      <c r="J650" s="2"/>
    </row>
    <row r="651" ht="15.75" customHeight="1">
      <c r="J651" s="2"/>
    </row>
    <row r="652" ht="15.75" customHeight="1">
      <c r="J652" s="2"/>
    </row>
    <row r="653" ht="15.75" customHeight="1">
      <c r="J653" s="2"/>
    </row>
    <row r="654" ht="15.75" customHeight="1">
      <c r="J654" s="2"/>
    </row>
    <row r="655" ht="15.75" customHeight="1">
      <c r="J655" s="2"/>
    </row>
    <row r="656" ht="15.75" customHeight="1">
      <c r="J656" s="2"/>
    </row>
    <row r="657" ht="15.75" customHeight="1">
      <c r="J657" s="2"/>
    </row>
    <row r="658" ht="15.75" customHeight="1">
      <c r="J658" s="2"/>
    </row>
    <row r="659" ht="15.75" customHeight="1">
      <c r="J659" s="2"/>
    </row>
    <row r="660" ht="15.75" customHeight="1">
      <c r="J660" s="2"/>
    </row>
    <row r="661" ht="15.75" customHeight="1">
      <c r="J661" s="2"/>
    </row>
    <row r="662" ht="15.75" customHeight="1">
      <c r="J662" s="2"/>
    </row>
    <row r="663" ht="15.75" customHeight="1">
      <c r="J663" s="2"/>
    </row>
    <row r="664" ht="15.75" customHeight="1">
      <c r="J664" s="2"/>
    </row>
    <row r="665" ht="15.75" customHeight="1">
      <c r="J665" s="2"/>
    </row>
    <row r="666" ht="15.75" customHeight="1">
      <c r="J666" s="2"/>
    </row>
    <row r="667" ht="15.75" customHeight="1">
      <c r="J667" s="2"/>
    </row>
    <row r="668" ht="15.75" customHeight="1">
      <c r="J668" s="2"/>
    </row>
    <row r="669" ht="15.75" customHeight="1">
      <c r="J669" s="2"/>
    </row>
    <row r="670" ht="15.75" customHeight="1">
      <c r="J670" s="2"/>
    </row>
    <row r="671" ht="15.75" customHeight="1">
      <c r="J671" s="2"/>
    </row>
    <row r="672" ht="15.75" customHeight="1">
      <c r="J672" s="2"/>
    </row>
    <row r="673" ht="15.75" customHeight="1">
      <c r="J673" s="2"/>
    </row>
    <row r="674" ht="15.75" customHeight="1">
      <c r="J674" s="2"/>
    </row>
    <row r="675" ht="15.75" customHeight="1">
      <c r="J675" s="2"/>
    </row>
    <row r="676" ht="15.75" customHeight="1">
      <c r="J676" s="2"/>
    </row>
    <row r="677" ht="15.75" customHeight="1">
      <c r="J677" s="2"/>
    </row>
    <row r="678" ht="15.75" customHeight="1">
      <c r="J678" s="2"/>
    </row>
    <row r="679" ht="15.75" customHeight="1">
      <c r="J679" s="2"/>
    </row>
    <row r="680" ht="15.75" customHeight="1">
      <c r="J680" s="2"/>
    </row>
    <row r="681" ht="15.75" customHeight="1">
      <c r="J681" s="2"/>
    </row>
    <row r="682" ht="15.75" customHeight="1">
      <c r="J682" s="2"/>
    </row>
    <row r="683" ht="15.75" customHeight="1">
      <c r="J683" s="2"/>
    </row>
    <row r="684" ht="15.75" customHeight="1">
      <c r="J684" s="2"/>
    </row>
    <row r="685" ht="15.75" customHeight="1">
      <c r="J685" s="2"/>
    </row>
    <row r="686" ht="15.75" customHeight="1">
      <c r="J686" s="2"/>
    </row>
    <row r="687" ht="15.75" customHeight="1">
      <c r="J687" s="2"/>
    </row>
    <row r="688" ht="15.75" customHeight="1">
      <c r="J688" s="2"/>
    </row>
    <row r="689" ht="15.75" customHeight="1">
      <c r="J689" s="2"/>
    </row>
    <row r="690" ht="15.75" customHeight="1">
      <c r="J690" s="2"/>
    </row>
    <row r="691" ht="15.75" customHeight="1">
      <c r="J691" s="2"/>
    </row>
    <row r="692" ht="15.75" customHeight="1">
      <c r="J692" s="2"/>
    </row>
    <row r="693" ht="15.75" customHeight="1">
      <c r="J693" s="2"/>
    </row>
    <row r="694" ht="15.75" customHeight="1">
      <c r="J694" s="2"/>
    </row>
    <row r="695" ht="15.75" customHeight="1">
      <c r="J695" s="2"/>
    </row>
    <row r="696" ht="15.75" customHeight="1">
      <c r="J696" s="2"/>
    </row>
    <row r="697" ht="15.75" customHeight="1">
      <c r="J697" s="2"/>
    </row>
    <row r="698" ht="15.75" customHeight="1">
      <c r="J698" s="2"/>
    </row>
    <row r="699" ht="15.75" customHeight="1">
      <c r="J699" s="2"/>
    </row>
    <row r="700" ht="15.75" customHeight="1">
      <c r="J700" s="2"/>
    </row>
    <row r="701" ht="15.75" customHeight="1">
      <c r="J701" s="2"/>
    </row>
    <row r="702" ht="15.75" customHeight="1">
      <c r="J702" s="2"/>
    </row>
    <row r="703" ht="15.75" customHeight="1">
      <c r="J703" s="2"/>
    </row>
    <row r="704" ht="15.75" customHeight="1">
      <c r="J704" s="2"/>
    </row>
    <row r="705" ht="15.75" customHeight="1">
      <c r="J705" s="2"/>
    </row>
    <row r="706" ht="15.75" customHeight="1">
      <c r="J706" s="2"/>
    </row>
    <row r="707" ht="15.75" customHeight="1">
      <c r="J707" s="2"/>
    </row>
    <row r="708" ht="15.75" customHeight="1">
      <c r="J708" s="2"/>
    </row>
    <row r="709" ht="15.75" customHeight="1">
      <c r="J709" s="2"/>
    </row>
    <row r="710" ht="15.75" customHeight="1">
      <c r="J710" s="2"/>
    </row>
    <row r="711" ht="15.75" customHeight="1">
      <c r="J711" s="2"/>
    </row>
    <row r="712" ht="15.75" customHeight="1">
      <c r="J712" s="2"/>
    </row>
    <row r="713" ht="15.75" customHeight="1">
      <c r="J713" s="2"/>
    </row>
    <row r="714" ht="15.75" customHeight="1">
      <c r="J714" s="2"/>
    </row>
    <row r="715" ht="15.75" customHeight="1">
      <c r="J715" s="2"/>
    </row>
    <row r="716" ht="15.75" customHeight="1">
      <c r="J716" s="2"/>
    </row>
    <row r="717" ht="15.75" customHeight="1">
      <c r="J717" s="2"/>
    </row>
    <row r="718" ht="15.75" customHeight="1">
      <c r="J718" s="2"/>
    </row>
    <row r="719" ht="15.75" customHeight="1">
      <c r="J719" s="2"/>
    </row>
    <row r="720" ht="15.75" customHeight="1">
      <c r="J720" s="2"/>
    </row>
    <row r="721" ht="15.75" customHeight="1">
      <c r="J721" s="2"/>
    </row>
    <row r="722" ht="15.75" customHeight="1">
      <c r="J722" s="2"/>
    </row>
    <row r="723" ht="15.75" customHeight="1">
      <c r="J723" s="2"/>
    </row>
    <row r="724" ht="15.75" customHeight="1">
      <c r="J724" s="2"/>
    </row>
    <row r="725" ht="15.75" customHeight="1">
      <c r="J725" s="2"/>
    </row>
    <row r="726" ht="15.75" customHeight="1">
      <c r="J726" s="2"/>
    </row>
    <row r="727" ht="15.75" customHeight="1">
      <c r="J727" s="2"/>
    </row>
    <row r="728" ht="15.75" customHeight="1">
      <c r="J728" s="2"/>
    </row>
    <row r="729" ht="15.75" customHeight="1">
      <c r="J729" s="2"/>
    </row>
    <row r="730" ht="15.75" customHeight="1">
      <c r="J730" s="2"/>
    </row>
    <row r="731" ht="15.75" customHeight="1">
      <c r="J731" s="2"/>
    </row>
    <row r="732" ht="15.75" customHeight="1">
      <c r="J732" s="2"/>
    </row>
    <row r="733" ht="15.75" customHeight="1">
      <c r="J733" s="2"/>
    </row>
    <row r="734" ht="15.75" customHeight="1">
      <c r="J734" s="2"/>
    </row>
    <row r="735" ht="15.75" customHeight="1">
      <c r="J735" s="2"/>
    </row>
    <row r="736" ht="15.75" customHeight="1">
      <c r="J736" s="2"/>
    </row>
    <row r="737" ht="15.75" customHeight="1">
      <c r="J737" s="2"/>
    </row>
    <row r="738" ht="15.75" customHeight="1">
      <c r="J738" s="2"/>
    </row>
    <row r="739" ht="15.75" customHeight="1">
      <c r="J739" s="2"/>
    </row>
    <row r="740" ht="15.75" customHeight="1">
      <c r="J740" s="2"/>
    </row>
    <row r="741" ht="15.75" customHeight="1">
      <c r="J741" s="2"/>
    </row>
    <row r="742" ht="15.75" customHeight="1">
      <c r="J742" s="2"/>
    </row>
    <row r="743" ht="15.75" customHeight="1">
      <c r="J743" s="2"/>
    </row>
    <row r="744" ht="15.75" customHeight="1">
      <c r="J744" s="2"/>
    </row>
    <row r="745" ht="15.75" customHeight="1">
      <c r="J745" s="2"/>
    </row>
    <row r="746" ht="15.75" customHeight="1">
      <c r="J746" s="2"/>
    </row>
    <row r="747" ht="15.75" customHeight="1">
      <c r="J747" s="2"/>
    </row>
    <row r="748" ht="15.75" customHeight="1">
      <c r="J748" s="2"/>
    </row>
    <row r="749" ht="15.75" customHeight="1">
      <c r="J749" s="2"/>
    </row>
    <row r="750" ht="15.75" customHeight="1">
      <c r="J750" s="2"/>
    </row>
    <row r="751" ht="15.75" customHeight="1">
      <c r="J751" s="2"/>
    </row>
    <row r="752" ht="15.75" customHeight="1">
      <c r="J752" s="2"/>
    </row>
    <row r="753" ht="15.75" customHeight="1">
      <c r="J753" s="2"/>
    </row>
    <row r="754" ht="15.75" customHeight="1">
      <c r="J754" s="2"/>
    </row>
    <row r="755" ht="15.75" customHeight="1">
      <c r="J755" s="2"/>
    </row>
    <row r="756" ht="15.75" customHeight="1">
      <c r="J756" s="2"/>
    </row>
    <row r="757" ht="15.75" customHeight="1">
      <c r="J757" s="2"/>
    </row>
    <row r="758" ht="15.75" customHeight="1">
      <c r="J758" s="2"/>
    </row>
    <row r="759" ht="15.75" customHeight="1">
      <c r="J759" s="2"/>
    </row>
    <row r="760" ht="15.75" customHeight="1">
      <c r="J760" s="2"/>
    </row>
    <row r="761" ht="15.75" customHeight="1">
      <c r="J761" s="2"/>
    </row>
    <row r="762" ht="15.75" customHeight="1">
      <c r="J762" s="2"/>
    </row>
    <row r="763" ht="15.75" customHeight="1">
      <c r="J763" s="2"/>
    </row>
    <row r="764" ht="15.75" customHeight="1">
      <c r="J764" s="2"/>
    </row>
    <row r="765" ht="15.75" customHeight="1">
      <c r="J765" s="2"/>
    </row>
    <row r="766" ht="15.75" customHeight="1">
      <c r="J766" s="2"/>
    </row>
    <row r="767" ht="15.75" customHeight="1">
      <c r="J767" s="2"/>
    </row>
    <row r="768" ht="15.75" customHeight="1">
      <c r="J768" s="2"/>
    </row>
    <row r="769" ht="15.75" customHeight="1">
      <c r="J769" s="2"/>
    </row>
    <row r="770" ht="15.75" customHeight="1">
      <c r="J770" s="2"/>
    </row>
    <row r="771" ht="15.75" customHeight="1">
      <c r="J771" s="2"/>
    </row>
    <row r="772" ht="15.75" customHeight="1">
      <c r="J772" s="2"/>
    </row>
    <row r="773" ht="15.75" customHeight="1">
      <c r="J773" s="2"/>
    </row>
    <row r="774" ht="15.75" customHeight="1">
      <c r="J774" s="2"/>
    </row>
    <row r="775" ht="15.75" customHeight="1">
      <c r="J775" s="2"/>
    </row>
    <row r="776" ht="15.75" customHeight="1">
      <c r="J776" s="2"/>
    </row>
    <row r="777" ht="15.75" customHeight="1">
      <c r="J777" s="2"/>
    </row>
    <row r="778" ht="15.75" customHeight="1">
      <c r="J778" s="2"/>
    </row>
    <row r="779" ht="15.75" customHeight="1">
      <c r="J779" s="2"/>
    </row>
    <row r="780" ht="15.75" customHeight="1">
      <c r="J780" s="2"/>
    </row>
    <row r="781" ht="15.75" customHeight="1">
      <c r="J781" s="2"/>
    </row>
    <row r="782" ht="15.75" customHeight="1">
      <c r="J782" s="2"/>
    </row>
    <row r="783" ht="15.75" customHeight="1">
      <c r="J783" s="2"/>
    </row>
    <row r="784" ht="15.75" customHeight="1">
      <c r="J784" s="2"/>
    </row>
    <row r="785" ht="15.75" customHeight="1">
      <c r="J785" s="2"/>
    </row>
    <row r="786" ht="15.75" customHeight="1">
      <c r="J786" s="2"/>
    </row>
    <row r="787" ht="15.75" customHeight="1">
      <c r="J787" s="2"/>
    </row>
    <row r="788" ht="15.75" customHeight="1">
      <c r="J788" s="2"/>
    </row>
    <row r="789" ht="15.75" customHeight="1">
      <c r="J789" s="2"/>
    </row>
    <row r="790" ht="15.75" customHeight="1">
      <c r="J790" s="2"/>
    </row>
    <row r="791" ht="15.75" customHeight="1">
      <c r="J791" s="2"/>
    </row>
    <row r="792" ht="15.75" customHeight="1">
      <c r="J792" s="2"/>
    </row>
    <row r="793" ht="15.75" customHeight="1">
      <c r="J793" s="2"/>
    </row>
    <row r="794" ht="15.75" customHeight="1">
      <c r="J794" s="2"/>
    </row>
    <row r="795" ht="15.75" customHeight="1">
      <c r="J795" s="2"/>
    </row>
    <row r="796" ht="15.75" customHeight="1">
      <c r="J796" s="2"/>
    </row>
    <row r="797" ht="15.75" customHeight="1">
      <c r="J797" s="2"/>
    </row>
    <row r="798" ht="15.75" customHeight="1">
      <c r="J798" s="2"/>
    </row>
    <row r="799" ht="15.75" customHeight="1">
      <c r="J799" s="2"/>
    </row>
    <row r="800" ht="15.75" customHeight="1">
      <c r="J800" s="2"/>
    </row>
    <row r="801" ht="15.75" customHeight="1">
      <c r="J801" s="2"/>
    </row>
    <row r="802" ht="15.75" customHeight="1">
      <c r="J802" s="2"/>
    </row>
    <row r="803" ht="15.75" customHeight="1">
      <c r="J803" s="2"/>
    </row>
    <row r="804" ht="15.75" customHeight="1">
      <c r="J804" s="2"/>
    </row>
    <row r="805" ht="15.75" customHeight="1">
      <c r="J805" s="2"/>
    </row>
    <row r="806" ht="15.75" customHeight="1">
      <c r="J806" s="2"/>
    </row>
    <row r="807" ht="15.75" customHeight="1">
      <c r="J807" s="2"/>
    </row>
    <row r="808" ht="15.75" customHeight="1">
      <c r="J808" s="2"/>
    </row>
    <row r="809" ht="15.75" customHeight="1">
      <c r="J809" s="2"/>
    </row>
    <row r="810" ht="15.75" customHeight="1">
      <c r="J810" s="2"/>
    </row>
    <row r="811" ht="15.75" customHeight="1">
      <c r="J811" s="2"/>
    </row>
    <row r="812" ht="15.75" customHeight="1">
      <c r="J812" s="2"/>
    </row>
    <row r="813" ht="15.75" customHeight="1">
      <c r="J813" s="2"/>
    </row>
    <row r="814" ht="15.75" customHeight="1">
      <c r="J814" s="2"/>
    </row>
    <row r="815" ht="15.75" customHeight="1">
      <c r="J815" s="2"/>
    </row>
    <row r="816" ht="15.75" customHeight="1">
      <c r="J816" s="2"/>
    </row>
    <row r="817" ht="15.75" customHeight="1">
      <c r="J817" s="2"/>
    </row>
    <row r="818" ht="15.75" customHeight="1">
      <c r="J818" s="2"/>
    </row>
    <row r="819" ht="15.75" customHeight="1">
      <c r="J819" s="2"/>
    </row>
    <row r="820" ht="15.75" customHeight="1">
      <c r="J820" s="2"/>
    </row>
    <row r="821" ht="15.75" customHeight="1">
      <c r="J821" s="2"/>
    </row>
    <row r="822" ht="15.75" customHeight="1">
      <c r="J822" s="2"/>
    </row>
    <row r="823" ht="15.75" customHeight="1">
      <c r="J823" s="2"/>
    </row>
    <row r="824" ht="15.75" customHeight="1">
      <c r="J824" s="2"/>
    </row>
    <row r="825" ht="15.75" customHeight="1">
      <c r="J825" s="2"/>
    </row>
    <row r="826" ht="15.75" customHeight="1">
      <c r="J826" s="2"/>
    </row>
    <row r="827" ht="15.75" customHeight="1">
      <c r="J827" s="2"/>
    </row>
    <row r="828" ht="15.75" customHeight="1">
      <c r="J828" s="2"/>
    </row>
    <row r="829" ht="15.75" customHeight="1">
      <c r="J829" s="2"/>
    </row>
    <row r="830" ht="15.75" customHeight="1">
      <c r="J830" s="2"/>
    </row>
    <row r="831" ht="15.75" customHeight="1">
      <c r="J831" s="2"/>
    </row>
    <row r="832" ht="15.75" customHeight="1">
      <c r="J832" s="2"/>
    </row>
    <row r="833" ht="15.75" customHeight="1">
      <c r="J833" s="2"/>
    </row>
    <row r="834" ht="15.75" customHeight="1">
      <c r="J834" s="2"/>
    </row>
    <row r="835" ht="15.75" customHeight="1">
      <c r="J835" s="2"/>
    </row>
    <row r="836" ht="15.75" customHeight="1">
      <c r="J836" s="2"/>
    </row>
    <row r="837" ht="15.75" customHeight="1">
      <c r="J837" s="2"/>
    </row>
    <row r="838" ht="15.75" customHeight="1">
      <c r="J838" s="2"/>
    </row>
    <row r="839" ht="15.75" customHeight="1">
      <c r="J839" s="2"/>
    </row>
    <row r="840" ht="15.75" customHeight="1">
      <c r="J840" s="2"/>
    </row>
    <row r="841" ht="15.75" customHeight="1">
      <c r="J841" s="2"/>
    </row>
    <row r="842" ht="15.75" customHeight="1">
      <c r="J842" s="2"/>
    </row>
    <row r="843" ht="15.75" customHeight="1">
      <c r="J843" s="2"/>
    </row>
    <row r="844" ht="15.75" customHeight="1">
      <c r="J844" s="2"/>
    </row>
    <row r="845" ht="15.75" customHeight="1">
      <c r="J845" s="2"/>
    </row>
    <row r="846" ht="15.75" customHeight="1">
      <c r="J846" s="2"/>
    </row>
    <row r="847" ht="15.75" customHeight="1">
      <c r="J847" s="2"/>
    </row>
    <row r="848" ht="15.75" customHeight="1">
      <c r="J848" s="2"/>
    </row>
    <row r="849" ht="15.75" customHeight="1">
      <c r="J849" s="2"/>
    </row>
    <row r="850" ht="15.75" customHeight="1">
      <c r="J850" s="2"/>
    </row>
    <row r="851" ht="15.75" customHeight="1">
      <c r="J851" s="2"/>
    </row>
    <row r="852" ht="15.75" customHeight="1">
      <c r="J852" s="2"/>
    </row>
    <row r="853" ht="15.75" customHeight="1">
      <c r="J853" s="2"/>
    </row>
    <row r="854" ht="15.75" customHeight="1">
      <c r="J854" s="2"/>
    </row>
    <row r="855" ht="15.75" customHeight="1">
      <c r="J855" s="2"/>
    </row>
    <row r="856" ht="15.75" customHeight="1">
      <c r="J856" s="2"/>
    </row>
    <row r="857" ht="15.75" customHeight="1">
      <c r="J857" s="2"/>
    </row>
    <row r="858" ht="15.75" customHeight="1">
      <c r="J858" s="2"/>
    </row>
    <row r="859" ht="15.75" customHeight="1">
      <c r="J859" s="2"/>
    </row>
    <row r="860" ht="15.75" customHeight="1">
      <c r="J860" s="2"/>
    </row>
    <row r="861" ht="15.75" customHeight="1">
      <c r="J861" s="2"/>
    </row>
    <row r="862" ht="15.75" customHeight="1">
      <c r="J862" s="2"/>
    </row>
    <row r="863" ht="15.75" customHeight="1">
      <c r="J863" s="2"/>
    </row>
    <row r="864" ht="15.75" customHeight="1">
      <c r="J864" s="2"/>
    </row>
    <row r="865" ht="15.75" customHeight="1">
      <c r="J865" s="2"/>
    </row>
    <row r="866" ht="15.75" customHeight="1">
      <c r="J866" s="2"/>
    </row>
    <row r="867" ht="15.75" customHeight="1">
      <c r="J867" s="2"/>
    </row>
    <row r="868" ht="15.75" customHeight="1">
      <c r="J868" s="2"/>
    </row>
    <row r="869" ht="15.75" customHeight="1">
      <c r="J869" s="2"/>
    </row>
    <row r="870" ht="15.75" customHeight="1">
      <c r="J870" s="2"/>
    </row>
    <row r="871" ht="15.75" customHeight="1">
      <c r="J871" s="2"/>
    </row>
    <row r="872" ht="15.75" customHeight="1">
      <c r="J872" s="2"/>
    </row>
    <row r="873" ht="15.75" customHeight="1">
      <c r="J873" s="2"/>
    </row>
    <row r="874" ht="15.75" customHeight="1">
      <c r="J874" s="2"/>
    </row>
    <row r="875" ht="15.75" customHeight="1">
      <c r="J875" s="2"/>
    </row>
    <row r="876" ht="15.75" customHeight="1">
      <c r="J876" s="2"/>
    </row>
    <row r="877" ht="15.75" customHeight="1">
      <c r="J877" s="2"/>
    </row>
    <row r="878" ht="15.75" customHeight="1">
      <c r="J878" s="2"/>
    </row>
    <row r="879" ht="15.75" customHeight="1">
      <c r="J879" s="2"/>
    </row>
    <row r="880" ht="15.75" customHeight="1">
      <c r="J880" s="2"/>
    </row>
    <row r="881" ht="15.75" customHeight="1">
      <c r="J881" s="2"/>
    </row>
    <row r="882" ht="15.75" customHeight="1">
      <c r="J882" s="2"/>
    </row>
    <row r="883" ht="15.75" customHeight="1">
      <c r="J883" s="2"/>
    </row>
    <row r="884" ht="15.75" customHeight="1">
      <c r="J884" s="2"/>
    </row>
    <row r="885" ht="15.75" customHeight="1">
      <c r="J885" s="2"/>
    </row>
    <row r="886" ht="15.75" customHeight="1">
      <c r="J886" s="2"/>
    </row>
    <row r="887" ht="15.75" customHeight="1">
      <c r="J887" s="2"/>
    </row>
    <row r="888" ht="15.75" customHeight="1">
      <c r="J888" s="2"/>
    </row>
    <row r="889" ht="15.75" customHeight="1">
      <c r="J889" s="2"/>
    </row>
    <row r="890" ht="15.75" customHeight="1">
      <c r="J890" s="2"/>
    </row>
    <row r="891" ht="15.75" customHeight="1">
      <c r="J891" s="2"/>
    </row>
    <row r="892" ht="15.75" customHeight="1">
      <c r="J892" s="2"/>
    </row>
    <row r="893" ht="15.75" customHeight="1">
      <c r="J893" s="2"/>
    </row>
    <row r="894" ht="15.75" customHeight="1">
      <c r="J894" s="2"/>
    </row>
    <row r="895" ht="15.75" customHeight="1">
      <c r="J895" s="2"/>
    </row>
    <row r="896" ht="15.75" customHeight="1">
      <c r="J896" s="2"/>
    </row>
    <row r="897" ht="15.75" customHeight="1">
      <c r="J897" s="2"/>
    </row>
    <row r="898" ht="15.75" customHeight="1">
      <c r="J898" s="2"/>
    </row>
    <row r="899" ht="15.75" customHeight="1">
      <c r="J899" s="2"/>
    </row>
    <row r="900" ht="15.75" customHeight="1">
      <c r="J900" s="2"/>
    </row>
    <row r="901" ht="15.75" customHeight="1">
      <c r="J901" s="2"/>
    </row>
    <row r="902" ht="15.75" customHeight="1">
      <c r="J902" s="2"/>
    </row>
    <row r="903" ht="15.75" customHeight="1">
      <c r="J903" s="2"/>
    </row>
    <row r="904" ht="15.75" customHeight="1">
      <c r="J904" s="2"/>
    </row>
    <row r="905" ht="15.75" customHeight="1">
      <c r="J905" s="2"/>
    </row>
    <row r="906" ht="15.75" customHeight="1">
      <c r="J906" s="2"/>
    </row>
    <row r="907" ht="15.75" customHeight="1">
      <c r="J907" s="2"/>
    </row>
    <row r="908" ht="15.75" customHeight="1">
      <c r="J908" s="2"/>
    </row>
    <row r="909" ht="15.75" customHeight="1">
      <c r="J909" s="2"/>
    </row>
    <row r="910" ht="15.75" customHeight="1">
      <c r="J910" s="2"/>
    </row>
    <row r="911" ht="15.75" customHeight="1">
      <c r="J911" s="2"/>
    </row>
    <row r="912" ht="15.75" customHeight="1">
      <c r="J912" s="2"/>
    </row>
    <row r="913" ht="15.75" customHeight="1">
      <c r="J913" s="2"/>
    </row>
    <row r="914" ht="15.75" customHeight="1">
      <c r="J914" s="2"/>
    </row>
    <row r="915" ht="15.75" customHeight="1">
      <c r="J915" s="2"/>
    </row>
    <row r="916" ht="15.75" customHeight="1">
      <c r="J916" s="2"/>
    </row>
    <row r="917" ht="15.75" customHeight="1">
      <c r="J917" s="2"/>
    </row>
    <row r="918" ht="15.75" customHeight="1">
      <c r="J918" s="2"/>
    </row>
    <row r="919" ht="15.75" customHeight="1">
      <c r="J919" s="2"/>
    </row>
    <row r="920" ht="15.75" customHeight="1">
      <c r="J920" s="2"/>
    </row>
    <row r="921" ht="15.75" customHeight="1">
      <c r="J921" s="2"/>
    </row>
    <row r="922" ht="15.75" customHeight="1">
      <c r="J922" s="2"/>
    </row>
    <row r="923" ht="15.75" customHeight="1">
      <c r="J923" s="2"/>
    </row>
    <row r="924" ht="15.75" customHeight="1">
      <c r="J924" s="2"/>
    </row>
    <row r="925" ht="15.75" customHeight="1">
      <c r="J925" s="2"/>
    </row>
    <row r="926" ht="15.75" customHeight="1">
      <c r="J926" s="2"/>
    </row>
    <row r="927" ht="15.75" customHeight="1">
      <c r="J927" s="2"/>
    </row>
    <row r="928" ht="15.75" customHeight="1">
      <c r="J928" s="2"/>
    </row>
    <row r="929" ht="15.75" customHeight="1">
      <c r="J929" s="2"/>
    </row>
    <row r="930" ht="15.75" customHeight="1">
      <c r="J930" s="2"/>
    </row>
    <row r="931" ht="15.75" customHeight="1">
      <c r="J931" s="2"/>
    </row>
    <row r="932" ht="15.75" customHeight="1">
      <c r="J932" s="2"/>
    </row>
    <row r="933" ht="15.75" customHeight="1">
      <c r="J933" s="2"/>
    </row>
    <row r="934" ht="15.75" customHeight="1">
      <c r="J934" s="2"/>
    </row>
    <row r="935" ht="15.75" customHeight="1">
      <c r="J935" s="2"/>
    </row>
    <row r="936" ht="15.75" customHeight="1">
      <c r="J936" s="2"/>
    </row>
    <row r="937" ht="15.75" customHeight="1">
      <c r="J937" s="2"/>
    </row>
    <row r="938" ht="15.75" customHeight="1">
      <c r="J938" s="2"/>
    </row>
    <row r="939" ht="15.75" customHeight="1">
      <c r="J939" s="2"/>
    </row>
    <row r="940" ht="15.75" customHeight="1">
      <c r="J940" s="2"/>
    </row>
    <row r="941" ht="15.75" customHeight="1">
      <c r="J941" s="2"/>
    </row>
    <row r="942" ht="15.75" customHeight="1">
      <c r="J942" s="2"/>
    </row>
    <row r="943" ht="15.75" customHeight="1">
      <c r="J943" s="2"/>
    </row>
    <row r="944" ht="15.75" customHeight="1">
      <c r="J944" s="2"/>
    </row>
    <row r="945" ht="15.75" customHeight="1">
      <c r="J945" s="2"/>
    </row>
    <row r="946" ht="15.75" customHeight="1">
      <c r="J946" s="2"/>
    </row>
    <row r="947" ht="15.75" customHeight="1">
      <c r="J947" s="2"/>
    </row>
    <row r="948" ht="15.75" customHeight="1">
      <c r="J948" s="2"/>
    </row>
    <row r="949" ht="15.75" customHeight="1">
      <c r="J949" s="2"/>
    </row>
    <row r="950" ht="15.75" customHeight="1">
      <c r="J950" s="2"/>
    </row>
    <row r="951" ht="15.75" customHeight="1">
      <c r="J951" s="2"/>
    </row>
    <row r="952" ht="15.75" customHeight="1">
      <c r="J952" s="2"/>
    </row>
    <row r="953" ht="15.75" customHeight="1">
      <c r="J953" s="2"/>
    </row>
    <row r="954" ht="15.75" customHeight="1">
      <c r="J954" s="2"/>
    </row>
    <row r="955" ht="15.75" customHeight="1">
      <c r="J955" s="2"/>
    </row>
    <row r="956" ht="15.75" customHeight="1">
      <c r="J956" s="2"/>
    </row>
    <row r="957" ht="15.75" customHeight="1">
      <c r="J957" s="2"/>
    </row>
    <row r="958" ht="15.75" customHeight="1">
      <c r="J958" s="2"/>
    </row>
    <row r="959" ht="15.75" customHeight="1">
      <c r="J959" s="2"/>
    </row>
    <row r="960" ht="15.75" customHeight="1">
      <c r="J960" s="2"/>
    </row>
    <row r="961" ht="15.75" customHeight="1">
      <c r="J961" s="2"/>
    </row>
    <row r="962" ht="15.75" customHeight="1">
      <c r="J962" s="2"/>
    </row>
    <row r="963" ht="15.75" customHeight="1">
      <c r="J963" s="2"/>
    </row>
    <row r="964" ht="15.75" customHeight="1">
      <c r="J964" s="2"/>
    </row>
    <row r="965" ht="15.75" customHeight="1">
      <c r="J965" s="2"/>
    </row>
    <row r="966" ht="15.75" customHeight="1">
      <c r="J966" s="2"/>
    </row>
    <row r="967" ht="15.75" customHeight="1">
      <c r="J967" s="2"/>
    </row>
    <row r="968" ht="15.75" customHeight="1">
      <c r="J968" s="2"/>
    </row>
    <row r="969" ht="15.75" customHeight="1">
      <c r="J969" s="2"/>
    </row>
    <row r="970" ht="15.75" customHeight="1">
      <c r="J970" s="2"/>
    </row>
    <row r="971" ht="15.75" customHeight="1">
      <c r="J971" s="2"/>
    </row>
    <row r="972" ht="15.75" customHeight="1">
      <c r="J972" s="2"/>
    </row>
    <row r="973" ht="15.75" customHeight="1">
      <c r="J973" s="2"/>
    </row>
    <row r="974" ht="15.75" customHeight="1">
      <c r="J974" s="2"/>
    </row>
    <row r="975" ht="15.75" customHeight="1">
      <c r="J975" s="2"/>
    </row>
    <row r="976" ht="15.75" customHeight="1">
      <c r="J976" s="2"/>
    </row>
    <row r="977" ht="15.75" customHeight="1">
      <c r="J977" s="2"/>
    </row>
    <row r="978" ht="15.75" customHeight="1">
      <c r="J978" s="2"/>
    </row>
    <row r="979" ht="15.75" customHeight="1">
      <c r="J979" s="2"/>
    </row>
    <row r="980" ht="15.75" customHeight="1">
      <c r="J980" s="2"/>
    </row>
    <row r="981" ht="15.75" customHeight="1">
      <c r="J981" s="2"/>
    </row>
    <row r="982" ht="15.75" customHeight="1">
      <c r="J982" s="2"/>
    </row>
    <row r="983" ht="15.75" customHeight="1">
      <c r="J983" s="2"/>
    </row>
    <row r="984" ht="15.75" customHeight="1">
      <c r="J984" s="2"/>
    </row>
    <row r="985" ht="15.75" customHeight="1">
      <c r="J985" s="2"/>
    </row>
    <row r="986" ht="15.75" customHeight="1">
      <c r="J986" s="2"/>
    </row>
    <row r="987" ht="15.75" customHeight="1">
      <c r="J987" s="2"/>
    </row>
    <row r="988" ht="15.75" customHeight="1">
      <c r="J988" s="2"/>
    </row>
    <row r="989" ht="15.75" customHeight="1">
      <c r="J989" s="2"/>
    </row>
    <row r="990" ht="15.75" customHeight="1">
      <c r="J990" s="2"/>
    </row>
    <row r="991" ht="15.75" customHeight="1">
      <c r="J991" s="2"/>
    </row>
    <row r="992" ht="15.75" customHeight="1">
      <c r="J992" s="2"/>
    </row>
    <row r="993" ht="15.75" customHeight="1">
      <c r="J993" s="2"/>
    </row>
    <row r="994" ht="15.75" customHeight="1">
      <c r="J994" s="2"/>
    </row>
    <row r="995" ht="15.75" customHeight="1">
      <c r="J995" s="2"/>
    </row>
    <row r="996" ht="15.75" customHeight="1">
      <c r="J996" s="2"/>
    </row>
    <row r="997" ht="15.75" customHeight="1">
      <c r="J997" s="2"/>
    </row>
    <row r="998" ht="15.75" customHeight="1">
      <c r="J998" s="2"/>
    </row>
    <row r="999" ht="15.75" customHeight="1">
      <c r="J999" s="2"/>
    </row>
    <row r="1000" ht="15.75" customHeight="1">
      <c r="J1000" s="2"/>
    </row>
  </sheetData>
  <autoFilter ref="$J$1:$J$1000">
    <sortState ref="J1:J1000">
      <sortCondition descending="1" ref="J1:J1000"/>
    </sortState>
  </autoFilter>
  <customSheetViews>
    <customSheetView guid="{2C684232-4004-48AA-8A04-E3384C828313}" filter="1" showAutoFilter="1">
      <autoFilter ref="$A$1:$K$68"/>
      <extLst>
        <ext uri="GoogleSheetsCustomDataVersion1">
          <go:sheetsCustomData xmlns:go="http://customooxmlschemas.google.com/" filterViewId="2060865166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2" max="2" width="15.6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31.44"/>
  </cols>
  <sheetData>
    <row r="1">
      <c r="A1" s="8" t="s">
        <v>681</v>
      </c>
    </row>
    <row r="2">
      <c r="A2" s="1" t="s">
        <v>552</v>
      </c>
      <c r="B2" s="1">
        <f>COUNTIF('Cat Breed'!D2:D67,A2)</f>
        <v>30</v>
      </c>
    </row>
    <row r="3">
      <c r="A3" s="1" t="s">
        <v>554</v>
      </c>
      <c r="B3" s="1">
        <f>COUNTIF('Cat Breed'!D3:D68,A3)</f>
        <v>14</v>
      </c>
    </row>
    <row r="4">
      <c r="A4" s="1" t="s">
        <v>558</v>
      </c>
      <c r="B4" s="1">
        <f>COUNTIF('Cat Breed'!D4:D69,A4)</f>
        <v>20</v>
      </c>
    </row>
    <row r="5">
      <c r="A5" s="1" t="s">
        <v>589</v>
      </c>
      <c r="B5" s="1">
        <f>COUNTIF('Cat Breed'!D5:D70,A5)</f>
        <v>2</v>
      </c>
    </row>
    <row r="7">
      <c r="A7" s="8" t="s">
        <v>682</v>
      </c>
    </row>
    <row r="8">
      <c r="A8" s="1" t="s">
        <v>18</v>
      </c>
      <c r="B8" s="1">
        <f>COUNTIF('Dog Breed'!C2:C250,A8)</f>
        <v>21</v>
      </c>
    </row>
    <row r="9">
      <c r="A9" s="1" t="s">
        <v>25</v>
      </c>
      <c r="B9" s="1">
        <f>COUNTIF('Dog Breed'!C3:C251,A9)</f>
        <v>40</v>
      </c>
    </row>
    <row r="10">
      <c r="A10" s="1" t="s">
        <v>36</v>
      </c>
      <c r="B10" s="1">
        <f>COUNTIF('Dog Breed'!C4:C252,A10)</f>
        <v>36</v>
      </c>
    </row>
    <row r="11">
      <c r="A11" s="1" t="s">
        <v>39</v>
      </c>
      <c r="B11" s="1">
        <f>COUNTIF('Dog Breed'!C5:C253,A11)</f>
        <v>49</v>
      </c>
    </row>
    <row r="12">
      <c r="A12" s="1" t="s">
        <v>21</v>
      </c>
      <c r="B12" s="1">
        <f>COUNTIF('Dog Breed'!C6:C254,A12)</f>
        <v>27</v>
      </c>
    </row>
    <row r="13">
      <c r="A13" s="1" t="s">
        <v>44</v>
      </c>
      <c r="B13" s="1">
        <f>COUNTIF('Dog Breed'!C7:C255,A13)</f>
        <v>37</v>
      </c>
    </row>
    <row r="14">
      <c r="A14" s="1" t="s">
        <v>28</v>
      </c>
      <c r="B14" s="1">
        <f>COUNTIF('Dog Breed'!C8:C256,A14)</f>
        <v>34</v>
      </c>
    </row>
    <row r="15">
      <c r="A15" s="1" t="s">
        <v>368</v>
      </c>
      <c r="B15" s="1">
        <f>COUNTIF('Dog Breed'!C9:C257,A15)</f>
        <v>1</v>
      </c>
    </row>
    <row r="17">
      <c r="A17" s="3" t="s">
        <v>683</v>
      </c>
      <c r="B17" s="1" t="str">
        <f t="array" ref="B17">INDEX('Cat Breed'!F2:F67,MODE(MATCH('Cat Breed'!F2:F67,'Cat Breed'!F2:F67,0))) </f>
        <v>Active, Curious, Easygoing, Playful, Calm</v>
      </c>
    </row>
    <row r="18">
      <c r="A18" s="3" t="s">
        <v>684</v>
      </c>
      <c r="B18" s="1" t="str">
        <f t="array" ref="B18">INDEX('Dog Breed'!F2:F250,MODE(MATCH('Dog Breed'!F2:F250,'Dog Breed'!F2:F250,0))) </f>
        <v>Alert, Energetic, Friendly, Independent, Intelligent, Protective</v>
      </c>
    </row>
    <row r="19">
      <c r="A19" s="3" t="s">
        <v>685</v>
      </c>
      <c r="B19" s="7">
        <f>COUNTIF('Cat Breed'!F2:F67,"*Affectionate*")</f>
        <v>26</v>
      </c>
    </row>
    <row r="20">
      <c r="A20" s="3" t="s">
        <v>686</v>
      </c>
      <c r="B20" s="7">
        <f>COUNTIF('Dog Breed'!F2:F250,"*Affectionate*")</f>
        <v>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2021-04-30T12:00:36Z</dcterms:created>
</cp:coreProperties>
</file>