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eerslagstatistiek\Excel\"/>
    </mc:Choice>
  </mc:AlternateContent>
  <xr:revisionPtr revIDLastSave="0" documentId="13_ncr:1_{F9721370-14CC-489A-953F-8F40871E761E}" xr6:coauthVersionLast="47" xr6:coauthVersionMax="47" xr10:uidLastSave="{00000000-0000-0000-0000-000000000000}"/>
  <bookViews>
    <workbookView xWindow="28680" yWindow="-120" windowWidth="29040" windowHeight="15720" activeTab="1" xr2:uid="{DD075C85-C3E7-4000-97DF-4B9F110121E5}"/>
  </bookViews>
  <sheets>
    <sheet name="Toelichting" sheetId="3" r:id="rId1"/>
    <sheet name="12H" sheetId="2" r:id="rId2"/>
    <sheet name="24H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5" i="2" l="1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F14" i="2"/>
  <c r="H14" i="2"/>
  <c r="G14" i="2"/>
  <c r="E14" i="2"/>
  <c r="D14" i="2"/>
  <c r="C14" i="2"/>
  <c r="B14" i="2"/>
  <c r="I17" i="2"/>
  <c r="I18" i="2"/>
  <c r="H13" i="2"/>
  <c r="G13" i="2"/>
  <c r="F13" i="2"/>
  <c r="B13" i="2"/>
  <c r="H12" i="2"/>
  <c r="G12" i="2"/>
  <c r="B12" i="2"/>
  <c r="H11" i="2"/>
  <c r="G11" i="2"/>
  <c r="B11" i="2"/>
  <c r="H10" i="2"/>
  <c r="G10" i="2"/>
  <c r="B10" i="2"/>
  <c r="H9" i="2"/>
  <c r="G9" i="2"/>
  <c r="B9" i="2"/>
  <c r="B8" i="2"/>
  <c r="H8" i="2"/>
  <c r="G8" i="2"/>
  <c r="H7" i="2"/>
  <c r="G7" i="2"/>
  <c r="B7" i="2"/>
  <c r="H6" i="2"/>
  <c r="G6" i="2"/>
  <c r="B6" i="2"/>
  <c r="H5" i="2"/>
  <c r="G5" i="2"/>
  <c r="B5" i="2"/>
  <c r="H4" i="2"/>
  <c r="G4" i="2"/>
  <c r="B4" i="2"/>
  <c r="H3" i="2"/>
  <c r="G3" i="2"/>
  <c r="B3" i="2"/>
  <c r="H2" i="2"/>
  <c r="G2" i="2"/>
  <c r="F2" i="2"/>
  <c r="B2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<sst xmlns="http://schemas.openxmlformats.org/spreadsheetml/2006/main" count="128" uniqueCount="44">
  <si>
    <t>UNIFORM</t>
  </si>
  <si>
    <t>LAAG</t>
  </si>
  <si>
    <t>MIDDELLAAG</t>
  </si>
  <si>
    <t>MIDDELHOOG</t>
  </si>
  <si>
    <t>HOOG</t>
  </si>
  <si>
    <t>KORT</t>
  </si>
  <si>
    <t>LANG</t>
  </si>
  <si>
    <t>In 2004 publiceerde STOWA zeven neerslagpatronen die tezamen een representatieve afspiegeling moesten vormen voor het tijdverloop van alle neerslaggebeurtenissen die je in het veld kunt tegenkomen.</t>
  </si>
  <si>
    <t>De patronen waren zo vormgegeven dat de kans op vóórkomen op elk patroon ongeveer even groot zou zijn.</t>
  </si>
  <si>
    <t>STOWA onderscheidde drie hoofdtypes: buien met één piek, buien met twee pieken en buien zonder piek</t>
  </si>
  <si>
    <t>Voor buien met één piek werd onderscheid gemaakt naar type Hoog, MiddelHoog, MiddelLaag en Laag</t>
  </si>
  <si>
    <t>Voor buien met twee pieken werd onderscheid gemaakt naar subtype Kort en Lang (de twee pieken komen kort op elkaar of lang na elkaar)</t>
  </si>
  <si>
    <t>Buien zonder piek kregen geen subclassificatie en werden geschaard onder de noemer 'Uniform'</t>
  </si>
  <si>
    <t>De zeven buipatronen werden afgeleid en gepubliceerd voor de volgende buiduren (in uren): 24, 48, 96, 192, 216</t>
  </si>
  <si>
    <t>In de jaren erna volgden diverse updates van de neerslagstatistieken: in 2015, 2019 en 2024. Echter de buipatronen en hun kanstoedeling werden niet geactualiseerd.</t>
  </si>
  <si>
    <t>De statistieken van 2019 introduceerden echter ook de statistiek voor korte neerslagduren: vanaf 10 minuten.</t>
  </si>
  <si>
    <t>Voor deze statistieken van korte duur zijn nooit statistieken voor het tijdsverloop gepubliceerd.</t>
  </si>
  <si>
    <t>Vandaar het initiatief voor dit werkboek. In diverse werkbladen staan door mij eigenhandig afgeleide buipatronen voor de korte duren en hun kanstoedeling.</t>
  </si>
  <si>
    <t>Dit werkboek is een groeidocument.</t>
  </si>
  <si>
    <t>Uur</t>
  </si>
  <si>
    <t>Klimaatscenario</t>
  </si>
  <si>
    <t>STOWA2024_HUIDIG jaarrond</t>
  </si>
  <si>
    <t>STOWA2024_HUIDIG winter</t>
  </si>
  <si>
    <t>Som</t>
  </si>
  <si>
    <t>12H</t>
  </si>
  <si>
    <t>In deze analyse identificeerde ik alle gebeurtenissen met een duur van 12 uur waarvan het volume gemiddeld 10x per jaar worden overschreden.</t>
  </si>
  <si>
    <t>Vervolgens draaide ik aan drempelwaarden in het classificatie-algoritme om te komen tot een kansverdeling waarbij ieder patroon een ongeveer even grote kans kreeg.</t>
  </si>
  <si>
    <t>Het algoritme en de drempelwaarden:</t>
  </si>
  <si>
    <t>2. Als er 4 of meer uren zitten tussen twee pieken, waarbij de laagste piek ten minste 19.2% van het buivolume bevat: type Kort</t>
  </si>
  <si>
    <t>1. Als er zes of meer uren zitten tussen twee pieken, waarbij de laagste piek  ten minste 20.7% van het buivolume bevat: type Lang</t>
  </si>
  <si>
    <t>0. Een 'piek' wordt gedefinieerd als een blok van 2 uren</t>
  </si>
  <si>
    <t>3. Als er meer dan 88.8% van het buivolume in een piek zit: type Hoog</t>
  </si>
  <si>
    <t>5. Als er meer dan 65.1% van het buivolume in een piek zit: type MiddelLaag</t>
  </si>
  <si>
    <t>4. Als er meer dan 75.8% van het buivolume in een piek zit: type MiddelHoog</t>
  </si>
  <si>
    <t>6. Als er meer dan 56.3% van het buivolume in een piek zit: type Laag</t>
  </si>
  <si>
    <t>7. Anders: type Uniform</t>
  </si>
  <si>
    <t>som</t>
  </si>
  <si>
    <t>De neerslagpatronen voor de 12-uursbuien zijn afgeleid van de patronen voor de 24-uursbuien. Het verloop is grotendeels handmatig gemaakt, zodanig dat wordt voldaan aan de onderstaande classificatieregels.</t>
  </si>
  <si>
    <t>De kanstoedeling over deze buipatronen kwam tot stand door de langjarige toetsingsreeks (STOWA2019, huidig klimaat) te analyseren met een POT-analyse met duur 12 uur.</t>
  </si>
  <si>
    <t>Inleiding en aanleiding</t>
  </si>
  <si>
    <t>DUUR</t>
  </si>
  <si>
    <t>FRACTIE</t>
  </si>
  <si>
    <t>PATROON</t>
  </si>
  <si>
    <t>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</si>
</sst>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0"/>
      <color rgb="FF000000"/>
      <name val="MS Shell Dlg 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/>
              <a:t>Patronen 12</a:t>
            </a:r>
            <a:r>
              <a:rPr lang="nl-NL" sz="1600" baseline="0"/>
              <a:t>H</a:t>
            </a:r>
            <a:endParaRPr lang="nl-NL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'12H'!$B$1</c:f>
              <c:strCache>
                <c:ptCount val="1"/>
                <c:pt idx="0">
                  <c:v>UNIFORM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'12H'!$A$2:$A$13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'12H'!$B$2:$B$13</c:f>
              <c:numCache>
                <c:formatCode>General</c:formatCode>
                <c:ptCount val="12"/>
                <c:pt idx="0">
                  <c:v>0.10580000000000001</c:v>
                </c:pt>
                <c:pt idx="1">
                  <c:v>5.8200000000000002E-2</c:v>
                </c:pt>
                <c:pt idx="2">
                  <c:v>5.5199999999999999E-2</c:v>
                </c:pt>
                <c:pt idx="3">
                  <c:v>5.7400000000000007E-2</c:v>
                </c:pt>
                <c:pt idx="4">
                  <c:v>7.6100000000000001E-2</c:v>
                </c:pt>
                <c:pt idx="5">
                  <c:v>0.16120000000000001</c:v>
                </c:pt>
                <c:pt idx="6">
                  <c:v>0.11979999999999999</c:v>
                </c:pt>
                <c:pt idx="7">
                  <c:v>7.9300000000000009E-2</c:v>
                </c:pt>
                <c:pt idx="8">
                  <c:v>6.6500000000000004E-2</c:v>
                </c:pt>
                <c:pt idx="9">
                  <c:v>5.91E-2</c:v>
                </c:pt>
                <c:pt idx="10">
                  <c:v>5.9399999999999994E-2</c:v>
                </c:pt>
                <c:pt idx="11">
                  <c:v>0.10200000000000001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A-4C66-9067-C51C1BF710B8}"/>
            </c:ext>
          </c:extLst>
        </c:ser>
        <c:ser>
          <c:idx val="1"/>
          <c:order val="1"/>
          <c:tx>
            <c:strRef>
              <c:f>'12H'!$C$1</c:f>
              <c:strCache>
                <c:ptCount val="1"/>
                <c:pt idx="0">
                  <c:v>LAAG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'12H'!$A$2:$A$13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'12H'!$C$2:$C$13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3.5000000000000003E-2</c:v>
                </c:pt>
                <c:pt idx="3">
                  <c:v>0.05</c:v>
                </c:pt>
                <c:pt idx="4">
                  <c:v>0.08</c:v>
                </c:pt>
                <c:pt idx="5">
                  <c:v>0.45</c:v>
                </c:pt>
                <c:pt idx="6">
                  <c:v>0.15</c:v>
                </c:pt>
                <c:pt idx="7">
                  <c:v>8.5000000000000006E-2</c:v>
                </c:pt>
                <c:pt idx="8">
                  <c:v>0.05</c:v>
                </c:pt>
                <c:pt idx="9">
                  <c:v>0.05</c:v>
                </c:pt>
                <c:pt idx="10">
                  <c:v>0.03</c:v>
                </c:pt>
                <c:pt idx="11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DA-4C66-9067-C51C1BF710B8}"/>
            </c:ext>
          </c:extLst>
        </c:ser>
        <c:ser>
          <c:idx val="2"/>
          <c:order val="2"/>
          <c:tx>
            <c:strRef>
              <c:f>'12H'!$D$1</c:f>
              <c:strCache>
                <c:ptCount val="1"/>
                <c:pt idx="0">
                  <c:v>MIDDELLAAG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'12H'!$A$2:$A$13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'12H'!$D$2:$D$13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0.55000000000000004</c:v>
                </c:pt>
                <c:pt idx="6">
                  <c:v>0.15</c:v>
                </c:pt>
                <c:pt idx="7">
                  <c:v>0.08</c:v>
                </c:pt>
                <c:pt idx="8">
                  <c:v>0.04</c:v>
                </c:pt>
                <c:pt idx="9">
                  <c:v>0.01</c:v>
                </c:pt>
                <c:pt idx="10">
                  <c:v>0.01</c:v>
                </c:pt>
                <c:pt idx="11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DA-4C66-9067-C51C1BF710B8}"/>
            </c:ext>
          </c:extLst>
        </c:ser>
        <c:ser>
          <c:idx val="3"/>
          <c:order val="3"/>
          <c:tx>
            <c:strRef>
              <c:f>'12H'!$E$1</c:f>
              <c:strCache>
                <c:ptCount val="1"/>
                <c:pt idx="0">
                  <c:v>MIDDELHOOG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'12H'!$A$2:$A$13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'12H'!$E$2:$E$13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0.55000000000000004</c:v>
                </c:pt>
                <c:pt idx="6">
                  <c:v>0.25</c:v>
                </c:pt>
                <c:pt idx="7">
                  <c:v>0.05</c:v>
                </c:pt>
                <c:pt idx="8">
                  <c:v>0.03</c:v>
                </c:pt>
                <c:pt idx="9">
                  <c:v>0.01</c:v>
                </c:pt>
                <c:pt idx="10">
                  <c:v>0.01</c:v>
                </c:pt>
                <c:pt idx="11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DA-4C66-9067-C51C1BF710B8}"/>
            </c:ext>
          </c:extLst>
        </c:ser>
        <c:ser>
          <c:idx val="4"/>
          <c:order val="4"/>
          <c:tx>
            <c:strRef>
              <c:f>'12H'!$F$1</c:f>
              <c:strCache>
                <c:ptCount val="1"/>
                <c:pt idx="0">
                  <c:v>HOOG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'12H'!$A$2:$A$13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'12H'!$F$2:$F$13</c:f>
              <c:numCache>
                <c:formatCode>General</c:formatCode>
                <c:ptCount val="12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0.65</c:v>
                </c:pt>
                <c:pt idx="6">
                  <c:v>0.25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0.01</c:v>
                </c:pt>
                <c:pt idx="10">
                  <c:v>5.0000000000000001E-3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DA-4C66-9067-C51C1BF710B8}"/>
            </c:ext>
          </c:extLst>
        </c:ser>
        <c:ser>
          <c:idx val="5"/>
          <c:order val="5"/>
          <c:tx>
            <c:strRef>
              <c:f>'12H'!$G$1</c:f>
              <c:strCache>
                <c:ptCount val="1"/>
                <c:pt idx="0">
                  <c:v>KORT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'12H'!$A$2:$A$13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'12H'!$G$2:$G$13</c:f>
              <c:numCache>
                <c:formatCode>General</c:formatCode>
                <c:ptCount val="12"/>
                <c:pt idx="0">
                  <c:v>3.7999999999999996E-3</c:v>
                </c:pt>
                <c:pt idx="1">
                  <c:v>4.7800000000000002E-2</c:v>
                </c:pt>
                <c:pt idx="2">
                  <c:v>0.24209999999999998</c:v>
                </c:pt>
                <c:pt idx="3">
                  <c:v>0.17330000000000001</c:v>
                </c:pt>
                <c:pt idx="4">
                  <c:v>1.43E-2</c:v>
                </c:pt>
                <c:pt idx="5">
                  <c:v>7.0000000000000001E-3</c:v>
                </c:pt>
                <c:pt idx="6">
                  <c:v>1.18E-2</c:v>
                </c:pt>
                <c:pt idx="7">
                  <c:v>4.0300000000000002E-2</c:v>
                </c:pt>
                <c:pt idx="8">
                  <c:v>0.14269999999999999</c:v>
                </c:pt>
                <c:pt idx="9">
                  <c:v>0.24030000000000001</c:v>
                </c:pt>
                <c:pt idx="10">
                  <c:v>5.7700000000000001E-2</c:v>
                </c:pt>
                <c:pt idx="11">
                  <c:v>1.89E-2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DA-4C66-9067-C51C1BF710B8}"/>
            </c:ext>
          </c:extLst>
        </c:ser>
        <c:ser>
          <c:idx val="6"/>
          <c:order val="6"/>
          <c:tx>
            <c:strRef>
              <c:f>'12H'!$H$1</c:f>
              <c:strCache>
                <c:ptCount val="1"/>
                <c:pt idx="0">
                  <c:v>LANG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'12H'!$A$2:$A$13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'12H'!$H$2:$H$13</c:f>
              <c:numCache>
                <c:formatCode>General</c:formatCode>
                <c:ptCount val="12"/>
                <c:pt idx="0">
                  <c:v>9.9099999999999994E-2</c:v>
                </c:pt>
                <c:pt idx="1">
                  <c:v>0.35439999999999999</c:v>
                </c:pt>
                <c:pt idx="2">
                  <c:v>2.1399999999999999E-2</c:v>
                </c:pt>
                <c:pt idx="3">
                  <c:v>1.34E-2</c:v>
                </c:pt>
                <c:pt idx="4">
                  <c:v>5.7999999999999996E-3</c:v>
                </c:pt>
                <c:pt idx="5">
                  <c:v>3.3E-3</c:v>
                </c:pt>
                <c:pt idx="6">
                  <c:v>2.7000000000000001E-3</c:v>
                </c:pt>
                <c:pt idx="7">
                  <c:v>6.6999999999999994E-3</c:v>
                </c:pt>
                <c:pt idx="8">
                  <c:v>1.7899999999999999E-2</c:v>
                </c:pt>
                <c:pt idx="9">
                  <c:v>7.2899999999999993E-2</c:v>
                </c:pt>
                <c:pt idx="10">
                  <c:v>0.30170000000000002</c:v>
                </c:pt>
                <c:pt idx="11">
                  <c:v>0.1007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DA-4C66-9067-C51C1BF71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0607"/>
        <c:axId val="1685513007"/>
      </c:scatterChart>
      <c:valAx>
        <c:axId val="68350607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/>
                  <a:t>Tijd (uren)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85513007"/>
        <c:crosses val="autoZero"/>
        <c:crossBetween val="midCat"/>
        <c:majorUnit val="1"/>
        <c:minorUnit val="1"/>
      </c:valAx>
      <c:valAx>
        <c:axId val="168551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50"/>
                  <a:t>Fractie van de neerslagsom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350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175260</xdr:rowOff>
    </xdr:from>
    <xdr:to>
      <xdr:col>20</xdr:col>
      <xdr:colOff>411480</xdr:colOff>
      <xdr:row>27</xdr:row>
      <xdr:rowOff>15240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91FD7D5-7948-C984-DF16-61ADAB3AC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9ECD-9369-4D7D-A50B-B4CD8E19229F}">
  <dimension ref="B1:B31"/>
  <sheetViews>
    <sheetView showGridLines="0" workbookViewId="0">
      <selection activeCell="B14" sqref="B14"/>
    </sheetView>
  </sheetViews>
  <sheetFormatPr defaultRowHeight="15" x14ac:dyDescent="0.25"/>
  <sheetData>
    <row r="1" spans="2:2" x14ac:dyDescent="0.25">
      <c r="B1" s="4" t="s">
        <v>39</v>
      </c>
    </row>
    <row r="2" spans="2:2" x14ac:dyDescent="0.25">
      <c r="B2" t="s">
        <v>7</v>
      </c>
    </row>
    <row r="3" spans="2:2" x14ac:dyDescent="0.25">
      <c r="B3" t="s">
        <v>8</v>
      </c>
    </row>
    <row r="4" spans="2:2" x14ac:dyDescent="0.25">
      <c r="B4" t="s">
        <v>9</v>
      </c>
    </row>
    <row r="5" spans="2:2" x14ac:dyDescent="0.25">
      <c r="B5" t="s">
        <v>10</v>
      </c>
    </row>
    <row r="6" spans="2:2" x14ac:dyDescent="0.25">
      <c r="B6" t="s">
        <v>11</v>
      </c>
    </row>
    <row r="7" spans="2:2" x14ac:dyDescent="0.25">
      <c r="B7" t="s">
        <v>12</v>
      </c>
    </row>
    <row r="9" spans="2:2" x14ac:dyDescent="0.25">
      <c r="B9" t="s">
        <v>13</v>
      </c>
    </row>
    <row r="11" spans="2:2" x14ac:dyDescent="0.25">
      <c r="B11" t="s">
        <v>14</v>
      </c>
    </row>
    <row r="12" spans="2:2" x14ac:dyDescent="0.25">
      <c r="B12" t="s">
        <v>15</v>
      </c>
    </row>
    <row r="13" spans="2:2" x14ac:dyDescent="0.25">
      <c r="B13" t="s">
        <v>16</v>
      </c>
    </row>
    <row r="15" spans="2:2" x14ac:dyDescent="0.25">
      <c r="B15" t="s">
        <v>17</v>
      </c>
    </row>
    <row r="16" spans="2:2" x14ac:dyDescent="0.25">
      <c r="B16" t="s">
        <v>18</v>
      </c>
    </row>
    <row r="18" spans="2:2" x14ac:dyDescent="0.25">
      <c r="B18" s="4" t="s">
        <v>24</v>
      </c>
    </row>
    <row r="19" spans="2:2" x14ac:dyDescent="0.25">
      <c r="B19" t="s">
        <v>37</v>
      </c>
    </row>
    <row r="20" spans="2:2" x14ac:dyDescent="0.25">
      <c r="B20" t="s">
        <v>38</v>
      </c>
    </row>
    <row r="21" spans="2:2" x14ac:dyDescent="0.25">
      <c r="B21" t="s">
        <v>25</v>
      </c>
    </row>
    <row r="22" spans="2:2" x14ac:dyDescent="0.25">
      <c r="B22" t="s">
        <v>26</v>
      </c>
    </row>
    <row r="23" spans="2:2" x14ac:dyDescent="0.25">
      <c r="B23" t="s">
        <v>27</v>
      </c>
    </row>
    <row r="24" spans="2:2" x14ac:dyDescent="0.25">
      <c r="B24" t="s">
        <v>30</v>
      </c>
    </row>
    <row r="25" spans="2:2" x14ac:dyDescent="0.25">
      <c r="B25" t="s">
        <v>29</v>
      </c>
    </row>
    <row r="26" spans="2:2" x14ac:dyDescent="0.25">
      <c r="B26" t="s">
        <v>28</v>
      </c>
    </row>
    <row r="27" spans="2:2" x14ac:dyDescent="0.25">
      <c r="B27" t="s">
        <v>31</v>
      </c>
    </row>
    <row r="28" spans="2:2" x14ac:dyDescent="0.25">
      <c r="B28" t="s">
        <v>33</v>
      </c>
    </row>
    <row r="29" spans="2:2" x14ac:dyDescent="0.25">
      <c r="B29" t="s">
        <v>32</v>
      </c>
    </row>
    <row r="30" spans="2:2" x14ac:dyDescent="0.25">
      <c r="B30" t="s">
        <v>34</v>
      </c>
    </row>
    <row r="31" spans="2:2" x14ac:dyDescent="0.25">
      <c r="B31" t="s">
        <v>35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9724A-F71C-467B-BA92-3FDAFE3320AB}">
  <sheetPr>
    <tabColor rgb="FFFFC000"/>
  </sheetPr>
  <dimension ref="A1:I105"/>
  <sheetViews>
    <sheetView tabSelected="1" workbookViewId="0">
      <selection activeCell="C16" sqref="C16"/>
    </sheetView>
  </sheetViews>
  <sheetFormatPr defaultRowHeight="15" x14ac:dyDescent="0.25"/>
  <cols>
    <col min="1" max="1" width="25.7109375" bestFit="1" customWidth="1"/>
    <col min="2" max="8" width="9.5703125" bestFit="1" customWidth="1"/>
    <col min="9" max="9" width="8.85546875" style="2"/>
  </cols>
  <sheetData>
    <row r="1" spans="1:9" x14ac:dyDescent="0.25">
      <c r="A1" t="s">
        <v>19</v>
      </c>
      <c r="B1" t="str">
        <f>'24H'!A1</f>
        <v>UNIFORM</v>
      </c>
      <c r="C1" t="str">
        <f>'24H'!B1</f>
        <v>LAAG</v>
      </c>
      <c r="D1" t="str">
        <f>'24H'!C1</f>
        <v>MIDDELLAAG</v>
      </c>
      <c r="E1" t="str">
        <f>'24H'!D1</f>
        <v>MIDDELHOOG</v>
      </c>
      <c r="F1" t="str">
        <f>'24H'!E1</f>
        <v>HOOG</v>
      </c>
      <c r="G1" t="str">
        <f>'24H'!F1</f>
        <v>KORT</v>
      </c>
      <c r="H1" t="str">
        <f>'24H'!G1</f>
        <v>LANG</v>
      </c>
    </row>
    <row r="2" spans="1:9" x14ac:dyDescent="0.25">
      <c r="A2">
        <v>1</v>
      </c>
      <c r="B2">
        <f>SUM('24H'!A2:A3)</f>
        <v>0.10580000000000001</v>
      </c>
      <c r="C2">
        <v>5.0000000000000001E-3</v>
      </c>
      <c r="D2">
        <v>5.0000000000000001E-3</v>
      </c>
      <c r="E2">
        <v>5.0000000000000001E-3</v>
      </c>
      <c r="F2">
        <f>SUM('24H'!E2:E3)</f>
        <v>0</v>
      </c>
      <c r="G2">
        <f>SUM('24H'!F2:F3)</f>
        <v>3.7999999999999996E-3</v>
      </c>
      <c r="H2">
        <f>SUM('24H'!G2:G3)</f>
        <v>9.9099999999999994E-2</v>
      </c>
    </row>
    <row r="3" spans="1:9" x14ac:dyDescent="0.25">
      <c r="A3">
        <v>2</v>
      </c>
      <c r="B3">
        <f>SUM('24H'!A4:A5)</f>
        <v>5.8200000000000002E-2</v>
      </c>
      <c r="C3">
        <v>0.01</v>
      </c>
      <c r="D3">
        <v>0.01</v>
      </c>
      <c r="E3">
        <v>0.01</v>
      </c>
      <c r="F3">
        <v>5.0000000000000001E-3</v>
      </c>
      <c r="G3">
        <f>SUM('24H'!F4:F5)</f>
        <v>4.7800000000000002E-2</v>
      </c>
      <c r="H3">
        <f>SUM('24H'!G4:G5)</f>
        <v>0.35439999999999999</v>
      </c>
    </row>
    <row r="4" spans="1:9" x14ac:dyDescent="0.25">
      <c r="A4">
        <v>3</v>
      </c>
      <c r="B4">
        <f>SUM('24H'!A6:A7)</f>
        <v>5.5199999999999999E-2</v>
      </c>
      <c r="C4">
        <v>3.5000000000000003E-2</v>
      </c>
      <c r="D4">
        <v>0.02</v>
      </c>
      <c r="E4">
        <v>0.02</v>
      </c>
      <c r="F4">
        <v>0.01</v>
      </c>
      <c r="G4">
        <f>SUM('24H'!F6:F7)</f>
        <v>0.24209999999999998</v>
      </c>
      <c r="H4">
        <f>SUM('24H'!G6:G7)</f>
        <v>2.1399999999999999E-2</v>
      </c>
    </row>
    <row r="5" spans="1:9" x14ac:dyDescent="0.25">
      <c r="A5">
        <v>4</v>
      </c>
      <c r="B5">
        <f>SUM('24H'!A8:A9)</f>
        <v>5.7400000000000007E-2</v>
      </c>
      <c r="C5">
        <v>0.05</v>
      </c>
      <c r="D5">
        <v>0.05</v>
      </c>
      <c r="E5">
        <v>0.02</v>
      </c>
      <c r="F5">
        <v>0.02</v>
      </c>
      <c r="G5">
        <f>SUM('24H'!F8:F9)</f>
        <v>0.17330000000000001</v>
      </c>
      <c r="H5">
        <f>SUM('24H'!G8:G9)</f>
        <v>1.34E-2</v>
      </c>
    </row>
    <row r="6" spans="1:9" x14ac:dyDescent="0.25">
      <c r="A6">
        <v>5</v>
      </c>
      <c r="B6">
        <f>SUM('24H'!A10:A11)</f>
        <v>7.6100000000000001E-2</v>
      </c>
      <c r="C6">
        <v>0.08</v>
      </c>
      <c r="D6">
        <v>7.0000000000000007E-2</v>
      </c>
      <c r="E6">
        <v>0.04</v>
      </c>
      <c r="F6">
        <v>2.5000000000000001E-2</v>
      </c>
      <c r="G6">
        <f>SUM('24H'!F10:F11)</f>
        <v>1.43E-2</v>
      </c>
      <c r="H6">
        <f>SUM('24H'!G10:G11)</f>
        <v>5.7999999999999996E-3</v>
      </c>
    </row>
    <row r="7" spans="1:9" x14ac:dyDescent="0.25">
      <c r="A7">
        <v>6</v>
      </c>
      <c r="B7">
        <f>SUM('24H'!A12:A13)</f>
        <v>0.16120000000000001</v>
      </c>
      <c r="C7">
        <v>0.45</v>
      </c>
      <c r="D7">
        <v>0.55000000000000004</v>
      </c>
      <c r="E7">
        <v>0.55000000000000004</v>
      </c>
      <c r="F7">
        <v>0.65</v>
      </c>
      <c r="G7">
        <f>SUM('24H'!F12:F13)</f>
        <v>7.0000000000000001E-3</v>
      </c>
      <c r="H7">
        <f>SUM('24H'!G12:G13)</f>
        <v>3.3E-3</v>
      </c>
    </row>
    <row r="8" spans="1:9" x14ac:dyDescent="0.25">
      <c r="A8">
        <v>7</v>
      </c>
      <c r="B8">
        <f>SUM('24H'!A14:A15)</f>
        <v>0.11979999999999999</v>
      </c>
      <c r="C8">
        <v>0.15</v>
      </c>
      <c r="D8">
        <v>0.15</v>
      </c>
      <c r="E8">
        <v>0.25</v>
      </c>
      <c r="F8">
        <v>0.25</v>
      </c>
      <c r="G8">
        <f>SUM('24H'!F14:F15)</f>
        <v>1.18E-2</v>
      </c>
      <c r="H8">
        <f>SUM('24H'!G14:G15)</f>
        <v>2.7000000000000001E-3</v>
      </c>
    </row>
    <row r="9" spans="1:9" x14ac:dyDescent="0.25">
      <c r="A9">
        <v>8</v>
      </c>
      <c r="B9">
        <f>SUM('24H'!A16:A17)</f>
        <v>7.9300000000000009E-2</v>
      </c>
      <c r="C9">
        <v>8.5000000000000006E-2</v>
      </c>
      <c r="D9">
        <v>0.08</v>
      </c>
      <c r="E9">
        <v>0.05</v>
      </c>
      <c r="F9">
        <v>1.4999999999999999E-2</v>
      </c>
      <c r="G9">
        <f>SUM('24H'!F16:F17)</f>
        <v>4.0300000000000002E-2</v>
      </c>
      <c r="H9">
        <f>SUM('24H'!G16:G17)</f>
        <v>6.6999999999999994E-3</v>
      </c>
    </row>
    <row r="10" spans="1:9" x14ac:dyDescent="0.25">
      <c r="A10">
        <v>9</v>
      </c>
      <c r="B10">
        <f>SUM('24H'!A18:A19)</f>
        <v>6.6500000000000004E-2</v>
      </c>
      <c r="C10">
        <v>0.05</v>
      </c>
      <c r="D10">
        <v>0.04</v>
      </c>
      <c r="E10">
        <v>0.03</v>
      </c>
      <c r="F10">
        <v>0.01</v>
      </c>
      <c r="G10">
        <f>SUM('24H'!F18:F19)</f>
        <v>0.14269999999999999</v>
      </c>
      <c r="H10">
        <f>SUM('24H'!G18:G19)</f>
        <v>1.7899999999999999E-2</v>
      </c>
    </row>
    <row r="11" spans="1:9" x14ac:dyDescent="0.25">
      <c r="A11">
        <v>10</v>
      </c>
      <c r="B11">
        <f>SUM('24H'!A20:A21)</f>
        <v>5.91E-2</v>
      </c>
      <c r="C11">
        <v>0.05</v>
      </c>
      <c r="D11">
        <v>0.01</v>
      </c>
      <c r="E11">
        <v>0.01</v>
      </c>
      <c r="F11">
        <v>0.01</v>
      </c>
      <c r="G11">
        <f>SUM('24H'!F20:F21)</f>
        <v>0.24030000000000001</v>
      </c>
      <c r="H11">
        <f>SUM('24H'!G20:G21)</f>
        <v>7.2899999999999993E-2</v>
      </c>
    </row>
    <row r="12" spans="1:9" x14ac:dyDescent="0.25">
      <c r="A12">
        <v>11</v>
      </c>
      <c r="B12">
        <f>SUM('24H'!A22:A23)</f>
        <v>5.9399999999999994E-2</v>
      </c>
      <c r="C12">
        <v>0.03</v>
      </c>
      <c r="D12">
        <v>0.01</v>
      </c>
      <c r="E12">
        <v>0.01</v>
      </c>
      <c r="F12">
        <v>5.0000000000000001E-3</v>
      </c>
      <c r="G12">
        <f>SUM('24H'!F22:F23)</f>
        <v>5.7700000000000001E-2</v>
      </c>
      <c r="H12">
        <f>SUM('24H'!G22:G23)</f>
        <v>0.30170000000000002</v>
      </c>
    </row>
    <row r="13" spans="1:9" x14ac:dyDescent="0.25">
      <c r="A13">
        <v>12</v>
      </c>
      <c r="B13">
        <f>SUM('24H'!A24:A25)</f>
        <v>0.10200000000000001</v>
      </c>
      <c r="C13">
        <v>5.0000000000000001E-3</v>
      </c>
      <c r="D13">
        <v>5.0000000000000001E-3</v>
      </c>
      <c r="E13">
        <v>5.0000000000000001E-3</v>
      </c>
      <c r="F13">
        <f>SUM('24H'!E24:E25)</f>
        <v>0</v>
      </c>
      <c r="G13">
        <f>SUM('24H'!F24:F25)</f>
        <v>1.89E-2</v>
      </c>
      <c r="H13">
        <f>SUM('24H'!G24:G25)</f>
        <v>0.1007</v>
      </c>
    </row>
    <row r="14" spans="1:9" x14ac:dyDescent="0.25">
      <c r="A14" t="s">
        <v>36</v>
      </c>
      <c r="B14">
        <f t="shared" ref="B14:H14" si="0">SUM(B2:B13)</f>
        <v>1.0000000000000002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  <c r="G14">
        <f t="shared" si="0"/>
        <v>1</v>
      </c>
      <c r="H14">
        <f t="shared" si="0"/>
        <v>1</v>
      </c>
    </row>
    <row r="16" spans="1:9" x14ac:dyDescent="0.25">
      <c r="A16" t="s">
        <v>20</v>
      </c>
      <c r="I16" s="2" t="s">
        <v>23</v>
      </c>
    </row>
    <row r="17" spans="1:9" x14ac:dyDescent="0.25">
      <c r="A17" t="s">
        <v>21</v>
      </c>
      <c r="B17" s="3">
        <v>0.116731517509728</v>
      </c>
      <c r="C17" s="3">
        <v>0.11284046692607</v>
      </c>
      <c r="D17" s="3">
        <v>0.14267185473411201</v>
      </c>
      <c r="E17" s="3">
        <v>0.16212710765239899</v>
      </c>
      <c r="F17" s="3">
        <v>0.19455252918287899</v>
      </c>
      <c r="G17" s="3">
        <v>0.12062256809338499</v>
      </c>
      <c r="H17" s="3">
        <v>0.15045395590142699</v>
      </c>
      <c r="I17" s="2">
        <f>SUM(B17:H17)</f>
        <v>1</v>
      </c>
    </row>
    <row r="18" spans="1:9" x14ac:dyDescent="0.25">
      <c r="A18" t="s">
        <v>22</v>
      </c>
      <c r="B18" s="3">
        <v>0.20062695924764901</v>
      </c>
      <c r="C18" s="3">
        <v>0.21630094043887099</v>
      </c>
      <c r="D18" s="3">
        <v>0.14106583072100301</v>
      </c>
      <c r="E18" s="3">
        <v>0.100313479623824</v>
      </c>
      <c r="F18" s="3">
        <v>1.56739811912226E-2</v>
      </c>
      <c r="G18" s="3">
        <v>0.197492163009404</v>
      </c>
      <c r="H18" s="3">
        <v>0.128526645768025</v>
      </c>
      <c r="I18" s="2">
        <f>SUM(B18:H18)</f>
        <v>0.99999999999999856</v>
      </c>
    </row>
    <row r="21" spans="1:9" x14ac:dyDescent="0.25">
      <c r="A21" s="5" t="s">
        <v>40</v>
      </c>
      <c r="B21" t="s">
        <v>41</v>
      </c>
      <c r="C21" t="s">
        <v>42</v>
      </c>
      <c r="D21" t="s">
        <v>43</v>
      </c>
      <c r="E21" t="str">
        <f>A21&amp;"," &amp;B21&amp;"," &amp;C21 &amp;"," &amp;D21</f>
        <v>DUUR,FRACTIE,PATROON,UUR</v>
      </c>
    </row>
    <row r="22" spans="1:9" x14ac:dyDescent="0.25">
      <c r="A22">
        <v>12</v>
      </c>
      <c r="B22">
        <v>0.10580000000000001</v>
      </c>
      <c r="C22" t="s">
        <v>0</v>
      </c>
      <c r="D22">
        <v>1</v>
      </c>
      <c r="E22" t="str">
        <f t="shared" ref="E22:E85" si="1">A22&amp;"," &amp;B22&amp;"," &amp;C22 &amp;"," &amp;D22</f>
        <v>12,0.1058,UNIFORM,1</v>
      </c>
    </row>
    <row r="23" spans="1:9" x14ac:dyDescent="0.25">
      <c r="A23">
        <v>12</v>
      </c>
      <c r="B23">
        <v>5.8200000000000002E-2</v>
      </c>
      <c r="C23" t="s">
        <v>0</v>
      </c>
      <c r="D23">
        <v>2</v>
      </c>
      <c r="E23" t="str">
        <f t="shared" si="1"/>
        <v>12,0.0582,UNIFORM,2</v>
      </c>
    </row>
    <row r="24" spans="1:9" x14ac:dyDescent="0.25">
      <c r="A24">
        <v>12</v>
      </c>
      <c r="B24">
        <v>5.5199999999999999E-2</v>
      </c>
      <c r="C24" t="s">
        <v>0</v>
      </c>
      <c r="D24">
        <v>3</v>
      </c>
      <c r="E24" t="str">
        <f t="shared" si="1"/>
        <v>12,0.0552,UNIFORM,3</v>
      </c>
    </row>
    <row r="25" spans="1:9" x14ac:dyDescent="0.25">
      <c r="A25">
        <v>12</v>
      </c>
      <c r="B25">
        <v>5.7400000000000007E-2</v>
      </c>
      <c r="C25" t="s">
        <v>0</v>
      </c>
      <c r="D25">
        <v>4</v>
      </c>
      <c r="E25" t="str">
        <f t="shared" si="1"/>
        <v>12,0.0574,UNIFORM,4</v>
      </c>
    </row>
    <row r="26" spans="1:9" x14ac:dyDescent="0.25">
      <c r="A26">
        <v>12</v>
      </c>
      <c r="B26">
        <v>7.6100000000000001E-2</v>
      </c>
      <c r="C26" t="s">
        <v>0</v>
      </c>
      <c r="D26">
        <v>5</v>
      </c>
      <c r="E26" t="str">
        <f t="shared" si="1"/>
        <v>12,0.0761,UNIFORM,5</v>
      </c>
    </row>
    <row r="27" spans="1:9" x14ac:dyDescent="0.25">
      <c r="A27">
        <v>12</v>
      </c>
      <c r="B27">
        <v>0.16120000000000001</v>
      </c>
      <c r="C27" t="s">
        <v>0</v>
      </c>
      <c r="D27">
        <v>6</v>
      </c>
      <c r="E27" t="str">
        <f t="shared" si="1"/>
        <v>12,0.1612,UNIFORM,6</v>
      </c>
    </row>
    <row r="28" spans="1:9" x14ac:dyDescent="0.25">
      <c r="A28">
        <v>12</v>
      </c>
      <c r="B28">
        <v>0.11979999999999999</v>
      </c>
      <c r="C28" t="s">
        <v>0</v>
      </c>
      <c r="D28">
        <v>7</v>
      </c>
      <c r="E28" t="str">
        <f t="shared" si="1"/>
        <v>12,0.1198,UNIFORM,7</v>
      </c>
    </row>
    <row r="29" spans="1:9" x14ac:dyDescent="0.25">
      <c r="A29">
        <v>12</v>
      </c>
      <c r="B29">
        <v>7.9300000000000009E-2</v>
      </c>
      <c r="C29" t="s">
        <v>0</v>
      </c>
      <c r="D29">
        <v>8</v>
      </c>
      <c r="E29" t="str">
        <f t="shared" si="1"/>
        <v>12,0.0793,UNIFORM,8</v>
      </c>
    </row>
    <row r="30" spans="1:9" x14ac:dyDescent="0.25">
      <c r="A30">
        <v>12</v>
      </c>
      <c r="B30">
        <v>6.6500000000000004E-2</v>
      </c>
      <c r="C30" t="s">
        <v>0</v>
      </c>
      <c r="D30">
        <v>9</v>
      </c>
      <c r="E30" t="str">
        <f t="shared" si="1"/>
        <v>12,0.0665,UNIFORM,9</v>
      </c>
    </row>
    <row r="31" spans="1:9" x14ac:dyDescent="0.25">
      <c r="A31">
        <v>12</v>
      </c>
      <c r="B31">
        <v>5.91E-2</v>
      </c>
      <c r="C31" t="s">
        <v>0</v>
      </c>
      <c r="D31">
        <v>10</v>
      </c>
      <c r="E31" t="str">
        <f t="shared" si="1"/>
        <v>12,0.0591,UNIFORM,10</v>
      </c>
    </row>
    <row r="32" spans="1:9" x14ac:dyDescent="0.25">
      <c r="A32">
        <v>12</v>
      </c>
      <c r="B32">
        <v>5.9399999999999994E-2</v>
      </c>
      <c r="C32" t="s">
        <v>0</v>
      </c>
      <c r="D32">
        <v>11</v>
      </c>
      <c r="E32" t="str">
        <f t="shared" si="1"/>
        <v>12,0.0594,UNIFORM,11</v>
      </c>
    </row>
    <row r="33" spans="1:5" x14ac:dyDescent="0.25">
      <c r="A33">
        <v>12</v>
      </c>
      <c r="B33">
        <v>0.10200000000000001</v>
      </c>
      <c r="C33" t="s">
        <v>0</v>
      </c>
      <c r="D33">
        <v>12</v>
      </c>
      <c r="E33" t="str">
        <f t="shared" si="1"/>
        <v>12,0.102,UNIFORM,12</v>
      </c>
    </row>
    <row r="34" spans="1:5" x14ac:dyDescent="0.25">
      <c r="A34">
        <v>12</v>
      </c>
      <c r="B34">
        <v>5.0000000000000001E-3</v>
      </c>
      <c r="C34" t="s">
        <v>1</v>
      </c>
      <c r="D34">
        <v>1</v>
      </c>
      <c r="E34" t="str">
        <f t="shared" si="1"/>
        <v>12,0.005,LAAG,1</v>
      </c>
    </row>
    <row r="35" spans="1:5" x14ac:dyDescent="0.25">
      <c r="A35">
        <v>12</v>
      </c>
      <c r="B35">
        <v>0.01</v>
      </c>
      <c r="C35" t="s">
        <v>1</v>
      </c>
      <c r="D35">
        <v>2</v>
      </c>
      <c r="E35" t="str">
        <f t="shared" si="1"/>
        <v>12,0.01,LAAG,2</v>
      </c>
    </row>
    <row r="36" spans="1:5" x14ac:dyDescent="0.25">
      <c r="A36">
        <v>12</v>
      </c>
      <c r="B36">
        <v>3.5000000000000003E-2</v>
      </c>
      <c r="C36" t="s">
        <v>1</v>
      </c>
      <c r="D36">
        <v>3</v>
      </c>
      <c r="E36" t="str">
        <f t="shared" si="1"/>
        <v>12,0.035,LAAG,3</v>
      </c>
    </row>
    <row r="37" spans="1:5" x14ac:dyDescent="0.25">
      <c r="A37">
        <v>12</v>
      </c>
      <c r="B37">
        <v>0.05</v>
      </c>
      <c r="C37" t="s">
        <v>1</v>
      </c>
      <c r="D37">
        <v>4</v>
      </c>
      <c r="E37" t="str">
        <f t="shared" si="1"/>
        <v>12,0.05,LAAG,4</v>
      </c>
    </row>
    <row r="38" spans="1:5" x14ac:dyDescent="0.25">
      <c r="A38">
        <v>12</v>
      </c>
      <c r="B38">
        <v>0.08</v>
      </c>
      <c r="C38" t="s">
        <v>1</v>
      </c>
      <c r="D38">
        <v>5</v>
      </c>
      <c r="E38" t="str">
        <f t="shared" si="1"/>
        <v>12,0.08,LAAG,5</v>
      </c>
    </row>
    <row r="39" spans="1:5" x14ac:dyDescent="0.25">
      <c r="A39">
        <v>12</v>
      </c>
      <c r="B39">
        <v>0.45</v>
      </c>
      <c r="C39" t="s">
        <v>1</v>
      </c>
      <c r="D39">
        <v>6</v>
      </c>
      <c r="E39" t="str">
        <f t="shared" si="1"/>
        <v>12,0.45,LAAG,6</v>
      </c>
    </row>
    <row r="40" spans="1:5" x14ac:dyDescent="0.25">
      <c r="A40">
        <v>12</v>
      </c>
      <c r="B40">
        <v>0.15</v>
      </c>
      <c r="C40" t="s">
        <v>1</v>
      </c>
      <c r="D40">
        <v>7</v>
      </c>
      <c r="E40" t="str">
        <f t="shared" si="1"/>
        <v>12,0.15,LAAG,7</v>
      </c>
    </row>
    <row r="41" spans="1:5" x14ac:dyDescent="0.25">
      <c r="A41">
        <v>12</v>
      </c>
      <c r="B41">
        <v>8.5000000000000006E-2</v>
      </c>
      <c r="C41" t="s">
        <v>1</v>
      </c>
      <c r="D41">
        <v>8</v>
      </c>
      <c r="E41" t="str">
        <f t="shared" si="1"/>
        <v>12,0.085,LAAG,8</v>
      </c>
    </row>
    <row r="42" spans="1:5" x14ac:dyDescent="0.25">
      <c r="A42">
        <v>12</v>
      </c>
      <c r="B42">
        <v>0.05</v>
      </c>
      <c r="C42" t="s">
        <v>1</v>
      </c>
      <c r="D42">
        <v>9</v>
      </c>
      <c r="E42" t="str">
        <f t="shared" si="1"/>
        <v>12,0.05,LAAG,9</v>
      </c>
    </row>
    <row r="43" spans="1:5" x14ac:dyDescent="0.25">
      <c r="A43">
        <v>12</v>
      </c>
      <c r="B43">
        <v>0.05</v>
      </c>
      <c r="C43" t="s">
        <v>1</v>
      </c>
      <c r="D43">
        <v>10</v>
      </c>
      <c r="E43" t="str">
        <f t="shared" si="1"/>
        <v>12,0.05,LAAG,10</v>
      </c>
    </row>
    <row r="44" spans="1:5" x14ac:dyDescent="0.25">
      <c r="A44">
        <v>12</v>
      </c>
      <c r="B44">
        <v>0.03</v>
      </c>
      <c r="C44" t="s">
        <v>1</v>
      </c>
      <c r="D44">
        <v>11</v>
      </c>
      <c r="E44" t="str">
        <f t="shared" si="1"/>
        <v>12,0.03,LAAG,11</v>
      </c>
    </row>
    <row r="45" spans="1:5" x14ac:dyDescent="0.25">
      <c r="A45">
        <v>12</v>
      </c>
      <c r="B45">
        <v>5.0000000000000001E-3</v>
      </c>
      <c r="C45" t="s">
        <v>1</v>
      </c>
      <c r="D45">
        <v>12</v>
      </c>
      <c r="E45" t="str">
        <f t="shared" si="1"/>
        <v>12,0.005,LAAG,12</v>
      </c>
    </row>
    <row r="46" spans="1:5" x14ac:dyDescent="0.25">
      <c r="A46">
        <v>12</v>
      </c>
      <c r="B46">
        <v>5.0000000000000001E-3</v>
      </c>
      <c r="C46" t="s">
        <v>2</v>
      </c>
      <c r="D46">
        <v>1</v>
      </c>
      <c r="E46" t="str">
        <f t="shared" si="1"/>
        <v>12,0.005,MIDDELLAAG,1</v>
      </c>
    </row>
    <row r="47" spans="1:5" x14ac:dyDescent="0.25">
      <c r="A47">
        <v>12</v>
      </c>
      <c r="B47">
        <v>0.01</v>
      </c>
      <c r="C47" t="s">
        <v>2</v>
      </c>
      <c r="D47">
        <v>2</v>
      </c>
      <c r="E47" t="str">
        <f t="shared" si="1"/>
        <v>12,0.01,MIDDELLAAG,2</v>
      </c>
    </row>
    <row r="48" spans="1:5" x14ac:dyDescent="0.25">
      <c r="A48">
        <v>12</v>
      </c>
      <c r="B48">
        <v>0.02</v>
      </c>
      <c r="C48" t="s">
        <v>2</v>
      </c>
      <c r="D48">
        <v>3</v>
      </c>
      <c r="E48" t="str">
        <f t="shared" si="1"/>
        <v>12,0.02,MIDDELLAAG,3</v>
      </c>
    </row>
    <row r="49" spans="1:5" x14ac:dyDescent="0.25">
      <c r="A49">
        <v>12</v>
      </c>
      <c r="B49">
        <v>0.05</v>
      </c>
      <c r="C49" t="s">
        <v>2</v>
      </c>
      <c r="D49">
        <v>4</v>
      </c>
      <c r="E49" t="str">
        <f t="shared" si="1"/>
        <v>12,0.05,MIDDELLAAG,4</v>
      </c>
    </row>
    <row r="50" spans="1:5" x14ac:dyDescent="0.25">
      <c r="A50">
        <v>12</v>
      </c>
      <c r="B50">
        <v>7.0000000000000007E-2</v>
      </c>
      <c r="C50" t="s">
        <v>2</v>
      </c>
      <c r="D50">
        <v>5</v>
      </c>
      <c r="E50" t="str">
        <f t="shared" si="1"/>
        <v>12,0.07,MIDDELLAAG,5</v>
      </c>
    </row>
    <row r="51" spans="1:5" x14ac:dyDescent="0.25">
      <c r="A51">
        <v>12</v>
      </c>
      <c r="B51">
        <v>0.55000000000000004</v>
      </c>
      <c r="C51" t="s">
        <v>2</v>
      </c>
      <c r="D51">
        <v>6</v>
      </c>
      <c r="E51" t="str">
        <f t="shared" si="1"/>
        <v>12,0.55,MIDDELLAAG,6</v>
      </c>
    </row>
    <row r="52" spans="1:5" x14ac:dyDescent="0.25">
      <c r="A52">
        <v>12</v>
      </c>
      <c r="B52">
        <v>0.15</v>
      </c>
      <c r="C52" t="s">
        <v>2</v>
      </c>
      <c r="D52">
        <v>7</v>
      </c>
      <c r="E52" t="str">
        <f t="shared" si="1"/>
        <v>12,0.15,MIDDELLAAG,7</v>
      </c>
    </row>
    <row r="53" spans="1:5" x14ac:dyDescent="0.25">
      <c r="A53">
        <v>12</v>
      </c>
      <c r="B53">
        <v>0.08</v>
      </c>
      <c r="C53" t="s">
        <v>2</v>
      </c>
      <c r="D53">
        <v>8</v>
      </c>
      <c r="E53" t="str">
        <f t="shared" si="1"/>
        <v>12,0.08,MIDDELLAAG,8</v>
      </c>
    </row>
    <row r="54" spans="1:5" x14ac:dyDescent="0.25">
      <c r="A54">
        <v>12</v>
      </c>
      <c r="B54">
        <v>0.04</v>
      </c>
      <c r="C54" t="s">
        <v>2</v>
      </c>
      <c r="D54">
        <v>9</v>
      </c>
      <c r="E54" t="str">
        <f t="shared" si="1"/>
        <v>12,0.04,MIDDELLAAG,9</v>
      </c>
    </row>
    <row r="55" spans="1:5" x14ac:dyDescent="0.25">
      <c r="A55">
        <v>12</v>
      </c>
      <c r="B55">
        <v>0.01</v>
      </c>
      <c r="C55" t="s">
        <v>2</v>
      </c>
      <c r="D55">
        <v>10</v>
      </c>
      <c r="E55" t="str">
        <f t="shared" si="1"/>
        <v>12,0.01,MIDDELLAAG,10</v>
      </c>
    </row>
    <row r="56" spans="1:5" x14ac:dyDescent="0.25">
      <c r="A56">
        <v>12</v>
      </c>
      <c r="B56">
        <v>0.01</v>
      </c>
      <c r="C56" t="s">
        <v>2</v>
      </c>
      <c r="D56">
        <v>11</v>
      </c>
      <c r="E56" t="str">
        <f t="shared" si="1"/>
        <v>12,0.01,MIDDELLAAG,11</v>
      </c>
    </row>
    <row r="57" spans="1:5" x14ac:dyDescent="0.25">
      <c r="A57">
        <v>12</v>
      </c>
      <c r="B57">
        <v>5.0000000000000001E-3</v>
      </c>
      <c r="C57" t="s">
        <v>2</v>
      </c>
      <c r="D57">
        <v>12</v>
      </c>
      <c r="E57" t="str">
        <f t="shared" si="1"/>
        <v>12,0.005,MIDDELLAAG,12</v>
      </c>
    </row>
    <row r="58" spans="1:5" x14ac:dyDescent="0.25">
      <c r="A58">
        <v>12</v>
      </c>
      <c r="B58">
        <v>5.0000000000000001E-3</v>
      </c>
      <c r="C58" t="s">
        <v>3</v>
      </c>
      <c r="D58">
        <v>1</v>
      </c>
      <c r="E58" t="str">
        <f t="shared" si="1"/>
        <v>12,0.005,MIDDELHOOG,1</v>
      </c>
    </row>
    <row r="59" spans="1:5" x14ac:dyDescent="0.25">
      <c r="A59">
        <v>12</v>
      </c>
      <c r="B59">
        <v>0.01</v>
      </c>
      <c r="C59" t="s">
        <v>3</v>
      </c>
      <c r="D59">
        <v>2</v>
      </c>
      <c r="E59" t="str">
        <f t="shared" si="1"/>
        <v>12,0.01,MIDDELHOOG,2</v>
      </c>
    </row>
    <row r="60" spans="1:5" x14ac:dyDescent="0.25">
      <c r="A60">
        <v>12</v>
      </c>
      <c r="B60">
        <v>0.02</v>
      </c>
      <c r="C60" t="s">
        <v>3</v>
      </c>
      <c r="D60">
        <v>3</v>
      </c>
      <c r="E60" t="str">
        <f t="shared" si="1"/>
        <v>12,0.02,MIDDELHOOG,3</v>
      </c>
    </row>
    <row r="61" spans="1:5" x14ac:dyDescent="0.25">
      <c r="A61">
        <v>12</v>
      </c>
      <c r="B61">
        <v>0.02</v>
      </c>
      <c r="C61" t="s">
        <v>3</v>
      </c>
      <c r="D61">
        <v>4</v>
      </c>
      <c r="E61" t="str">
        <f t="shared" si="1"/>
        <v>12,0.02,MIDDELHOOG,4</v>
      </c>
    </row>
    <row r="62" spans="1:5" x14ac:dyDescent="0.25">
      <c r="A62">
        <v>12</v>
      </c>
      <c r="B62">
        <v>0.04</v>
      </c>
      <c r="C62" t="s">
        <v>3</v>
      </c>
      <c r="D62">
        <v>5</v>
      </c>
      <c r="E62" t="str">
        <f t="shared" si="1"/>
        <v>12,0.04,MIDDELHOOG,5</v>
      </c>
    </row>
    <row r="63" spans="1:5" x14ac:dyDescent="0.25">
      <c r="A63">
        <v>12</v>
      </c>
      <c r="B63">
        <v>0.55000000000000004</v>
      </c>
      <c r="C63" t="s">
        <v>3</v>
      </c>
      <c r="D63">
        <v>6</v>
      </c>
      <c r="E63" t="str">
        <f t="shared" si="1"/>
        <v>12,0.55,MIDDELHOOG,6</v>
      </c>
    </row>
    <row r="64" spans="1:5" x14ac:dyDescent="0.25">
      <c r="A64">
        <v>12</v>
      </c>
      <c r="B64">
        <v>0.25</v>
      </c>
      <c r="C64" t="s">
        <v>3</v>
      </c>
      <c r="D64">
        <v>7</v>
      </c>
      <c r="E64" t="str">
        <f t="shared" si="1"/>
        <v>12,0.25,MIDDELHOOG,7</v>
      </c>
    </row>
    <row r="65" spans="1:5" x14ac:dyDescent="0.25">
      <c r="A65">
        <v>12</v>
      </c>
      <c r="B65">
        <v>0.05</v>
      </c>
      <c r="C65" t="s">
        <v>3</v>
      </c>
      <c r="D65">
        <v>8</v>
      </c>
      <c r="E65" t="str">
        <f t="shared" si="1"/>
        <v>12,0.05,MIDDELHOOG,8</v>
      </c>
    </row>
    <row r="66" spans="1:5" x14ac:dyDescent="0.25">
      <c r="A66">
        <v>12</v>
      </c>
      <c r="B66">
        <v>0.03</v>
      </c>
      <c r="C66" t="s">
        <v>3</v>
      </c>
      <c r="D66">
        <v>9</v>
      </c>
      <c r="E66" t="str">
        <f t="shared" si="1"/>
        <v>12,0.03,MIDDELHOOG,9</v>
      </c>
    </row>
    <row r="67" spans="1:5" x14ac:dyDescent="0.25">
      <c r="A67">
        <v>12</v>
      </c>
      <c r="B67">
        <v>0.01</v>
      </c>
      <c r="C67" t="s">
        <v>3</v>
      </c>
      <c r="D67">
        <v>10</v>
      </c>
      <c r="E67" t="str">
        <f t="shared" si="1"/>
        <v>12,0.01,MIDDELHOOG,10</v>
      </c>
    </row>
    <row r="68" spans="1:5" x14ac:dyDescent="0.25">
      <c r="A68">
        <v>12</v>
      </c>
      <c r="B68">
        <v>0.01</v>
      </c>
      <c r="C68" t="s">
        <v>3</v>
      </c>
      <c r="D68">
        <v>11</v>
      </c>
      <c r="E68" t="str">
        <f t="shared" si="1"/>
        <v>12,0.01,MIDDELHOOG,11</v>
      </c>
    </row>
    <row r="69" spans="1:5" x14ac:dyDescent="0.25">
      <c r="A69">
        <v>12</v>
      </c>
      <c r="B69">
        <v>5.0000000000000001E-3</v>
      </c>
      <c r="C69" t="s">
        <v>3</v>
      </c>
      <c r="D69">
        <v>12</v>
      </c>
      <c r="E69" t="str">
        <f t="shared" si="1"/>
        <v>12,0.005,MIDDELHOOG,12</v>
      </c>
    </row>
    <row r="70" spans="1:5" x14ac:dyDescent="0.25">
      <c r="A70">
        <v>12</v>
      </c>
      <c r="B70">
        <v>0</v>
      </c>
      <c r="C70" t="s">
        <v>4</v>
      </c>
      <c r="D70">
        <v>1</v>
      </c>
      <c r="E70" t="str">
        <f t="shared" si="1"/>
        <v>12,0,HOOG,1</v>
      </c>
    </row>
    <row r="71" spans="1:5" x14ac:dyDescent="0.25">
      <c r="A71">
        <v>12</v>
      </c>
      <c r="B71">
        <v>5.0000000000000001E-3</v>
      </c>
      <c r="C71" t="s">
        <v>4</v>
      </c>
      <c r="D71">
        <v>2</v>
      </c>
      <c r="E71" t="str">
        <f t="shared" si="1"/>
        <v>12,0.005,HOOG,2</v>
      </c>
    </row>
    <row r="72" spans="1:5" x14ac:dyDescent="0.25">
      <c r="A72">
        <v>12</v>
      </c>
      <c r="B72">
        <v>0.01</v>
      </c>
      <c r="C72" t="s">
        <v>4</v>
      </c>
      <c r="D72">
        <v>3</v>
      </c>
      <c r="E72" t="str">
        <f t="shared" si="1"/>
        <v>12,0.01,HOOG,3</v>
      </c>
    </row>
    <row r="73" spans="1:5" x14ac:dyDescent="0.25">
      <c r="A73">
        <v>12</v>
      </c>
      <c r="B73">
        <v>0.02</v>
      </c>
      <c r="C73" t="s">
        <v>4</v>
      </c>
      <c r="D73">
        <v>4</v>
      </c>
      <c r="E73" t="str">
        <f t="shared" si="1"/>
        <v>12,0.02,HOOG,4</v>
      </c>
    </row>
    <row r="74" spans="1:5" x14ac:dyDescent="0.25">
      <c r="A74">
        <v>12</v>
      </c>
      <c r="B74">
        <v>2.5000000000000001E-2</v>
      </c>
      <c r="C74" t="s">
        <v>4</v>
      </c>
      <c r="D74">
        <v>5</v>
      </c>
      <c r="E74" t="str">
        <f t="shared" si="1"/>
        <v>12,0.025,HOOG,5</v>
      </c>
    </row>
    <row r="75" spans="1:5" x14ac:dyDescent="0.25">
      <c r="A75">
        <v>12</v>
      </c>
      <c r="B75">
        <v>0.65</v>
      </c>
      <c r="C75" t="s">
        <v>4</v>
      </c>
      <c r="D75">
        <v>6</v>
      </c>
      <c r="E75" t="str">
        <f t="shared" si="1"/>
        <v>12,0.65,HOOG,6</v>
      </c>
    </row>
    <row r="76" spans="1:5" x14ac:dyDescent="0.25">
      <c r="A76">
        <v>12</v>
      </c>
      <c r="B76">
        <v>0.25</v>
      </c>
      <c r="C76" t="s">
        <v>4</v>
      </c>
      <c r="D76">
        <v>7</v>
      </c>
      <c r="E76" t="str">
        <f t="shared" si="1"/>
        <v>12,0.25,HOOG,7</v>
      </c>
    </row>
    <row r="77" spans="1:5" x14ac:dyDescent="0.25">
      <c r="A77">
        <v>12</v>
      </c>
      <c r="B77">
        <v>1.4999999999999999E-2</v>
      </c>
      <c r="C77" t="s">
        <v>4</v>
      </c>
      <c r="D77">
        <v>8</v>
      </c>
      <c r="E77" t="str">
        <f t="shared" si="1"/>
        <v>12,0.015,HOOG,8</v>
      </c>
    </row>
    <row r="78" spans="1:5" x14ac:dyDescent="0.25">
      <c r="A78">
        <v>12</v>
      </c>
      <c r="B78">
        <v>0.01</v>
      </c>
      <c r="C78" t="s">
        <v>4</v>
      </c>
      <c r="D78">
        <v>9</v>
      </c>
      <c r="E78" t="str">
        <f t="shared" si="1"/>
        <v>12,0.01,HOOG,9</v>
      </c>
    </row>
    <row r="79" spans="1:5" x14ac:dyDescent="0.25">
      <c r="A79">
        <v>12</v>
      </c>
      <c r="B79">
        <v>0.01</v>
      </c>
      <c r="C79" t="s">
        <v>4</v>
      </c>
      <c r="D79">
        <v>10</v>
      </c>
      <c r="E79" t="str">
        <f t="shared" si="1"/>
        <v>12,0.01,HOOG,10</v>
      </c>
    </row>
    <row r="80" spans="1:5" x14ac:dyDescent="0.25">
      <c r="A80">
        <v>12</v>
      </c>
      <c r="B80">
        <v>5.0000000000000001E-3</v>
      </c>
      <c r="C80" t="s">
        <v>4</v>
      </c>
      <c r="D80">
        <v>11</v>
      </c>
      <c r="E80" t="str">
        <f t="shared" si="1"/>
        <v>12,0.005,HOOG,11</v>
      </c>
    </row>
    <row r="81" spans="1:5" x14ac:dyDescent="0.25">
      <c r="A81">
        <v>12</v>
      </c>
      <c r="B81">
        <v>0</v>
      </c>
      <c r="C81" t="s">
        <v>4</v>
      </c>
      <c r="D81">
        <v>12</v>
      </c>
      <c r="E81" t="str">
        <f t="shared" si="1"/>
        <v>12,0,HOOG,12</v>
      </c>
    </row>
    <row r="82" spans="1:5" x14ac:dyDescent="0.25">
      <c r="A82">
        <v>12</v>
      </c>
      <c r="B82">
        <v>3.7999999999999996E-3</v>
      </c>
      <c r="C82" t="s">
        <v>5</v>
      </c>
      <c r="D82">
        <v>1</v>
      </c>
      <c r="E82" t="str">
        <f t="shared" si="1"/>
        <v>12,0.0038,KORT,1</v>
      </c>
    </row>
    <row r="83" spans="1:5" x14ac:dyDescent="0.25">
      <c r="A83">
        <v>12</v>
      </c>
      <c r="B83">
        <v>4.7800000000000002E-2</v>
      </c>
      <c r="C83" t="s">
        <v>5</v>
      </c>
      <c r="D83">
        <v>2</v>
      </c>
      <c r="E83" t="str">
        <f t="shared" si="1"/>
        <v>12,0.0478,KORT,2</v>
      </c>
    </row>
    <row r="84" spans="1:5" x14ac:dyDescent="0.25">
      <c r="A84">
        <v>12</v>
      </c>
      <c r="B84">
        <v>0.24209999999999998</v>
      </c>
      <c r="C84" t="s">
        <v>5</v>
      </c>
      <c r="D84">
        <v>3</v>
      </c>
      <c r="E84" t="str">
        <f t="shared" si="1"/>
        <v>12,0.2421,KORT,3</v>
      </c>
    </row>
    <row r="85" spans="1:5" x14ac:dyDescent="0.25">
      <c r="A85">
        <v>12</v>
      </c>
      <c r="B85">
        <v>0.17330000000000001</v>
      </c>
      <c r="C85" t="s">
        <v>5</v>
      </c>
      <c r="D85">
        <v>4</v>
      </c>
      <c r="E85" t="str">
        <f t="shared" si="1"/>
        <v>12,0.1733,KORT,4</v>
      </c>
    </row>
    <row r="86" spans="1:5" x14ac:dyDescent="0.25">
      <c r="A86">
        <v>12</v>
      </c>
      <c r="B86">
        <v>1.43E-2</v>
      </c>
      <c r="C86" t="s">
        <v>5</v>
      </c>
      <c r="D86">
        <v>5</v>
      </c>
      <c r="E86" t="str">
        <f t="shared" ref="E86:E105" si="2">A86&amp;"," &amp;B86&amp;"," &amp;C86 &amp;"," &amp;D86</f>
        <v>12,0.0143,KORT,5</v>
      </c>
    </row>
    <row r="87" spans="1:5" x14ac:dyDescent="0.25">
      <c r="A87">
        <v>12</v>
      </c>
      <c r="B87">
        <v>7.0000000000000001E-3</v>
      </c>
      <c r="C87" t="s">
        <v>5</v>
      </c>
      <c r="D87">
        <v>6</v>
      </c>
      <c r="E87" t="str">
        <f t="shared" si="2"/>
        <v>12,0.007,KORT,6</v>
      </c>
    </row>
    <row r="88" spans="1:5" x14ac:dyDescent="0.25">
      <c r="A88">
        <v>12</v>
      </c>
      <c r="B88">
        <v>1.18E-2</v>
      </c>
      <c r="C88" t="s">
        <v>5</v>
      </c>
      <c r="D88">
        <v>7</v>
      </c>
      <c r="E88" t="str">
        <f t="shared" si="2"/>
        <v>12,0.0118,KORT,7</v>
      </c>
    </row>
    <row r="89" spans="1:5" x14ac:dyDescent="0.25">
      <c r="A89">
        <v>12</v>
      </c>
      <c r="B89">
        <v>4.0300000000000002E-2</v>
      </c>
      <c r="C89" t="s">
        <v>5</v>
      </c>
      <c r="D89">
        <v>8</v>
      </c>
      <c r="E89" t="str">
        <f t="shared" si="2"/>
        <v>12,0.0403,KORT,8</v>
      </c>
    </row>
    <row r="90" spans="1:5" x14ac:dyDescent="0.25">
      <c r="A90">
        <v>12</v>
      </c>
      <c r="B90">
        <v>0.14269999999999999</v>
      </c>
      <c r="C90" t="s">
        <v>5</v>
      </c>
      <c r="D90">
        <v>9</v>
      </c>
      <c r="E90" t="str">
        <f t="shared" si="2"/>
        <v>12,0.1427,KORT,9</v>
      </c>
    </row>
    <row r="91" spans="1:5" x14ac:dyDescent="0.25">
      <c r="A91">
        <v>12</v>
      </c>
      <c r="B91">
        <v>0.24030000000000001</v>
      </c>
      <c r="C91" t="s">
        <v>5</v>
      </c>
      <c r="D91">
        <v>10</v>
      </c>
      <c r="E91" t="str">
        <f t="shared" si="2"/>
        <v>12,0.2403,KORT,10</v>
      </c>
    </row>
    <row r="92" spans="1:5" x14ac:dyDescent="0.25">
      <c r="A92">
        <v>12</v>
      </c>
      <c r="B92">
        <v>5.7700000000000001E-2</v>
      </c>
      <c r="C92" t="s">
        <v>5</v>
      </c>
      <c r="D92">
        <v>11</v>
      </c>
      <c r="E92" t="str">
        <f t="shared" si="2"/>
        <v>12,0.0577,KORT,11</v>
      </c>
    </row>
    <row r="93" spans="1:5" x14ac:dyDescent="0.25">
      <c r="A93">
        <v>12</v>
      </c>
      <c r="B93">
        <v>1.89E-2</v>
      </c>
      <c r="C93" t="s">
        <v>5</v>
      </c>
      <c r="D93">
        <v>12</v>
      </c>
      <c r="E93" t="str">
        <f t="shared" si="2"/>
        <v>12,0.0189,KORT,12</v>
      </c>
    </row>
    <row r="94" spans="1:5" x14ac:dyDescent="0.25">
      <c r="A94">
        <v>12</v>
      </c>
      <c r="B94">
        <v>9.9099999999999994E-2</v>
      </c>
      <c r="C94" t="s">
        <v>6</v>
      </c>
      <c r="D94">
        <v>1</v>
      </c>
      <c r="E94" t="str">
        <f t="shared" si="2"/>
        <v>12,0.0991,LANG,1</v>
      </c>
    </row>
    <row r="95" spans="1:5" x14ac:dyDescent="0.25">
      <c r="A95">
        <v>12</v>
      </c>
      <c r="B95">
        <v>0.35439999999999999</v>
      </c>
      <c r="C95" t="s">
        <v>6</v>
      </c>
      <c r="D95">
        <v>2</v>
      </c>
      <c r="E95" t="str">
        <f t="shared" si="2"/>
        <v>12,0.3544,LANG,2</v>
      </c>
    </row>
    <row r="96" spans="1:5" x14ac:dyDescent="0.25">
      <c r="A96">
        <v>12</v>
      </c>
      <c r="B96">
        <v>2.1399999999999999E-2</v>
      </c>
      <c r="C96" t="s">
        <v>6</v>
      </c>
      <c r="D96">
        <v>3</v>
      </c>
      <c r="E96" t="str">
        <f t="shared" si="2"/>
        <v>12,0.0214,LANG,3</v>
      </c>
    </row>
    <row r="97" spans="1:5" x14ac:dyDescent="0.25">
      <c r="A97">
        <v>12</v>
      </c>
      <c r="B97">
        <v>1.34E-2</v>
      </c>
      <c r="C97" t="s">
        <v>6</v>
      </c>
      <c r="D97">
        <v>4</v>
      </c>
      <c r="E97" t="str">
        <f t="shared" si="2"/>
        <v>12,0.0134,LANG,4</v>
      </c>
    </row>
    <row r="98" spans="1:5" x14ac:dyDescent="0.25">
      <c r="A98">
        <v>12</v>
      </c>
      <c r="B98">
        <v>5.7999999999999996E-3</v>
      </c>
      <c r="C98" t="s">
        <v>6</v>
      </c>
      <c r="D98">
        <v>5</v>
      </c>
      <c r="E98" t="str">
        <f t="shared" si="2"/>
        <v>12,0.0058,LANG,5</v>
      </c>
    </row>
    <row r="99" spans="1:5" x14ac:dyDescent="0.25">
      <c r="A99">
        <v>12</v>
      </c>
      <c r="B99">
        <v>3.3E-3</v>
      </c>
      <c r="C99" t="s">
        <v>6</v>
      </c>
      <c r="D99">
        <v>6</v>
      </c>
      <c r="E99" t="str">
        <f t="shared" si="2"/>
        <v>12,0.0033,LANG,6</v>
      </c>
    </row>
    <row r="100" spans="1:5" x14ac:dyDescent="0.25">
      <c r="A100">
        <v>12</v>
      </c>
      <c r="B100">
        <v>2.7000000000000001E-3</v>
      </c>
      <c r="C100" t="s">
        <v>6</v>
      </c>
      <c r="D100">
        <v>7</v>
      </c>
      <c r="E100" t="str">
        <f t="shared" si="2"/>
        <v>12,0.0027,LANG,7</v>
      </c>
    </row>
    <row r="101" spans="1:5" x14ac:dyDescent="0.25">
      <c r="A101">
        <v>12</v>
      </c>
      <c r="B101">
        <v>6.6999999999999994E-3</v>
      </c>
      <c r="C101" t="s">
        <v>6</v>
      </c>
      <c r="D101">
        <v>8</v>
      </c>
      <c r="E101" t="str">
        <f t="shared" si="2"/>
        <v>12,0.0067,LANG,8</v>
      </c>
    </row>
    <row r="102" spans="1:5" x14ac:dyDescent="0.25">
      <c r="A102">
        <v>12</v>
      </c>
      <c r="B102">
        <v>1.7899999999999999E-2</v>
      </c>
      <c r="C102" t="s">
        <v>6</v>
      </c>
      <c r="D102">
        <v>9</v>
      </c>
      <c r="E102" t="str">
        <f t="shared" si="2"/>
        <v>12,0.0179,LANG,9</v>
      </c>
    </row>
    <row r="103" spans="1:5" x14ac:dyDescent="0.25">
      <c r="A103">
        <v>12</v>
      </c>
      <c r="B103">
        <v>7.2899999999999993E-2</v>
      </c>
      <c r="C103" t="s">
        <v>6</v>
      </c>
      <c r="D103">
        <v>10</v>
      </c>
      <c r="E103" t="str">
        <f t="shared" si="2"/>
        <v>12,0.0729,LANG,10</v>
      </c>
    </row>
    <row r="104" spans="1:5" x14ac:dyDescent="0.25">
      <c r="A104">
        <v>12</v>
      </c>
      <c r="B104">
        <v>0.30170000000000002</v>
      </c>
      <c r="C104" t="s">
        <v>6</v>
      </c>
      <c r="D104">
        <v>11</v>
      </c>
      <c r="E104" t="str">
        <f t="shared" si="2"/>
        <v>12,0.3017,LANG,11</v>
      </c>
    </row>
    <row r="105" spans="1:5" x14ac:dyDescent="0.25">
      <c r="A105">
        <v>12</v>
      </c>
      <c r="B105">
        <v>0.1007</v>
      </c>
      <c r="C105" t="s">
        <v>6</v>
      </c>
      <c r="D105">
        <v>12</v>
      </c>
      <c r="E105" t="str">
        <f t="shared" si="2"/>
        <v>12,0.1007,LANG,12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237B4-5A47-49E4-B83C-C9E265F32E86}">
  <sheetPr>
    <tabColor theme="4" tint="0.79998168889431442"/>
  </sheetPr>
  <dimension ref="A1:G25"/>
  <sheetViews>
    <sheetView workbookViewId="0">
      <selection activeCell="E1" sqref="E1:E2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5.2600000000000001E-2</v>
      </c>
      <c r="B2" s="1">
        <v>4.7699999999999999E-2</v>
      </c>
      <c r="C2" s="1">
        <v>1.4999999999999999E-2</v>
      </c>
      <c r="D2" s="1">
        <v>0</v>
      </c>
      <c r="E2" s="1">
        <v>0</v>
      </c>
      <c r="F2" s="1">
        <v>2.5999999999999999E-3</v>
      </c>
      <c r="G2" s="1">
        <v>1.21E-2</v>
      </c>
    </row>
    <row r="3" spans="1:7" x14ac:dyDescent="0.25">
      <c r="A3" s="1">
        <v>5.3199999999999997E-2</v>
      </c>
      <c r="B3" s="1">
        <v>3.0700000000000002E-2</v>
      </c>
      <c r="C3" s="1">
        <v>1.4E-2</v>
      </c>
      <c r="D3" s="1">
        <v>7.1000000000000004E-3</v>
      </c>
      <c r="E3" s="1">
        <v>0</v>
      </c>
      <c r="F3" s="1">
        <v>1.1999999999999999E-3</v>
      </c>
      <c r="G3" s="1">
        <v>8.6999999999999994E-2</v>
      </c>
    </row>
    <row r="4" spans="1:7" x14ac:dyDescent="0.25">
      <c r="A4" s="1">
        <v>3.1199999999999999E-2</v>
      </c>
      <c r="B4" s="1">
        <v>4.1099999999999998E-2</v>
      </c>
      <c r="C4" s="1">
        <v>5.7999999999999996E-3</v>
      </c>
      <c r="D4" s="1">
        <v>8.2000000000000007E-3</v>
      </c>
      <c r="E4" s="1">
        <v>2.0999999999999999E-3</v>
      </c>
      <c r="F4" s="1">
        <v>2.5000000000000001E-3</v>
      </c>
      <c r="G4" s="1">
        <v>0.23019999999999999</v>
      </c>
    </row>
    <row r="5" spans="1:7" x14ac:dyDescent="0.25">
      <c r="A5" s="1">
        <v>2.7E-2</v>
      </c>
      <c r="B5" s="1">
        <v>2.8199999999999999E-2</v>
      </c>
      <c r="C5" s="1">
        <v>3.4000000000000002E-2</v>
      </c>
      <c r="D5" s="1">
        <v>1.78E-2</v>
      </c>
      <c r="E5" s="1">
        <v>1.9E-3</v>
      </c>
      <c r="F5" s="1">
        <v>4.53E-2</v>
      </c>
      <c r="G5" s="1">
        <v>0.1242</v>
      </c>
    </row>
    <row r="6" spans="1:7" x14ac:dyDescent="0.25">
      <c r="A6" s="1">
        <v>3.3099999999999997E-2</v>
      </c>
      <c r="B6" s="1">
        <v>2.5100000000000001E-2</v>
      </c>
      <c r="C6" s="1">
        <v>1.2200000000000001E-2</v>
      </c>
      <c r="D6" s="1">
        <v>3.0700000000000002E-2</v>
      </c>
      <c r="E6" s="1">
        <v>3.3999999999999998E-3</v>
      </c>
      <c r="F6" s="1">
        <v>5.7099999999999998E-2</v>
      </c>
      <c r="G6" s="1">
        <v>1.21E-2</v>
      </c>
    </row>
    <row r="7" spans="1:7" x14ac:dyDescent="0.25">
      <c r="A7" s="1">
        <v>2.2100000000000002E-2</v>
      </c>
      <c r="B7" s="1">
        <v>2.93E-2</v>
      </c>
      <c r="C7" s="1">
        <v>2.52E-2</v>
      </c>
      <c r="D7" s="1">
        <v>2.64E-2</v>
      </c>
      <c r="E7" s="1">
        <v>7.1999999999999998E-3</v>
      </c>
      <c r="F7" s="1">
        <v>0.185</v>
      </c>
      <c r="G7" s="1">
        <v>9.2999999999999992E-3</v>
      </c>
    </row>
    <row r="8" spans="1:7" x14ac:dyDescent="0.25">
      <c r="A8" s="1">
        <v>2.5600000000000001E-2</v>
      </c>
      <c r="B8" s="1">
        <v>2.8299999999999999E-2</v>
      </c>
      <c r="C8" s="1">
        <v>3.6900000000000002E-2</v>
      </c>
      <c r="D8" s="1">
        <v>2.0299999999999999E-2</v>
      </c>
      <c r="E8" s="1">
        <v>5.4999999999999997E-3</v>
      </c>
      <c r="F8" s="1">
        <v>0.1042</v>
      </c>
      <c r="G8" s="1">
        <v>6.7000000000000002E-3</v>
      </c>
    </row>
    <row r="9" spans="1:7" x14ac:dyDescent="0.25">
      <c r="A9" s="1">
        <v>3.1800000000000002E-2</v>
      </c>
      <c r="B9" s="1">
        <v>3.1099999999999999E-2</v>
      </c>
      <c r="C9" s="1">
        <v>2.8299999999999999E-2</v>
      </c>
      <c r="D9" s="1">
        <v>2.2200000000000001E-2</v>
      </c>
      <c r="E9" s="1">
        <v>1.4800000000000001E-2</v>
      </c>
      <c r="F9" s="1">
        <v>6.9099999999999995E-2</v>
      </c>
      <c r="G9" s="1">
        <v>6.7000000000000002E-3</v>
      </c>
    </row>
    <row r="10" spans="1:7" x14ac:dyDescent="0.25">
      <c r="A10" s="1">
        <v>3.2899999999999999E-2</v>
      </c>
      <c r="B10" s="1">
        <v>4.58E-2</v>
      </c>
      <c r="C10" s="1">
        <v>4.7E-2</v>
      </c>
      <c r="D10" s="1">
        <v>1.52E-2</v>
      </c>
      <c r="E10" s="1">
        <v>1.7500000000000002E-2</v>
      </c>
      <c r="F10" s="1">
        <v>1.17E-2</v>
      </c>
      <c r="G10" s="1">
        <v>2.3E-3</v>
      </c>
    </row>
    <row r="11" spans="1:7" x14ac:dyDescent="0.25">
      <c r="A11" s="1">
        <v>4.3200000000000002E-2</v>
      </c>
      <c r="B11" s="1">
        <v>6.6500000000000004E-2</v>
      </c>
      <c r="C11" s="1">
        <v>6.3399999999999998E-2</v>
      </c>
      <c r="D11" s="1">
        <v>7.2499999999999995E-2</v>
      </c>
      <c r="E11" s="1">
        <v>3.9100000000000003E-2</v>
      </c>
      <c r="F11" s="1">
        <v>2.5999999999999999E-3</v>
      </c>
      <c r="G11" s="1">
        <v>3.5000000000000001E-3</v>
      </c>
    </row>
    <row r="12" spans="1:7" x14ac:dyDescent="0.25">
      <c r="A12" s="1">
        <v>6.1699999999999998E-2</v>
      </c>
      <c r="B12" s="1">
        <v>6.5699999999999995E-2</v>
      </c>
      <c r="C12" s="1">
        <v>0.1019</v>
      </c>
      <c r="D12" s="1">
        <v>8.6499999999999994E-2</v>
      </c>
      <c r="E12" s="1">
        <v>9.1800000000000007E-2</v>
      </c>
      <c r="F12" s="1">
        <v>3.3E-3</v>
      </c>
      <c r="G12" s="1">
        <v>6.9999999999999999E-4</v>
      </c>
    </row>
    <row r="13" spans="1:7" x14ac:dyDescent="0.25">
      <c r="A13" s="1">
        <v>9.9500000000000005E-2</v>
      </c>
      <c r="B13" s="1">
        <v>0.12130000000000001</v>
      </c>
      <c r="C13" s="1">
        <v>0.18210000000000001</v>
      </c>
      <c r="D13" s="1">
        <v>0.28260000000000002</v>
      </c>
      <c r="E13" s="1">
        <v>0.51929999999999998</v>
      </c>
      <c r="F13" s="1">
        <v>3.7000000000000002E-3</v>
      </c>
      <c r="G13" s="1">
        <v>2.5999999999999999E-3</v>
      </c>
    </row>
    <row r="14" spans="1:7" x14ac:dyDescent="0.25">
      <c r="A14" s="1">
        <v>7.2099999999999997E-2</v>
      </c>
      <c r="B14" s="1">
        <v>7.2900000000000006E-2</v>
      </c>
      <c r="C14" s="1">
        <v>0.1051</v>
      </c>
      <c r="D14" s="1">
        <v>0.14419999999999999</v>
      </c>
      <c r="E14" s="1">
        <v>0.16289999999999999</v>
      </c>
      <c r="F14" s="1">
        <v>5.5999999999999999E-3</v>
      </c>
      <c r="G14" s="1">
        <v>1.5E-3</v>
      </c>
    </row>
    <row r="15" spans="1:7" x14ac:dyDescent="0.25">
      <c r="A15" s="1">
        <v>4.7699999999999999E-2</v>
      </c>
      <c r="B15" s="1">
        <v>4.6399999999999997E-2</v>
      </c>
      <c r="C15" s="1">
        <v>5.8500000000000003E-2</v>
      </c>
      <c r="D15" s="1">
        <v>7.9399999999999998E-2</v>
      </c>
      <c r="E15" s="1">
        <v>7.1199999999999999E-2</v>
      </c>
      <c r="F15" s="1">
        <v>6.1999999999999998E-3</v>
      </c>
      <c r="G15" s="1">
        <v>1.1999999999999999E-3</v>
      </c>
    </row>
    <row r="16" spans="1:7" x14ac:dyDescent="0.25">
      <c r="A16" s="1">
        <v>3.9100000000000003E-2</v>
      </c>
      <c r="B16" s="1">
        <v>4.7399999999999998E-2</v>
      </c>
      <c r="C16" s="1">
        <v>5.67E-2</v>
      </c>
      <c r="D16" s="1">
        <v>4.5999999999999999E-2</v>
      </c>
      <c r="E16" s="1">
        <v>6.1999999999999998E-3</v>
      </c>
      <c r="F16" s="1">
        <v>1.15E-2</v>
      </c>
      <c r="G16" s="1">
        <v>2.3999999999999998E-3</v>
      </c>
    </row>
    <row r="17" spans="1:7" x14ac:dyDescent="0.25">
      <c r="A17" s="1">
        <v>4.02E-2</v>
      </c>
      <c r="B17" s="1">
        <v>5.9299999999999999E-2</v>
      </c>
      <c r="C17" s="1">
        <v>2.7699999999999999E-2</v>
      </c>
      <c r="D17" s="1">
        <v>4.4699999999999997E-2</v>
      </c>
      <c r="E17" s="1">
        <v>2.0899999999999998E-2</v>
      </c>
      <c r="F17" s="1">
        <v>2.8799999999999999E-2</v>
      </c>
      <c r="G17" s="1">
        <v>4.3E-3</v>
      </c>
    </row>
    <row r="18" spans="1:7" x14ac:dyDescent="0.25">
      <c r="A18" s="1">
        <v>2.75E-2</v>
      </c>
      <c r="B18" s="1">
        <v>4.8899999999999999E-2</v>
      </c>
      <c r="C18" s="1">
        <v>3.6299999999999999E-2</v>
      </c>
      <c r="D18" s="1">
        <v>3.0700000000000002E-2</v>
      </c>
      <c r="E18" s="1">
        <v>0.01</v>
      </c>
      <c r="F18" s="1">
        <v>4.4400000000000002E-2</v>
      </c>
      <c r="G18" s="1">
        <v>4.7999999999999996E-3</v>
      </c>
    </row>
    <row r="19" spans="1:7" x14ac:dyDescent="0.25">
      <c r="A19" s="1">
        <v>3.9E-2</v>
      </c>
      <c r="B19" s="1">
        <v>1.9599999999999999E-2</v>
      </c>
      <c r="C19" s="1">
        <v>3.3500000000000002E-2</v>
      </c>
      <c r="D19" s="1">
        <v>2.23E-2</v>
      </c>
      <c r="E19" s="1">
        <v>6.7999999999999996E-3</v>
      </c>
      <c r="F19" s="1">
        <v>9.8299999999999998E-2</v>
      </c>
      <c r="G19" s="1">
        <v>1.3100000000000001E-2</v>
      </c>
    </row>
    <row r="20" spans="1:7" x14ac:dyDescent="0.25">
      <c r="A20" s="1">
        <v>2.81E-2</v>
      </c>
      <c r="B20" s="1">
        <v>3.3500000000000002E-2</v>
      </c>
      <c r="C20" s="1">
        <v>2.5399999999999999E-2</v>
      </c>
      <c r="D20" s="1">
        <v>6.6E-3</v>
      </c>
      <c r="E20" s="1">
        <v>1.72E-2</v>
      </c>
      <c r="F20" s="1">
        <v>0.1812</v>
      </c>
      <c r="G20" s="1">
        <v>1.7399999999999999E-2</v>
      </c>
    </row>
    <row r="21" spans="1:7" x14ac:dyDescent="0.25">
      <c r="A21" s="1">
        <v>3.1E-2</v>
      </c>
      <c r="B21" s="1">
        <v>2.3099999999999999E-2</v>
      </c>
      <c r="C21" s="1">
        <v>2.52E-2</v>
      </c>
      <c r="D21" s="1">
        <v>1.0500000000000001E-2</v>
      </c>
      <c r="E21" s="1">
        <v>1.2999999999999999E-3</v>
      </c>
      <c r="F21" s="1">
        <v>5.91E-2</v>
      </c>
      <c r="G21" s="1">
        <v>5.5500000000000001E-2</v>
      </c>
    </row>
    <row r="22" spans="1:7" x14ac:dyDescent="0.25">
      <c r="A22" s="1">
        <v>2.9499999999999998E-2</v>
      </c>
      <c r="B22" s="1">
        <v>1.6400000000000001E-2</v>
      </c>
      <c r="C22" s="1">
        <v>1.17E-2</v>
      </c>
      <c r="D22" s="1">
        <v>1.3299999999999999E-2</v>
      </c>
      <c r="E22" s="1">
        <v>8.9999999999999998E-4</v>
      </c>
      <c r="F22" s="1">
        <v>3.4099999999999998E-2</v>
      </c>
      <c r="G22" s="1">
        <v>0.1125</v>
      </c>
    </row>
    <row r="23" spans="1:7" x14ac:dyDescent="0.25">
      <c r="A23" s="1">
        <v>2.9899999999999999E-2</v>
      </c>
      <c r="B23" s="1">
        <v>2.3400000000000001E-2</v>
      </c>
      <c r="C23" s="1">
        <v>2.9499999999999998E-2</v>
      </c>
      <c r="D23" s="1">
        <v>9.7000000000000003E-3</v>
      </c>
      <c r="E23" s="1">
        <v>0</v>
      </c>
      <c r="F23" s="1">
        <v>2.3599999999999999E-2</v>
      </c>
      <c r="G23" s="1">
        <v>0.18920000000000001</v>
      </c>
    </row>
    <row r="24" spans="1:7" x14ac:dyDescent="0.25">
      <c r="A24" s="1">
        <v>5.4899999999999997E-2</v>
      </c>
      <c r="B24" s="1">
        <v>1.3599999999999999E-2</v>
      </c>
      <c r="C24" s="1">
        <v>1.2800000000000001E-2</v>
      </c>
      <c r="D24" s="1">
        <v>3.0999999999999999E-3</v>
      </c>
      <c r="E24" s="1">
        <v>0</v>
      </c>
      <c r="F24" s="1">
        <v>1.2699999999999999E-2</v>
      </c>
      <c r="G24" s="1">
        <v>6.9599999999999995E-2</v>
      </c>
    </row>
    <row r="25" spans="1:7" x14ac:dyDescent="0.25">
      <c r="A25" s="1">
        <v>4.7100000000000003E-2</v>
      </c>
      <c r="B25" s="1">
        <v>3.4700000000000002E-2</v>
      </c>
      <c r="C25" s="1">
        <v>1.18E-2</v>
      </c>
      <c r="D25" s="1">
        <v>0</v>
      </c>
      <c r="E25" s="1">
        <v>0</v>
      </c>
      <c r="F25" s="1">
        <v>6.1999999999999998E-3</v>
      </c>
      <c r="G25" s="1">
        <v>3.1099999999999999E-2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Toelichting</vt:lpstr>
      <vt:lpstr>12H</vt:lpstr>
      <vt:lpstr>24H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Siebe Bosch</dc:creator>
  <cp:lastModifiedBy>Siebe Bosch</cp:lastModifiedBy>
  <dcterms:created xsi:type="dcterms:W3CDTF">2024-06-07T08:47:29Z</dcterms:created>
  <dcterms:modified xsi:type="dcterms:W3CDTF">2024-06-11T14:54:57Z</dcterms:modified>
</cp:coreProperties>
</file>