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y_\Documents\ops2-g12\Opdracht04\"/>
    </mc:Choice>
  </mc:AlternateContent>
  <bookViews>
    <workbookView xWindow="0" yWindow="0" windowWidth="14376" windowHeight="4176" activeTab="2"/>
  </bookViews>
  <sheets>
    <sheet name="Laag" sheetId="1" r:id="rId1"/>
    <sheet name="Middel" sheetId="2" r:id="rId2"/>
    <sheet name="Hoog" sheetId="3" r:id="rId3"/>
    <sheet name="logisch model laa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E16" i="3"/>
  <c r="E18" i="3" s="1"/>
  <c r="E12" i="3"/>
  <c r="E11" i="3"/>
  <c r="E10" i="3"/>
  <c r="E9" i="3"/>
  <c r="E8" i="3"/>
  <c r="E7" i="3"/>
  <c r="E6" i="3"/>
  <c r="E5" i="3"/>
  <c r="E4" i="3"/>
  <c r="E13" i="3" l="1"/>
  <c r="E20" i="3" s="1"/>
  <c r="F7" i="2"/>
  <c r="F19" i="2"/>
  <c r="F18" i="2"/>
  <c r="F14" i="2"/>
  <c r="F13" i="2"/>
  <c r="F12" i="2"/>
  <c r="F11" i="2"/>
  <c r="F10" i="2"/>
  <c r="F9" i="2"/>
  <c r="F8" i="2"/>
  <c r="F6" i="2"/>
  <c r="F15" i="2" l="1"/>
  <c r="F20" i="2"/>
  <c r="E17" i="1"/>
  <c r="E16" i="1"/>
  <c r="E10" i="1"/>
  <c r="E11" i="1"/>
  <c r="E4" i="1"/>
  <c r="E12" i="1"/>
  <c r="E5" i="1"/>
  <c r="E6" i="1"/>
  <c r="E7" i="1"/>
  <c r="E8" i="1"/>
  <c r="E9" i="1"/>
  <c r="F22" i="2" l="1"/>
  <c r="E18" i="1"/>
  <c r="E13" i="1"/>
  <c r="E20" i="1" l="1"/>
</calcChain>
</file>

<file path=xl/sharedStrings.xml><?xml version="1.0" encoding="utf-8"?>
<sst xmlns="http://schemas.openxmlformats.org/spreadsheetml/2006/main" count="93" uniqueCount="35">
  <si>
    <t>Aantal</t>
  </si>
  <si>
    <t>Product</t>
  </si>
  <si>
    <t>Patchkast</t>
  </si>
  <si>
    <t>Router</t>
  </si>
  <si>
    <t>VoIP</t>
  </si>
  <si>
    <t>Access Points</t>
  </si>
  <si>
    <t>Prijs/Eenheid</t>
  </si>
  <si>
    <t>Totaal</t>
  </si>
  <si>
    <t>Switch 48 poorten</t>
  </si>
  <si>
    <t>Switch 24 poorten</t>
  </si>
  <si>
    <t>Kabel /15m (schatting)</t>
  </si>
  <si>
    <t>Console kabel</t>
  </si>
  <si>
    <t>Microsoft Wireless Display Adapter</t>
  </si>
  <si>
    <t xml:space="preserve">Werkuren </t>
  </si>
  <si>
    <t>€/uur</t>
  </si>
  <si>
    <t>Uren</t>
  </si>
  <si>
    <t xml:space="preserve">Totaal </t>
  </si>
  <si>
    <t>Volledig Totaal</t>
  </si>
  <si>
    <t>Omschrijving</t>
  </si>
  <si>
    <t>Datum: 25/04/16</t>
  </si>
  <si>
    <t>Kleine Patchkast</t>
  </si>
  <si>
    <t>Werkuren:</t>
  </si>
  <si>
    <t>plaatsing</t>
  </si>
  <si>
    <t>implementatie</t>
  </si>
  <si>
    <t>testen</t>
  </si>
  <si>
    <t>projectmanagment</t>
  </si>
  <si>
    <t>analyse</t>
  </si>
  <si>
    <t>Onderhoud (min. 2 keer/ jaar)</t>
  </si>
  <si>
    <t>IP-adressen</t>
  </si>
  <si>
    <t>Fa0/0</t>
  </si>
  <si>
    <t>Fa0/1</t>
  </si>
  <si>
    <t>192.168.1.1</t>
  </si>
  <si>
    <t>SwitchProductie</t>
  </si>
  <si>
    <t>192.168.1.2</t>
  </si>
  <si>
    <t>Kabel /20m (schatting)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</si>
</sst>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€&quot;\ #,##0;[Red]&quot;€&quot;\ \-#,##0"/>
    <numFmt numFmtId="8" formatCode="&quot;€&quot;\ #,##0.00;[Red]&quot;€&quot;\ \-#,##0.00"/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1" applyNumberFormat="0" applyFont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applyNumberFormat="1"/>
    <xf numFmtId="0" fontId="1" fillId="2" borderId="0" xfId="1"/>
    <xf numFmtId="0" fontId="2" fillId="3" borderId="0" xfId="2"/>
    <xf numFmtId="8" fontId="0" fillId="0" borderId="0" xfId="3" applyNumberFormat="1" applyFont="1"/>
    <xf numFmtId="0" fontId="0" fillId="4" borderId="1" xfId="4" applyFont="1"/>
  </cellXfs>
  <cellStyles count="5">
    <cellStyle name="40% - Accent1" xfId="1" builtinId="31"/>
    <cellStyle name="Accent2" xfId="2" builtinId="33"/>
    <cellStyle name="Komma" xfId="3" builtinId="3"/>
    <cellStyle name="Notitie" xfId="4" builtinId="10"/>
    <cellStyle name="Standa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2:E12" totalsRowShown="0">
  <autoFilter ref="B2:E12"/>
  <tableColumns count="4">
    <tableColumn id="1" name="Product"/>
    <tableColumn id="2" name="Aantal"/>
    <tableColumn id="3" name="Prijs/Eenheid"/>
    <tableColumn id="4" name="Totaal" dataDxfId="2">
      <calculatedColumnFormula>Tabel1[[#This Row],[Prijs/Eenheid]]*Tabel1[[#This Row],[Aantal]]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B15:E18" totalsRowShown="0">
  <autoFilter ref="B15:E18"/>
  <tableColumns count="4">
    <tableColumn id="1" name="Omschrijving"/>
    <tableColumn id="2" name="€/uur"/>
    <tableColumn id="3" name="Uren"/>
    <tableColumn id="4" name="Tota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C4:F14" totalsRowShown="0">
  <autoFilter ref="C4:F14"/>
  <tableColumns count="4">
    <tableColumn id="1" name="Product"/>
    <tableColumn id="2" name="Aantal"/>
    <tableColumn id="3" name="Prijs/Eenheid"/>
    <tableColumn id="4" name="Totaal" dataDxfId="1">
      <calculatedColumnFormula>Tabel13[[#This Row],[Prijs/Eenheid]]*Tabel13[[#This Row],[Aantal]]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35" displayName="Tabel35" ref="C17:F20" totalsRowShown="0">
  <autoFilter ref="C17:F20"/>
  <tableColumns count="4">
    <tableColumn id="1" name="Omschrijving"/>
    <tableColumn id="2" name="€/uur"/>
    <tableColumn id="3" name="Uren"/>
    <tableColumn id="4" name="Tota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136" displayName="Tabel136" ref="B2:E12" totalsRowShown="0">
  <autoFilter ref="B2:E12"/>
  <tableColumns count="4">
    <tableColumn id="1" name="Product"/>
    <tableColumn id="2" name="Aantal"/>
    <tableColumn id="3" name="Prijs/Eenheid"/>
    <tableColumn id="4" name="Totaal" dataDxfId="0">
      <calculatedColumnFormula>Tabel136[[#This Row],[Prijs/Eenheid]]*Tabel136[[#This Row],[Aantal]]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el359" displayName="Tabel359" ref="B15:E18" totalsRowShown="0">
  <autoFilter ref="B15:E18"/>
  <tableColumns count="4">
    <tableColumn id="1" name="Omschrijving"/>
    <tableColumn id="2" name="€/uur"/>
    <tableColumn id="3" name="Uren"/>
    <tableColumn id="4" name="Tota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opLeftCell="A8" workbookViewId="0">
      <selection activeCell="G17" sqref="G17"/>
    </sheetView>
  </sheetViews>
  <sheetFormatPr defaultRowHeight="14.4" x14ac:dyDescent="0.3"/>
  <cols>
    <col min="2" max="2" width="30" bestFit="1" customWidth="1"/>
    <col min="3" max="3" width="9.5546875" bestFit="1" customWidth="1"/>
    <col min="4" max="4" width="16.5546875" bestFit="1" customWidth="1"/>
    <col min="5" max="5" width="9.109375" customWidth="1"/>
    <col min="7" max="7" width="9.5546875" bestFit="1" customWidth="1"/>
    <col min="8" max="8" width="16.5546875" bestFit="1" customWidth="1"/>
  </cols>
  <sheetData>
    <row r="1" spans="2:5" x14ac:dyDescent="0.3">
      <c r="B1" t="s">
        <v>19</v>
      </c>
    </row>
    <row r="2" spans="2:5" x14ac:dyDescent="0.3">
      <c r="B2" t="s">
        <v>1</v>
      </c>
      <c r="C2" t="s">
        <v>0</v>
      </c>
      <c r="D2" t="s">
        <v>6</v>
      </c>
      <c r="E2" t="s">
        <v>7</v>
      </c>
    </row>
    <row r="4" spans="2:5" x14ac:dyDescent="0.3">
      <c r="B4" t="s">
        <v>9</v>
      </c>
      <c r="C4">
        <v>3</v>
      </c>
      <c r="D4" s="1">
        <v>299</v>
      </c>
      <c r="E4">
        <f>Tabel1[[#This Row],[Prijs/Eenheid]]*Tabel1[[#This Row],[Aantal]]</f>
        <v>897</v>
      </c>
    </row>
    <row r="5" spans="2:5" x14ac:dyDescent="0.3">
      <c r="B5" t="s">
        <v>8</v>
      </c>
      <c r="C5">
        <v>1</v>
      </c>
      <c r="D5" s="1">
        <v>505</v>
      </c>
      <c r="E5">
        <f>Tabel1[[#This Row],[Prijs/Eenheid]]*Tabel1[[#This Row],[Aantal]]</f>
        <v>505</v>
      </c>
    </row>
    <row r="6" spans="2:5" x14ac:dyDescent="0.3">
      <c r="B6" t="s">
        <v>2</v>
      </c>
      <c r="C6">
        <v>4</v>
      </c>
      <c r="D6" s="1">
        <v>146</v>
      </c>
      <c r="E6">
        <f>Tabel1[[#This Row],[Prijs/Eenheid]]*Tabel1[[#This Row],[Aantal]]</f>
        <v>584</v>
      </c>
    </row>
    <row r="7" spans="2:5" x14ac:dyDescent="0.3">
      <c r="B7" t="s">
        <v>3</v>
      </c>
      <c r="C7">
        <v>1</v>
      </c>
      <c r="D7" s="1">
        <v>238</v>
      </c>
      <c r="E7">
        <f>Tabel1[[#This Row],[Prijs/Eenheid]]*Tabel1[[#This Row],[Aantal]]</f>
        <v>238</v>
      </c>
    </row>
    <row r="8" spans="2:5" x14ac:dyDescent="0.3">
      <c r="B8" t="s">
        <v>4</v>
      </c>
      <c r="C8">
        <v>29</v>
      </c>
      <c r="D8" s="1">
        <v>54</v>
      </c>
      <c r="E8">
        <f>Tabel1[[#This Row],[Prijs/Eenheid]]*Tabel1[[#This Row],[Aantal]]</f>
        <v>1566</v>
      </c>
    </row>
    <row r="9" spans="2:5" x14ac:dyDescent="0.3">
      <c r="B9" t="s">
        <v>5</v>
      </c>
      <c r="C9">
        <v>2</v>
      </c>
      <c r="D9" s="1">
        <v>410</v>
      </c>
      <c r="E9">
        <f>Tabel1[[#This Row],[Prijs/Eenheid]]*Tabel1[[#This Row],[Aantal]]</f>
        <v>820</v>
      </c>
    </row>
    <row r="10" spans="2:5" x14ac:dyDescent="0.3">
      <c r="B10" t="s">
        <v>12</v>
      </c>
      <c r="C10">
        <v>1</v>
      </c>
      <c r="D10" s="1">
        <v>61</v>
      </c>
      <c r="E10" s="2">
        <f>Tabel1[[#This Row],[Prijs/Eenheid]]*Tabel1[[#This Row],[Aantal]]</f>
        <v>61</v>
      </c>
    </row>
    <row r="11" spans="2:5" x14ac:dyDescent="0.3">
      <c r="B11" t="s">
        <v>11</v>
      </c>
      <c r="C11">
        <v>1</v>
      </c>
      <c r="D11" s="1">
        <v>25</v>
      </c>
      <c r="E11" s="2">
        <f>Tabel1[[#This Row],[Prijs/Eenheid]]*Tabel1[[#This Row],[Aantal]]</f>
        <v>25</v>
      </c>
    </row>
    <row r="12" spans="2:5" x14ac:dyDescent="0.3">
      <c r="B12" t="s">
        <v>10</v>
      </c>
      <c r="C12">
        <v>107</v>
      </c>
      <c r="D12" s="1">
        <v>16</v>
      </c>
      <c r="E12" s="2">
        <f>Tabel1[[#This Row],[Prijs/Eenheid]]*Tabel1[[#This Row],[Aantal]]</f>
        <v>1712</v>
      </c>
    </row>
    <row r="13" spans="2:5" x14ac:dyDescent="0.3">
      <c r="B13" s="3"/>
      <c r="C13" s="3"/>
      <c r="D13" s="3" t="s">
        <v>7</v>
      </c>
      <c r="E13" s="3">
        <f>E4+E5+E6+E7+E8+E9+E10+E11+E12</f>
        <v>6408</v>
      </c>
    </row>
    <row r="15" spans="2:5" x14ac:dyDescent="0.3">
      <c r="B15" t="s">
        <v>18</v>
      </c>
      <c r="C15" t="s">
        <v>14</v>
      </c>
      <c r="D15" t="s">
        <v>15</v>
      </c>
      <c r="E15" t="s">
        <v>7</v>
      </c>
    </row>
    <row r="16" spans="2:5" x14ac:dyDescent="0.3">
      <c r="B16" t="s">
        <v>13</v>
      </c>
      <c r="C16">
        <v>50</v>
      </c>
      <c r="D16">
        <v>400</v>
      </c>
      <c r="E16">
        <f>C16*D16</f>
        <v>20000</v>
      </c>
    </row>
    <row r="17" spans="2:5" x14ac:dyDescent="0.3">
      <c r="B17" t="s">
        <v>27</v>
      </c>
      <c r="C17">
        <v>50</v>
      </c>
      <c r="D17">
        <v>20</v>
      </c>
      <c r="E17">
        <f>C17*D17</f>
        <v>1000</v>
      </c>
    </row>
    <row r="18" spans="2:5" x14ac:dyDescent="0.3">
      <c r="D18" t="s">
        <v>16</v>
      </c>
      <c r="E18">
        <f>E16+E17</f>
        <v>21000</v>
      </c>
    </row>
    <row r="20" spans="2:5" x14ac:dyDescent="0.3">
      <c r="B20" s="4"/>
      <c r="C20" s="4"/>
      <c r="D20" s="4" t="s">
        <v>17</v>
      </c>
      <c r="E20" s="4">
        <f>E13+E18</f>
        <v>27408</v>
      </c>
    </row>
    <row r="22" spans="2:5" x14ac:dyDescent="0.3">
      <c r="C22" s="6" t="s">
        <v>21</v>
      </c>
      <c r="D22" s="6" t="s">
        <v>22</v>
      </c>
    </row>
    <row r="23" spans="2:5" x14ac:dyDescent="0.3">
      <c r="C23" s="6"/>
      <c r="D23" s="6" t="s">
        <v>23</v>
      </c>
    </row>
    <row r="24" spans="2:5" x14ac:dyDescent="0.3">
      <c r="C24" s="6"/>
      <c r="D24" s="6" t="s">
        <v>24</v>
      </c>
    </row>
    <row r="25" spans="2:5" x14ac:dyDescent="0.3">
      <c r="C25" s="6"/>
      <c r="D25" s="6" t="s">
        <v>25</v>
      </c>
    </row>
    <row r="26" spans="2:5" x14ac:dyDescent="0.3">
      <c r="C26" s="6"/>
      <c r="D26" s="6" t="s">
        <v>26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2" zoomScale="70" zoomScaleNormal="70" workbookViewId="0">
      <selection activeCell="I25" sqref="I25"/>
    </sheetView>
  </sheetViews>
  <sheetFormatPr defaultRowHeight="14.4" x14ac:dyDescent="0.3"/>
  <cols>
    <col min="3" max="3" width="30" bestFit="1" customWidth="1"/>
    <col min="4" max="4" width="10.109375" bestFit="1" customWidth="1"/>
    <col min="5" max="5" width="17.5546875" bestFit="1" customWidth="1"/>
    <col min="6" max="6" width="8.44140625" bestFit="1" customWidth="1"/>
    <col min="8" max="8" width="9.5546875" bestFit="1" customWidth="1"/>
    <col min="9" max="9" width="16.5546875" bestFit="1" customWidth="1"/>
  </cols>
  <sheetData>
    <row r="4" spans="3:6" x14ac:dyDescent="0.3">
      <c r="C4" t="s">
        <v>1</v>
      </c>
      <c r="D4" t="s">
        <v>0</v>
      </c>
      <c r="E4" t="s">
        <v>6</v>
      </c>
      <c r="F4" t="s">
        <v>7</v>
      </c>
    </row>
    <row r="6" spans="3:6" x14ac:dyDescent="0.3">
      <c r="C6" t="s">
        <v>8</v>
      </c>
      <c r="D6">
        <v>4</v>
      </c>
      <c r="E6" s="1">
        <v>1433</v>
      </c>
      <c r="F6">
        <f>Tabel13[[#This Row],[Prijs/Eenheid]]*Tabel13[[#This Row],[Aantal]]</f>
        <v>5732</v>
      </c>
    </row>
    <row r="7" spans="3:6" x14ac:dyDescent="0.3">
      <c r="C7" t="s">
        <v>20</v>
      </c>
      <c r="D7">
        <v>3</v>
      </c>
      <c r="E7" s="1">
        <v>146</v>
      </c>
      <c r="F7" s="2">
        <f>Tabel13[[#This Row],[Prijs/Eenheid]]*Tabel13[[#This Row],[Aantal]]</f>
        <v>438</v>
      </c>
    </row>
    <row r="8" spans="3:6" x14ac:dyDescent="0.3">
      <c r="C8" t="s">
        <v>2</v>
      </c>
      <c r="D8">
        <v>1</v>
      </c>
      <c r="E8" s="5">
        <v>363.52</v>
      </c>
      <c r="F8">
        <f>Tabel13[[#This Row],[Prijs/Eenheid]]*Tabel13[[#This Row],[Aantal]]</f>
        <v>363.52</v>
      </c>
    </row>
    <row r="9" spans="3:6" x14ac:dyDescent="0.3">
      <c r="C9" t="s">
        <v>3</v>
      </c>
      <c r="D9">
        <v>2</v>
      </c>
      <c r="E9" s="1">
        <v>238</v>
      </c>
      <c r="F9">
        <f>Tabel13[[#This Row],[Prijs/Eenheid]]*Tabel13[[#This Row],[Aantal]]</f>
        <v>476</v>
      </c>
    </row>
    <row r="10" spans="3:6" x14ac:dyDescent="0.3">
      <c r="C10" t="s">
        <v>4</v>
      </c>
      <c r="D10">
        <v>29</v>
      </c>
      <c r="E10" s="5">
        <v>82.24</v>
      </c>
      <c r="F10">
        <f>Tabel13[[#This Row],[Prijs/Eenheid]]*Tabel13[[#This Row],[Aantal]]</f>
        <v>2384.96</v>
      </c>
    </row>
    <row r="11" spans="3:6" x14ac:dyDescent="0.3">
      <c r="C11" t="s">
        <v>5</v>
      </c>
      <c r="D11">
        <v>3</v>
      </c>
      <c r="E11" s="1">
        <v>862</v>
      </c>
      <c r="F11">
        <f>Tabel13[[#This Row],[Prijs/Eenheid]]*Tabel13[[#This Row],[Aantal]]</f>
        <v>2586</v>
      </c>
    </row>
    <row r="12" spans="3:6" x14ac:dyDescent="0.3">
      <c r="C12" t="s">
        <v>12</v>
      </c>
      <c r="D12">
        <v>1</v>
      </c>
      <c r="E12" s="1">
        <v>61</v>
      </c>
      <c r="F12" s="2">
        <f>Tabel13[[#This Row],[Prijs/Eenheid]]*Tabel13[[#This Row],[Aantal]]</f>
        <v>61</v>
      </c>
    </row>
    <row r="13" spans="3:6" x14ac:dyDescent="0.3">
      <c r="C13" t="s">
        <v>11</v>
      </c>
      <c r="D13">
        <v>1</v>
      </c>
      <c r="E13" s="1">
        <v>25</v>
      </c>
      <c r="F13" s="2">
        <f>Tabel13[[#This Row],[Prijs/Eenheid]]*Tabel13[[#This Row],[Aantal]]</f>
        <v>25</v>
      </c>
    </row>
    <row r="14" spans="3:6" x14ac:dyDescent="0.3">
      <c r="C14" t="s">
        <v>10</v>
      </c>
      <c r="D14">
        <v>107</v>
      </c>
      <c r="E14" s="1">
        <v>21</v>
      </c>
      <c r="F14" s="2">
        <f>Tabel13[[#This Row],[Prijs/Eenheid]]*Tabel13[[#This Row],[Aantal]]</f>
        <v>2247</v>
      </c>
    </row>
    <row r="15" spans="3:6" x14ac:dyDescent="0.3">
      <c r="C15" s="3"/>
      <c r="D15" s="3"/>
      <c r="E15" s="3" t="s">
        <v>7</v>
      </c>
      <c r="F15" s="3">
        <f>F6+F8+F9+F10+F11+F12+F13+F14</f>
        <v>13875.48</v>
      </c>
    </row>
    <row r="17" spans="3:6" x14ac:dyDescent="0.3">
      <c r="C17" t="s">
        <v>18</v>
      </c>
      <c r="D17" t="s">
        <v>14</v>
      </c>
      <c r="E17" t="s">
        <v>15</v>
      </c>
      <c r="F17" t="s">
        <v>7</v>
      </c>
    </row>
    <row r="18" spans="3:6" x14ac:dyDescent="0.3">
      <c r="C18" t="s">
        <v>13</v>
      </c>
      <c r="D18">
        <v>50</v>
      </c>
      <c r="E18">
        <v>400</v>
      </c>
      <c r="F18">
        <f>D18*E18</f>
        <v>20000</v>
      </c>
    </row>
    <row r="19" spans="3:6" x14ac:dyDescent="0.3">
      <c r="C19" t="s">
        <v>27</v>
      </c>
      <c r="D19">
        <v>50</v>
      </c>
      <c r="E19">
        <v>20</v>
      </c>
      <c r="F19">
        <f>D19*E19</f>
        <v>1000</v>
      </c>
    </row>
    <row r="20" spans="3:6" x14ac:dyDescent="0.3">
      <c r="E20" t="s">
        <v>16</v>
      </c>
      <c r="F20">
        <f>F18+F19</f>
        <v>21000</v>
      </c>
    </row>
    <row r="22" spans="3:6" x14ac:dyDescent="0.3">
      <c r="C22" s="4"/>
      <c r="D22" s="4"/>
      <c r="E22" s="4" t="s">
        <v>17</v>
      </c>
      <c r="F22" s="4">
        <f>F15+F20</f>
        <v>34875.479999999996</v>
      </c>
    </row>
    <row r="24" spans="3:6" x14ac:dyDescent="0.3">
      <c r="D24" s="6" t="s">
        <v>21</v>
      </c>
      <c r="E24" s="6" t="s">
        <v>22</v>
      </c>
    </row>
    <row r="25" spans="3:6" x14ac:dyDescent="0.3">
      <c r="D25" s="6"/>
      <c r="E25" s="6" t="s">
        <v>23</v>
      </c>
    </row>
    <row r="26" spans="3:6" x14ac:dyDescent="0.3">
      <c r="D26" s="6"/>
      <c r="E26" s="6" t="s">
        <v>24</v>
      </c>
    </row>
    <row r="27" spans="3:6" x14ac:dyDescent="0.3">
      <c r="D27" s="6"/>
      <c r="E27" s="6" t="s">
        <v>25</v>
      </c>
    </row>
    <row r="28" spans="3:6" x14ac:dyDescent="0.3">
      <c r="D28" s="6"/>
      <c r="E28" s="6" t="s">
        <v>26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workbookViewId="0">
      <selection activeCell="H11" sqref="H11"/>
    </sheetView>
  </sheetViews>
  <sheetFormatPr defaultRowHeight="14.4" x14ac:dyDescent="0.3"/>
  <cols>
    <col min="2" max="2" width="30" bestFit="1" customWidth="1"/>
    <col min="3" max="3" width="9.5546875" bestFit="1" customWidth="1"/>
    <col min="4" max="4" width="16.5546875" bestFit="1" customWidth="1"/>
    <col min="5" max="5" width="8.44140625" bestFit="1" customWidth="1"/>
  </cols>
  <sheetData>
    <row r="2" spans="2:5" x14ac:dyDescent="0.3">
      <c r="B2" t="s">
        <v>1</v>
      </c>
      <c r="C2" t="s">
        <v>0</v>
      </c>
      <c r="D2" t="s">
        <v>6</v>
      </c>
      <c r="E2" t="s">
        <v>7</v>
      </c>
    </row>
    <row r="4" spans="2:5" x14ac:dyDescent="0.3">
      <c r="B4" t="s">
        <v>8</v>
      </c>
      <c r="C4">
        <v>4</v>
      </c>
      <c r="D4" s="1">
        <v>1452</v>
      </c>
      <c r="E4">
        <f>Tabel136[[#This Row],[Prijs/Eenheid]]*Tabel136[[#This Row],[Aantal]]</f>
        <v>5808</v>
      </c>
    </row>
    <row r="5" spans="2:5" x14ac:dyDescent="0.3">
      <c r="B5" t="s">
        <v>20</v>
      </c>
      <c r="C5">
        <v>3</v>
      </c>
      <c r="D5" s="1">
        <v>146</v>
      </c>
      <c r="E5" s="2">
        <f>Tabel136[[#This Row],[Prijs/Eenheid]]*Tabel136[[#This Row],[Aantal]]</f>
        <v>438</v>
      </c>
    </row>
    <row r="6" spans="2:5" x14ac:dyDescent="0.3">
      <c r="B6" t="s">
        <v>2</v>
      </c>
      <c r="C6">
        <v>1</v>
      </c>
      <c r="D6" s="5">
        <v>363.52</v>
      </c>
      <c r="E6">
        <f>Tabel136[[#This Row],[Prijs/Eenheid]]*Tabel136[[#This Row],[Aantal]]</f>
        <v>363.52</v>
      </c>
    </row>
    <row r="7" spans="2:5" x14ac:dyDescent="0.3">
      <c r="B7" t="s">
        <v>3</v>
      </c>
      <c r="C7">
        <v>2</v>
      </c>
      <c r="D7" s="1">
        <v>771</v>
      </c>
      <c r="E7">
        <f>Tabel136[[#This Row],[Prijs/Eenheid]]*Tabel136[[#This Row],[Aantal]]</f>
        <v>1542</v>
      </c>
    </row>
    <row r="8" spans="2:5" x14ac:dyDescent="0.3">
      <c r="B8" t="s">
        <v>4</v>
      </c>
      <c r="C8">
        <v>29</v>
      </c>
      <c r="D8" s="5">
        <v>279.83999999999997</v>
      </c>
      <c r="E8">
        <f>Tabel136[[#This Row],[Prijs/Eenheid]]*Tabel136[[#This Row],[Aantal]]</f>
        <v>8115.36</v>
      </c>
    </row>
    <row r="9" spans="2:5" x14ac:dyDescent="0.3">
      <c r="B9" t="s">
        <v>5</v>
      </c>
      <c r="C9">
        <v>3</v>
      </c>
      <c r="D9" s="1">
        <v>862</v>
      </c>
      <c r="E9">
        <f>Tabel136[[#This Row],[Prijs/Eenheid]]*Tabel136[[#This Row],[Aantal]]</f>
        <v>2586</v>
      </c>
    </row>
    <row r="10" spans="2:5" x14ac:dyDescent="0.3">
      <c r="B10" t="s">
        <v>12</v>
      </c>
      <c r="C10">
        <v>1</v>
      </c>
      <c r="D10" s="1">
        <v>61</v>
      </c>
      <c r="E10" s="2">
        <f>Tabel136[[#This Row],[Prijs/Eenheid]]*Tabel136[[#This Row],[Aantal]]</f>
        <v>61</v>
      </c>
    </row>
    <row r="11" spans="2:5" x14ac:dyDescent="0.3">
      <c r="B11" t="s">
        <v>11</v>
      </c>
      <c r="C11">
        <v>1</v>
      </c>
      <c r="D11" s="1">
        <v>25</v>
      </c>
      <c r="E11" s="2">
        <f>Tabel136[[#This Row],[Prijs/Eenheid]]*Tabel136[[#This Row],[Aantal]]</f>
        <v>25</v>
      </c>
    </row>
    <row r="12" spans="2:5" x14ac:dyDescent="0.3">
      <c r="B12" t="s">
        <v>34</v>
      </c>
      <c r="C12">
        <v>107</v>
      </c>
      <c r="D12" s="1">
        <v>45</v>
      </c>
      <c r="E12" s="2">
        <f>Tabel136[[#This Row],[Prijs/Eenheid]]*Tabel136[[#This Row],[Aantal]]</f>
        <v>4815</v>
      </c>
    </row>
    <row r="13" spans="2:5" x14ac:dyDescent="0.3">
      <c r="B13" s="3"/>
      <c r="C13" s="3"/>
      <c r="D13" s="3" t="s">
        <v>7</v>
      </c>
      <c r="E13" s="3">
        <f>E4+E6+E7+E8+E9+E10+E11+E12</f>
        <v>23315.88</v>
      </c>
    </row>
    <row r="15" spans="2:5" x14ac:dyDescent="0.3">
      <c r="B15" t="s">
        <v>18</v>
      </c>
      <c r="C15" t="s">
        <v>14</v>
      </c>
      <c r="D15" t="s">
        <v>15</v>
      </c>
      <c r="E15" t="s">
        <v>7</v>
      </c>
    </row>
    <row r="16" spans="2:5" x14ac:dyDescent="0.3">
      <c r="B16" t="s">
        <v>13</v>
      </c>
      <c r="C16">
        <v>50</v>
      </c>
      <c r="D16">
        <v>400</v>
      </c>
      <c r="E16">
        <f>C16*D16</f>
        <v>20000</v>
      </c>
    </row>
    <row r="17" spans="2:5" x14ac:dyDescent="0.3">
      <c r="B17" t="s">
        <v>27</v>
      </c>
      <c r="C17">
        <v>50</v>
      </c>
      <c r="D17">
        <v>20</v>
      </c>
      <c r="E17">
        <f>C17*D17</f>
        <v>1000</v>
      </c>
    </row>
    <row r="18" spans="2:5" x14ac:dyDescent="0.3">
      <c r="D18" t="s">
        <v>16</v>
      </c>
      <c r="E18">
        <f>E16+E17</f>
        <v>21000</v>
      </c>
    </row>
    <row r="20" spans="2:5" x14ac:dyDescent="0.3">
      <c r="B20" s="4"/>
      <c r="C20" s="4"/>
      <c r="D20" s="4" t="s">
        <v>17</v>
      </c>
      <c r="E20" s="4">
        <f>E13+E18</f>
        <v>44315.880000000005</v>
      </c>
    </row>
    <row r="22" spans="2:5" x14ac:dyDescent="0.3">
      <c r="C22" s="6" t="s">
        <v>21</v>
      </c>
      <c r="D22" s="6" t="s">
        <v>22</v>
      </c>
    </row>
    <row r="23" spans="2:5" x14ac:dyDescent="0.3">
      <c r="C23" s="6"/>
      <c r="D23" s="6" t="s">
        <v>23</v>
      </c>
    </row>
    <row r="24" spans="2:5" x14ac:dyDescent="0.3">
      <c r="C24" s="6"/>
      <c r="D24" s="6" t="s">
        <v>24</v>
      </c>
    </row>
    <row r="25" spans="2:5" x14ac:dyDescent="0.3">
      <c r="C25" s="6"/>
      <c r="D25" s="6" t="s">
        <v>25</v>
      </c>
    </row>
    <row r="26" spans="2:5" x14ac:dyDescent="0.3">
      <c r="C26" s="6"/>
      <c r="D26" s="6" t="s">
        <v>26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3" sqref="F3"/>
    </sheetView>
  </sheetViews>
  <sheetFormatPr defaultRowHeight="14.4" x14ac:dyDescent="0.3"/>
  <cols>
    <col min="1" max="1" width="10.44140625" bestFit="1" customWidth="1"/>
    <col min="4" max="4" width="10.6640625" bestFit="1" customWidth="1"/>
    <col min="6" max="6" width="15.21875" customWidth="1"/>
  </cols>
  <sheetData>
    <row r="1" spans="1:7" x14ac:dyDescent="0.3">
      <c r="A1" t="s">
        <v>28</v>
      </c>
    </row>
    <row r="3" spans="1:7" x14ac:dyDescent="0.3">
      <c r="B3" t="s">
        <v>3</v>
      </c>
      <c r="C3" t="s">
        <v>29</v>
      </c>
      <c r="D3" t="s">
        <v>33</v>
      </c>
    </row>
    <row r="4" spans="1:7" x14ac:dyDescent="0.3">
      <c r="C4" t="s">
        <v>30</v>
      </c>
      <c r="D4" t="s">
        <v>31</v>
      </c>
      <c r="F4" t="s">
        <v>32</v>
      </c>
      <c r="G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Laag</vt:lpstr>
      <vt:lpstr>Middel</vt:lpstr>
      <vt:lpstr>Hoog</vt:lpstr>
      <vt:lpstr>logisch model laag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Robby_</dc:creator>
  <cp:lastModifiedBy>Robby_</cp:lastModifiedBy>
  <cp:lastPrinted>2016-04-26T12:25:57Z</cp:lastPrinted>
  <dcterms:created xsi:type="dcterms:W3CDTF">2016-04-18T15:21:23Z</dcterms:created>
  <dcterms:modified xsi:type="dcterms:W3CDTF">2016-04-26T12:36:35Z</dcterms:modified>
</cp:coreProperties>
</file>