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vin\Sports\Hockey\USHL\2018-2019 Season\"/>
    </mc:Choice>
  </mc:AlternateContent>
  <xr:revisionPtr revIDLastSave="0" documentId="13_ncr:1_{822A7EDC-96BA-47B7-A626-C017324EEA41}" xr6:coauthVersionLast="36" xr6:coauthVersionMax="36" xr10:uidLastSave="{00000000-0000-0000-0000-000000000000}"/>
  <bookViews>
    <workbookView xWindow="0" yWindow="0" windowWidth="24465" windowHeight="6315" xr2:uid="{00000000-000D-0000-FFFF-FFFF00000000}"/>
  </bookViews>
  <sheets>
    <sheet name="USHL Roster  &amp; Affiliate List" sheetId="1" r:id="rId1"/>
    <sheet name="Count" sheetId="2" r:id="rId2"/>
  </sheets>
  <definedNames>
    <definedName name="_xlnm._FilterDatabase" localSheetId="0" hidden="1">'USHL Roster  &amp; Affiliate List'!$A$11:$I$767</definedName>
    <definedName name="BYear">'USHL Roster  &amp; Affiliate List'!$I$12:$I$767</definedName>
    <definedName name="List">'USHL Roster  &amp; Affiliate List'!$B$12:$B$767</definedName>
    <definedName name="Pos">'USHL Roster  &amp; Affiliate List'!$F$12:$F$767</definedName>
    <definedName name="_xlnm.Print_Titles" localSheetId="0">'USHL Roster  &amp; Affiliate List'!$1:$11</definedName>
    <definedName name="Team">'USHL Roster  &amp; Affiliate List'!$A$12:$A$767</definedName>
  </definedNames>
  <calcPr calcId="179021"/>
</workbook>
</file>

<file path=xl/calcChain.xml><?xml version="1.0" encoding="utf-8"?>
<calcChain xmlns="http://schemas.openxmlformats.org/spreadsheetml/2006/main">
  <c r="D208" i="2" l="1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H5" i="2" l="1" a="1"/>
  <c r="H5" i="2" s="1"/>
  <c r="F41" i="2" a="1"/>
  <c r="F41" i="2" s="1"/>
  <c r="H6" i="2" a="1"/>
  <c r="H6" i="2" s="1"/>
  <c r="I9" i="2" a="1"/>
  <c r="I9" i="2" s="1"/>
  <c r="I5" i="2" a="1"/>
  <c r="I5" i="2" s="1"/>
  <c r="E7" i="2" a="1"/>
  <c r="E7" i="2" s="1"/>
  <c r="E9" i="2" a="1"/>
  <c r="E9" i="2" s="1"/>
  <c r="E10" i="2" a="1"/>
  <c r="E10" i="2" s="1"/>
  <c r="F11" i="2" a="1"/>
  <c r="F11" i="2" s="1"/>
  <c r="F17" i="2" a="1"/>
  <c r="F17" i="2" s="1"/>
  <c r="F18" i="2" a="1"/>
  <c r="F18" i="2" s="1"/>
  <c r="G19" i="2" a="1"/>
  <c r="G19" i="2" s="1"/>
  <c r="G21" i="2" a="1"/>
  <c r="G21" i="2" s="1"/>
  <c r="G22" i="2" a="1"/>
  <c r="G22" i="2" s="1"/>
  <c r="H23" i="2" a="1"/>
  <c r="H23" i="2" s="1"/>
  <c r="H29" i="2" a="1"/>
  <c r="H29" i="2" s="1"/>
  <c r="H30" i="2" a="1"/>
  <c r="H30" i="2" s="1"/>
  <c r="I31" i="2" a="1"/>
  <c r="I31" i="2" s="1"/>
  <c r="G34" i="2" a="1"/>
  <c r="G34" i="2" s="1"/>
  <c r="E41" i="2" a="1"/>
  <c r="E41" i="2" s="1"/>
  <c r="E5" i="2" a="1"/>
  <c r="E5" i="2" s="1"/>
  <c r="F7" i="2" a="1"/>
  <c r="F7" i="2" s="1"/>
  <c r="F9" i="2" a="1"/>
  <c r="F9" i="2" s="1"/>
  <c r="G10" i="2" a="1"/>
  <c r="G10" i="2" s="1"/>
  <c r="G11" i="2" a="1"/>
  <c r="G11" i="2" s="1"/>
  <c r="G17" i="2" a="1"/>
  <c r="G17" i="2" s="1"/>
  <c r="H18" i="2" a="1"/>
  <c r="H18" i="2" s="1"/>
  <c r="H19" i="2" a="1"/>
  <c r="H19" i="2" s="1"/>
  <c r="H21" i="2" a="1"/>
  <c r="H21" i="2" s="1"/>
  <c r="I22" i="2" a="1"/>
  <c r="I22" i="2" s="1"/>
  <c r="I23" i="2" a="1"/>
  <c r="I23" i="2" s="1"/>
  <c r="I29" i="2" a="1"/>
  <c r="I29" i="2" s="1"/>
  <c r="E31" i="2" a="1"/>
  <c r="E31" i="2" s="1"/>
  <c r="E33" i="2" a="1"/>
  <c r="E33" i="2" s="1"/>
  <c r="H34" i="2" a="1"/>
  <c r="H34" i="2" s="1"/>
  <c r="F191" i="2" a="1"/>
  <c r="F191" i="2" s="1"/>
  <c r="G190" i="2" a="1"/>
  <c r="G190" i="2" s="1"/>
  <c r="H189" i="2" a="1"/>
  <c r="H189" i="2" s="1"/>
  <c r="I187" i="2" a="1"/>
  <c r="I187" i="2" s="1"/>
  <c r="E187" i="2" a="1"/>
  <c r="E187" i="2" s="1"/>
  <c r="F186" i="2" a="1"/>
  <c r="F186" i="2" s="1"/>
  <c r="G185" i="2" a="1"/>
  <c r="G185" i="2" s="1"/>
  <c r="H179" i="2" a="1"/>
  <c r="H179" i="2" s="1"/>
  <c r="I178" i="2" a="1"/>
  <c r="I178" i="2" s="1"/>
  <c r="E178" i="2" a="1"/>
  <c r="E178" i="2" s="1"/>
  <c r="F177" i="2" a="1"/>
  <c r="F177" i="2" s="1"/>
  <c r="G175" i="2" a="1"/>
  <c r="G175" i="2" s="1"/>
  <c r="H174" i="2" a="1"/>
  <c r="H174" i="2" s="1"/>
  <c r="I173" i="2" a="1"/>
  <c r="I173" i="2" s="1"/>
  <c r="E173" i="2" a="1"/>
  <c r="E173" i="2" s="1"/>
  <c r="F167" i="2" a="1"/>
  <c r="F167" i="2" s="1"/>
  <c r="G166" i="2" a="1"/>
  <c r="G166" i="2" s="1"/>
  <c r="H165" i="2" a="1"/>
  <c r="H165" i="2" s="1"/>
  <c r="I163" i="2" a="1"/>
  <c r="I163" i="2" s="1"/>
  <c r="E163" i="2" a="1"/>
  <c r="E163" i="2" s="1"/>
  <c r="F162" i="2" a="1"/>
  <c r="F162" i="2" s="1"/>
  <c r="G161" i="2" a="1"/>
  <c r="G161" i="2" s="1"/>
  <c r="H155" i="2" a="1"/>
  <c r="H155" i="2" s="1"/>
  <c r="I154" i="2" a="1"/>
  <c r="I154" i="2" s="1"/>
  <c r="E154" i="2" a="1"/>
  <c r="E154" i="2" s="1"/>
  <c r="F153" i="2" a="1"/>
  <c r="F153" i="2" s="1"/>
  <c r="G151" i="2" a="1"/>
  <c r="G151" i="2" s="1"/>
  <c r="H150" i="2" a="1"/>
  <c r="H150" i="2" s="1"/>
  <c r="I149" i="2" a="1"/>
  <c r="I149" i="2" s="1"/>
  <c r="E149" i="2" a="1"/>
  <c r="E149" i="2" s="1"/>
  <c r="F143" i="2" a="1"/>
  <c r="F143" i="2" s="1"/>
  <c r="G142" i="2" a="1"/>
  <c r="G142" i="2" s="1"/>
  <c r="H141" i="2" a="1"/>
  <c r="H141" i="2" s="1"/>
  <c r="I139" i="2" a="1"/>
  <c r="I139" i="2" s="1"/>
  <c r="E139" i="2" a="1"/>
  <c r="E139" i="2" s="1"/>
  <c r="F138" i="2" a="1"/>
  <c r="F138" i="2" s="1"/>
  <c r="G137" i="2" a="1"/>
  <c r="G137" i="2" s="1"/>
  <c r="H131" i="2" a="1"/>
  <c r="H131" i="2" s="1"/>
  <c r="I130" i="2" a="1"/>
  <c r="I130" i="2" s="1"/>
  <c r="E130" i="2" a="1"/>
  <c r="E130" i="2" s="1"/>
  <c r="F129" i="2" a="1"/>
  <c r="F129" i="2" s="1"/>
  <c r="G127" i="2" a="1"/>
  <c r="G127" i="2" s="1"/>
  <c r="H126" i="2" a="1"/>
  <c r="H126" i="2" s="1"/>
  <c r="I125" i="2" a="1"/>
  <c r="I125" i="2" s="1"/>
  <c r="E125" i="2" a="1"/>
  <c r="E125" i="2" s="1"/>
  <c r="F119" i="2" a="1"/>
  <c r="F119" i="2" s="1"/>
  <c r="G118" i="2" a="1"/>
  <c r="G118" i="2" s="1"/>
  <c r="H117" i="2" a="1"/>
  <c r="H117" i="2" s="1"/>
  <c r="I115" i="2" a="1"/>
  <c r="I115" i="2" s="1"/>
  <c r="E115" i="2" a="1"/>
  <c r="E115" i="2" s="1"/>
  <c r="F114" i="2" a="1"/>
  <c r="F114" i="2" s="1"/>
  <c r="G113" i="2" a="1"/>
  <c r="G113" i="2" s="1"/>
  <c r="H107" i="2" a="1"/>
  <c r="H107" i="2" s="1"/>
  <c r="I106" i="2" a="1"/>
  <c r="I106" i="2" s="1"/>
  <c r="E106" i="2" a="1"/>
  <c r="E106" i="2" s="1"/>
  <c r="F105" i="2" a="1"/>
  <c r="F105" i="2" s="1"/>
  <c r="G103" i="2" a="1"/>
  <c r="G103" i="2" s="1"/>
  <c r="H102" i="2" a="1"/>
  <c r="H102" i="2" s="1"/>
  <c r="I101" i="2" a="1"/>
  <c r="I101" i="2" s="1"/>
  <c r="E101" i="2" a="1"/>
  <c r="E101" i="2" s="1"/>
  <c r="F95" i="2" a="1"/>
  <c r="F95" i="2" s="1"/>
  <c r="G94" i="2" a="1"/>
  <c r="G94" i="2" s="1"/>
  <c r="H93" i="2" a="1"/>
  <c r="H93" i="2" s="1"/>
  <c r="I91" i="2" a="1"/>
  <c r="I91" i="2" s="1"/>
  <c r="E91" i="2" a="1"/>
  <c r="E91" i="2" s="1"/>
  <c r="F90" i="2" a="1"/>
  <c r="F90" i="2" s="1"/>
  <c r="G89" i="2" a="1"/>
  <c r="G89" i="2" s="1"/>
  <c r="I191" i="2" a="1"/>
  <c r="I191" i="2" s="1"/>
  <c r="E191" i="2" a="1"/>
  <c r="E191" i="2" s="1"/>
  <c r="F190" i="2" a="1"/>
  <c r="F190" i="2" s="1"/>
  <c r="G189" i="2" a="1"/>
  <c r="G189" i="2" s="1"/>
  <c r="H187" i="2" a="1"/>
  <c r="H187" i="2" s="1"/>
  <c r="I186" i="2" a="1"/>
  <c r="I186" i="2" s="1"/>
  <c r="E186" i="2" a="1"/>
  <c r="E186" i="2" s="1"/>
  <c r="F185" i="2" a="1"/>
  <c r="F185" i="2" s="1"/>
  <c r="G179" i="2" a="1"/>
  <c r="G179" i="2" s="1"/>
  <c r="H178" i="2" a="1"/>
  <c r="H178" i="2" s="1"/>
  <c r="I177" i="2" a="1"/>
  <c r="I177" i="2" s="1"/>
  <c r="E177" i="2" a="1"/>
  <c r="E177" i="2" s="1"/>
  <c r="F175" i="2" a="1"/>
  <c r="F175" i="2" s="1"/>
  <c r="G174" i="2" a="1"/>
  <c r="G174" i="2" s="1"/>
  <c r="H173" i="2" a="1"/>
  <c r="H173" i="2" s="1"/>
  <c r="I167" i="2" a="1"/>
  <c r="I167" i="2" s="1"/>
  <c r="E167" i="2" a="1"/>
  <c r="E167" i="2" s="1"/>
  <c r="F166" i="2" a="1"/>
  <c r="F166" i="2" s="1"/>
  <c r="G165" i="2" a="1"/>
  <c r="G165" i="2" s="1"/>
  <c r="H163" i="2" a="1"/>
  <c r="H163" i="2" s="1"/>
  <c r="I162" i="2" a="1"/>
  <c r="I162" i="2" s="1"/>
  <c r="E162" i="2" a="1"/>
  <c r="E162" i="2" s="1"/>
  <c r="F161" i="2" a="1"/>
  <c r="F161" i="2" s="1"/>
  <c r="G155" i="2" a="1"/>
  <c r="G155" i="2" s="1"/>
  <c r="H154" i="2" a="1"/>
  <c r="H154" i="2" s="1"/>
  <c r="I153" i="2" a="1"/>
  <c r="I153" i="2" s="1"/>
  <c r="E153" i="2" a="1"/>
  <c r="E153" i="2" s="1"/>
  <c r="F151" i="2" a="1"/>
  <c r="F151" i="2" s="1"/>
  <c r="G150" i="2" a="1"/>
  <c r="G150" i="2" s="1"/>
  <c r="H149" i="2" a="1"/>
  <c r="H149" i="2" s="1"/>
  <c r="I143" i="2" a="1"/>
  <c r="I143" i="2" s="1"/>
  <c r="E143" i="2" a="1"/>
  <c r="E143" i="2" s="1"/>
  <c r="F142" i="2" a="1"/>
  <c r="F142" i="2" s="1"/>
  <c r="G141" i="2" a="1"/>
  <c r="G141" i="2" s="1"/>
  <c r="H139" i="2" a="1"/>
  <c r="H139" i="2" s="1"/>
  <c r="I138" i="2" a="1"/>
  <c r="I138" i="2" s="1"/>
  <c r="E138" i="2" a="1"/>
  <c r="E138" i="2" s="1"/>
  <c r="F137" i="2" a="1"/>
  <c r="F137" i="2" s="1"/>
  <c r="G131" i="2" a="1"/>
  <c r="G131" i="2" s="1"/>
  <c r="H130" i="2" a="1"/>
  <c r="H130" i="2" s="1"/>
  <c r="I129" i="2" a="1"/>
  <c r="I129" i="2" s="1"/>
  <c r="E129" i="2" a="1"/>
  <c r="E129" i="2" s="1"/>
  <c r="F127" i="2" a="1"/>
  <c r="F127" i="2" s="1"/>
  <c r="G126" i="2" a="1"/>
  <c r="G126" i="2" s="1"/>
  <c r="H125" i="2" a="1"/>
  <c r="H125" i="2" s="1"/>
  <c r="I119" i="2" a="1"/>
  <c r="I119" i="2" s="1"/>
  <c r="E119" i="2" a="1"/>
  <c r="E119" i="2" s="1"/>
  <c r="F118" i="2" a="1"/>
  <c r="F118" i="2" s="1"/>
  <c r="G117" i="2" a="1"/>
  <c r="G117" i="2" s="1"/>
  <c r="H115" i="2" a="1"/>
  <c r="H115" i="2" s="1"/>
  <c r="I114" i="2" a="1"/>
  <c r="I114" i="2" s="1"/>
  <c r="E114" i="2" a="1"/>
  <c r="E114" i="2" s="1"/>
  <c r="F113" i="2" a="1"/>
  <c r="F113" i="2" s="1"/>
  <c r="G107" i="2" a="1"/>
  <c r="G107" i="2" s="1"/>
  <c r="H106" i="2" a="1"/>
  <c r="H106" i="2" s="1"/>
  <c r="I105" i="2" a="1"/>
  <c r="I105" i="2" s="1"/>
  <c r="E105" i="2" a="1"/>
  <c r="E105" i="2" s="1"/>
  <c r="F103" i="2" a="1"/>
  <c r="F103" i="2" s="1"/>
  <c r="G102" i="2" a="1"/>
  <c r="G102" i="2" s="1"/>
  <c r="H101" i="2" a="1"/>
  <c r="H101" i="2" s="1"/>
  <c r="I95" i="2" a="1"/>
  <c r="I95" i="2" s="1"/>
  <c r="E95" i="2" a="1"/>
  <c r="E95" i="2" s="1"/>
  <c r="F94" i="2" a="1"/>
  <c r="F94" i="2" s="1"/>
  <c r="G93" i="2" a="1"/>
  <c r="G93" i="2" s="1"/>
  <c r="H91" i="2" a="1"/>
  <c r="H91" i="2" s="1"/>
  <c r="I90" i="2" a="1"/>
  <c r="I90" i="2" s="1"/>
  <c r="E90" i="2" a="1"/>
  <c r="E90" i="2" s="1"/>
  <c r="F89" i="2" a="1"/>
  <c r="F89" i="2" s="1"/>
  <c r="G83" i="2" a="1"/>
  <c r="G83" i="2" s="1"/>
  <c r="H82" i="2" a="1"/>
  <c r="H82" i="2" s="1"/>
  <c r="I81" i="2" a="1"/>
  <c r="I81" i="2" s="1"/>
  <c r="E81" i="2" a="1"/>
  <c r="E81" i="2" s="1"/>
  <c r="F79" i="2" a="1"/>
  <c r="F79" i="2" s="1"/>
  <c r="H191" i="2" a="1"/>
  <c r="H191" i="2" s="1"/>
  <c r="I190" i="2" a="1"/>
  <c r="I190" i="2" s="1"/>
  <c r="E190" i="2" a="1"/>
  <c r="E190" i="2" s="1"/>
  <c r="F189" i="2" a="1"/>
  <c r="F189" i="2" s="1"/>
  <c r="G187" i="2" a="1"/>
  <c r="G187" i="2" s="1"/>
  <c r="H186" i="2" a="1"/>
  <c r="H186" i="2" s="1"/>
  <c r="I185" i="2" a="1"/>
  <c r="I185" i="2" s="1"/>
  <c r="E185" i="2" a="1"/>
  <c r="E185" i="2" s="1"/>
  <c r="F179" i="2" a="1"/>
  <c r="F179" i="2" s="1"/>
  <c r="G178" i="2" a="1"/>
  <c r="G178" i="2" s="1"/>
  <c r="H177" i="2" a="1"/>
  <c r="H177" i="2" s="1"/>
  <c r="I175" i="2" a="1"/>
  <c r="I175" i="2" s="1"/>
  <c r="E175" i="2" a="1"/>
  <c r="E175" i="2" s="1"/>
  <c r="F174" i="2" a="1"/>
  <c r="F174" i="2" s="1"/>
  <c r="G173" i="2" a="1"/>
  <c r="G173" i="2" s="1"/>
  <c r="H167" i="2" a="1"/>
  <c r="H167" i="2" s="1"/>
  <c r="I166" i="2" a="1"/>
  <c r="I166" i="2" s="1"/>
  <c r="E166" i="2" a="1"/>
  <c r="E166" i="2" s="1"/>
  <c r="F165" i="2" a="1"/>
  <c r="F165" i="2" s="1"/>
  <c r="G163" i="2" a="1"/>
  <c r="G163" i="2" s="1"/>
  <c r="H162" i="2" a="1"/>
  <c r="H162" i="2" s="1"/>
  <c r="I161" i="2" a="1"/>
  <c r="I161" i="2" s="1"/>
  <c r="E161" i="2" a="1"/>
  <c r="E161" i="2" s="1"/>
  <c r="F155" i="2" a="1"/>
  <c r="F155" i="2" s="1"/>
  <c r="G154" i="2" a="1"/>
  <c r="G154" i="2" s="1"/>
  <c r="H153" i="2" a="1"/>
  <c r="H153" i="2" s="1"/>
  <c r="I151" i="2" a="1"/>
  <c r="I151" i="2" s="1"/>
  <c r="E151" i="2" a="1"/>
  <c r="E151" i="2" s="1"/>
  <c r="F150" i="2" a="1"/>
  <c r="F150" i="2" s="1"/>
  <c r="G149" i="2" a="1"/>
  <c r="G149" i="2" s="1"/>
  <c r="H143" i="2" a="1"/>
  <c r="H143" i="2" s="1"/>
  <c r="I142" i="2" a="1"/>
  <c r="I142" i="2" s="1"/>
  <c r="E142" i="2" a="1"/>
  <c r="E142" i="2" s="1"/>
  <c r="F141" i="2" a="1"/>
  <c r="F141" i="2" s="1"/>
  <c r="G139" i="2" a="1"/>
  <c r="G139" i="2" s="1"/>
  <c r="H138" i="2" a="1"/>
  <c r="H138" i="2" s="1"/>
  <c r="I137" i="2" a="1"/>
  <c r="I137" i="2" s="1"/>
  <c r="E137" i="2" a="1"/>
  <c r="E137" i="2" s="1"/>
  <c r="F131" i="2" a="1"/>
  <c r="F131" i="2" s="1"/>
  <c r="G130" i="2" a="1"/>
  <c r="G130" i="2" s="1"/>
  <c r="H129" i="2" a="1"/>
  <c r="H129" i="2" s="1"/>
  <c r="I127" i="2" a="1"/>
  <c r="I127" i="2" s="1"/>
  <c r="E127" i="2" a="1"/>
  <c r="E127" i="2" s="1"/>
  <c r="F126" i="2" a="1"/>
  <c r="F126" i="2" s="1"/>
  <c r="G125" i="2" a="1"/>
  <c r="G125" i="2" s="1"/>
  <c r="H119" i="2" a="1"/>
  <c r="H119" i="2" s="1"/>
  <c r="I118" i="2" a="1"/>
  <c r="I118" i="2" s="1"/>
  <c r="E118" i="2" a="1"/>
  <c r="E118" i="2" s="1"/>
  <c r="G191" i="2" a="1"/>
  <c r="G191" i="2" s="1"/>
  <c r="H190" i="2" a="1"/>
  <c r="H190" i="2" s="1"/>
  <c r="I189" i="2" a="1"/>
  <c r="I189" i="2" s="1"/>
  <c r="E189" i="2" a="1"/>
  <c r="E189" i="2" s="1"/>
  <c r="F187" i="2" a="1"/>
  <c r="F187" i="2" s="1"/>
  <c r="J187" i="2" s="1"/>
  <c r="G186" i="2" a="1"/>
  <c r="G186" i="2" s="1"/>
  <c r="H185" i="2" a="1"/>
  <c r="H185" i="2" s="1"/>
  <c r="I179" i="2" a="1"/>
  <c r="I179" i="2" s="1"/>
  <c r="E179" i="2" a="1"/>
  <c r="E179" i="2" s="1"/>
  <c r="F178" i="2" a="1"/>
  <c r="F178" i="2" s="1"/>
  <c r="F182" i="2" s="1"/>
  <c r="G177" i="2" a="1"/>
  <c r="G177" i="2" s="1"/>
  <c r="H175" i="2" a="1"/>
  <c r="H175" i="2" s="1"/>
  <c r="I174" i="2" a="1"/>
  <c r="I174" i="2" s="1"/>
  <c r="I182" i="2" s="1"/>
  <c r="E174" i="2" a="1"/>
  <c r="E174" i="2" s="1"/>
  <c r="F173" i="2" a="1"/>
  <c r="F173" i="2" s="1"/>
  <c r="G167" i="2" a="1"/>
  <c r="G167" i="2" s="1"/>
  <c r="H166" i="2" a="1"/>
  <c r="H166" i="2" s="1"/>
  <c r="H170" i="2" s="1"/>
  <c r="I165" i="2" a="1"/>
  <c r="I165" i="2" s="1"/>
  <c r="E165" i="2" a="1"/>
  <c r="E165" i="2" s="1"/>
  <c r="F163" i="2" a="1"/>
  <c r="F163" i="2" s="1"/>
  <c r="F171" i="2" s="1"/>
  <c r="G162" i="2" a="1"/>
  <c r="G162" i="2" s="1"/>
  <c r="G170" i="2" s="1"/>
  <c r="H161" i="2" a="1"/>
  <c r="H161" i="2" s="1"/>
  <c r="I155" i="2" a="1"/>
  <c r="I155" i="2" s="1"/>
  <c r="E155" i="2" a="1"/>
  <c r="E155" i="2" s="1"/>
  <c r="F154" i="2" a="1"/>
  <c r="F154" i="2" s="1"/>
  <c r="F158" i="2" s="1"/>
  <c r="G153" i="2" a="1"/>
  <c r="G153" i="2" s="1"/>
  <c r="H151" i="2" a="1"/>
  <c r="H151" i="2" s="1"/>
  <c r="H159" i="2" s="1"/>
  <c r="I150" i="2" a="1"/>
  <c r="I150" i="2" s="1"/>
  <c r="E150" i="2" a="1"/>
  <c r="E150" i="2" s="1"/>
  <c r="F149" i="2" a="1"/>
  <c r="F149" i="2" s="1"/>
  <c r="F157" i="2" s="1"/>
  <c r="G143" i="2" a="1"/>
  <c r="G143" i="2" s="1"/>
  <c r="H142" i="2" a="1"/>
  <c r="H142" i="2" s="1"/>
  <c r="I141" i="2" a="1"/>
  <c r="I141" i="2" s="1"/>
  <c r="E141" i="2" a="1"/>
  <c r="E141" i="2" s="1"/>
  <c r="F139" i="2" a="1"/>
  <c r="F139" i="2" s="1"/>
  <c r="G138" i="2" a="1"/>
  <c r="G138" i="2" s="1"/>
  <c r="H137" i="2" a="1"/>
  <c r="H137" i="2" s="1"/>
  <c r="H145" i="2" s="1"/>
  <c r="I131" i="2" a="1"/>
  <c r="I131" i="2" s="1"/>
  <c r="E131" i="2" a="1"/>
  <c r="E131" i="2" s="1"/>
  <c r="F130" i="2" a="1"/>
  <c r="F130" i="2" s="1"/>
  <c r="F134" i="2" s="1"/>
  <c r="G129" i="2" a="1"/>
  <c r="G129" i="2" s="1"/>
  <c r="G133" i="2" s="1"/>
  <c r="H127" i="2" a="1"/>
  <c r="H127" i="2" s="1"/>
  <c r="I126" i="2" a="1"/>
  <c r="I126" i="2" s="1"/>
  <c r="I134" i="2" s="1"/>
  <c r="E126" i="2" a="1"/>
  <c r="E126" i="2" s="1"/>
  <c r="E134" i="2" s="1"/>
  <c r="F125" i="2" a="1"/>
  <c r="F125" i="2" s="1"/>
  <c r="F133" i="2" s="1"/>
  <c r="G119" i="2" a="1"/>
  <c r="G119" i="2" s="1"/>
  <c r="H118" i="2" a="1"/>
  <c r="H118" i="2" s="1"/>
  <c r="I117" i="2" a="1"/>
  <c r="I117" i="2" s="1"/>
  <c r="E117" i="2" a="1"/>
  <c r="E117" i="2" s="1"/>
  <c r="F115" i="2" a="1"/>
  <c r="F115" i="2" s="1"/>
  <c r="F123" i="2" s="1"/>
  <c r="G114" i="2" a="1"/>
  <c r="G114" i="2" s="1"/>
  <c r="G122" i="2" s="1"/>
  <c r="H113" i="2" a="1"/>
  <c r="H113" i="2" s="1"/>
  <c r="H121" i="2" s="1"/>
  <c r="I107" i="2" a="1"/>
  <c r="I107" i="2" s="1"/>
  <c r="E107" i="2" a="1"/>
  <c r="E107" i="2" s="1"/>
  <c r="F106" i="2" a="1"/>
  <c r="F106" i="2" s="1"/>
  <c r="G105" i="2" a="1"/>
  <c r="G105" i="2" s="1"/>
  <c r="H103" i="2" a="1"/>
  <c r="H103" i="2" s="1"/>
  <c r="H111" i="2" s="1"/>
  <c r="I102" i="2" a="1"/>
  <c r="I102" i="2" s="1"/>
  <c r="I110" i="2" s="1"/>
  <c r="E102" i="2" a="1"/>
  <c r="E102" i="2" s="1"/>
  <c r="F101" i="2" a="1"/>
  <c r="F101" i="2" s="1"/>
  <c r="F109" i="2" s="1"/>
  <c r="G95" i="2" a="1"/>
  <c r="G95" i="2" s="1"/>
  <c r="H94" i="2" a="1"/>
  <c r="H94" i="2" s="1"/>
  <c r="I93" i="2" a="1"/>
  <c r="I93" i="2" s="1"/>
  <c r="E93" i="2" a="1"/>
  <c r="E93" i="2" s="1"/>
  <c r="F91" i="2" a="1"/>
  <c r="F91" i="2" s="1"/>
  <c r="F99" i="2" s="1"/>
  <c r="G90" i="2" a="1"/>
  <c r="G90" i="2" s="1"/>
  <c r="G98" i="2" s="1"/>
  <c r="H89" i="2" a="1"/>
  <c r="H89" i="2" s="1"/>
  <c r="H97" i="2" s="1"/>
  <c r="I83" i="2" a="1"/>
  <c r="I83" i="2" s="1"/>
  <c r="E83" i="2" a="1"/>
  <c r="E83" i="2" s="1"/>
  <c r="F82" i="2" a="1"/>
  <c r="F82" i="2" s="1"/>
  <c r="G81" i="2" a="1"/>
  <c r="G81" i="2" s="1"/>
  <c r="H79" i="2" a="1"/>
  <c r="H79" i="2" s="1"/>
  <c r="I78" i="2" a="1"/>
  <c r="I78" i="2" s="1"/>
  <c r="E78" i="2" a="1"/>
  <c r="E78" i="2" s="1"/>
  <c r="F77" i="2" a="1"/>
  <c r="F77" i="2" s="1"/>
  <c r="I113" i="2" a="1"/>
  <c r="I113" i="2" s="1"/>
  <c r="I121" i="2" s="1"/>
  <c r="H105" i="2" a="1"/>
  <c r="H105" i="2" s="1"/>
  <c r="G101" i="2" a="1"/>
  <c r="G101" i="2" s="1"/>
  <c r="F93" i="2" a="1"/>
  <c r="F93" i="2" s="1"/>
  <c r="E89" i="2" a="1"/>
  <c r="E89" i="2" s="1"/>
  <c r="E97" i="2" s="1"/>
  <c r="G82" i="2" a="1"/>
  <c r="G82" i="2" s="1"/>
  <c r="I79" i="2" a="1"/>
  <c r="I79" i="2" s="1"/>
  <c r="G78" i="2" a="1"/>
  <c r="G78" i="2" s="1"/>
  <c r="G77" i="2" a="1"/>
  <c r="G77" i="2" s="1"/>
  <c r="G71" i="2" a="1"/>
  <c r="G71" i="2" s="1"/>
  <c r="H70" i="2" a="1"/>
  <c r="H70" i="2" s="1"/>
  <c r="I69" i="2" a="1"/>
  <c r="I69" i="2" s="1"/>
  <c r="E69" i="2" a="1"/>
  <c r="E69" i="2" s="1"/>
  <c r="F67" i="2" a="1"/>
  <c r="F67" i="2" s="1"/>
  <c r="G66" i="2" a="1"/>
  <c r="G66" i="2" s="1"/>
  <c r="H65" i="2" a="1"/>
  <c r="H65" i="2" s="1"/>
  <c r="I59" i="2" a="1"/>
  <c r="I59" i="2" s="1"/>
  <c r="E59" i="2" a="1"/>
  <c r="E59" i="2" s="1"/>
  <c r="F58" i="2" a="1"/>
  <c r="F58" i="2" s="1"/>
  <c r="G57" i="2" a="1"/>
  <c r="G57" i="2" s="1"/>
  <c r="H55" i="2" a="1"/>
  <c r="H55" i="2" s="1"/>
  <c r="I54" i="2" a="1"/>
  <c r="I54" i="2" s="1"/>
  <c r="E54" i="2" a="1"/>
  <c r="E54" i="2" s="1"/>
  <c r="F53" i="2" a="1"/>
  <c r="F53" i="2" s="1"/>
  <c r="G47" i="2" a="1"/>
  <c r="G47" i="2" s="1"/>
  <c r="H46" i="2" a="1"/>
  <c r="H46" i="2" s="1"/>
  <c r="I45" i="2" a="1"/>
  <c r="I45" i="2" s="1"/>
  <c r="E45" i="2" a="1"/>
  <c r="E45" i="2" s="1"/>
  <c r="F43" i="2" a="1"/>
  <c r="F43" i="2" s="1"/>
  <c r="G42" i="2" a="1"/>
  <c r="G42" i="2" s="1"/>
  <c r="H41" i="2" a="1"/>
  <c r="H41" i="2" s="1"/>
  <c r="I35" i="2" a="1"/>
  <c r="I35" i="2" s="1"/>
  <c r="I39" i="2" s="1"/>
  <c r="E35" i="2" a="1"/>
  <c r="E35" i="2" s="1"/>
  <c r="E39" i="2" s="1"/>
  <c r="F34" i="2" a="1"/>
  <c r="F34" i="2" s="1"/>
  <c r="G33" i="2" a="1"/>
  <c r="G33" i="2" s="1"/>
  <c r="H31" i="2" a="1"/>
  <c r="H31" i="2" s="1"/>
  <c r="H32" i="2" s="1"/>
  <c r="I30" i="2" a="1"/>
  <c r="I30" i="2" s="1"/>
  <c r="I32" i="2" s="1"/>
  <c r="E30" i="2" a="1"/>
  <c r="E30" i="2" s="1"/>
  <c r="F29" i="2" a="1"/>
  <c r="F29" i="2" s="1"/>
  <c r="G23" i="2" a="1"/>
  <c r="G23" i="2" s="1"/>
  <c r="G27" i="2" s="1"/>
  <c r="H22" i="2" a="1"/>
  <c r="H22" i="2" s="1"/>
  <c r="H24" i="2" s="1"/>
  <c r="I21" i="2" a="1"/>
  <c r="I21" i="2" s="1"/>
  <c r="I24" i="2" s="1"/>
  <c r="E21" i="2" a="1"/>
  <c r="E21" i="2" s="1"/>
  <c r="F19" i="2" a="1"/>
  <c r="F19" i="2" s="1"/>
  <c r="F20" i="2" s="1"/>
  <c r="G18" i="2" a="1"/>
  <c r="G18" i="2" s="1"/>
  <c r="G26" i="2" s="1"/>
  <c r="H17" i="2" a="1"/>
  <c r="H17" i="2" s="1"/>
  <c r="H20" i="2" s="1"/>
  <c r="I11" i="2" a="1"/>
  <c r="I11" i="2" s="1"/>
  <c r="E11" i="2" a="1"/>
  <c r="E11" i="2" s="1"/>
  <c r="E15" i="2" s="1"/>
  <c r="F10" i="2" a="1"/>
  <c r="F10" i="2" s="1"/>
  <c r="F12" i="2" s="1"/>
  <c r="G9" i="2" a="1"/>
  <c r="G9" i="2" s="1"/>
  <c r="G12" i="2" s="1"/>
  <c r="H7" i="2" a="1"/>
  <c r="H7" i="2" s="1"/>
  <c r="H8" i="2" s="1"/>
  <c r="I6" i="2" a="1"/>
  <c r="I6" i="2" s="1"/>
  <c r="E6" i="2" a="1"/>
  <c r="E6" i="2" s="1"/>
  <c r="E14" i="2" s="1"/>
  <c r="F5" i="2" a="1"/>
  <c r="F5" i="2" s="1"/>
  <c r="F13" i="2" s="1"/>
  <c r="F117" i="2" a="1"/>
  <c r="F117" i="2" s="1"/>
  <c r="H95" i="2" a="1"/>
  <c r="H95" i="2" s="1"/>
  <c r="G91" i="2" a="1"/>
  <c r="G91" i="2" s="1"/>
  <c r="E82" i="2" a="1"/>
  <c r="E82" i="2" s="1"/>
  <c r="F78" i="2" a="1"/>
  <c r="F78" i="2" s="1"/>
  <c r="F86" i="2" s="1"/>
  <c r="E77" i="2" a="1"/>
  <c r="E77" i="2" s="1"/>
  <c r="E85" i="2" s="1"/>
  <c r="F71" i="2" a="1"/>
  <c r="F71" i="2" s="1"/>
  <c r="G70" i="2" a="1"/>
  <c r="G70" i="2" s="1"/>
  <c r="H69" i="2" a="1"/>
  <c r="H69" i="2" s="1"/>
  <c r="I67" i="2" a="1"/>
  <c r="I67" i="2" s="1"/>
  <c r="E67" i="2" a="1"/>
  <c r="E67" i="2" s="1"/>
  <c r="F66" i="2" a="1"/>
  <c r="F66" i="2" s="1"/>
  <c r="G65" i="2" a="1"/>
  <c r="G65" i="2" s="1"/>
  <c r="H59" i="2" a="1"/>
  <c r="H59" i="2" s="1"/>
  <c r="I58" i="2" a="1"/>
  <c r="I58" i="2" s="1"/>
  <c r="E58" i="2" a="1"/>
  <c r="E58" i="2" s="1"/>
  <c r="F57" i="2" a="1"/>
  <c r="F57" i="2" s="1"/>
  <c r="G55" i="2" a="1"/>
  <c r="G55" i="2" s="1"/>
  <c r="H54" i="2" a="1"/>
  <c r="H54" i="2" s="1"/>
  <c r="I53" i="2" a="1"/>
  <c r="I53" i="2" s="1"/>
  <c r="E53" i="2" a="1"/>
  <c r="E53" i="2" s="1"/>
  <c r="F47" i="2" a="1"/>
  <c r="F47" i="2" s="1"/>
  <c r="G46" i="2" a="1"/>
  <c r="G46" i="2" s="1"/>
  <c r="H45" i="2" a="1"/>
  <c r="H45" i="2" s="1"/>
  <c r="I43" i="2" a="1"/>
  <c r="I43" i="2" s="1"/>
  <c r="E43" i="2" a="1"/>
  <c r="E43" i="2" s="1"/>
  <c r="F42" i="2" a="1"/>
  <c r="F42" i="2" s="1"/>
  <c r="H35" i="2" a="1"/>
  <c r="H35" i="2" s="1"/>
  <c r="I34" i="2" a="1"/>
  <c r="I34" i="2" s="1"/>
  <c r="E34" i="2" a="1"/>
  <c r="E34" i="2" s="1"/>
  <c r="E113" i="2" a="1"/>
  <c r="E113" i="2" s="1"/>
  <c r="J113" i="2" s="1"/>
  <c r="I103" i="2" a="1"/>
  <c r="I103" i="2" s="1"/>
  <c r="I111" i="2" s="1"/>
  <c r="H83" i="2" a="1"/>
  <c r="H83" i="2" s="1"/>
  <c r="G79" i="2" a="1"/>
  <c r="G79" i="2" s="1"/>
  <c r="G41" i="2" a="1"/>
  <c r="G41" i="2" s="1"/>
  <c r="F33" i="2" a="1"/>
  <c r="F33" i="2" s="1"/>
  <c r="G115" i="2" a="1"/>
  <c r="G115" i="2" s="1"/>
  <c r="G123" i="2" s="1"/>
  <c r="F107" i="2" a="1"/>
  <c r="F107" i="2" s="1"/>
  <c r="E103" i="2" a="1"/>
  <c r="E103" i="2" s="1"/>
  <c r="I94" i="2" a="1"/>
  <c r="I94" i="2" s="1"/>
  <c r="H90" i="2" a="1"/>
  <c r="H90" i="2" s="1"/>
  <c r="H98" i="2" s="1"/>
  <c r="F83" i="2" a="1"/>
  <c r="F83" i="2" s="1"/>
  <c r="H81" i="2" a="1"/>
  <c r="H81" i="2" s="1"/>
  <c r="E79" i="2" a="1"/>
  <c r="E79" i="2" s="1"/>
  <c r="E87" i="2" s="1"/>
  <c r="I77" i="2" a="1"/>
  <c r="I77" i="2" s="1"/>
  <c r="I71" i="2" a="1"/>
  <c r="I71" i="2" s="1"/>
  <c r="E71" i="2" a="1"/>
  <c r="E71" i="2" s="1"/>
  <c r="E75" i="2" s="1"/>
  <c r="F70" i="2" a="1"/>
  <c r="F70" i="2" s="1"/>
  <c r="G69" i="2" a="1"/>
  <c r="G69" i="2" s="1"/>
  <c r="H67" i="2" a="1"/>
  <c r="H67" i="2" s="1"/>
  <c r="I66" i="2" a="1"/>
  <c r="I66" i="2" s="1"/>
  <c r="E66" i="2" a="1"/>
  <c r="E66" i="2" s="1"/>
  <c r="F65" i="2" a="1"/>
  <c r="F65" i="2" s="1"/>
  <c r="G59" i="2" a="1"/>
  <c r="G59" i="2" s="1"/>
  <c r="H58" i="2" a="1"/>
  <c r="H58" i="2" s="1"/>
  <c r="H62" i="2" s="1"/>
  <c r="I57" i="2" a="1"/>
  <c r="I57" i="2" s="1"/>
  <c r="E57" i="2" a="1"/>
  <c r="E57" i="2" s="1"/>
  <c r="F55" i="2" a="1"/>
  <c r="F55" i="2" s="1"/>
  <c r="G54" i="2" a="1"/>
  <c r="G54" i="2" s="1"/>
  <c r="H53" i="2" a="1"/>
  <c r="H53" i="2" s="1"/>
  <c r="I47" i="2" a="1"/>
  <c r="I47" i="2" s="1"/>
  <c r="E47" i="2" a="1"/>
  <c r="E47" i="2" s="1"/>
  <c r="F46" i="2" a="1"/>
  <c r="F46" i="2" s="1"/>
  <c r="G45" i="2" a="1"/>
  <c r="G45" i="2" s="1"/>
  <c r="H43" i="2" a="1"/>
  <c r="H43" i="2" s="1"/>
  <c r="I42" i="2" a="1"/>
  <c r="I42" i="2" s="1"/>
  <c r="H114" i="2" a="1"/>
  <c r="H114" i="2" s="1"/>
  <c r="G106" i="2" a="1"/>
  <c r="G106" i="2" s="1"/>
  <c r="F102" i="2" a="1"/>
  <c r="F102" i="2" s="1"/>
  <c r="E94" i="2" a="1"/>
  <c r="E94" i="2" s="1"/>
  <c r="E98" i="2" s="1"/>
  <c r="I89" i="2" a="1"/>
  <c r="I89" i="2" s="1"/>
  <c r="I82" i="2" a="1"/>
  <c r="I82" i="2" s="1"/>
  <c r="I86" i="2" s="1"/>
  <c r="F81" i="2" a="1"/>
  <c r="F81" i="2" s="1"/>
  <c r="H78" i="2" a="1"/>
  <c r="H78" i="2" s="1"/>
  <c r="H77" i="2" a="1"/>
  <c r="H77" i="2" s="1"/>
  <c r="H71" i="2" a="1"/>
  <c r="H71" i="2" s="1"/>
  <c r="I70" i="2" a="1"/>
  <c r="I70" i="2" s="1"/>
  <c r="E70" i="2" a="1"/>
  <c r="E70" i="2" s="1"/>
  <c r="F69" i="2" a="1"/>
  <c r="F69" i="2" s="1"/>
  <c r="G67" i="2" a="1"/>
  <c r="G67" i="2" s="1"/>
  <c r="G75" i="2" s="1"/>
  <c r="H66" i="2" a="1"/>
  <c r="H66" i="2" s="1"/>
  <c r="I65" i="2" a="1"/>
  <c r="I65" i="2" s="1"/>
  <c r="I73" i="2" s="1"/>
  <c r="E65" i="2" a="1"/>
  <c r="E65" i="2" s="1"/>
  <c r="F59" i="2" a="1"/>
  <c r="F59" i="2" s="1"/>
  <c r="G58" i="2" a="1"/>
  <c r="G58" i="2" s="1"/>
  <c r="H57" i="2" a="1"/>
  <c r="H57" i="2" s="1"/>
  <c r="I55" i="2" a="1"/>
  <c r="I55" i="2" s="1"/>
  <c r="I63" i="2" s="1"/>
  <c r="E55" i="2" a="1"/>
  <c r="E55" i="2" s="1"/>
  <c r="F54" i="2" a="1"/>
  <c r="F54" i="2" s="1"/>
  <c r="F62" i="2" s="1"/>
  <c r="G53" i="2" a="1"/>
  <c r="G53" i="2" s="1"/>
  <c r="G61" i="2" s="1"/>
  <c r="H47" i="2" a="1"/>
  <c r="H47" i="2" s="1"/>
  <c r="I46" i="2" a="1"/>
  <c r="I46" i="2" s="1"/>
  <c r="E46" i="2" a="1"/>
  <c r="E46" i="2" s="1"/>
  <c r="F45" i="2" a="1"/>
  <c r="F45" i="2" s="1"/>
  <c r="F49" i="2" s="1"/>
  <c r="G43" i="2" a="1"/>
  <c r="G43" i="2" s="1"/>
  <c r="G51" i="2" s="1"/>
  <c r="H42" i="2" a="1"/>
  <c r="H42" i="2" s="1"/>
  <c r="H50" i="2" s="1"/>
  <c r="I41" i="2" a="1"/>
  <c r="I41" i="2" s="1"/>
  <c r="F6" i="2" a="1"/>
  <c r="F6" i="2" s="1"/>
  <c r="G5" i="2" a="1"/>
  <c r="G5" i="2" s="1"/>
  <c r="G6" i="2" a="1"/>
  <c r="G6" i="2" s="1"/>
  <c r="G14" i="2" s="1"/>
  <c r="G7" i="2" a="1"/>
  <c r="G7" i="2" s="1"/>
  <c r="G15" i="2" s="1"/>
  <c r="H9" i="2" a="1"/>
  <c r="H9" i="2" s="1"/>
  <c r="H10" i="2" a="1"/>
  <c r="H10" i="2" s="1"/>
  <c r="H11" i="2" a="1"/>
  <c r="H11" i="2" s="1"/>
  <c r="I17" i="2" a="1"/>
  <c r="I17" i="2" s="1"/>
  <c r="I18" i="2" a="1"/>
  <c r="I18" i="2" s="1"/>
  <c r="I19" i="2" a="1"/>
  <c r="I19" i="2" s="1"/>
  <c r="I27" i="2" s="1"/>
  <c r="E22" i="2" a="1"/>
  <c r="E22" i="2" s="1"/>
  <c r="E23" i="2" a="1"/>
  <c r="E23" i="2" s="1"/>
  <c r="E29" i="2" a="1"/>
  <c r="E29" i="2" s="1"/>
  <c r="E37" i="2" s="1"/>
  <c r="F30" i="2" a="1"/>
  <c r="F30" i="2" s="1"/>
  <c r="F31" i="2" a="1"/>
  <c r="F31" i="2" s="1"/>
  <c r="H33" i="2" a="1"/>
  <c r="H33" i="2" s="1"/>
  <c r="H37" i="2" s="1"/>
  <c r="F35" i="2" a="1"/>
  <c r="F35" i="2" s="1"/>
  <c r="E42" i="2" a="1"/>
  <c r="E42" i="2" s="1"/>
  <c r="I7" i="2" a="1"/>
  <c r="I7" i="2" s="1"/>
  <c r="I10" i="2" a="1"/>
  <c r="I10" i="2" s="1"/>
  <c r="E17" i="2" a="1"/>
  <c r="E17" i="2" s="1"/>
  <c r="E18" i="2" a="1"/>
  <c r="E18" i="2" s="1"/>
  <c r="E19" i="2" a="1"/>
  <c r="E19" i="2" s="1"/>
  <c r="F21" i="2" a="1"/>
  <c r="F21" i="2" s="1"/>
  <c r="F22" i="2" a="1"/>
  <c r="F22" i="2" s="1"/>
  <c r="F23" i="2" a="1"/>
  <c r="F23" i="2" s="1"/>
  <c r="G29" i="2" a="1"/>
  <c r="G29" i="2" s="1"/>
  <c r="G30" i="2" a="1"/>
  <c r="G30" i="2" s="1"/>
  <c r="G31" i="2" a="1"/>
  <c r="G31" i="2" s="1"/>
  <c r="I33" i="2" a="1"/>
  <c r="I33" i="2" s="1"/>
  <c r="G35" i="2" a="1"/>
  <c r="G35" i="2" s="1"/>
  <c r="H158" i="2"/>
  <c r="F122" i="2"/>
  <c r="H134" i="2"/>
  <c r="H156" i="2"/>
  <c r="H38" i="2"/>
  <c r="G134" i="2"/>
  <c r="I146" i="2"/>
  <c r="G169" i="2"/>
  <c r="F170" i="2"/>
  <c r="I132" i="2"/>
  <c r="G146" i="2"/>
  <c r="F147" i="2"/>
  <c r="H157" i="2"/>
  <c r="I164" i="2"/>
  <c r="F180" i="2"/>
  <c r="I116" i="2"/>
  <c r="J190" i="2"/>
  <c r="I188" i="2"/>
  <c r="G25" i="2"/>
  <c r="F98" i="2"/>
  <c r="F146" i="2"/>
  <c r="I180" i="2"/>
  <c r="H192" i="2"/>
  <c r="H110" i="2"/>
  <c r="H182" i="2"/>
  <c r="I122" i="2"/>
  <c r="H146" i="2"/>
  <c r="F192" i="2"/>
  <c r="I192" i="2"/>
  <c r="I99" i="2"/>
  <c r="I170" i="2"/>
  <c r="H180" i="2"/>
  <c r="F194" i="2"/>
  <c r="I194" i="2"/>
  <c r="E188" i="2"/>
  <c r="E193" i="2"/>
  <c r="J185" i="2"/>
  <c r="H193" i="2"/>
  <c r="H188" i="2"/>
  <c r="F193" i="2"/>
  <c r="G188" i="2"/>
  <c r="G194" i="2"/>
  <c r="E195" i="2"/>
  <c r="J186" i="2"/>
  <c r="E194" i="2"/>
  <c r="J189" i="2"/>
  <c r="E192" i="2"/>
  <c r="I193" i="2"/>
  <c r="E181" i="2"/>
  <c r="J173" i="2"/>
  <c r="F181" i="2"/>
  <c r="F176" i="2"/>
  <c r="J177" i="2"/>
  <c r="H183" i="2"/>
  <c r="I181" i="2"/>
  <c r="G176" i="2"/>
  <c r="H176" i="2"/>
  <c r="E164" i="2"/>
  <c r="E169" i="2"/>
  <c r="I171" i="2"/>
  <c r="E170" i="2"/>
  <c r="F169" i="2"/>
  <c r="F164" i="2"/>
  <c r="J163" i="2"/>
  <c r="E171" i="2"/>
  <c r="F168" i="2"/>
  <c r="I169" i="2"/>
  <c r="E157" i="2"/>
  <c r="J149" i="2"/>
  <c r="J151" i="2"/>
  <c r="E159" i="2"/>
  <c r="E156" i="2"/>
  <c r="I157" i="2"/>
  <c r="G152" i="2"/>
  <c r="E145" i="2"/>
  <c r="E146" i="2"/>
  <c r="F145" i="2"/>
  <c r="F140" i="2"/>
  <c r="E147" i="2"/>
  <c r="H147" i="2"/>
  <c r="G140" i="2"/>
  <c r="E128" i="2"/>
  <c r="E133" i="2"/>
  <c r="E135" i="2"/>
  <c r="I133" i="2"/>
  <c r="E123" i="2"/>
  <c r="I123" i="2"/>
  <c r="I120" i="2"/>
  <c r="E122" i="2"/>
  <c r="E109" i="2"/>
  <c r="E108" i="2"/>
  <c r="I109" i="2"/>
  <c r="E99" i="2"/>
  <c r="H27" i="2"/>
  <c r="F15" i="2"/>
  <c r="I13" i="2"/>
  <c r="E13" i="2"/>
  <c r="F120" i="2" l="1"/>
  <c r="G158" i="2"/>
  <c r="E168" i="2"/>
  <c r="G180" i="2"/>
  <c r="F152" i="2"/>
  <c r="I168" i="2"/>
  <c r="J175" i="2"/>
  <c r="H120" i="2"/>
  <c r="G144" i="2"/>
  <c r="I156" i="2"/>
  <c r="E84" i="2"/>
  <c r="I108" i="2"/>
  <c r="G128" i="2"/>
  <c r="E12" i="2"/>
  <c r="H122" i="2"/>
  <c r="J122" i="2" s="1"/>
  <c r="J126" i="2"/>
  <c r="H133" i="2"/>
  <c r="J133" i="2" s="1"/>
  <c r="I145" i="2"/>
  <c r="G20" i="2"/>
  <c r="H26" i="2"/>
  <c r="H132" i="2"/>
  <c r="I140" i="2"/>
  <c r="E180" i="2"/>
  <c r="F188" i="2"/>
  <c r="J188" i="2" s="1"/>
  <c r="G192" i="2"/>
  <c r="J192" i="2" s="1"/>
  <c r="J138" i="2"/>
  <c r="J167" i="2"/>
  <c r="E152" i="2"/>
  <c r="J174" i="2"/>
  <c r="J143" i="2"/>
  <c r="G164" i="2"/>
  <c r="E183" i="2"/>
  <c r="F195" i="2"/>
  <c r="F196" i="2" s="1"/>
  <c r="F156" i="2"/>
  <c r="J166" i="2"/>
  <c r="H86" i="2"/>
  <c r="F111" i="2"/>
  <c r="J150" i="2"/>
  <c r="J191" i="2"/>
  <c r="H168" i="2"/>
  <c r="J162" i="2"/>
  <c r="F92" i="2"/>
  <c r="J137" i="2"/>
  <c r="E158" i="2"/>
  <c r="E160" i="2" s="1"/>
  <c r="J129" i="2"/>
  <c r="E92" i="2"/>
  <c r="J155" i="2"/>
  <c r="E120" i="2"/>
  <c r="I144" i="2"/>
  <c r="H144" i="2"/>
  <c r="I152" i="2"/>
  <c r="J179" i="2"/>
  <c r="J125" i="2"/>
  <c r="G132" i="2"/>
  <c r="G50" i="2"/>
  <c r="F75" i="2"/>
  <c r="I158" i="2"/>
  <c r="F132" i="2"/>
  <c r="F87" i="2"/>
  <c r="G87" i="2"/>
  <c r="E8" i="2"/>
  <c r="E116" i="2"/>
  <c r="J130" i="2"/>
  <c r="J142" i="2"/>
  <c r="G120" i="2"/>
  <c r="F38" i="2"/>
  <c r="J103" i="2"/>
  <c r="F50" i="2"/>
  <c r="I62" i="2"/>
  <c r="G99" i="2"/>
  <c r="E132" i="2"/>
  <c r="J21" i="2"/>
  <c r="I202" i="2"/>
  <c r="I25" i="2"/>
  <c r="G109" i="2"/>
  <c r="H85" i="2"/>
  <c r="I38" i="2"/>
  <c r="J41" i="2"/>
  <c r="H84" i="2"/>
  <c r="F44" i="2"/>
  <c r="G108" i="2"/>
  <c r="G49" i="2"/>
  <c r="H56" i="2"/>
  <c r="I60" i="2"/>
  <c r="H108" i="2"/>
  <c r="F128" i="2"/>
  <c r="H140" i="2"/>
  <c r="J154" i="2"/>
  <c r="F14" i="2"/>
  <c r="H60" i="2"/>
  <c r="E72" i="2"/>
  <c r="J71" i="2"/>
  <c r="F51" i="2"/>
  <c r="H63" i="2"/>
  <c r="G201" i="2"/>
  <c r="G85" i="2"/>
  <c r="J139" i="2"/>
  <c r="E203" i="2"/>
  <c r="F110" i="2"/>
  <c r="J127" i="2"/>
  <c r="J165" i="2"/>
  <c r="I128" i="2"/>
  <c r="E140" i="2"/>
  <c r="J140" i="2" s="1"/>
  <c r="F144" i="2"/>
  <c r="G198" i="2"/>
  <c r="G84" i="2"/>
  <c r="E74" i="2"/>
  <c r="E38" i="2"/>
  <c r="E40" i="2" s="1"/>
  <c r="G96" i="2"/>
  <c r="E121" i="2"/>
  <c r="E124" i="2" s="1"/>
  <c r="H39" i="2"/>
  <c r="H152" i="2"/>
  <c r="J46" i="2"/>
  <c r="G202" i="2"/>
  <c r="H198" i="2"/>
  <c r="H44" i="2"/>
  <c r="E60" i="2"/>
  <c r="G72" i="2"/>
  <c r="I80" i="2"/>
  <c r="F60" i="2"/>
  <c r="G68" i="2"/>
  <c r="H72" i="2"/>
  <c r="E62" i="2"/>
  <c r="G74" i="2"/>
  <c r="E86" i="2"/>
  <c r="J82" i="2"/>
  <c r="E111" i="2"/>
  <c r="E144" i="2"/>
  <c r="G156" i="2"/>
  <c r="H164" i="2"/>
  <c r="E176" i="2"/>
  <c r="G48" i="2"/>
  <c r="H25" i="2"/>
  <c r="G13" i="2"/>
  <c r="G16" i="2" s="1"/>
  <c r="J91" i="2"/>
  <c r="H104" i="2"/>
  <c r="J105" i="2"/>
  <c r="J18" i="2"/>
  <c r="J59" i="2"/>
  <c r="J45" i="2"/>
  <c r="H135" i="2"/>
  <c r="J153" i="2"/>
  <c r="H169" i="2"/>
  <c r="J169" i="2" s="1"/>
  <c r="J178" i="2"/>
  <c r="H74" i="2"/>
  <c r="F48" i="2"/>
  <c r="J161" i="2"/>
  <c r="E182" i="2"/>
  <c r="E184" i="2" s="1"/>
  <c r="G104" i="2"/>
  <c r="J119" i="2"/>
  <c r="J141" i="2"/>
  <c r="G92" i="2"/>
  <c r="I51" i="2"/>
  <c r="E24" i="2"/>
  <c r="J101" i="2"/>
  <c r="E61" i="2"/>
  <c r="J90" i="2"/>
  <c r="F116" i="2"/>
  <c r="H199" i="2"/>
  <c r="F80" i="2"/>
  <c r="H128" i="2"/>
  <c r="F172" i="2"/>
  <c r="G56" i="2"/>
  <c r="J43" i="2"/>
  <c r="J58" i="2"/>
  <c r="G73" i="2"/>
  <c r="J66" i="2"/>
  <c r="H87" i="2"/>
  <c r="F121" i="2"/>
  <c r="F124" i="2" s="1"/>
  <c r="J7" i="2"/>
  <c r="E26" i="2"/>
  <c r="H15" i="2"/>
  <c r="I48" i="2"/>
  <c r="E56" i="2"/>
  <c r="F72" i="2"/>
  <c r="F37" i="2"/>
  <c r="H48" i="2"/>
  <c r="I61" i="2"/>
  <c r="F68" i="2"/>
  <c r="F8" i="2"/>
  <c r="I85" i="2"/>
  <c r="F104" i="2"/>
  <c r="G116" i="2"/>
  <c r="G60" i="2"/>
  <c r="J117" i="2"/>
  <c r="J115" i="2"/>
  <c r="E197" i="2"/>
  <c r="H96" i="2"/>
  <c r="F96" i="2"/>
  <c r="F25" i="2"/>
  <c r="G38" i="2"/>
  <c r="I49" i="2"/>
  <c r="H49" i="2"/>
  <c r="J57" i="2"/>
  <c r="I104" i="2"/>
  <c r="H160" i="2"/>
  <c r="I84" i="2"/>
  <c r="J106" i="2"/>
  <c r="F74" i="2"/>
  <c r="H36" i="2"/>
  <c r="G62" i="2"/>
  <c r="J23" i="2"/>
  <c r="J5" i="2"/>
  <c r="G44" i="2"/>
  <c r="H51" i="2"/>
  <c r="I12" i="2"/>
  <c r="E63" i="2"/>
  <c r="G199" i="2"/>
  <c r="F24" i="2"/>
  <c r="F36" i="2"/>
  <c r="I20" i="2"/>
  <c r="H12" i="2"/>
  <c r="F198" i="2"/>
  <c r="J70" i="2"/>
  <c r="J94" i="2"/>
  <c r="I44" i="2"/>
  <c r="J47" i="2"/>
  <c r="H75" i="2"/>
  <c r="F84" i="2"/>
  <c r="J34" i="2"/>
  <c r="E44" i="2"/>
  <c r="J77" i="2"/>
  <c r="I198" i="2"/>
  <c r="F199" i="2"/>
  <c r="I203" i="2"/>
  <c r="E48" i="2"/>
  <c r="F61" i="2"/>
  <c r="H73" i="2"/>
  <c r="I72" i="2"/>
  <c r="J78" i="2"/>
  <c r="F85" i="2"/>
  <c r="F88" i="2" s="1"/>
  <c r="J81" i="2"/>
  <c r="I97" i="2"/>
  <c r="J102" i="2"/>
  <c r="H202" i="2"/>
  <c r="J131" i="2"/>
  <c r="G28" i="2"/>
  <c r="H13" i="2"/>
  <c r="J6" i="2"/>
  <c r="J9" i="2"/>
  <c r="I15" i="2"/>
  <c r="J11" i="2"/>
  <c r="J17" i="2"/>
  <c r="E36" i="2"/>
  <c r="E49" i="2"/>
  <c r="H68" i="2"/>
  <c r="J83" i="2"/>
  <c r="E80" i="2"/>
  <c r="E96" i="2"/>
  <c r="J95" i="2"/>
  <c r="H92" i="2"/>
  <c r="I96" i="2"/>
  <c r="J107" i="2"/>
  <c r="E104" i="2"/>
  <c r="G86" i="2"/>
  <c r="F26" i="2"/>
  <c r="J118" i="2"/>
  <c r="H203" i="2"/>
  <c r="F197" i="2"/>
  <c r="G39" i="2"/>
  <c r="G32" i="2"/>
  <c r="E202" i="2"/>
  <c r="I50" i="2"/>
  <c r="I8" i="2"/>
  <c r="J22" i="2"/>
  <c r="G24" i="2"/>
  <c r="E20" i="2"/>
  <c r="J20" i="2" s="1"/>
  <c r="F56" i="2"/>
  <c r="J53" i="2"/>
  <c r="J67" i="2"/>
  <c r="G80" i="2"/>
  <c r="J93" i="2"/>
  <c r="F108" i="2"/>
  <c r="E110" i="2"/>
  <c r="I172" i="2"/>
  <c r="I26" i="2"/>
  <c r="F39" i="2"/>
  <c r="E201" i="2"/>
  <c r="H201" i="2"/>
  <c r="F202" i="2"/>
  <c r="I14" i="2"/>
  <c r="I16" i="2" s="1"/>
  <c r="J19" i="2"/>
  <c r="J31" i="2"/>
  <c r="E32" i="2"/>
  <c r="E51" i="2"/>
  <c r="J51" i="2" s="1"/>
  <c r="F97" i="2"/>
  <c r="F100" i="2" s="1"/>
  <c r="J79" i="2"/>
  <c r="F203" i="2"/>
  <c r="E198" i="2"/>
  <c r="J42" i="2"/>
  <c r="J30" i="2"/>
  <c r="J10" i="2"/>
  <c r="J65" i="2"/>
  <c r="F201" i="2"/>
  <c r="I197" i="2"/>
  <c r="J114" i="2"/>
  <c r="J54" i="2"/>
  <c r="I74" i="2"/>
  <c r="I36" i="2"/>
  <c r="J33" i="2"/>
  <c r="I201" i="2"/>
  <c r="I37" i="2"/>
  <c r="G203" i="2"/>
  <c r="J35" i="2"/>
  <c r="G36" i="2"/>
  <c r="G197" i="2"/>
  <c r="G37" i="2"/>
  <c r="J29" i="2"/>
  <c r="E199" i="2"/>
  <c r="E27" i="2"/>
  <c r="F148" i="2"/>
  <c r="H14" i="2"/>
  <c r="F32" i="2"/>
  <c r="I64" i="2"/>
  <c r="J89" i="2"/>
  <c r="H116" i="2"/>
  <c r="H148" i="2"/>
  <c r="J170" i="2"/>
  <c r="I56" i="2"/>
  <c r="E68" i="2"/>
  <c r="F63" i="2"/>
  <c r="G63" i="2"/>
  <c r="I75" i="2"/>
  <c r="F27" i="2"/>
  <c r="G147" i="2"/>
  <c r="I159" i="2"/>
  <c r="G181" i="2"/>
  <c r="H109" i="2"/>
  <c r="H112" i="2" s="1"/>
  <c r="F159" i="2"/>
  <c r="F160" i="2" s="1"/>
  <c r="H171" i="2"/>
  <c r="G97" i="2"/>
  <c r="G159" i="2"/>
  <c r="G193" i="2"/>
  <c r="J193" i="2" s="1"/>
  <c r="G8" i="2"/>
  <c r="E50" i="2"/>
  <c r="J55" i="2"/>
  <c r="E73" i="2"/>
  <c r="J69" i="2"/>
  <c r="H80" i="2"/>
  <c r="I92" i="2"/>
  <c r="H197" i="2"/>
  <c r="I199" i="2"/>
  <c r="F16" i="2"/>
  <c r="E25" i="2"/>
  <c r="I68" i="2"/>
  <c r="F73" i="2"/>
  <c r="I112" i="2"/>
  <c r="J146" i="2"/>
  <c r="I87" i="2"/>
  <c r="I135" i="2"/>
  <c r="I136" i="2" s="1"/>
  <c r="G157" i="2"/>
  <c r="J157" i="2" s="1"/>
  <c r="H194" i="2"/>
  <c r="J194" i="2" s="1"/>
  <c r="G110" i="2"/>
  <c r="F135" i="2"/>
  <c r="F136" i="2" s="1"/>
  <c r="G168" i="2"/>
  <c r="H181" i="2"/>
  <c r="H184" i="2" s="1"/>
  <c r="G135" i="2"/>
  <c r="G136" i="2" s="1"/>
  <c r="I147" i="2"/>
  <c r="I148" i="2" s="1"/>
  <c r="I176" i="2"/>
  <c r="J176" i="2" s="1"/>
  <c r="H61" i="2"/>
  <c r="H64" i="2" s="1"/>
  <c r="G195" i="2"/>
  <c r="I98" i="2"/>
  <c r="H123" i="2"/>
  <c r="H124" i="2" s="1"/>
  <c r="G182" i="2"/>
  <c r="G111" i="2"/>
  <c r="G145" i="2"/>
  <c r="G171" i="2"/>
  <c r="G172" i="2" s="1"/>
  <c r="I183" i="2"/>
  <c r="I184" i="2" s="1"/>
  <c r="H99" i="2"/>
  <c r="J99" i="2" s="1"/>
  <c r="F183" i="2"/>
  <c r="F184" i="2" s="1"/>
  <c r="H195" i="2"/>
  <c r="G121" i="2"/>
  <c r="G124" i="2" s="1"/>
  <c r="G183" i="2"/>
  <c r="I195" i="2"/>
  <c r="I196" i="2" s="1"/>
  <c r="J134" i="2"/>
  <c r="E196" i="2"/>
  <c r="E172" i="2"/>
  <c r="E148" i="2"/>
  <c r="E136" i="2"/>
  <c r="I124" i="2"/>
  <c r="E100" i="2"/>
  <c r="E88" i="2"/>
  <c r="H40" i="2"/>
  <c r="E16" i="2"/>
  <c r="J13" i="2"/>
  <c r="G88" i="2" l="1"/>
  <c r="J180" i="2"/>
  <c r="J152" i="2"/>
  <c r="E205" i="2"/>
  <c r="E112" i="2"/>
  <c r="H207" i="2"/>
  <c r="J164" i="2"/>
  <c r="E76" i="2"/>
  <c r="F206" i="2"/>
  <c r="J120" i="2"/>
  <c r="H88" i="2"/>
  <c r="J158" i="2"/>
  <c r="J168" i="2"/>
  <c r="J86" i="2"/>
  <c r="F40" i="2"/>
  <c r="J15" i="2"/>
  <c r="J12" i="2"/>
  <c r="G76" i="2"/>
  <c r="J182" i="2"/>
  <c r="J85" i="2"/>
  <c r="H28" i="2"/>
  <c r="J60" i="2"/>
  <c r="F52" i="2"/>
  <c r="J48" i="2"/>
  <c r="I52" i="2"/>
  <c r="J108" i="2"/>
  <c r="I206" i="2"/>
  <c r="F112" i="2"/>
  <c r="J132" i="2"/>
  <c r="J8" i="2"/>
  <c r="H136" i="2"/>
  <c r="J136" i="2" s="1"/>
  <c r="I160" i="2"/>
  <c r="G40" i="2"/>
  <c r="J49" i="2"/>
  <c r="I88" i="2"/>
  <c r="I40" i="2"/>
  <c r="G52" i="2"/>
  <c r="J96" i="2"/>
  <c r="J44" i="2"/>
  <c r="J104" i="2"/>
  <c r="J128" i="2"/>
  <c r="I28" i="2"/>
  <c r="J38" i="2"/>
  <c r="J144" i="2"/>
  <c r="J156" i="2"/>
  <c r="G204" i="2"/>
  <c r="F28" i="2"/>
  <c r="I100" i="2"/>
  <c r="J92" i="2"/>
  <c r="G100" i="2"/>
  <c r="I204" i="2"/>
  <c r="J24" i="2"/>
  <c r="F204" i="2"/>
  <c r="J72" i="2"/>
  <c r="J26" i="2"/>
  <c r="E64" i="2"/>
  <c r="J111" i="2"/>
  <c r="H172" i="2"/>
  <c r="J172" i="2" s="1"/>
  <c r="J74" i="2"/>
  <c r="J62" i="2"/>
  <c r="H16" i="2"/>
  <c r="J16" i="2" s="1"/>
  <c r="H206" i="2"/>
  <c r="F76" i="2"/>
  <c r="J56" i="2"/>
  <c r="J116" i="2"/>
  <c r="H204" i="2"/>
  <c r="J202" i="2"/>
  <c r="J80" i="2"/>
  <c r="J50" i="2"/>
  <c r="F205" i="2"/>
  <c r="J97" i="2"/>
  <c r="G206" i="2"/>
  <c r="I76" i="2"/>
  <c r="E28" i="2"/>
  <c r="J63" i="2"/>
  <c r="E206" i="2"/>
  <c r="J32" i="2"/>
  <c r="E52" i="2"/>
  <c r="J171" i="2"/>
  <c r="H76" i="2"/>
  <c r="J109" i="2"/>
  <c r="J147" i="2"/>
  <c r="J25" i="2"/>
  <c r="J37" i="2"/>
  <c r="J75" i="2"/>
  <c r="G148" i="2"/>
  <c r="J148" i="2" s="1"/>
  <c r="J159" i="2"/>
  <c r="J36" i="2"/>
  <c r="J61" i="2"/>
  <c r="J121" i="2"/>
  <c r="J183" i="2"/>
  <c r="G196" i="2"/>
  <c r="E204" i="2"/>
  <c r="F200" i="2"/>
  <c r="J84" i="2"/>
  <c r="I205" i="2"/>
  <c r="H52" i="2"/>
  <c r="J39" i="2"/>
  <c r="J98" i="2"/>
  <c r="J198" i="2"/>
  <c r="G64" i="2"/>
  <c r="J201" i="2"/>
  <c r="F64" i="2"/>
  <c r="F207" i="2"/>
  <c r="G112" i="2"/>
  <c r="J145" i="2"/>
  <c r="J14" i="2"/>
  <c r="H196" i="2"/>
  <c r="J181" i="2"/>
  <c r="J68" i="2"/>
  <c r="J27" i="2"/>
  <c r="J73" i="2"/>
  <c r="J135" i="2"/>
  <c r="J123" i="2"/>
  <c r="E207" i="2"/>
  <c r="J199" i="2"/>
  <c r="H100" i="2"/>
  <c r="I207" i="2"/>
  <c r="I200" i="2"/>
  <c r="J195" i="2"/>
  <c r="G207" i="2"/>
  <c r="H205" i="2"/>
  <c r="H200" i="2"/>
  <c r="J87" i="2"/>
  <c r="G160" i="2"/>
  <c r="J110" i="2"/>
  <c r="J203" i="2"/>
  <c r="G184" i="2"/>
  <c r="J184" i="2" s="1"/>
  <c r="G205" i="2"/>
  <c r="J197" i="2"/>
  <c r="G200" i="2"/>
  <c r="E200" i="2"/>
  <c r="J124" i="2"/>
  <c r="J160" i="2" l="1"/>
  <c r="J112" i="2"/>
  <c r="J40" i="2"/>
  <c r="J88" i="2"/>
  <c r="J100" i="2"/>
  <c r="H208" i="2"/>
  <c r="J204" i="2"/>
  <c r="J52" i="2"/>
  <c r="J28" i="2"/>
  <c r="J64" i="2"/>
  <c r="F208" i="2"/>
  <c r="J76" i="2"/>
  <c r="J206" i="2"/>
  <c r="I208" i="2"/>
  <c r="J196" i="2"/>
  <c r="J200" i="2"/>
  <c r="J205" i="2"/>
  <c r="G208" i="2"/>
  <c r="J207" i="2"/>
  <c r="E208" i="2"/>
  <c r="J208" i="2" l="1"/>
</calcChain>
</file>

<file path=xl/sharedStrings.xml><?xml version="1.0" encoding="utf-8"?>
<sst xmlns="http://schemas.openxmlformats.org/spreadsheetml/2006/main" count="5860" uniqueCount="1433">
  <si>
    <t>Last Name</t>
  </si>
  <si>
    <t>First Name</t>
  </si>
  <si>
    <t>Previous Team</t>
  </si>
  <si>
    <t>Position (D, F, G)</t>
  </si>
  <si>
    <t>Citizenship</t>
  </si>
  <si>
    <t>DOB</t>
  </si>
  <si>
    <t>Backehag</t>
  </si>
  <si>
    <t>Adam</t>
  </si>
  <si>
    <t>D</t>
  </si>
  <si>
    <t>SWE</t>
  </si>
  <si>
    <t>Bakanov</t>
  </si>
  <si>
    <t>Andrei</t>
  </si>
  <si>
    <t>F</t>
  </si>
  <si>
    <t>RUS</t>
  </si>
  <si>
    <t>Bohlin</t>
  </si>
  <si>
    <t>Josh</t>
  </si>
  <si>
    <t>USA</t>
  </si>
  <si>
    <t>Ciccolini</t>
  </si>
  <si>
    <t>Eric</t>
  </si>
  <si>
    <t>Toronto Jr Patriots (OJHL)</t>
  </si>
  <si>
    <t>CAN</t>
  </si>
  <si>
    <t>Crossman</t>
  </si>
  <si>
    <t>James</t>
  </si>
  <si>
    <t>Odessa Jackalopes (NAHL)</t>
  </si>
  <si>
    <t>Dybicz</t>
  </si>
  <si>
    <t>Calvin</t>
  </si>
  <si>
    <t>Minnesota Magicians (NAHL)</t>
  </si>
  <si>
    <t>Francis</t>
  </si>
  <si>
    <t>Will</t>
  </si>
  <si>
    <t>Centennial HS Cougars</t>
  </si>
  <si>
    <t>Hamstad</t>
  </si>
  <si>
    <t>Chase</t>
  </si>
  <si>
    <t>White Bear Lake HS Bears</t>
  </si>
  <si>
    <t>Hankinson</t>
  </si>
  <si>
    <t>Joe</t>
  </si>
  <si>
    <t>Kondratenko</t>
  </si>
  <si>
    <t>Alexander</t>
  </si>
  <si>
    <t>Yaroslavl Lokomotiv U16</t>
  </si>
  <si>
    <t>Looft</t>
  </si>
  <si>
    <t>Kyle</t>
  </si>
  <si>
    <t>McDonough</t>
  </si>
  <si>
    <t>Aidan</t>
  </si>
  <si>
    <t>Thayer Academy</t>
  </si>
  <si>
    <t>McFaul</t>
  </si>
  <si>
    <t>Dustyn</t>
  </si>
  <si>
    <t>Pickering Panthers (OJHL)</t>
  </si>
  <si>
    <t>McIntyre</t>
  </si>
  <si>
    <t>Evan</t>
  </si>
  <si>
    <t>St. Andrews College Prep</t>
  </si>
  <si>
    <t>Miller</t>
  </si>
  <si>
    <t>Mitchell</t>
  </si>
  <si>
    <t>O'Leary</t>
  </si>
  <si>
    <t>Jack</t>
  </si>
  <si>
    <t>Osadick</t>
  </si>
  <si>
    <t>Matthew</t>
  </si>
  <si>
    <t>Swan Valley Stampeders (MJHL)</t>
  </si>
  <si>
    <t>Pietila</t>
  </si>
  <si>
    <t>Blake</t>
  </si>
  <si>
    <t>G</t>
  </si>
  <si>
    <t>Polin</t>
  </si>
  <si>
    <t>Jason</t>
  </si>
  <si>
    <t>Roy</t>
  </si>
  <si>
    <t>Harry</t>
  </si>
  <si>
    <t>Sasson</t>
  </si>
  <si>
    <t>Max</t>
  </si>
  <si>
    <t>Brookings Blizzard (NAHL)</t>
  </si>
  <si>
    <t>Silianoff</t>
  </si>
  <si>
    <t>Grant</t>
  </si>
  <si>
    <t>Smith</t>
  </si>
  <si>
    <t>Nathan</t>
  </si>
  <si>
    <t>Stoever</t>
  </si>
  <si>
    <t>Christian</t>
  </si>
  <si>
    <t>Tonelli</t>
  </si>
  <si>
    <t>Jordan</t>
  </si>
  <si>
    <t>Taft Prep</t>
  </si>
  <si>
    <t>Valach</t>
  </si>
  <si>
    <t>Marek</t>
  </si>
  <si>
    <t>CZE</t>
  </si>
  <si>
    <t>Walsh</t>
  </si>
  <si>
    <t>Liam</t>
  </si>
  <si>
    <t>Wolthers</t>
  </si>
  <si>
    <t>Ethan</t>
  </si>
  <si>
    <t>Worth</t>
  </si>
  <si>
    <t>Garrett</t>
  </si>
  <si>
    <t>Duluth East HS Greyhounds</t>
  </si>
  <si>
    <t>Zmolek</t>
  </si>
  <si>
    <t>Gotz</t>
  </si>
  <si>
    <t>Darian</t>
  </si>
  <si>
    <t>Hermantown HS Hawks</t>
  </si>
  <si>
    <t>Millar</t>
  </si>
  <si>
    <t>Jackson</t>
  </si>
  <si>
    <t>Waugh</t>
  </si>
  <si>
    <t>Philip</t>
  </si>
  <si>
    <t>Trinity-Pawling Prep</t>
  </si>
  <si>
    <t>Mullahy</t>
  </si>
  <si>
    <t>Derek</t>
  </si>
  <si>
    <t>Dexter Southfield Prep</t>
  </si>
  <si>
    <t>Meehan</t>
  </si>
  <si>
    <t>Ben</t>
  </si>
  <si>
    <t>Troumbly</t>
  </si>
  <si>
    <t>Jutting</t>
  </si>
  <si>
    <t>Prior Lake HS Lakers</t>
  </si>
  <si>
    <t>Lundy</t>
  </si>
  <si>
    <t>John</t>
  </si>
  <si>
    <t>Clafton</t>
  </si>
  <si>
    <t>Carter</t>
  </si>
  <si>
    <t>Grand Rapids HS Thunderhawks</t>
  </si>
  <si>
    <t>Bennett</t>
  </si>
  <si>
    <t>Rochester Century HS Panthers</t>
  </si>
  <si>
    <t>Williams</t>
  </si>
  <si>
    <t>Nicholas</t>
  </si>
  <si>
    <t>Edina Bantam AA</t>
  </si>
  <si>
    <t>Cook</t>
  </si>
  <si>
    <t>Austin</t>
  </si>
  <si>
    <t>Makai</t>
  </si>
  <si>
    <t>Stift</t>
  </si>
  <si>
    <t>Thomas</t>
  </si>
  <si>
    <t>LA Jr Kings 15U</t>
  </si>
  <si>
    <t>Hanley</t>
  </si>
  <si>
    <t>Nate</t>
  </si>
  <si>
    <t>Wallace</t>
  </si>
  <si>
    <t>Winter</t>
  </si>
  <si>
    <t>Quillan</t>
  </si>
  <si>
    <t>Jake</t>
  </si>
  <si>
    <t>Steele Suburu Major Midget AAA</t>
  </si>
  <si>
    <t>Citara</t>
  </si>
  <si>
    <t>Mike</t>
  </si>
  <si>
    <t>Agriogianis</t>
  </si>
  <si>
    <t>Steve</t>
  </si>
  <si>
    <t>Central Illinois Flying Aces</t>
  </si>
  <si>
    <t>Armstrong</t>
  </si>
  <si>
    <t>Jamie</t>
  </si>
  <si>
    <t>Breen</t>
  </si>
  <si>
    <t>Lynden</t>
  </si>
  <si>
    <t>New Hampton Prep School</t>
  </si>
  <si>
    <t>Cimino</t>
  </si>
  <si>
    <t>Brandon</t>
  </si>
  <si>
    <t>New Jersey Avalanche U16</t>
  </si>
  <si>
    <t>Davidson</t>
  </si>
  <si>
    <t>Jeremy</t>
  </si>
  <si>
    <t>Dirven</t>
  </si>
  <si>
    <t>Sebastian</t>
  </si>
  <si>
    <t>Driscoll</t>
  </si>
  <si>
    <t>Dunlap</t>
  </si>
  <si>
    <t>Joseph</t>
  </si>
  <si>
    <t>Elgestal</t>
  </si>
  <si>
    <t>Phillip</t>
  </si>
  <si>
    <t>Frolunda U20</t>
  </si>
  <si>
    <t>Ellis</t>
  </si>
  <si>
    <t>Engum</t>
  </si>
  <si>
    <t>Brehdan</t>
  </si>
  <si>
    <t>Enns</t>
  </si>
  <si>
    <t>Colby</t>
  </si>
  <si>
    <t>Foley</t>
  </si>
  <si>
    <t>St. Thomas Academy MN HS</t>
  </si>
  <si>
    <t>Gibson</t>
  </si>
  <si>
    <t>Graziano</t>
  </si>
  <si>
    <t>Halliday</t>
  </si>
  <si>
    <t>Stephen</t>
  </si>
  <si>
    <t>Toronto Marlboro's U15</t>
  </si>
  <si>
    <t>Hillebrand</t>
  </si>
  <si>
    <t>Chad</t>
  </si>
  <si>
    <t>Janicke</t>
  </si>
  <si>
    <t>Trevor</t>
  </si>
  <si>
    <t>Kiefiuk</t>
  </si>
  <si>
    <t>Calen</t>
  </si>
  <si>
    <t>Kosobud</t>
  </si>
  <si>
    <t>Carson</t>
  </si>
  <si>
    <t>MacNab</t>
  </si>
  <si>
    <t>Coquitlam Express BCHL</t>
  </si>
  <si>
    <t>Bradley</t>
  </si>
  <si>
    <t>Martini</t>
  </si>
  <si>
    <t>Trail Smoke Eaters BCHL</t>
  </si>
  <si>
    <t>Matsui</t>
  </si>
  <si>
    <t>Payton</t>
  </si>
  <si>
    <t>Siedem</t>
  </si>
  <si>
    <t>Ryan</t>
  </si>
  <si>
    <t>USA NTDP 17</t>
  </si>
  <si>
    <t>Singleton</t>
  </si>
  <si>
    <t>Tate</t>
  </si>
  <si>
    <t>Brady</t>
  </si>
  <si>
    <t>Snowden</t>
  </si>
  <si>
    <t>Bast</t>
  </si>
  <si>
    <t>Luke</t>
  </si>
  <si>
    <t>Brooks AJHL</t>
  </si>
  <si>
    <t>Ergang</t>
  </si>
  <si>
    <t>Kaleb</t>
  </si>
  <si>
    <t>Okotoks AJHL</t>
  </si>
  <si>
    <t>Mankowski</t>
  </si>
  <si>
    <t>Wesley</t>
  </si>
  <si>
    <t>Syracuse Stars NCDC</t>
  </si>
  <si>
    <t>Griffin</t>
  </si>
  <si>
    <t>Robby</t>
  </si>
  <si>
    <t>Boston Jr Bruins NCDC</t>
  </si>
  <si>
    <t>Griebel</t>
  </si>
  <si>
    <t>Arizona Coyotes U16</t>
  </si>
  <si>
    <t>Boltmann</t>
  </si>
  <si>
    <t>Villegas</t>
  </si>
  <si>
    <t>Caden</t>
  </si>
  <si>
    <t>Dallas Stars U16</t>
  </si>
  <si>
    <t>Panisa</t>
  </si>
  <si>
    <t>Jonathan</t>
  </si>
  <si>
    <t>Barnes</t>
  </si>
  <si>
    <t>Cornwall Colts CCHL</t>
  </si>
  <si>
    <t>Leyer</t>
  </si>
  <si>
    <t>Nieuwendyk</t>
  </si>
  <si>
    <t>Bronstine</t>
  </si>
  <si>
    <t>Mississauga Rebels U15</t>
  </si>
  <si>
    <t>Avon Old Farms Prep</t>
  </si>
  <si>
    <t>Pane</t>
  </si>
  <si>
    <t>Kobe</t>
  </si>
  <si>
    <t>Anaheim Ducks U16</t>
  </si>
  <si>
    <t>Marino</t>
  </si>
  <si>
    <t>Noah</t>
  </si>
  <si>
    <t>Chicago Fury U16</t>
  </si>
  <si>
    <t>Johnson</t>
  </si>
  <si>
    <t>Kent</t>
  </si>
  <si>
    <t>Burnaby Winter Club Prep</t>
  </si>
  <si>
    <t>Truman</t>
  </si>
  <si>
    <t>Scout</t>
  </si>
  <si>
    <t>Yale Hockey Academy Prep</t>
  </si>
  <si>
    <t>Teasdale</t>
  </si>
  <si>
    <t>Barnaby</t>
  </si>
  <si>
    <t>Pembroke Lumber Kings</t>
  </si>
  <si>
    <t>Bucek</t>
  </si>
  <si>
    <t>Samuel</t>
  </si>
  <si>
    <t>Chicago Steel</t>
  </si>
  <si>
    <t>SVK</t>
  </si>
  <si>
    <t>Clifton</t>
  </si>
  <si>
    <t>Timothy</t>
  </si>
  <si>
    <t>Dowd</t>
  </si>
  <si>
    <t>Jimmy</t>
  </si>
  <si>
    <t>Chicago Steel Affiliate List</t>
  </si>
  <si>
    <t>Fontaine</t>
  </si>
  <si>
    <t>Gunnarwolfe</t>
  </si>
  <si>
    <t>Lawrence Academy</t>
  </si>
  <si>
    <t>Gajarsky</t>
  </si>
  <si>
    <t>HC Kometa Brno</t>
  </si>
  <si>
    <t>Groll</t>
  </si>
  <si>
    <t>Joshua</t>
  </si>
  <si>
    <t>Halverson</t>
  </si>
  <si>
    <t>Jordon</t>
  </si>
  <si>
    <t>Hudson HS</t>
  </si>
  <si>
    <t>Herbst</t>
  </si>
  <si>
    <t>Reilly</t>
  </si>
  <si>
    <t>Kodsi</t>
  </si>
  <si>
    <t>Cole</t>
  </si>
  <si>
    <t>Mastrosimone</t>
  </si>
  <si>
    <t>Robert</t>
  </si>
  <si>
    <t>McIsaac</t>
  </si>
  <si>
    <t>Portage Terriers</t>
  </si>
  <si>
    <t>Pietroniro</t>
  </si>
  <si>
    <t>Matteo</t>
  </si>
  <si>
    <t>Power</t>
  </si>
  <si>
    <t>Owen</t>
  </si>
  <si>
    <t>Mississauga Reps Minor Midget</t>
  </si>
  <si>
    <t>Quisenberry</t>
  </si>
  <si>
    <t>Reid</t>
  </si>
  <si>
    <t>USACAN</t>
  </si>
  <si>
    <t>Robbins</t>
  </si>
  <si>
    <t>Justin</t>
  </si>
  <si>
    <t>Ruikka</t>
  </si>
  <si>
    <t>Uula</t>
  </si>
  <si>
    <t>Karpat Oulu Jr.</t>
  </si>
  <si>
    <t>FIN</t>
  </si>
  <si>
    <t>Sarlo</t>
  </si>
  <si>
    <t>Schmaltz</t>
  </si>
  <si>
    <t>Madison Edgewood Prep</t>
  </si>
  <si>
    <t>Shea</t>
  </si>
  <si>
    <t>Neil</t>
  </si>
  <si>
    <t>Shields</t>
  </si>
  <si>
    <t>Jaden</t>
  </si>
  <si>
    <t>Spetz</t>
  </si>
  <si>
    <t>Staum</t>
  </si>
  <si>
    <t>Casey</t>
  </si>
  <si>
    <t>Treloar</t>
  </si>
  <si>
    <t>Travis</t>
  </si>
  <si>
    <t>SWE/CAN</t>
  </si>
  <si>
    <t>Carabin</t>
  </si>
  <si>
    <t>Nick</t>
  </si>
  <si>
    <t>Gorman</t>
  </si>
  <si>
    <t>St. Sebastians</t>
  </si>
  <si>
    <t>LaCombe</t>
  </si>
  <si>
    <t>Gleason</t>
  </si>
  <si>
    <t>Cretin-Durham Hall</t>
  </si>
  <si>
    <t>Holloway</t>
  </si>
  <si>
    <t>Dylan</t>
  </si>
  <si>
    <t>Okotoks Oilers</t>
  </si>
  <si>
    <t>Colangelo</t>
  </si>
  <si>
    <t>Sam</t>
  </si>
  <si>
    <t>Rizzo</t>
  </si>
  <si>
    <t>Massimo</t>
  </si>
  <si>
    <t>Penticton Vees</t>
  </si>
  <si>
    <t>Coronato</t>
  </si>
  <si>
    <t>Doan</t>
  </si>
  <si>
    <t>Phoenix Coyotes 15-O</t>
  </si>
  <si>
    <t>Lovell</t>
  </si>
  <si>
    <t>Boston Advantage 15-O</t>
  </si>
  <si>
    <t>Ma</t>
  </si>
  <si>
    <t>David</t>
  </si>
  <si>
    <t>Marsella</t>
  </si>
  <si>
    <t>Blake HS</t>
  </si>
  <si>
    <t>Samoskevich</t>
  </si>
  <si>
    <t>Shepard</t>
  </si>
  <si>
    <t>Delta Academy</t>
  </si>
  <si>
    <t>Teleguine</t>
  </si>
  <si>
    <t>Spencer</t>
  </si>
  <si>
    <t>Niagara North Stars</t>
  </si>
  <si>
    <t>Daly</t>
  </si>
  <si>
    <t>Lakeville North HS</t>
  </si>
  <si>
    <t>Danchenko</t>
  </si>
  <si>
    <t>Adrian</t>
  </si>
  <si>
    <t>Decker</t>
  </si>
  <si>
    <t>Coulee Region Chill</t>
  </si>
  <si>
    <t>Feenstra</t>
  </si>
  <si>
    <t>Michael</t>
  </si>
  <si>
    <t>Fox Motors U16</t>
  </si>
  <si>
    <t>Fulp</t>
  </si>
  <si>
    <t>Gaber</t>
  </si>
  <si>
    <t>Riese</t>
  </si>
  <si>
    <t>Steinbach Pistons</t>
  </si>
  <si>
    <t>Greenway</t>
  </si>
  <si>
    <t>JD</t>
  </si>
  <si>
    <t>Haar</t>
  </si>
  <si>
    <t>Cooper</t>
  </si>
  <si>
    <t>St. Mike's Buzzers</t>
  </si>
  <si>
    <t>Ty</t>
  </si>
  <si>
    <t>Kern</t>
  </si>
  <si>
    <t>Jan</t>
  </si>
  <si>
    <t>Kim</t>
  </si>
  <si>
    <t>Kjellberg</t>
  </si>
  <si>
    <t>Simon</t>
  </si>
  <si>
    <t>Rögle J20</t>
  </si>
  <si>
    <t>USA/SWE</t>
  </si>
  <si>
    <t>Knierim</t>
  </si>
  <si>
    <t>Wille</t>
  </si>
  <si>
    <t>Miami University</t>
  </si>
  <si>
    <t>Maccelli</t>
  </si>
  <si>
    <t>Matias</t>
  </si>
  <si>
    <t>Vince</t>
  </si>
  <si>
    <t>Martel</t>
  </si>
  <si>
    <t>Logan</t>
  </si>
  <si>
    <t>Randazzo</t>
  </si>
  <si>
    <t>Aaron</t>
  </si>
  <si>
    <t>Notre Dame Hounds Midget AAA</t>
  </si>
  <si>
    <t>Sanchez</t>
  </si>
  <si>
    <t>University of Michigan</t>
  </si>
  <si>
    <t>Sanderson</t>
  </si>
  <si>
    <t>USA/CAN</t>
  </si>
  <si>
    <t>Scheerer</t>
  </si>
  <si>
    <t>Bram</t>
  </si>
  <si>
    <t>Semik</t>
  </si>
  <si>
    <t>Jacob</t>
  </si>
  <si>
    <t>Smyth</t>
  </si>
  <si>
    <t>Patrick</t>
  </si>
  <si>
    <t>Stauber</t>
  </si>
  <si>
    <t>Levi</t>
  </si>
  <si>
    <t>Stoia</t>
  </si>
  <si>
    <t>Matt</t>
  </si>
  <si>
    <t>Taylor</t>
  </si>
  <si>
    <t>Kaelan</t>
  </si>
  <si>
    <t>Thiessen</t>
  </si>
  <si>
    <t>Wishman</t>
  </si>
  <si>
    <t>Donovan</t>
  </si>
  <si>
    <t>Ryder</t>
  </si>
  <si>
    <t>C</t>
  </si>
  <si>
    <t>Foss</t>
  </si>
  <si>
    <t>Elk River HS</t>
  </si>
  <si>
    <t>Badal</t>
  </si>
  <si>
    <t>Doyle</t>
  </si>
  <si>
    <t>Braden</t>
  </si>
  <si>
    <t>Jefferies</t>
  </si>
  <si>
    <t>Alex</t>
  </si>
  <si>
    <t>Islanders HC U16</t>
  </si>
  <si>
    <t>McCormick</t>
  </si>
  <si>
    <t>Mason</t>
  </si>
  <si>
    <t>Team Wisconsin U16</t>
  </si>
  <si>
    <t>Pennington</t>
  </si>
  <si>
    <t>Davis</t>
  </si>
  <si>
    <t>Pierce</t>
  </si>
  <si>
    <t>Ian</t>
  </si>
  <si>
    <t>Kent School</t>
  </si>
  <si>
    <t>Baumgartner</t>
  </si>
  <si>
    <t>Beck</t>
  </si>
  <si>
    <t>Benning</t>
  </si>
  <si>
    <t>Northern Alberta Xtreme U15</t>
  </si>
  <si>
    <t>Cuylle</t>
  </si>
  <si>
    <t>William</t>
  </si>
  <si>
    <t>Toronto Marlboro's Midget Minor</t>
  </si>
  <si>
    <t>Gramer</t>
  </si>
  <si>
    <t>Moorhead HS</t>
  </si>
  <si>
    <t>Kaiser</t>
  </si>
  <si>
    <t>Wyatt</t>
  </si>
  <si>
    <t>Andover HS</t>
  </si>
  <si>
    <t>Keller</t>
  </si>
  <si>
    <t>St. Louis Jr Blues U16</t>
  </si>
  <si>
    <t>Longhi</t>
  </si>
  <si>
    <t>Hunter</t>
  </si>
  <si>
    <t>Savoie</t>
  </si>
  <si>
    <t>Andersson</t>
  </si>
  <si>
    <t>Anton</t>
  </si>
  <si>
    <t>Lulea HF J20</t>
  </si>
  <si>
    <t>Appendino</t>
  </si>
  <si>
    <t>Nicolas</t>
  </si>
  <si>
    <t>Philiadelphia Rebels (NAHL)</t>
  </si>
  <si>
    <t>GER</t>
  </si>
  <si>
    <t>Bettens</t>
  </si>
  <si>
    <t>Winnipeg Wild Midget AAA</t>
  </si>
  <si>
    <t>CAN/USA</t>
  </si>
  <si>
    <t>Bischel</t>
  </si>
  <si>
    <t>Fargo Force</t>
  </si>
  <si>
    <t>Bison</t>
  </si>
  <si>
    <t>Bartek</t>
  </si>
  <si>
    <t>NED</t>
  </si>
  <si>
    <t>Carmichael</t>
  </si>
  <si>
    <t>Brunswick School (USHS - Prep)</t>
  </si>
  <si>
    <t>Crone</t>
  </si>
  <si>
    <t>Hank</t>
  </si>
  <si>
    <t>Boston University</t>
  </si>
  <si>
    <t>Drobot</t>
  </si>
  <si>
    <t>AJ</t>
  </si>
  <si>
    <t>Faremouth</t>
  </si>
  <si>
    <t>Zach</t>
  </si>
  <si>
    <t>Fiedler</t>
  </si>
  <si>
    <t>Cedric</t>
  </si>
  <si>
    <t>EV Zug (Switzerland)</t>
  </si>
  <si>
    <t>USA/SWI</t>
  </si>
  <si>
    <t>Gaitamirov</t>
  </si>
  <si>
    <t>Tamirlan</t>
  </si>
  <si>
    <t>Colorado Rampage U18</t>
  </si>
  <si>
    <t>USA/KAZ</t>
  </si>
  <si>
    <t>Gratton</t>
  </si>
  <si>
    <t>Tyler</t>
  </si>
  <si>
    <t>Gudme</t>
  </si>
  <si>
    <t>Gurney</t>
  </si>
  <si>
    <t>Xan</t>
  </si>
  <si>
    <t>Huglen (MN)</t>
  </si>
  <si>
    <t>Roseau HS (MN)</t>
  </si>
  <si>
    <t>Mancinelli</t>
  </si>
  <si>
    <t>Mayer</t>
  </si>
  <si>
    <t>Connor</t>
  </si>
  <si>
    <t>Meyers</t>
  </si>
  <si>
    <t>Mitton</t>
  </si>
  <si>
    <t>Ross</t>
  </si>
  <si>
    <t>Nedeljkovic</t>
  </si>
  <si>
    <t>Andy</t>
  </si>
  <si>
    <t>Johnstown Tomahawks (NAHL)</t>
  </si>
  <si>
    <t>Nodler (MSU)</t>
  </si>
  <si>
    <t>O'Reilly</t>
  </si>
  <si>
    <t>Pavel</t>
  </si>
  <si>
    <t>Ondrej</t>
  </si>
  <si>
    <t>Minot Minotauros (NAHL)</t>
  </si>
  <si>
    <t>Petruolo</t>
  </si>
  <si>
    <t>Randklev</t>
  </si>
  <si>
    <t>Moorhead Spuds (MNHS)</t>
  </si>
  <si>
    <t>Robinson</t>
  </si>
  <si>
    <t>Russell</t>
  </si>
  <si>
    <t>Daniel</t>
  </si>
  <si>
    <t>Sankner</t>
  </si>
  <si>
    <t>Vescio</t>
  </si>
  <si>
    <t>Tanner</t>
  </si>
  <si>
    <t>Wong</t>
  </si>
  <si>
    <t>Weber</t>
  </si>
  <si>
    <t>Bergsland</t>
  </si>
  <si>
    <t>Wayzata HS (MN)</t>
  </si>
  <si>
    <t>McDougall</t>
  </si>
  <si>
    <t>Brodie</t>
  </si>
  <si>
    <t>Cox</t>
  </si>
  <si>
    <t>Culver U18</t>
  </si>
  <si>
    <t>Blaisdell</t>
  </si>
  <si>
    <t>Harrison</t>
  </si>
  <si>
    <t>Chilliwack Chiefs (BCHL)</t>
  </si>
  <si>
    <t>Skinner</t>
  </si>
  <si>
    <t>Ajax-Pickering Minor Midget</t>
  </si>
  <si>
    <t>Bar</t>
  </si>
  <si>
    <t>York - Simcoe Express MMAAA</t>
  </si>
  <si>
    <t>Helliwell</t>
  </si>
  <si>
    <t>BWC HA Midget Prep</t>
  </si>
  <si>
    <t>Carogioiello</t>
  </si>
  <si>
    <t>Frankie</t>
  </si>
  <si>
    <t>Toronto Jr Canadians MMAAA</t>
  </si>
  <si>
    <t>Toronto Marlboros MMAAA</t>
  </si>
  <si>
    <t>Ribau</t>
  </si>
  <si>
    <t>Oakville Rangers MMAAA</t>
  </si>
  <si>
    <t>Thorpe</t>
  </si>
  <si>
    <t>RHA Nationals Midget Prep</t>
  </si>
  <si>
    <t>Broz</t>
  </si>
  <si>
    <t>Tristan</t>
  </si>
  <si>
    <t>The Blake School</t>
  </si>
  <si>
    <t>Samanski</t>
  </si>
  <si>
    <t>Jungadler Mannheim u16</t>
  </si>
  <si>
    <t>GER/CAN</t>
  </si>
  <si>
    <t>Troutwine</t>
  </si>
  <si>
    <t>Eveleth-Gilbert (USHS-MN)</t>
  </si>
  <si>
    <t>Sorenson</t>
  </si>
  <si>
    <t>Begley</t>
  </si>
  <si>
    <t>Brisson</t>
  </si>
  <si>
    <t>Brendan</t>
  </si>
  <si>
    <t>Engelkas</t>
  </si>
  <si>
    <t>Fear</t>
  </si>
  <si>
    <t>Frisch</t>
  </si>
  <si>
    <t>Ganske</t>
  </si>
  <si>
    <t>Giroday</t>
  </si>
  <si>
    <t>Chris</t>
  </si>
  <si>
    <t>Aurora OJHL</t>
  </si>
  <si>
    <t>Grannis</t>
  </si>
  <si>
    <t>George</t>
  </si>
  <si>
    <t>Duluth Marshall HS</t>
  </si>
  <si>
    <t>Grundy</t>
  </si>
  <si>
    <t>Kyler</t>
  </si>
  <si>
    <t>Heidemann</t>
  </si>
  <si>
    <t>Steinbach MJHL</t>
  </si>
  <si>
    <t>Herrman</t>
  </si>
  <si>
    <t>Makowski</t>
  </si>
  <si>
    <t>Tim</t>
  </si>
  <si>
    <t>Maust</t>
  </si>
  <si>
    <t>Paul</t>
  </si>
  <si>
    <t>Murtazin</t>
  </si>
  <si>
    <t>Gleb</t>
  </si>
  <si>
    <t>Mylymok</t>
  </si>
  <si>
    <t>Nardella</t>
  </si>
  <si>
    <t>Oksanen</t>
  </si>
  <si>
    <t>Oskari</t>
  </si>
  <si>
    <t>TPS Turku</t>
  </si>
  <si>
    <t>Perbix</t>
  </si>
  <si>
    <t>Pilawski</t>
  </si>
  <si>
    <t>Prokop</t>
  </si>
  <si>
    <t>Schultheis</t>
  </si>
  <si>
    <t>Spott</t>
  </si>
  <si>
    <t>Svoboda</t>
  </si>
  <si>
    <t>Matyas</t>
  </si>
  <si>
    <t>Tucker</t>
  </si>
  <si>
    <t>Jesse</t>
  </si>
  <si>
    <t>North York Rangers OJHL</t>
  </si>
  <si>
    <t>Ullan</t>
  </si>
  <si>
    <t>Watson</t>
  </si>
  <si>
    <t>Carver</t>
  </si>
  <si>
    <t>Webster</t>
  </si>
  <si>
    <t>McKade</t>
  </si>
  <si>
    <t>Wendt</t>
  </si>
  <si>
    <t>Zabaneh</t>
  </si>
  <si>
    <t>St. Michael's Buzzers OJHL</t>
  </si>
  <si>
    <t>Grabko</t>
  </si>
  <si>
    <t>Chicago Fury U18</t>
  </si>
  <si>
    <t>Pletzke</t>
  </si>
  <si>
    <t>Abott</t>
  </si>
  <si>
    <t>Thiesing</t>
  </si>
  <si>
    <t>Camden</t>
  </si>
  <si>
    <t>Mittelstadt</t>
  </si>
  <si>
    <t>Eden Prairie HS</t>
  </si>
  <si>
    <t>Moulton</t>
  </si>
  <si>
    <t>Charchenko</t>
  </si>
  <si>
    <t>Nikolai</t>
  </si>
  <si>
    <t>Crespo</t>
  </si>
  <si>
    <t>Jarod</t>
  </si>
  <si>
    <t>DeBoer</t>
  </si>
  <si>
    <t>Salisbury PS</t>
  </si>
  <si>
    <t>Dickinson</t>
  </si>
  <si>
    <t>Kunz</t>
  </si>
  <si>
    <t>GF Red River HS</t>
  </si>
  <si>
    <t>Opilka</t>
  </si>
  <si>
    <t>St Louis Jr Blues U15</t>
  </si>
  <si>
    <t>Ratzlaff</t>
  </si>
  <si>
    <t>Rosemount HS</t>
  </si>
  <si>
    <t>Roepke</t>
  </si>
  <si>
    <t>Univ. School of Milwaukee HS</t>
  </si>
  <si>
    <t>Rowe</t>
  </si>
  <si>
    <t>Calumet HS</t>
  </si>
  <si>
    <t>Servagno</t>
  </si>
  <si>
    <t>Waldron</t>
  </si>
  <si>
    <t>Barbolini</t>
  </si>
  <si>
    <t>Britt</t>
  </si>
  <si>
    <t>Carlile</t>
  </si>
  <si>
    <t>Declan</t>
  </si>
  <si>
    <t>Wellington Dukes</t>
  </si>
  <si>
    <t>Carrick</t>
  </si>
  <si>
    <t>Muskegon Lumberjacks</t>
  </si>
  <si>
    <t>Dubinksy</t>
  </si>
  <si>
    <t>Lincoln Stars</t>
  </si>
  <si>
    <t>Fletcher</t>
  </si>
  <si>
    <t>PJ</t>
  </si>
  <si>
    <t>Green</t>
  </si>
  <si>
    <t>Corson</t>
  </si>
  <si>
    <t>Klee</t>
  </si>
  <si>
    <t>Lapointe</t>
  </si>
  <si>
    <t>Philippe</t>
  </si>
  <si>
    <t>Lee</t>
  </si>
  <si>
    <t>Leonard</t>
  </si>
  <si>
    <t>Lance</t>
  </si>
  <si>
    <t>Lopina</t>
  </si>
  <si>
    <t>Chicago Mission U16</t>
  </si>
  <si>
    <t>McCabe</t>
  </si>
  <si>
    <t>Devlin</t>
  </si>
  <si>
    <t>McDonnell</t>
  </si>
  <si>
    <t>McGinnis</t>
  </si>
  <si>
    <t>Mucitelli</t>
  </si>
  <si>
    <t>Niinisaari</t>
  </si>
  <si>
    <t>Samuli</t>
  </si>
  <si>
    <t>KooKoo Jr</t>
  </si>
  <si>
    <t>Pinto</t>
  </si>
  <si>
    <t>Shane</t>
  </si>
  <si>
    <t>Rockland CCHL</t>
  </si>
  <si>
    <t>Rasanen</t>
  </si>
  <si>
    <t>Ville</t>
  </si>
  <si>
    <t>Rasmussen</t>
  </si>
  <si>
    <t>Dayton</t>
  </si>
  <si>
    <t>Rule</t>
  </si>
  <si>
    <t>Caleb</t>
  </si>
  <si>
    <t>Schlaht</t>
  </si>
  <si>
    <t>St. Sebastiens</t>
  </si>
  <si>
    <t>Slavin</t>
  </si>
  <si>
    <t>Josiah</t>
  </si>
  <si>
    <t>Swetlikoff</t>
  </si>
  <si>
    <t>Vernon Vipers</t>
  </si>
  <si>
    <t>Urdahl</t>
  </si>
  <si>
    <t>Walker</t>
  </si>
  <si>
    <t>Marshall</t>
  </si>
  <si>
    <t>Milwaukee U16</t>
  </si>
  <si>
    <t>Biro</t>
  </si>
  <si>
    <t>Spruce Grove Saints</t>
  </si>
  <si>
    <t>Huhtamaa</t>
  </si>
  <si>
    <t>Jere</t>
  </si>
  <si>
    <t>Epoo Blues</t>
  </si>
  <si>
    <t>Newhook</t>
  </si>
  <si>
    <t>Victoria Grizzlies</t>
  </si>
  <si>
    <t>Aslanidis</t>
  </si>
  <si>
    <t>Pinoniemi</t>
  </si>
  <si>
    <t>Schoen</t>
  </si>
  <si>
    <t>Charlie</t>
  </si>
  <si>
    <t>Merritt</t>
  </si>
  <si>
    <t>Arlo</t>
  </si>
  <si>
    <t>Kimball Union</t>
  </si>
  <si>
    <t>MacGregor</t>
  </si>
  <si>
    <t>Bruce</t>
  </si>
  <si>
    <t>Northern Alberta Xtreme</t>
  </si>
  <si>
    <t>Chabrier</t>
  </si>
  <si>
    <t>LI Gulls</t>
  </si>
  <si>
    <t>Thompson</t>
  </si>
  <si>
    <t>Dominic</t>
  </si>
  <si>
    <t>Bauer</t>
  </si>
  <si>
    <t>Little Ceasers U15</t>
  </si>
  <si>
    <t>Steeves</t>
  </si>
  <si>
    <t>Manchester U16</t>
  </si>
  <si>
    <t>Mann</t>
  </si>
  <si>
    <t>Michaels</t>
  </si>
  <si>
    <t>Dexheimer</t>
  </si>
  <si>
    <t>Edina HS</t>
  </si>
  <si>
    <t>Itagaki</t>
  </si>
  <si>
    <t>Chicago Mission U15</t>
  </si>
  <si>
    <t>Bowman</t>
  </si>
  <si>
    <t>Bantle</t>
  </si>
  <si>
    <t>Shattuck St. Mary's U16</t>
  </si>
  <si>
    <t>Berger</t>
  </si>
  <si>
    <t>St. Louis Jr. Blues</t>
  </si>
  <si>
    <t>Blueger</t>
  </si>
  <si>
    <t>LAT</t>
  </si>
  <si>
    <t>Boyer</t>
  </si>
  <si>
    <t>Brand</t>
  </si>
  <si>
    <t>Omaha Lancers</t>
  </si>
  <si>
    <t>Docter</t>
  </si>
  <si>
    <t>Minnetonka High School</t>
  </si>
  <si>
    <t>Egle</t>
  </si>
  <si>
    <t>Verners</t>
  </si>
  <si>
    <t>Madison Capitols</t>
  </si>
  <si>
    <t>Evennou</t>
  </si>
  <si>
    <t>Foskey</t>
  </si>
  <si>
    <t>Jace</t>
  </si>
  <si>
    <t>Tri-City Storm</t>
  </si>
  <si>
    <t>Gould</t>
  </si>
  <si>
    <t>Gutierrez</t>
  </si>
  <si>
    <t>Skylar</t>
  </si>
  <si>
    <t>Herrmann</t>
  </si>
  <si>
    <t>Lucas</t>
  </si>
  <si>
    <t>Koufis</t>
  </si>
  <si>
    <t>TJ</t>
  </si>
  <si>
    <t>LaBarge</t>
  </si>
  <si>
    <t>Trey</t>
  </si>
  <si>
    <t>Lamoureaux</t>
  </si>
  <si>
    <t>Lane</t>
  </si>
  <si>
    <t>Mackay</t>
  </si>
  <si>
    <t>Mella</t>
  </si>
  <si>
    <t>Merritt Centennials</t>
  </si>
  <si>
    <t>Nix</t>
  </si>
  <si>
    <t>Manuel</t>
  </si>
  <si>
    <t>Eisbaren Juniors Berlin U19</t>
  </si>
  <si>
    <t>Pabich</t>
  </si>
  <si>
    <t>Papp</t>
  </si>
  <si>
    <t>Kristof</t>
  </si>
  <si>
    <t>HUN</t>
  </si>
  <si>
    <t>Peltonen</t>
  </si>
  <si>
    <t>Aleksi</t>
  </si>
  <si>
    <t>FIN/USA</t>
  </si>
  <si>
    <t>Petrick</t>
  </si>
  <si>
    <t>Dan</t>
  </si>
  <si>
    <t>Pokorny</t>
  </si>
  <si>
    <t>Smedsrud</t>
  </si>
  <si>
    <t>Chaz</t>
  </si>
  <si>
    <t>Notre Dame Hounds (SJHL)</t>
  </si>
  <si>
    <t>Stark</t>
  </si>
  <si>
    <t>Anthony</t>
  </si>
  <si>
    <t>Suter</t>
  </si>
  <si>
    <t>Branden</t>
  </si>
  <si>
    <t>Vorlicky</t>
  </si>
  <si>
    <t>Krys</t>
  </si>
  <si>
    <t>Buffalo Regals</t>
  </si>
  <si>
    <t>Felton</t>
  </si>
  <si>
    <t>Tait</t>
  </si>
  <si>
    <t>Conner</t>
  </si>
  <si>
    <t>New Jersey Hitmen</t>
  </si>
  <si>
    <t>Webber</t>
  </si>
  <si>
    <t>Cade</t>
  </si>
  <si>
    <t>The Rivers School</t>
  </si>
  <si>
    <t>LaVelle</t>
  </si>
  <si>
    <t>Chaska High School</t>
  </si>
  <si>
    <t>Demsey</t>
  </si>
  <si>
    <t>Zane</t>
  </si>
  <si>
    <t>Boston Advantage</t>
  </si>
  <si>
    <t>Kirwan</t>
  </si>
  <si>
    <t>Oravitz</t>
  </si>
  <si>
    <t>Riley</t>
  </si>
  <si>
    <t>Rochester Coaliltion</t>
  </si>
  <si>
    <t>Kukkonen</t>
  </si>
  <si>
    <t>Maple Grove Bantam AA</t>
  </si>
  <si>
    <t>McGuire</t>
  </si>
  <si>
    <t>Belmont Hill Prep School</t>
  </si>
  <si>
    <t>Ezman</t>
  </si>
  <si>
    <t>Jaxson</t>
  </si>
  <si>
    <t>Sredl</t>
  </si>
  <si>
    <t>Link</t>
  </si>
  <si>
    <t>Bret</t>
  </si>
  <si>
    <t>Badalamenti</t>
  </si>
  <si>
    <t>Saginaw OHL</t>
  </si>
  <si>
    <t>Belpedio</t>
  </si>
  <si>
    <t>Bjork</t>
  </si>
  <si>
    <t>Christoffer</t>
  </si>
  <si>
    <t>Lulea HF Jr</t>
  </si>
  <si>
    <t>Bremer</t>
  </si>
  <si>
    <t>Brock</t>
  </si>
  <si>
    <t>Camrose Kodiaks</t>
  </si>
  <si>
    <t>Bukes</t>
  </si>
  <si>
    <t>Bussi</t>
  </si>
  <si>
    <t>PAL Islanders</t>
  </si>
  <si>
    <t>Farris</t>
  </si>
  <si>
    <t>Gaffney</t>
  </si>
  <si>
    <t>Alexandros</t>
  </si>
  <si>
    <t>Gushchin</t>
  </si>
  <si>
    <t>Danil</t>
  </si>
  <si>
    <t>Moscow CSKA U17</t>
  </si>
  <si>
    <t>Hernandez</t>
  </si>
  <si>
    <t>Randy</t>
  </si>
  <si>
    <t>Jenuwine</t>
  </si>
  <si>
    <t>Jagger</t>
  </si>
  <si>
    <t>Karki</t>
  </si>
  <si>
    <t>Keegan</t>
  </si>
  <si>
    <t>Kovacs</t>
  </si>
  <si>
    <t>DeLaSalle</t>
  </si>
  <si>
    <t>Lynch</t>
  </si>
  <si>
    <t>Bobby</t>
  </si>
  <si>
    <t>Drummondville Voltigeurs</t>
  </si>
  <si>
    <t>McDonald</t>
  </si>
  <si>
    <t>Cameron</t>
  </si>
  <si>
    <t>McElhaney</t>
  </si>
  <si>
    <t>Nolan</t>
  </si>
  <si>
    <t>Cushing Academy</t>
  </si>
  <si>
    <t>Brett</t>
  </si>
  <si>
    <t>Waterloo Siskins</t>
  </si>
  <si>
    <t>Nienhuis</t>
  </si>
  <si>
    <t>Nash</t>
  </si>
  <si>
    <t>Pitters</t>
  </si>
  <si>
    <t>Posa</t>
  </si>
  <si>
    <t>Benito</t>
  </si>
  <si>
    <t>Regula</t>
  </si>
  <si>
    <t>CJ</t>
  </si>
  <si>
    <t>Staudacher</t>
  </si>
  <si>
    <t>Sullivan</t>
  </si>
  <si>
    <t>Trombley</t>
  </si>
  <si>
    <t>Watkins</t>
  </si>
  <si>
    <t>Hermantown HS</t>
  </si>
  <si>
    <t>Yakovenko</t>
  </si>
  <si>
    <t>Zacharewicz</t>
  </si>
  <si>
    <t>MacDonald</t>
  </si>
  <si>
    <t>Oliver</t>
  </si>
  <si>
    <t>Knuble</t>
  </si>
  <si>
    <t>Cam</t>
  </si>
  <si>
    <t>Farinacci</t>
  </si>
  <si>
    <t>Orr</t>
  </si>
  <si>
    <t>Little Caesars</t>
  </si>
  <si>
    <t>Robilotti</t>
  </si>
  <si>
    <t>Coughlin</t>
  </si>
  <si>
    <t>Harguindeguy</t>
  </si>
  <si>
    <t>Connors</t>
  </si>
  <si>
    <t>Gucciardi</t>
  </si>
  <si>
    <t>Don Mills Flyers</t>
  </si>
  <si>
    <t>Kempf</t>
  </si>
  <si>
    <t>O'Hanisan</t>
  </si>
  <si>
    <t>DeYoung</t>
  </si>
  <si>
    <t>Cullen</t>
  </si>
  <si>
    <t>Draper</t>
  </si>
  <si>
    <t>Kienan</t>
  </si>
  <si>
    <t>Evans</t>
  </si>
  <si>
    <t>Delta HS</t>
  </si>
  <si>
    <t>Kelly</t>
  </si>
  <si>
    <t>Maggio</t>
  </si>
  <si>
    <t>Sun Country Panthers</t>
  </si>
  <si>
    <t>Vallese</t>
  </si>
  <si>
    <t>Anderson</t>
  </si>
  <si>
    <t>Berg</t>
  </si>
  <si>
    <t>Omaha AAA - U16AAA</t>
  </si>
  <si>
    <t>Borgiel</t>
  </si>
  <si>
    <t>Zachary</t>
  </si>
  <si>
    <t>Brodzinski</t>
  </si>
  <si>
    <t>Bryce</t>
  </si>
  <si>
    <t>Carpenter</t>
  </si>
  <si>
    <t>Choi</t>
  </si>
  <si>
    <t>Syracuse - NCDC</t>
  </si>
  <si>
    <t>USA/KOR</t>
  </si>
  <si>
    <t>Davis-Martel</t>
  </si>
  <si>
    <t>Yuri</t>
  </si>
  <si>
    <t>Cowichan Valley - BCHL</t>
  </si>
  <si>
    <t>De St Phalle</t>
  </si>
  <si>
    <t>Mathieu</t>
  </si>
  <si>
    <t>DiCesare</t>
  </si>
  <si>
    <t>South Shore NCDC</t>
  </si>
  <si>
    <t>Eriksson</t>
  </si>
  <si>
    <t>Kalle</t>
  </si>
  <si>
    <t>Leksands IF - J20</t>
  </si>
  <si>
    <t>Fensterstock</t>
  </si>
  <si>
    <t>North Jersey Avalanche U18</t>
  </si>
  <si>
    <t>Furry</t>
  </si>
  <si>
    <t>Brenden</t>
  </si>
  <si>
    <t>Ghantous</t>
  </si>
  <si>
    <t>Andre</t>
  </si>
  <si>
    <t>Trail - BCHL</t>
  </si>
  <si>
    <t>Ginnetti</t>
  </si>
  <si>
    <t>Harding</t>
  </si>
  <si>
    <t>Jerry</t>
  </si>
  <si>
    <t>Nobles and Greenough</t>
  </si>
  <si>
    <t>Kalijian</t>
  </si>
  <si>
    <t>Belle Tire - U18AAA</t>
  </si>
  <si>
    <t>Long</t>
  </si>
  <si>
    <t>Austen</t>
  </si>
  <si>
    <t>Mannara</t>
  </si>
  <si>
    <t>Nelson</t>
  </si>
  <si>
    <t>Jaxon</t>
  </si>
  <si>
    <t>Peca</t>
  </si>
  <si>
    <t>Buffalo - OJHL</t>
  </si>
  <si>
    <t>Perkins</t>
  </si>
  <si>
    <t>Team Wisconsin - U16AAA</t>
  </si>
  <si>
    <t>Purpura</t>
  </si>
  <si>
    <t>Vincent</t>
  </si>
  <si>
    <t>Savage</t>
  </si>
  <si>
    <t>Sbaraglia</t>
  </si>
  <si>
    <t>Silver</t>
  </si>
  <si>
    <t>Brian</t>
  </si>
  <si>
    <t>Tabor</t>
  </si>
  <si>
    <t>Peter</t>
  </si>
  <si>
    <t>Clegg</t>
  </si>
  <si>
    <t>Mountain</t>
  </si>
  <si>
    <t>Jensen</t>
  </si>
  <si>
    <t>Pitlick</t>
  </si>
  <si>
    <t>Rhett</t>
  </si>
  <si>
    <t>Chaska - MNHS</t>
  </si>
  <si>
    <t>Brooks</t>
  </si>
  <si>
    <t>Barrett</t>
  </si>
  <si>
    <t>Dovorany</t>
  </si>
  <si>
    <t>Frank</t>
  </si>
  <si>
    <t>Struble</t>
  </si>
  <si>
    <t>Jayden</t>
  </si>
  <si>
    <t>St Sebastian’s Prep</t>
  </si>
  <si>
    <t>Japchen</t>
  </si>
  <si>
    <t>Greg</t>
  </si>
  <si>
    <t>Philadelphia Jr Flyers - U16AAA</t>
  </si>
  <si>
    <t>Stuart</t>
  </si>
  <si>
    <t>Phoenix Jr Coyotes - U15AAA</t>
  </si>
  <si>
    <t>Shoudy</t>
  </si>
  <si>
    <t>Tiernan</t>
  </si>
  <si>
    <t>Little Caesars - U16AAA</t>
  </si>
  <si>
    <t>Huggins</t>
  </si>
  <si>
    <t>Bryan</t>
  </si>
  <si>
    <t>Meijer - U16AAA</t>
  </si>
  <si>
    <t>Schubert</t>
  </si>
  <si>
    <t>Phillips Exeter Academy</t>
  </si>
  <si>
    <t>St Cloud Cathedral - MNHS</t>
  </si>
  <si>
    <t>Mesenberg</t>
  </si>
  <si>
    <t>Kovich</t>
  </si>
  <si>
    <t>Vancouver NE Chiefs</t>
  </si>
  <si>
    <t>Kosior</t>
  </si>
  <si>
    <t>Landon</t>
  </si>
  <si>
    <t>Tisdale Trojans</t>
  </si>
  <si>
    <t>Melin</t>
  </si>
  <si>
    <t>Dallon</t>
  </si>
  <si>
    <t>Sherwood Park Kings</t>
  </si>
  <si>
    <t>Baker</t>
  </si>
  <si>
    <t>Brockton</t>
  </si>
  <si>
    <t>Verona High School</t>
  </si>
  <si>
    <t>Brink</t>
  </si>
  <si>
    <t>Sioux City Musketeers</t>
  </si>
  <si>
    <t>Bunting</t>
  </si>
  <si>
    <t>Sean</t>
  </si>
  <si>
    <t>Northwood School Prep</t>
  </si>
  <si>
    <t>Farrance</t>
  </si>
  <si>
    <t>Ford</t>
  </si>
  <si>
    <t>Parker</t>
  </si>
  <si>
    <t>Grounds</t>
  </si>
  <si>
    <t>Hale</t>
  </si>
  <si>
    <t>Herter</t>
  </si>
  <si>
    <t>Hermantown High School</t>
  </si>
  <si>
    <t>Kallionkieli</t>
  </si>
  <si>
    <t>Marcus</t>
  </si>
  <si>
    <t>HIFK Helsinki</t>
  </si>
  <si>
    <t>Kehrer</t>
  </si>
  <si>
    <t>Rink Hockey Academy Prep</t>
  </si>
  <si>
    <t>Kerner</t>
  </si>
  <si>
    <t>Clark</t>
  </si>
  <si>
    <t>Skipjacks U18</t>
  </si>
  <si>
    <t>Kleiboer</t>
  </si>
  <si>
    <t>Klein</t>
  </si>
  <si>
    <t>Dawson</t>
  </si>
  <si>
    <t>Lakeville South High School</t>
  </si>
  <si>
    <t>Knoepke</t>
  </si>
  <si>
    <t>Kraws</t>
  </si>
  <si>
    <t>Krenzen</t>
  </si>
  <si>
    <t>Lombardi</t>
  </si>
  <si>
    <t>Kevin</t>
  </si>
  <si>
    <t>Malcomson</t>
  </si>
  <si>
    <t>Nilsson</t>
  </si>
  <si>
    <t>Albin</t>
  </si>
  <si>
    <t>Rogle BK Jr.</t>
  </si>
  <si>
    <t>Pasanen</t>
  </si>
  <si>
    <t>Tommy</t>
  </si>
  <si>
    <t>EC Red Bull Salzburg U18</t>
  </si>
  <si>
    <t>Plucinski</t>
  </si>
  <si>
    <t>Posma</t>
  </si>
  <si>
    <t>Pospisil</t>
  </si>
  <si>
    <t>Martin</t>
  </si>
  <si>
    <t>SLV</t>
  </si>
  <si>
    <t>Riddle</t>
  </si>
  <si>
    <t>Honeybaked U16</t>
  </si>
  <si>
    <t>Sibell</t>
  </si>
  <si>
    <t>Steinmetz</t>
  </si>
  <si>
    <t>Steinburg</t>
  </si>
  <si>
    <t>St. Andrew's College</t>
  </si>
  <si>
    <t>Flynn</t>
  </si>
  <si>
    <t>Gammill</t>
  </si>
  <si>
    <t>Briggs</t>
  </si>
  <si>
    <t>Berkshire PS</t>
  </si>
  <si>
    <t>Harper</t>
  </si>
  <si>
    <t>Skipjacks U16</t>
  </si>
  <si>
    <t>Nieminen</t>
  </si>
  <si>
    <t>Viljami</t>
  </si>
  <si>
    <t>Tappara Tampere</t>
  </si>
  <si>
    <t>Olson</t>
  </si>
  <si>
    <t>Quinn</t>
  </si>
  <si>
    <t>CAD</t>
  </si>
  <si>
    <t>Stange</t>
  </si>
  <si>
    <t>Eau Claire North High School</t>
  </si>
  <si>
    <t>Bell</t>
  </si>
  <si>
    <t>Jon</t>
  </si>
  <si>
    <t>St. Cloud Cathedral</t>
  </si>
  <si>
    <t>Biondi</t>
  </si>
  <si>
    <t>Campbell</t>
  </si>
  <si>
    <t>Jimenez</t>
  </si>
  <si>
    <t>Taft PS</t>
  </si>
  <si>
    <t>Langenbrunner</t>
  </si>
  <si>
    <t>Cloquet Bantam</t>
  </si>
  <si>
    <t>Loney</t>
  </si>
  <si>
    <t>Rink Hockey Academy U15</t>
  </si>
  <si>
    <t>USA/CAD</t>
  </si>
  <si>
    <t>Mattaa</t>
  </si>
  <si>
    <t>Joel</t>
  </si>
  <si>
    <t>Jokerit</t>
  </si>
  <si>
    <t>East Grand Forks High School</t>
  </si>
  <si>
    <t>Stutzle</t>
  </si>
  <si>
    <t>Jungadler Mannheim U19</t>
  </si>
  <si>
    <t>Tussey</t>
  </si>
  <si>
    <t>Stillwater High School</t>
  </si>
  <si>
    <t>Bertrand</t>
  </si>
  <si>
    <t>Jeffrey</t>
  </si>
  <si>
    <t>Borchardt</t>
  </si>
  <si>
    <t>Braccini</t>
  </si>
  <si>
    <t>Buffalo, MN HS</t>
  </si>
  <si>
    <t>Bride</t>
  </si>
  <si>
    <t>Chambers</t>
  </si>
  <si>
    <t>Cheremeta</t>
  </si>
  <si>
    <t>Mark</t>
  </si>
  <si>
    <t>Islanders HC</t>
  </si>
  <si>
    <t>Crozier</t>
  </si>
  <si>
    <t>Nanaimo BCHL</t>
  </si>
  <si>
    <t>Follmer</t>
  </si>
  <si>
    <t>St.Louis Blues AAA U-18</t>
  </si>
  <si>
    <t>Ivanyuzhenkov</t>
  </si>
  <si>
    <t>Artem</t>
  </si>
  <si>
    <t>USA/RUS</t>
  </si>
  <si>
    <t>Kessel</t>
  </si>
  <si>
    <t>Krannila</t>
  </si>
  <si>
    <t>Jami</t>
  </si>
  <si>
    <t>Tappara Tampere B</t>
  </si>
  <si>
    <t>Langford</t>
  </si>
  <si>
    <t>Farjestad BK J18</t>
  </si>
  <si>
    <t>McGregor</t>
  </si>
  <si>
    <t>Centennial, MN HS</t>
  </si>
  <si>
    <t>Montgomery</t>
  </si>
  <si>
    <t>Dane</t>
  </si>
  <si>
    <t>Red River, ND HS</t>
  </si>
  <si>
    <t>Oleksiuk</t>
  </si>
  <si>
    <t>Dauphin Kings MJHL</t>
  </si>
  <si>
    <t>EC Memorial HS</t>
  </si>
  <si>
    <t>Piironen</t>
  </si>
  <si>
    <t>Valtteri</t>
  </si>
  <si>
    <t>Lukko Rauma B</t>
  </si>
  <si>
    <t>Price</t>
  </si>
  <si>
    <t>North Cyclones NCDC</t>
  </si>
  <si>
    <t>Reifenberger</t>
  </si>
  <si>
    <t>Marko</t>
  </si>
  <si>
    <t>Romano</t>
  </si>
  <si>
    <t>Schroeder</t>
  </si>
  <si>
    <t>Tabakin</t>
  </si>
  <si>
    <t>Urup-Mogensen</t>
  </si>
  <si>
    <t>Jeppe</t>
  </si>
  <si>
    <t>DEN</t>
  </si>
  <si>
    <t>Veltri</t>
  </si>
  <si>
    <t>Westcott</t>
  </si>
  <si>
    <t>Jared</t>
  </si>
  <si>
    <t>Lyons</t>
  </si>
  <si>
    <t>Humphrey</t>
  </si>
  <si>
    <t>Warner</t>
  </si>
  <si>
    <t>Margel</t>
  </si>
  <si>
    <t>Phillips</t>
  </si>
  <si>
    <t>Uens</t>
  </si>
  <si>
    <t>Wellington OJHL</t>
  </si>
  <si>
    <t>Andreychuk</t>
  </si>
  <si>
    <t>Bushy</t>
  </si>
  <si>
    <t>Thief River Falls, MN HS</t>
  </si>
  <si>
    <t>DeSantis</t>
  </si>
  <si>
    <t>Dowiak</t>
  </si>
  <si>
    <t>Edwards</t>
  </si>
  <si>
    <t>Kuznetsov</t>
  </si>
  <si>
    <t>Yan</t>
  </si>
  <si>
    <t>CSKA U-16's</t>
  </si>
  <si>
    <t>Mancini</t>
  </si>
  <si>
    <t>Victor</t>
  </si>
  <si>
    <t>Meiers</t>
  </si>
  <si>
    <t>Johnston</t>
  </si>
  <si>
    <t>Eagan, MN HS</t>
  </si>
  <si>
    <t>Shlaine</t>
  </si>
  <si>
    <t>Acosta</t>
  </si>
  <si>
    <t>Khristian</t>
  </si>
  <si>
    <t>Almquist</t>
  </si>
  <si>
    <t>Ambrosio</t>
  </si>
  <si>
    <t>Buffalo Sabres U16</t>
  </si>
  <si>
    <t>Attard</t>
  </si>
  <si>
    <t>Ronnie</t>
  </si>
  <si>
    <t>Barczewski</t>
  </si>
  <si>
    <t>Coffey</t>
  </si>
  <si>
    <t>Crespi</t>
  </si>
  <si>
    <t>Deryabin</t>
  </si>
  <si>
    <t>Dmitri</t>
  </si>
  <si>
    <t>Belarus U20</t>
  </si>
  <si>
    <t>BLR</t>
  </si>
  <si>
    <t>Eckerle</t>
  </si>
  <si>
    <t>Benji</t>
  </si>
  <si>
    <t>Evenson</t>
  </si>
  <si>
    <t>Brockville</t>
  </si>
  <si>
    <t>Forsmark</t>
  </si>
  <si>
    <t>Filip</t>
  </si>
  <si>
    <t>Frantz</t>
  </si>
  <si>
    <t>Sabastian</t>
  </si>
  <si>
    <t>Sodertalje</t>
  </si>
  <si>
    <t>Hilsendager</t>
  </si>
  <si>
    <t>Lloydminster</t>
  </si>
  <si>
    <t>Holmes</t>
  </si>
  <si>
    <t>Jones</t>
  </si>
  <si>
    <t>Kalezic</t>
  </si>
  <si>
    <t>Colton</t>
  </si>
  <si>
    <t>Toronto Patriots</t>
  </si>
  <si>
    <t>Kinnear</t>
  </si>
  <si>
    <t>Asa</t>
  </si>
  <si>
    <t>LaMaster</t>
  </si>
  <si>
    <t>McLane</t>
  </si>
  <si>
    <t>McMenamin</t>
  </si>
  <si>
    <t>McWard</t>
  </si>
  <si>
    <t>St. Louis AAA U16</t>
  </si>
  <si>
    <t>Molenaar</t>
  </si>
  <si>
    <t>Minnetonka</t>
  </si>
  <si>
    <t>Morrissey</t>
  </si>
  <si>
    <t>Brad</t>
  </si>
  <si>
    <t>Murphey</t>
  </si>
  <si>
    <t>Pehrson</t>
  </si>
  <si>
    <t>Keaton</t>
  </si>
  <si>
    <t>Rafkin</t>
  </si>
  <si>
    <t>Ruben</t>
  </si>
  <si>
    <t>Richartz</t>
  </si>
  <si>
    <t>Blais</t>
  </si>
  <si>
    <t>Saville</t>
  </si>
  <si>
    <t>Isaiah</t>
  </si>
  <si>
    <t>Willets</t>
  </si>
  <si>
    <t>Hopkins</t>
  </si>
  <si>
    <t>Sakic</t>
  </si>
  <si>
    <t>POE Midget Prep</t>
  </si>
  <si>
    <t>Koster</t>
  </si>
  <si>
    <t>Capone</t>
  </si>
  <si>
    <t>Norris</t>
  </si>
  <si>
    <t>Dalton</t>
  </si>
  <si>
    <t>Self</t>
  </si>
  <si>
    <t>Carter Primo</t>
  </si>
  <si>
    <t>Sharib</t>
  </si>
  <si>
    <t>Veri</t>
  </si>
  <si>
    <t>Aucoin</t>
  </si>
  <si>
    <t>Basgall</t>
  </si>
  <si>
    <t>Boemer</t>
  </si>
  <si>
    <t>Andrew</t>
  </si>
  <si>
    <t>Czerneckianair</t>
  </si>
  <si>
    <t>Estapa</t>
  </si>
  <si>
    <t>Holm</t>
  </si>
  <si>
    <t>Ole Julian</t>
  </si>
  <si>
    <t>NOR</t>
  </si>
  <si>
    <t>Knies</t>
  </si>
  <si>
    <t>Mazur</t>
  </si>
  <si>
    <t>Poshak</t>
  </si>
  <si>
    <t>Bakich</t>
  </si>
  <si>
    <t>Solag</t>
  </si>
  <si>
    <t>Bengtsson</t>
  </si>
  <si>
    <t>AIK J20</t>
  </si>
  <si>
    <t>Blumel</t>
  </si>
  <si>
    <t>Matej</t>
  </si>
  <si>
    <t>Caponi</t>
  </si>
  <si>
    <t>Cassetti</t>
  </si>
  <si>
    <t>Joey</t>
  </si>
  <si>
    <t>Christy</t>
  </si>
  <si>
    <t>Ray</t>
  </si>
  <si>
    <t>St Thomas Academy</t>
  </si>
  <si>
    <t>Drkulec</t>
  </si>
  <si>
    <t>Esposito-Selivanov</t>
  </si>
  <si>
    <t>Niko</t>
  </si>
  <si>
    <t>Ferrandino</t>
  </si>
  <si>
    <t>Firstov</t>
  </si>
  <si>
    <t>Vladislav</t>
  </si>
  <si>
    <t>Guzzo</t>
  </si>
  <si>
    <t>Haskins</t>
  </si>
  <si>
    <t>Huff</t>
  </si>
  <si>
    <t>Jacques</t>
  </si>
  <si>
    <t>Koopman</t>
  </si>
  <si>
    <t>Lamppa</t>
  </si>
  <si>
    <t>Xander</t>
  </si>
  <si>
    <t>Marooney</t>
  </si>
  <si>
    <t>Moe</t>
  </si>
  <si>
    <t>Ness</t>
  </si>
  <si>
    <t>Orhvall</t>
  </si>
  <si>
    <t>Emil</t>
  </si>
  <si>
    <t>RPI (NCAA)</t>
  </si>
  <si>
    <t>Palmer</t>
  </si>
  <si>
    <t>Schingoethe</t>
  </si>
  <si>
    <t>Schmidt</t>
  </si>
  <si>
    <t>Colin</t>
  </si>
  <si>
    <t>Wayzata</t>
  </si>
  <si>
    <t>Sorensen</t>
  </si>
  <si>
    <t>Stein</t>
  </si>
  <si>
    <t>Stoneman</t>
  </si>
  <si>
    <t>Swankler</t>
  </si>
  <si>
    <t>Szmagaj</t>
  </si>
  <si>
    <t>Jungels</t>
  </si>
  <si>
    <t>Jett</t>
  </si>
  <si>
    <t>Helgeson</t>
  </si>
  <si>
    <t>Young</t>
  </si>
  <si>
    <t>D'Agostino</t>
  </si>
  <si>
    <t>Gunnery</t>
  </si>
  <si>
    <t>Skipjacks</t>
  </si>
  <si>
    <t>Lohrei</t>
  </si>
  <si>
    <t>Lagerback</t>
  </si>
  <si>
    <t>Teddy</t>
  </si>
  <si>
    <t>Reiners</t>
  </si>
  <si>
    <t>Michaelis</t>
  </si>
  <si>
    <t>Jeannette</t>
  </si>
  <si>
    <t>Duluth Bantam</t>
  </si>
  <si>
    <t>Getz</t>
  </si>
  <si>
    <t>Lachlan</t>
  </si>
  <si>
    <t>Mercer Chiefs</t>
  </si>
  <si>
    <t>Foglia</t>
  </si>
  <si>
    <t>Hart</t>
  </si>
  <si>
    <t>DJ</t>
  </si>
  <si>
    <t>Weis</t>
  </si>
  <si>
    <t>Dubois</t>
  </si>
  <si>
    <t>Milwaukee Admirals</t>
  </si>
  <si>
    <t>Villeneuve</t>
  </si>
  <si>
    <t>Magog</t>
  </si>
  <si>
    <t>Abate</t>
  </si>
  <si>
    <t>Amonte</t>
  </si>
  <si>
    <t>Thayer Academy Prep (MA)</t>
  </si>
  <si>
    <t>Cassaro</t>
  </si>
  <si>
    <t>Gianfranco</t>
  </si>
  <si>
    <t>Westminster Prep (CT)</t>
  </si>
  <si>
    <t>DeLuca</t>
  </si>
  <si>
    <t>Amarillo Bulls (NAHL)</t>
  </si>
  <si>
    <t>Demelis</t>
  </si>
  <si>
    <t>Northeast Generals (NAHL)</t>
  </si>
  <si>
    <t>Dennison</t>
  </si>
  <si>
    <t>Dobay</t>
  </si>
  <si>
    <t>Jayson</t>
  </si>
  <si>
    <t>Farrell</t>
  </si>
  <si>
    <t>Gallacher</t>
  </si>
  <si>
    <t>Aiden</t>
  </si>
  <si>
    <t>Bismarck Bobcats (NAHL)</t>
  </si>
  <si>
    <t>Holtz</t>
  </si>
  <si>
    <t>Steven</t>
  </si>
  <si>
    <t>Jenson</t>
  </si>
  <si>
    <t>Shreveport Mudbugs (NAHL)</t>
  </si>
  <si>
    <t>Kraemer</t>
  </si>
  <si>
    <t>Roman</t>
  </si>
  <si>
    <t>Kuntar</t>
  </si>
  <si>
    <t>Larkin</t>
  </si>
  <si>
    <t>Detroit Compuware U16 (HPHL)</t>
  </si>
  <si>
    <t>MacEachern</t>
  </si>
  <si>
    <t>Cobourg Cougars (OJHL)</t>
  </si>
  <si>
    <t>Malone</t>
  </si>
  <si>
    <t>Messina</t>
  </si>
  <si>
    <t>Mor</t>
  </si>
  <si>
    <t>USA NTDP U18</t>
  </si>
  <si>
    <t>Murray</t>
  </si>
  <si>
    <t>Penn State University (NCAA)</t>
  </si>
  <si>
    <t>Needham</t>
  </si>
  <si>
    <t>Craig</t>
  </si>
  <si>
    <t>Ovecka</t>
  </si>
  <si>
    <t>Juraj</t>
  </si>
  <si>
    <t>Springfield Jr. Blues (NAHL)</t>
  </si>
  <si>
    <t>Robertson</t>
  </si>
  <si>
    <t>Whitby Fury (OJHL)</t>
  </si>
  <si>
    <t>Detroit Little Caesars U15 (Indep.)</t>
  </si>
  <si>
    <t>Seger</t>
  </si>
  <si>
    <t>Gabriel</t>
  </si>
  <si>
    <t>Vaxjo (Sweden)</t>
  </si>
  <si>
    <t>Smekhnov</t>
  </si>
  <si>
    <t>Arsenii</t>
  </si>
  <si>
    <t>Suede</t>
  </si>
  <si>
    <t>Oakland Jr. Grizzlies U18 (HPHL)</t>
  </si>
  <si>
    <t>True</t>
  </si>
  <si>
    <t>Ottawa 67's OHL</t>
  </si>
  <si>
    <t>Wagner</t>
  </si>
  <si>
    <t>Henry</t>
  </si>
  <si>
    <t>St. Louis Amateur Blues U16 (T1)</t>
  </si>
  <si>
    <t>Salonen</t>
  </si>
  <si>
    <t>Iskhkov</t>
  </si>
  <si>
    <t>Ruslan</t>
  </si>
  <si>
    <t>Weiss</t>
  </si>
  <si>
    <t>McInnis</t>
  </si>
  <si>
    <t>Alishlalov</t>
  </si>
  <si>
    <t>Malik</t>
  </si>
  <si>
    <t>Brown</t>
  </si>
  <si>
    <t>Davies</t>
  </si>
  <si>
    <t>Basse</t>
  </si>
  <si>
    <t>Team Maryland U16 (AYHL)</t>
  </si>
  <si>
    <t>Morrow</t>
  </si>
  <si>
    <t>Scott</t>
  </si>
  <si>
    <t>Suffol PAL U16 (USPHL)</t>
  </si>
  <si>
    <t>Hayes</t>
  </si>
  <si>
    <t>Avery</t>
  </si>
  <si>
    <t>Detroit Honeybaked U16 (HPHL)</t>
  </si>
  <si>
    <t>Lemmer</t>
  </si>
  <si>
    <t>Wausau West HS (WI)</t>
  </si>
  <si>
    <t>Hall</t>
  </si>
  <si>
    <t>Bayard</t>
  </si>
  <si>
    <t>Delbarton Prep (NJ)</t>
  </si>
  <si>
    <t>Timur</t>
  </si>
  <si>
    <t>Connecticut Jr. Rangers U18 (USPHL)</t>
  </si>
  <si>
    <t>Messineo</t>
  </si>
  <si>
    <t>St. Sebastian's Prep (MA)</t>
  </si>
  <si>
    <t>Purcell</t>
  </si>
  <si>
    <t>Cleveland Barond U15 (T1)</t>
  </si>
  <si>
    <t>Steele</t>
  </si>
  <si>
    <t>Oakland Jr. Grizzlies U15 (HPHL)</t>
  </si>
  <si>
    <t>Cipollone</t>
  </si>
  <si>
    <t>Loomis Chaffee Prep (CT)</t>
  </si>
  <si>
    <t>USHL Unveils 30-Man Rosters &amp; Affiliate Lists</t>
  </si>
  <si>
    <t>Member clubs must make necessary drops to get to their 23-man protected list by Sept. 24 at 12 PM CT to the league office, as well as USA Hockey, ahead of the start of the 2018-19 USHL regular season at the DICK'S Sporting Goods USHL Fall Classic. 23-man protected lists must adhere to regular season roster regulations, which include:</t>
  </si>
  <si>
    <t>     Teams must carry a minimum of three U18 players (2001 or 2002 birth years) on their active roster at all times.</t>
  </si>
  <si>
    <t>     Teams must carry at least two goaltenders on their active roster at all times.</t>
  </si>
  <si>
    <t>     Teams cannot carry more than five 20-year-olds on their active roster at a time, which must be reduced to four by the third weekend of the regular season. Goalies do not count toward the 20-year-old player limit.</t>
  </si>
  <si>
    <t>     Teams cannot carry more than four import players on their roster at one time.</t>
  </si>
  <si>
    <t>     Teams can only carry one import goaltender on their roster at one time.</t>
  </si>
  <si>
    <t>     A team is permitted to carry up to two Canadian import skaters (non-goaltenders) that will not count towards the aforementioned four import player limit.</t>
  </si>
  <si>
    <t>     Starting this season, any import goaltender, including a Canadian goaltender, will count as two players toward the four import player limit.</t>
  </si>
  <si>
    <t>Beginning Sept. 25 at 12 PM CT, all roster moves will count towards the annual roster move limit. Players on both the 30-man protected and affiliate lists are eligible to play in USHL preseason games.</t>
  </si>
  <si>
    <t xml:space="preserve"> USA </t>
  </si>
  <si>
    <t xml:space="preserve"> Atticus </t>
  </si>
  <si>
    <t xml:space="preserve"> Leitner </t>
  </si>
  <si>
    <t xml:space="preserve"> Nickolas</t>
  </si>
  <si>
    <t xml:space="preserve"> D </t>
  </si>
  <si>
    <t>Team</t>
  </si>
  <si>
    <t>List</t>
  </si>
  <si>
    <t>Cedar Rapids Roughriders</t>
  </si>
  <si>
    <t>Active</t>
  </si>
  <si>
    <t>Affiliate</t>
  </si>
  <si>
    <t>Abruzzese</t>
  </si>
  <si>
    <t>Des Moines Buccaneers</t>
  </si>
  <si>
    <t>Andrews</t>
  </si>
  <si>
    <t>Nicklas</t>
  </si>
  <si>
    <t>Detroit Little Caesars U16</t>
  </si>
  <si>
    <t>Bohlsen</t>
  </si>
  <si>
    <t>Kaden</t>
  </si>
  <si>
    <t>Brickey</t>
  </si>
  <si>
    <t>Ronald</t>
  </si>
  <si>
    <t>Dubuque Fighting Saints</t>
  </si>
  <si>
    <t>Contessa</t>
  </si>
  <si>
    <t>Ziemer</t>
  </si>
  <si>
    <t>Welsher</t>
  </si>
  <si>
    <t xml:space="preserve">Robert                                      </t>
  </si>
  <si>
    <t>Green Bay Gamblers</t>
  </si>
  <si>
    <t>Cokinos</t>
  </si>
  <si>
    <t xml:space="preserve">Brown         </t>
  </si>
  <si>
    <t>Lipe</t>
  </si>
  <si>
    <t>Christopher</t>
  </si>
  <si>
    <t>Carreau</t>
  </si>
  <si>
    <t>Boston College</t>
  </si>
  <si>
    <t>Kucharski</t>
  </si>
  <si>
    <t>Malinowski</t>
  </si>
  <si>
    <t>Tony</t>
  </si>
  <si>
    <t xml:space="preserve">Manning                                             </t>
  </si>
  <si>
    <t>Detroit Little Caesars U18</t>
  </si>
  <si>
    <t>Novak</t>
  </si>
  <si>
    <t>Isaac</t>
  </si>
  <si>
    <t>Clement</t>
  </si>
  <si>
    <t>Costello</t>
  </si>
  <si>
    <t>Durham</t>
  </si>
  <si>
    <t>Paquette</t>
  </si>
  <si>
    <t>Ugbekile</t>
  </si>
  <si>
    <t>Tim (TJ)</t>
  </si>
  <si>
    <t>Toronto Red Wings</t>
  </si>
  <si>
    <t>Szeto</t>
  </si>
  <si>
    <t>Kalen</t>
  </si>
  <si>
    <t>Mercuri</t>
  </si>
  <si>
    <t>Chateauguay Grenadiers</t>
  </si>
  <si>
    <t>Durny</t>
  </si>
  <si>
    <t>Henrikson</t>
  </si>
  <si>
    <t>Arvid</t>
  </si>
  <si>
    <t>Örebro HK J20</t>
  </si>
  <si>
    <t>Kesselring</t>
  </si>
  <si>
    <t>St.Onge</t>
  </si>
  <si>
    <t>St. Thomas Academy</t>
  </si>
  <si>
    <t>Canmore Eagles</t>
  </si>
  <si>
    <t>Khokhlachev</t>
  </si>
  <si>
    <t>Timofei</t>
  </si>
  <si>
    <t>Hill Academy 18</t>
  </si>
  <si>
    <t>Lebster</t>
  </si>
  <si>
    <t>Reed</t>
  </si>
  <si>
    <t>Luedtke</t>
  </si>
  <si>
    <t>Minnetonka High</t>
  </si>
  <si>
    <t>Meyer</t>
  </si>
  <si>
    <t>Youngstown Phantoms</t>
  </si>
  <si>
    <t>Proctor</t>
  </si>
  <si>
    <t>Kirby</t>
  </si>
  <si>
    <t>Bonnyville Pontiacs</t>
  </si>
  <si>
    <t>Renlund</t>
  </si>
  <si>
    <t>Schmiedlin</t>
  </si>
  <si>
    <t>Culver Military Prep</t>
  </si>
  <si>
    <t>Fowler</t>
  </si>
  <si>
    <t>Central Catholic HS</t>
  </si>
  <si>
    <t>Cooley</t>
  </si>
  <si>
    <t>Stanley</t>
  </si>
  <si>
    <t>Nevers</t>
  </si>
  <si>
    <t>Iowa Wild U16</t>
  </si>
  <si>
    <t>Hermantown</t>
  </si>
  <si>
    <t>Mack</t>
  </si>
  <si>
    <t>Sioux Falls Stampede Affiliate List</t>
  </si>
  <si>
    <t>Winslow</t>
  </si>
  <si>
    <t>Klanow</t>
  </si>
  <si>
    <t>Xavier</t>
  </si>
  <si>
    <t>St. Andrews</t>
  </si>
  <si>
    <t>St. Louis Jr Blues U15</t>
  </si>
  <si>
    <t xml:space="preserve">Kelly </t>
  </si>
  <si>
    <t>Fargo Force Affiliate List</t>
  </si>
  <si>
    <t>Waterloo Black Hawks</t>
  </si>
  <si>
    <t>Afanasyev</t>
  </si>
  <si>
    <t>Egor</t>
  </si>
  <si>
    <t>Babbage</t>
  </si>
  <si>
    <t>Sioux Falls Stampede</t>
  </si>
  <si>
    <t>Des Moines  Buccaneers Affiliate List</t>
  </si>
  <si>
    <t xml:space="preserve">Samuel </t>
  </si>
  <si>
    <t xml:space="preserve">Stevens </t>
  </si>
  <si>
    <t xml:space="preserve">F </t>
  </si>
  <si>
    <t xml:space="preserve">USA </t>
  </si>
  <si>
    <t>St. Sebastians Prep</t>
  </si>
  <si>
    <t>St. Cloud Cathedral, MN HS</t>
  </si>
  <si>
    <t>South Florida Hockey Academy U-16</t>
  </si>
  <si>
    <t>Tri-City Storm Affiliate List</t>
  </si>
  <si>
    <t>Colorado Thunderbirds U16</t>
  </si>
  <si>
    <t>Phoenix Jr Coyotes U16</t>
  </si>
  <si>
    <t>Madison Capitols Affiliate List</t>
  </si>
  <si>
    <t>Leo</t>
  </si>
  <si>
    <t>Bacallao</t>
  </si>
  <si>
    <t>Ashbrook</t>
  </si>
  <si>
    <t>Youngstown Phantoms Affiliate List</t>
  </si>
  <si>
    <t>Waterloo Black Hawks Affiliate List</t>
  </si>
  <si>
    <t>Omaha Lancers Affiliate List</t>
  </si>
  <si>
    <t>Greenway HS</t>
  </si>
  <si>
    <t>Position</t>
  </si>
  <si>
    <t>Total</t>
  </si>
  <si>
    <t>Birth Year</t>
  </si>
  <si>
    <t>USHL</t>
  </si>
  <si>
    <t>Wenatchee Wild (BCHL)</t>
  </si>
  <si>
    <t>Wilkes-Barre/Scranton Knights (NAHL)</t>
  </si>
  <si>
    <t>Aberdeen Wings (NAHL)</t>
  </si>
  <si>
    <t>Austin Bruins (NAHL)</t>
  </si>
  <si>
    <t>Carshield U18</t>
  </si>
  <si>
    <t>Corpus Christi IceRays (NAHL)</t>
  </si>
  <si>
    <t>Fairbanks Ice Dogs (NAHL)</t>
  </si>
  <si>
    <t>Janesville Jets (NAHL)</t>
  </si>
  <si>
    <t>Kenai River Brown Bears (NAHL)</t>
  </si>
  <si>
    <t>Lone Star Brahmas (NAHL)</t>
  </si>
  <si>
    <t>Maryland Black Bears (NAHL)</t>
  </si>
  <si>
    <t>Minnesota Wilderness (NAHL)</t>
  </si>
  <si>
    <t>New Jersey Titans (NAHL)</t>
  </si>
  <si>
    <t>Topeka Roadrunners (NAHL)</t>
  </si>
  <si>
    <t>Selects Academy at South Kent U15</t>
  </si>
  <si>
    <t>Selects Academy at South Kent U18</t>
  </si>
  <si>
    <t>Selects Academy at South Kent U16</t>
  </si>
  <si>
    <t>North Jersey Avalanche U16</t>
  </si>
  <si>
    <t>Holy Family Catholic HS</t>
  </si>
  <si>
    <t>Alaska Oilers U15</t>
  </si>
  <si>
    <t>Alaska Oilers U16</t>
  </si>
  <si>
    <t>Oakland Jr. Grizzlies U16 (HPHL)</t>
  </si>
  <si>
    <t>New Jersey Colonials - U16AAA</t>
  </si>
  <si>
    <t>New Jersey Avalanche</t>
  </si>
  <si>
    <t>New Jersey Devils U16</t>
  </si>
  <si>
    <t>PAL Jr Islanders U16</t>
  </si>
  <si>
    <t>PAL Jr Islanders U18</t>
  </si>
  <si>
    <t>Pittsburgh Penguins Elite U18</t>
  </si>
  <si>
    <t>Pittsburgh Penguins Elite U15</t>
  </si>
  <si>
    <t>Pittsburgh Penguins Elite U16</t>
  </si>
  <si>
    <t>Rocky Mountain RoughRiders U16</t>
  </si>
  <si>
    <t>Rocky Mountain RoughRiders U18</t>
  </si>
  <si>
    <t>North Jersey Avs U16</t>
  </si>
  <si>
    <t>Philadelphia Jr Flyers U16</t>
  </si>
  <si>
    <t>St. Louis AAA Blues U16</t>
  </si>
  <si>
    <t>Long Island Gulls 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</si>
</sst>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dd\.mmm\.yyyy"/>
  </numFmts>
  <fonts count="5" x14ac:knownFonts="1">
    <font>
      <sz val="10"/>
      <color rgb="FF000000"/>
      <name val="Times New Roman"/>
      <charset val="204"/>
    </font>
    <font>
      <b/>
      <sz val="10"/>
      <name val="Tahoma"/>
      <family val="2"/>
    </font>
    <font>
      <sz val="1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165" fontId="2" fillId="0" borderId="1" xfId="0" applyNumberFormat="1" applyFont="1" applyFill="1" applyBorder="1" applyAlignment="1"/>
    <xf numFmtId="0" fontId="4" fillId="0" borderId="0" xfId="0" applyFont="1" applyFill="1" applyBorder="1" applyAlignment="1">
      <alignment vertical="top"/>
    </xf>
    <xf numFmtId="3" fontId="4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3" fontId="3" fillId="0" borderId="0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3" fontId="3" fillId="0" borderId="1" xfId="0" applyNumberFormat="1" applyFont="1" applyFill="1" applyBorder="1" applyAlignment="1">
      <alignment vertical="top"/>
    </xf>
    <xf numFmtId="3" fontId="4" fillId="0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3" fontId="4" fillId="0" borderId="2" xfId="0" applyNumberFormat="1" applyFont="1" applyFill="1" applyBorder="1" applyAlignment="1">
      <alignment horizontal="centerContinuous" vertical="top"/>
    </xf>
    <xf numFmtId="0" fontId="4" fillId="0" borderId="1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7"/>
  <sheetViews>
    <sheetView showGridLines="0" tabSelected="1" zoomScaleNormal="100" workbookViewId="0">
      <pane ySplit="11" topLeftCell="A12" activePane="bottomLeft" state="frozen"/>
      <selection pane="bottomLeft" activeCell="E12" sqref="E12"/>
    </sheetView>
  </sheetViews>
  <sheetFormatPr defaultColWidth="15.83203125" defaultRowHeight="12" customHeight="1" x14ac:dyDescent="0.2"/>
  <cols>
    <col min="1" max="1" width="26.6640625" style="1" bestFit="1" customWidth="1"/>
    <col min="2" max="2" width="8.33203125" style="1" bestFit="1" customWidth="1"/>
    <col min="3" max="3" width="40.33203125" style="1" bestFit="1" customWidth="1"/>
    <col min="4" max="4" width="33.6640625" style="1" bestFit="1" customWidth="1"/>
    <col min="5" max="5" width="38.83203125" style="1" bestFit="1" customWidth="1"/>
    <col min="6" max="6" width="21" style="1" bestFit="1" customWidth="1"/>
    <col min="7" max="7" width="20.6640625" style="1" bestFit="1" customWidth="1"/>
    <col min="8" max="8" width="14.83203125" style="1" customWidth="1"/>
    <col min="9" max="9" width="12.1640625" style="1" bestFit="1" customWidth="1"/>
    <col min="10" max="16384" width="15.83203125" style="1"/>
  </cols>
  <sheetData>
    <row r="1" spans="1:23" ht="12" customHeight="1" x14ac:dyDescent="0.2">
      <c r="A1" s="4" t="s">
        <v>1271</v>
      </c>
    </row>
    <row r="2" spans="1:23" ht="12" customHeight="1" x14ac:dyDescent="0.2">
      <c r="A2" s="3" t="s">
        <v>1272</v>
      </c>
    </row>
    <row r="3" spans="1:23" ht="12" customHeight="1" x14ac:dyDescent="0.2">
      <c r="A3" s="20" t="s">
        <v>1273</v>
      </c>
      <c r="B3" s="21"/>
      <c r="C3" s="21"/>
      <c r="D3" s="21"/>
      <c r="E3" s="21"/>
      <c r="F3" s="21"/>
      <c r="G3" s="21"/>
      <c r="H3" s="21"/>
      <c r="I3" s="21"/>
    </row>
    <row r="4" spans="1:23" ht="12" customHeight="1" x14ac:dyDescent="0.2">
      <c r="A4" s="20" t="s">
        <v>1274</v>
      </c>
      <c r="B4" s="21"/>
      <c r="C4" s="21"/>
      <c r="D4" s="21"/>
      <c r="E4" s="21"/>
      <c r="F4" s="21"/>
      <c r="G4" s="21"/>
      <c r="H4" s="21"/>
      <c r="I4" s="21"/>
    </row>
    <row r="5" spans="1:23" ht="12" customHeight="1" x14ac:dyDescent="0.2">
      <c r="A5" s="20" t="s">
        <v>1275</v>
      </c>
      <c r="B5" s="21"/>
      <c r="C5" s="21"/>
      <c r="D5" s="21"/>
      <c r="E5" s="21"/>
      <c r="F5" s="21"/>
      <c r="G5" s="21"/>
      <c r="H5" s="21"/>
      <c r="I5" s="21"/>
    </row>
    <row r="6" spans="1:23" ht="12" customHeight="1" x14ac:dyDescent="0.2">
      <c r="A6" s="20" t="s">
        <v>1276</v>
      </c>
      <c r="B6" s="21"/>
      <c r="C6" s="21"/>
      <c r="D6" s="21"/>
      <c r="E6" s="21"/>
      <c r="F6" s="21"/>
      <c r="G6" s="21"/>
      <c r="H6" s="21"/>
      <c r="I6" s="21"/>
    </row>
    <row r="7" spans="1:23" ht="12" customHeight="1" x14ac:dyDescent="0.2">
      <c r="A7" s="20" t="s">
        <v>1277</v>
      </c>
      <c r="B7" s="21"/>
      <c r="C7" s="21"/>
      <c r="D7" s="21"/>
      <c r="E7" s="21"/>
      <c r="F7" s="21"/>
      <c r="G7" s="21"/>
      <c r="H7" s="21"/>
      <c r="I7" s="21"/>
    </row>
    <row r="8" spans="1:23" ht="12" customHeight="1" x14ac:dyDescent="0.2">
      <c r="A8" s="20" t="s">
        <v>1278</v>
      </c>
      <c r="B8" s="21"/>
      <c r="C8" s="21"/>
      <c r="D8" s="21"/>
      <c r="E8" s="21"/>
      <c r="F8" s="21"/>
      <c r="G8" s="21"/>
      <c r="H8" s="21"/>
      <c r="I8" s="21"/>
    </row>
    <row r="9" spans="1:23" ht="12" customHeight="1" x14ac:dyDescent="0.2">
      <c r="A9" s="20" t="s">
        <v>1279</v>
      </c>
      <c r="B9" s="21"/>
      <c r="C9" s="21"/>
      <c r="D9" s="21"/>
      <c r="E9" s="21"/>
      <c r="F9" s="21"/>
      <c r="G9" s="21"/>
      <c r="H9" s="21"/>
      <c r="I9" s="21"/>
    </row>
    <row r="10" spans="1:23" ht="12" customHeight="1" x14ac:dyDescent="0.2">
      <c r="A10" s="3" t="s">
        <v>1280</v>
      </c>
    </row>
    <row r="11" spans="1:23" s="4" customFormat="1" ht="12" customHeight="1" x14ac:dyDescent="0.2">
      <c r="A11" s="5" t="s">
        <v>1286</v>
      </c>
      <c r="B11" s="5" t="s">
        <v>1287</v>
      </c>
      <c r="C11" s="5" t="s">
        <v>0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5</v>
      </c>
      <c r="I11" s="5" t="s">
        <v>1395</v>
      </c>
    </row>
    <row r="12" spans="1:23" ht="12" customHeight="1" x14ac:dyDescent="0.2">
      <c r="A12" s="6" t="s">
        <v>1288</v>
      </c>
      <c r="B12" s="6" t="s">
        <v>1289</v>
      </c>
      <c r="C12" s="6" t="s">
        <v>6</v>
      </c>
      <c r="D12" s="6" t="s">
        <v>7</v>
      </c>
      <c r="E12" s="6" t="s">
        <v>578</v>
      </c>
      <c r="F12" s="6" t="s">
        <v>8</v>
      </c>
      <c r="G12" s="6" t="s">
        <v>9</v>
      </c>
      <c r="H12" s="7">
        <v>36592</v>
      </c>
      <c r="I12" s="6">
        <f>YEAR(H12)</f>
        <v>2000</v>
      </c>
      <c r="W12" s="2"/>
    </row>
    <row r="13" spans="1:23" ht="12" customHeight="1" x14ac:dyDescent="0.2">
      <c r="A13" s="6" t="s">
        <v>1288</v>
      </c>
      <c r="B13" s="6" t="s">
        <v>1289</v>
      </c>
      <c r="C13" s="6" t="s">
        <v>10</v>
      </c>
      <c r="D13" s="6" t="s">
        <v>11</v>
      </c>
      <c r="E13" s="6" t="s">
        <v>1418</v>
      </c>
      <c r="F13" s="6" t="s">
        <v>12</v>
      </c>
      <c r="G13" s="6" t="s">
        <v>13</v>
      </c>
      <c r="H13" s="7">
        <v>37404</v>
      </c>
      <c r="I13" s="6">
        <f t="shared" ref="I13:I76" si="0">YEAR(H13)</f>
        <v>2002</v>
      </c>
      <c r="W13" s="2"/>
    </row>
    <row r="14" spans="1:23" ht="12" customHeight="1" x14ac:dyDescent="0.2">
      <c r="A14" s="6" t="s">
        <v>1288</v>
      </c>
      <c r="B14" s="6" t="s">
        <v>1289</v>
      </c>
      <c r="C14" s="6" t="s">
        <v>14</v>
      </c>
      <c r="D14" s="6" t="s">
        <v>15</v>
      </c>
      <c r="E14" s="6" t="s">
        <v>1288</v>
      </c>
      <c r="F14" s="6" t="s">
        <v>12</v>
      </c>
      <c r="G14" s="6" t="s">
        <v>16</v>
      </c>
      <c r="H14" s="7">
        <v>36566</v>
      </c>
      <c r="I14" s="6">
        <f t="shared" si="0"/>
        <v>2000</v>
      </c>
      <c r="W14" s="2"/>
    </row>
    <row r="15" spans="1:23" ht="12" customHeight="1" x14ac:dyDescent="0.2">
      <c r="A15" s="6" t="s">
        <v>1288</v>
      </c>
      <c r="B15" s="6" t="s">
        <v>1289</v>
      </c>
      <c r="C15" s="6" t="s">
        <v>17</v>
      </c>
      <c r="D15" s="6" t="s">
        <v>18</v>
      </c>
      <c r="E15" s="6" t="s">
        <v>19</v>
      </c>
      <c r="F15" s="6" t="s">
        <v>12</v>
      </c>
      <c r="G15" s="6" t="s">
        <v>20</v>
      </c>
      <c r="H15" s="7">
        <v>36905</v>
      </c>
      <c r="I15" s="6">
        <f t="shared" si="0"/>
        <v>2001</v>
      </c>
      <c r="W15" s="2"/>
    </row>
    <row r="16" spans="1:23" ht="12" customHeight="1" x14ac:dyDescent="0.2">
      <c r="A16" s="6" t="s">
        <v>1288</v>
      </c>
      <c r="B16" s="6" t="s">
        <v>1289</v>
      </c>
      <c r="C16" s="6" t="s">
        <v>21</v>
      </c>
      <c r="D16" s="6" t="s">
        <v>22</v>
      </c>
      <c r="E16" s="6" t="s">
        <v>23</v>
      </c>
      <c r="F16" s="6" t="s">
        <v>8</v>
      </c>
      <c r="G16" s="6" t="s">
        <v>16</v>
      </c>
      <c r="H16" s="7">
        <v>36122</v>
      </c>
      <c r="I16" s="6">
        <f t="shared" si="0"/>
        <v>1998</v>
      </c>
      <c r="W16" s="2"/>
    </row>
    <row r="17" spans="1:23" ht="12" customHeight="1" x14ac:dyDescent="0.2">
      <c r="A17" s="6" t="s">
        <v>1288</v>
      </c>
      <c r="B17" s="6" t="s">
        <v>1289</v>
      </c>
      <c r="C17" s="6" t="s">
        <v>24</v>
      </c>
      <c r="D17" s="6" t="s">
        <v>25</v>
      </c>
      <c r="E17" s="6" t="s">
        <v>26</v>
      </c>
      <c r="F17" s="6" t="s">
        <v>8</v>
      </c>
      <c r="G17" s="6" t="s">
        <v>16</v>
      </c>
      <c r="H17" s="7">
        <v>36723</v>
      </c>
      <c r="I17" s="6">
        <f t="shared" si="0"/>
        <v>2000</v>
      </c>
      <c r="W17" s="2"/>
    </row>
    <row r="18" spans="1:23" ht="12" customHeight="1" x14ac:dyDescent="0.2">
      <c r="A18" s="6" t="s">
        <v>1288</v>
      </c>
      <c r="B18" s="6" t="s">
        <v>1289</v>
      </c>
      <c r="C18" s="6" t="s">
        <v>27</v>
      </c>
      <c r="D18" s="6" t="s">
        <v>28</v>
      </c>
      <c r="E18" s="6" t="s">
        <v>29</v>
      </c>
      <c r="F18" s="6" t="s">
        <v>8</v>
      </c>
      <c r="G18" s="6" t="s">
        <v>16</v>
      </c>
      <c r="H18" s="7">
        <v>36846</v>
      </c>
      <c r="I18" s="6">
        <f t="shared" si="0"/>
        <v>2000</v>
      </c>
      <c r="W18" s="2"/>
    </row>
    <row r="19" spans="1:23" ht="12" customHeight="1" x14ac:dyDescent="0.2">
      <c r="A19" s="6" t="s">
        <v>1288</v>
      </c>
      <c r="B19" s="6" t="s">
        <v>1289</v>
      </c>
      <c r="C19" s="6" t="s">
        <v>30</v>
      </c>
      <c r="D19" s="6" t="s">
        <v>31</v>
      </c>
      <c r="E19" s="6" t="s">
        <v>32</v>
      </c>
      <c r="F19" s="6" t="s">
        <v>12</v>
      </c>
      <c r="G19" s="6" t="s">
        <v>16</v>
      </c>
      <c r="H19" s="7">
        <v>36388</v>
      </c>
      <c r="I19" s="6">
        <f t="shared" si="0"/>
        <v>1999</v>
      </c>
      <c r="W19" s="2"/>
    </row>
    <row r="20" spans="1:23" ht="12" customHeight="1" x14ac:dyDescent="0.2">
      <c r="A20" s="6" t="s">
        <v>1288</v>
      </c>
      <c r="B20" s="6" t="s">
        <v>1289</v>
      </c>
      <c r="C20" s="6" t="s">
        <v>33</v>
      </c>
      <c r="D20" s="6" t="s">
        <v>34</v>
      </c>
      <c r="E20" s="6" t="s">
        <v>1415</v>
      </c>
      <c r="F20" s="6" t="s">
        <v>12</v>
      </c>
      <c r="G20" s="6" t="s">
        <v>16</v>
      </c>
      <c r="H20" s="7">
        <v>36326</v>
      </c>
      <c r="I20" s="6">
        <f t="shared" si="0"/>
        <v>1999</v>
      </c>
      <c r="W20" s="2"/>
    </row>
    <row r="21" spans="1:23" ht="12" customHeight="1" x14ac:dyDescent="0.2">
      <c r="A21" s="6" t="s">
        <v>1288</v>
      </c>
      <c r="B21" s="6" t="s">
        <v>1289</v>
      </c>
      <c r="C21" s="6" t="s">
        <v>35</v>
      </c>
      <c r="D21" s="6" t="s">
        <v>36</v>
      </c>
      <c r="E21" s="6" t="s">
        <v>37</v>
      </c>
      <c r="F21" s="6" t="s">
        <v>8</v>
      </c>
      <c r="G21" s="6" t="s">
        <v>13</v>
      </c>
      <c r="H21" s="7">
        <v>37545</v>
      </c>
      <c r="I21" s="6">
        <f t="shared" si="0"/>
        <v>2002</v>
      </c>
      <c r="W21" s="2"/>
    </row>
    <row r="22" spans="1:23" ht="12" customHeight="1" x14ac:dyDescent="0.2">
      <c r="A22" s="6" t="s">
        <v>1288</v>
      </c>
      <c r="B22" s="6" t="s">
        <v>1289</v>
      </c>
      <c r="C22" s="6" t="s">
        <v>38</v>
      </c>
      <c r="D22" s="6" t="s">
        <v>39</v>
      </c>
      <c r="E22" s="6" t="s">
        <v>1288</v>
      </c>
      <c r="F22" s="6" t="s">
        <v>8</v>
      </c>
      <c r="G22" s="6" t="s">
        <v>16</v>
      </c>
      <c r="H22" s="7">
        <v>35973</v>
      </c>
      <c r="I22" s="6">
        <f t="shared" si="0"/>
        <v>1998</v>
      </c>
      <c r="W22" s="2"/>
    </row>
    <row r="23" spans="1:23" ht="12" customHeight="1" x14ac:dyDescent="0.2">
      <c r="A23" s="6" t="s">
        <v>1288</v>
      </c>
      <c r="B23" s="6" t="s">
        <v>1289</v>
      </c>
      <c r="C23" s="6" t="s">
        <v>40</v>
      </c>
      <c r="D23" s="6" t="s">
        <v>41</v>
      </c>
      <c r="E23" s="6" t="s">
        <v>42</v>
      </c>
      <c r="F23" s="6" t="s">
        <v>12</v>
      </c>
      <c r="G23" s="6" t="s">
        <v>16</v>
      </c>
      <c r="H23" s="7">
        <v>36470</v>
      </c>
      <c r="I23" s="6">
        <f t="shared" si="0"/>
        <v>1999</v>
      </c>
      <c r="W23" s="2"/>
    </row>
    <row r="24" spans="1:23" ht="12" customHeight="1" x14ac:dyDescent="0.2">
      <c r="A24" s="6" t="s">
        <v>1288</v>
      </c>
      <c r="B24" s="6" t="s">
        <v>1289</v>
      </c>
      <c r="C24" s="6" t="s">
        <v>43</v>
      </c>
      <c r="D24" s="6" t="s">
        <v>44</v>
      </c>
      <c r="E24" s="6" t="s">
        <v>45</v>
      </c>
      <c r="F24" s="6" t="s">
        <v>8</v>
      </c>
      <c r="G24" s="6" t="s">
        <v>20</v>
      </c>
      <c r="H24" s="7">
        <v>36742</v>
      </c>
      <c r="I24" s="6">
        <f t="shared" si="0"/>
        <v>2000</v>
      </c>
      <c r="W24" s="2"/>
    </row>
    <row r="25" spans="1:23" ht="12" customHeight="1" x14ac:dyDescent="0.2">
      <c r="A25" s="6" t="s">
        <v>1288</v>
      </c>
      <c r="B25" s="6" t="s">
        <v>1289</v>
      </c>
      <c r="C25" s="6" t="s">
        <v>46</v>
      </c>
      <c r="D25" s="6" t="s">
        <v>47</v>
      </c>
      <c r="E25" s="6" t="s">
        <v>48</v>
      </c>
      <c r="F25" s="6" t="s">
        <v>8</v>
      </c>
      <c r="G25" s="6" t="s">
        <v>20</v>
      </c>
      <c r="H25" s="7">
        <v>36816</v>
      </c>
      <c r="I25" s="6">
        <f t="shared" si="0"/>
        <v>2000</v>
      </c>
      <c r="W25" s="2"/>
    </row>
    <row r="26" spans="1:23" ht="12" customHeight="1" x14ac:dyDescent="0.2">
      <c r="A26" s="6" t="s">
        <v>1288</v>
      </c>
      <c r="B26" s="6" t="s">
        <v>1289</v>
      </c>
      <c r="C26" s="6" t="s">
        <v>49</v>
      </c>
      <c r="D26" s="6" t="s">
        <v>50</v>
      </c>
      <c r="E26" s="6" t="s">
        <v>1255</v>
      </c>
      <c r="F26" s="6" t="s">
        <v>8</v>
      </c>
      <c r="G26" s="6" t="s">
        <v>16</v>
      </c>
      <c r="H26" s="7">
        <v>37245</v>
      </c>
      <c r="I26" s="6">
        <f t="shared" si="0"/>
        <v>2001</v>
      </c>
      <c r="W26" s="2"/>
    </row>
    <row r="27" spans="1:23" ht="12" customHeight="1" x14ac:dyDescent="0.2">
      <c r="A27" s="6" t="s">
        <v>1288</v>
      </c>
      <c r="B27" s="6" t="s">
        <v>1289</v>
      </c>
      <c r="C27" s="6" t="s">
        <v>51</v>
      </c>
      <c r="D27" s="6" t="s">
        <v>52</v>
      </c>
      <c r="E27" s="6" t="s">
        <v>1423</v>
      </c>
      <c r="F27" s="6" t="s">
        <v>12</v>
      </c>
      <c r="G27" s="6" t="s">
        <v>16</v>
      </c>
      <c r="H27" s="7">
        <v>36613</v>
      </c>
      <c r="I27" s="6">
        <f t="shared" si="0"/>
        <v>2000</v>
      </c>
      <c r="W27" s="2"/>
    </row>
    <row r="28" spans="1:23" ht="12" customHeight="1" x14ac:dyDescent="0.2">
      <c r="A28" s="6" t="s">
        <v>1288</v>
      </c>
      <c r="B28" s="6" t="s">
        <v>1289</v>
      </c>
      <c r="C28" s="6" t="s">
        <v>53</v>
      </c>
      <c r="D28" s="6" t="s">
        <v>54</v>
      </c>
      <c r="E28" s="6" t="s">
        <v>55</v>
      </c>
      <c r="F28" s="6" t="s">
        <v>12</v>
      </c>
      <c r="G28" s="6" t="s">
        <v>20</v>
      </c>
      <c r="H28" s="7">
        <v>36758</v>
      </c>
      <c r="I28" s="6">
        <f t="shared" si="0"/>
        <v>2000</v>
      </c>
      <c r="W28" s="2"/>
    </row>
    <row r="29" spans="1:23" ht="12" customHeight="1" x14ac:dyDescent="0.2">
      <c r="A29" s="6" t="s">
        <v>1288</v>
      </c>
      <c r="B29" s="6" t="s">
        <v>1289</v>
      </c>
      <c r="C29" s="6" t="s">
        <v>56</v>
      </c>
      <c r="D29" s="6" t="s">
        <v>57</v>
      </c>
      <c r="E29" s="6" t="s">
        <v>1288</v>
      </c>
      <c r="F29" s="6" t="s">
        <v>58</v>
      </c>
      <c r="G29" s="6" t="s">
        <v>16</v>
      </c>
      <c r="H29" s="7">
        <v>36552</v>
      </c>
      <c r="I29" s="6">
        <f t="shared" si="0"/>
        <v>2000</v>
      </c>
      <c r="W29" s="2"/>
    </row>
    <row r="30" spans="1:23" ht="12" customHeight="1" x14ac:dyDescent="0.2">
      <c r="A30" s="6" t="s">
        <v>1288</v>
      </c>
      <c r="B30" s="6" t="s">
        <v>1289</v>
      </c>
      <c r="C30" s="6" t="s">
        <v>59</v>
      </c>
      <c r="D30" s="6" t="s">
        <v>60</v>
      </c>
      <c r="E30" s="6" t="s">
        <v>1288</v>
      </c>
      <c r="F30" s="6" t="s">
        <v>12</v>
      </c>
      <c r="G30" s="6" t="s">
        <v>16</v>
      </c>
      <c r="H30" s="7">
        <v>36328</v>
      </c>
      <c r="I30" s="6">
        <f t="shared" si="0"/>
        <v>1999</v>
      </c>
      <c r="W30" s="2"/>
    </row>
    <row r="31" spans="1:23" ht="12" customHeight="1" x14ac:dyDescent="0.2">
      <c r="A31" s="6" t="s">
        <v>1288</v>
      </c>
      <c r="B31" s="6" t="s">
        <v>1289</v>
      </c>
      <c r="C31" s="6" t="s">
        <v>61</v>
      </c>
      <c r="D31" s="6" t="s">
        <v>62</v>
      </c>
      <c r="E31" s="6" t="s">
        <v>1288</v>
      </c>
      <c r="F31" s="6" t="s">
        <v>12</v>
      </c>
      <c r="G31" s="6" t="s">
        <v>16</v>
      </c>
      <c r="H31" s="7">
        <v>36542</v>
      </c>
      <c r="I31" s="6">
        <f t="shared" si="0"/>
        <v>2000</v>
      </c>
      <c r="W31" s="2"/>
    </row>
    <row r="32" spans="1:23" ht="12" customHeight="1" x14ac:dyDescent="0.2">
      <c r="A32" s="6" t="s">
        <v>1288</v>
      </c>
      <c r="B32" s="6" t="s">
        <v>1289</v>
      </c>
      <c r="C32" s="6" t="s">
        <v>63</v>
      </c>
      <c r="D32" s="6" t="s">
        <v>64</v>
      </c>
      <c r="E32" s="6" t="s">
        <v>65</v>
      </c>
      <c r="F32" s="6" t="s">
        <v>12</v>
      </c>
      <c r="G32" s="6" t="s">
        <v>16</v>
      </c>
      <c r="H32" s="7">
        <v>36774</v>
      </c>
      <c r="I32" s="6">
        <f t="shared" si="0"/>
        <v>2000</v>
      </c>
      <c r="W32" s="2"/>
    </row>
    <row r="33" spans="1:23" ht="12" customHeight="1" x14ac:dyDescent="0.2">
      <c r="A33" s="6" t="s">
        <v>1288</v>
      </c>
      <c r="B33" s="6" t="s">
        <v>1289</v>
      </c>
      <c r="C33" s="6" t="s">
        <v>66</v>
      </c>
      <c r="D33" s="6" t="s">
        <v>67</v>
      </c>
      <c r="E33" s="6" t="s">
        <v>651</v>
      </c>
      <c r="F33" s="6" t="s">
        <v>12</v>
      </c>
      <c r="G33" s="6" t="s">
        <v>16</v>
      </c>
      <c r="H33" s="7">
        <v>36895</v>
      </c>
      <c r="I33" s="6">
        <f t="shared" si="0"/>
        <v>2001</v>
      </c>
      <c r="W33" s="2"/>
    </row>
    <row r="34" spans="1:23" ht="12" customHeight="1" x14ac:dyDescent="0.2">
      <c r="A34" s="6" t="s">
        <v>1288</v>
      </c>
      <c r="B34" s="6" t="s">
        <v>1289</v>
      </c>
      <c r="C34" s="6" t="s">
        <v>68</v>
      </c>
      <c r="D34" s="6" t="s">
        <v>69</v>
      </c>
      <c r="E34" s="6" t="s">
        <v>1288</v>
      </c>
      <c r="F34" s="6" t="s">
        <v>12</v>
      </c>
      <c r="G34" s="6" t="s">
        <v>16</v>
      </c>
      <c r="H34" s="7">
        <v>36086</v>
      </c>
      <c r="I34" s="6">
        <f t="shared" si="0"/>
        <v>1998</v>
      </c>
      <c r="W34" s="2"/>
    </row>
    <row r="35" spans="1:23" ht="12" customHeight="1" x14ac:dyDescent="0.2">
      <c r="A35" s="6" t="s">
        <v>1288</v>
      </c>
      <c r="B35" s="6" t="s">
        <v>1289</v>
      </c>
      <c r="C35" s="6" t="s">
        <v>70</v>
      </c>
      <c r="D35" s="6" t="s">
        <v>71</v>
      </c>
      <c r="E35" s="6" t="s">
        <v>1398</v>
      </c>
      <c r="F35" s="6" t="s">
        <v>58</v>
      </c>
      <c r="G35" s="6" t="s">
        <v>16</v>
      </c>
      <c r="H35" s="7">
        <v>36632</v>
      </c>
      <c r="I35" s="6">
        <f t="shared" si="0"/>
        <v>2000</v>
      </c>
      <c r="W35" s="2"/>
    </row>
    <row r="36" spans="1:23" ht="12" customHeight="1" x14ac:dyDescent="0.2">
      <c r="A36" s="6" t="s">
        <v>1288</v>
      </c>
      <c r="B36" s="6" t="s">
        <v>1289</v>
      </c>
      <c r="C36" s="6" t="s">
        <v>72</v>
      </c>
      <c r="D36" s="6" t="s">
        <v>73</v>
      </c>
      <c r="E36" s="6" t="s">
        <v>74</v>
      </c>
      <c r="F36" s="6" t="s">
        <v>12</v>
      </c>
      <c r="G36" s="6" t="s">
        <v>16</v>
      </c>
      <c r="H36" s="7">
        <v>36707</v>
      </c>
      <c r="I36" s="6">
        <f t="shared" si="0"/>
        <v>2000</v>
      </c>
      <c r="W36" s="2"/>
    </row>
    <row r="37" spans="1:23" ht="12" customHeight="1" x14ac:dyDescent="0.2">
      <c r="A37" s="6" t="s">
        <v>1288</v>
      </c>
      <c r="B37" s="6" t="s">
        <v>1289</v>
      </c>
      <c r="C37" s="6" t="s">
        <v>75</v>
      </c>
      <c r="D37" s="6" t="s">
        <v>76</v>
      </c>
      <c r="E37" s="6" t="s">
        <v>1288</v>
      </c>
      <c r="F37" s="6" t="s">
        <v>12</v>
      </c>
      <c r="G37" s="6" t="s">
        <v>77</v>
      </c>
      <c r="H37" s="7">
        <v>35994</v>
      </c>
      <c r="I37" s="6">
        <f t="shared" si="0"/>
        <v>1998</v>
      </c>
      <c r="W37" s="2"/>
    </row>
    <row r="38" spans="1:23" ht="12" customHeight="1" x14ac:dyDescent="0.2">
      <c r="A38" s="6" t="s">
        <v>1288</v>
      </c>
      <c r="B38" s="6" t="s">
        <v>1289</v>
      </c>
      <c r="C38" s="6" t="s">
        <v>78</v>
      </c>
      <c r="D38" s="6" t="s">
        <v>79</v>
      </c>
      <c r="E38" s="6" t="s">
        <v>1288</v>
      </c>
      <c r="F38" s="6" t="s">
        <v>12</v>
      </c>
      <c r="G38" s="6" t="s">
        <v>16</v>
      </c>
      <c r="H38" s="7">
        <v>36355</v>
      </c>
      <c r="I38" s="6">
        <f t="shared" si="0"/>
        <v>1999</v>
      </c>
      <c r="W38" s="2"/>
    </row>
    <row r="39" spans="1:23" ht="12" customHeight="1" x14ac:dyDescent="0.2">
      <c r="A39" s="6" t="s">
        <v>1288</v>
      </c>
      <c r="B39" s="6" t="s">
        <v>1289</v>
      </c>
      <c r="C39" s="6" t="s">
        <v>80</v>
      </c>
      <c r="D39" s="6" t="s">
        <v>81</v>
      </c>
      <c r="E39" s="6" t="s">
        <v>211</v>
      </c>
      <c r="F39" s="6" t="s">
        <v>12</v>
      </c>
      <c r="G39" s="6" t="s">
        <v>16</v>
      </c>
      <c r="H39" s="7">
        <v>37091</v>
      </c>
      <c r="I39" s="6">
        <f t="shared" si="0"/>
        <v>2001</v>
      </c>
      <c r="W39" s="2"/>
    </row>
    <row r="40" spans="1:23" ht="12" customHeight="1" x14ac:dyDescent="0.2">
      <c r="A40" s="6" t="s">
        <v>1288</v>
      </c>
      <c r="B40" s="6" t="s">
        <v>1289</v>
      </c>
      <c r="C40" s="6" t="s">
        <v>82</v>
      </c>
      <c r="D40" s="6" t="s">
        <v>83</v>
      </c>
      <c r="E40" s="6" t="s">
        <v>84</v>
      </c>
      <c r="F40" s="6" t="s">
        <v>12</v>
      </c>
      <c r="G40" s="6" t="s">
        <v>16</v>
      </c>
      <c r="H40" s="7">
        <v>36375</v>
      </c>
      <c r="I40" s="6">
        <f t="shared" si="0"/>
        <v>1999</v>
      </c>
      <c r="W40" s="2"/>
    </row>
    <row r="41" spans="1:23" ht="12" customHeight="1" x14ac:dyDescent="0.2">
      <c r="A41" s="6" t="s">
        <v>1288</v>
      </c>
      <c r="B41" s="6" t="s">
        <v>1289</v>
      </c>
      <c r="C41" s="6" t="s">
        <v>85</v>
      </c>
      <c r="D41" s="6" t="s">
        <v>28</v>
      </c>
      <c r="E41" s="6" t="s">
        <v>1288</v>
      </c>
      <c r="F41" s="6" t="s">
        <v>8</v>
      </c>
      <c r="G41" s="6" t="s">
        <v>16</v>
      </c>
      <c r="H41" s="7">
        <v>36267</v>
      </c>
      <c r="I41" s="6">
        <f t="shared" si="0"/>
        <v>1999</v>
      </c>
      <c r="W41" s="2"/>
    </row>
    <row r="42" spans="1:23" ht="12" customHeight="1" x14ac:dyDescent="0.2">
      <c r="A42" s="6" t="s">
        <v>1288</v>
      </c>
      <c r="B42" s="6" t="s">
        <v>1290</v>
      </c>
      <c r="C42" s="6" t="s">
        <v>86</v>
      </c>
      <c r="D42" s="6" t="s">
        <v>87</v>
      </c>
      <c r="E42" s="6" t="s">
        <v>88</v>
      </c>
      <c r="F42" s="6" t="s">
        <v>8</v>
      </c>
      <c r="G42" s="6" t="s">
        <v>16</v>
      </c>
      <c r="H42" s="7">
        <v>36818</v>
      </c>
      <c r="I42" s="6">
        <f t="shared" si="0"/>
        <v>2000</v>
      </c>
      <c r="W42" s="2"/>
    </row>
    <row r="43" spans="1:23" ht="12" customHeight="1" x14ac:dyDescent="0.2">
      <c r="A43" s="6" t="s">
        <v>1288</v>
      </c>
      <c r="B43" s="6" t="s">
        <v>1290</v>
      </c>
      <c r="C43" s="6" t="s">
        <v>89</v>
      </c>
      <c r="D43" s="6" t="s">
        <v>90</v>
      </c>
      <c r="E43" s="6" t="s">
        <v>1428</v>
      </c>
      <c r="F43" s="6" t="s">
        <v>8</v>
      </c>
      <c r="G43" s="6" t="s">
        <v>16</v>
      </c>
      <c r="H43" s="7">
        <v>36860</v>
      </c>
      <c r="I43" s="6">
        <f t="shared" si="0"/>
        <v>2000</v>
      </c>
      <c r="W43" s="2"/>
    </row>
    <row r="44" spans="1:23" ht="12" customHeight="1" x14ac:dyDescent="0.2">
      <c r="A44" s="6" t="s">
        <v>1288</v>
      </c>
      <c r="B44" s="6" t="s">
        <v>1290</v>
      </c>
      <c r="C44" s="6" t="s">
        <v>91</v>
      </c>
      <c r="D44" s="6" t="s">
        <v>92</v>
      </c>
      <c r="E44" s="6" t="s">
        <v>93</v>
      </c>
      <c r="F44" s="6" t="s">
        <v>8</v>
      </c>
      <c r="G44" s="6" t="s">
        <v>16</v>
      </c>
      <c r="H44" s="7">
        <v>36535</v>
      </c>
      <c r="I44" s="6">
        <f t="shared" si="0"/>
        <v>2000</v>
      </c>
      <c r="W44" s="2"/>
    </row>
    <row r="45" spans="1:23" ht="12" customHeight="1" x14ac:dyDescent="0.2">
      <c r="A45" s="6" t="s">
        <v>1288</v>
      </c>
      <c r="B45" s="6" t="s">
        <v>1290</v>
      </c>
      <c r="C45" s="6" t="s">
        <v>94</v>
      </c>
      <c r="D45" s="6" t="s">
        <v>95</v>
      </c>
      <c r="E45" s="6" t="s">
        <v>96</v>
      </c>
      <c r="F45" s="6" t="s">
        <v>58</v>
      </c>
      <c r="G45" s="6" t="s">
        <v>16</v>
      </c>
      <c r="H45" s="7">
        <v>36970</v>
      </c>
      <c r="I45" s="6">
        <f t="shared" si="0"/>
        <v>2001</v>
      </c>
      <c r="W45" s="2"/>
    </row>
    <row r="46" spans="1:23" ht="12" customHeight="1" x14ac:dyDescent="0.2">
      <c r="A46" s="6" t="s">
        <v>1288</v>
      </c>
      <c r="B46" s="6" t="s">
        <v>1290</v>
      </c>
      <c r="C46" s="6" t="s">
        <v>97</v>
      </c>
      <c r="D46" s="6" t="s">
        <v>98</v>
      </c>
      <c r="E46" s="6" t="s">
        <v>96</v>
      </c>
      <c r="F46" s="6" t="s">
        <v>8</v>
      </c>
      <c r="G46" s="6" t="s">
        <v>16</v>
      </c>
      <c r="H46" s="7">
        <v>37001</v>
      </c>
      <c r="I46" s="6">
        <f t="shared" si="0"/>
        <v>2001</v>
      </c>
      <c r="W46" s="2"/>
    </row>
    <row r="47" spans="1:23" ht="12" customHeight="1" x14ac:dyDescent="0.2">
      <c r="A47" s="6" t="s">
        <v>1288</v>
      </c>
      <c r="B47" s="6" t="s">
        <v>1290</v>
      </c>
      <c r="C47" s="6" t="s">
        <v>99</v>
      </c>
      <c r="D47" s="6" t="s">
        <v>98</v>
      </c>
      <c r="E47" s="6" t="s">
        <v>1392</v>
      </c>
      <c r="F47" s="6" t="s">
        <v>12</v>
      </c>
      <c r="G47" s="6" t="s">
        <v>16</v>
      </c>
      <c r="H47" s="7">
        <v>37216</v>
      </c>
      <c r="I47" s="6">
        <f t="shared" si="0"/>
        <v>2001</v>
      </c>
      <c r="W47" s="2"/>
    </row>
    <row r="48" spans="1:23" ht="12" customHeight="1" x14ac:dyDescent="0.2">
      <c r="A48" s="6" t="s">
        <v>1288</v>
      </c>
      <c r="B48" s="6" t="s">
        <v>1290</v>
      </c>
      <c r="C48" s="6" t="s">
        <v>100</v>
      </c>
      <c r="D48" s="6" t="s">
        <v>90</v>
      </c>
      <c r="E48" s="6" t="s">
        <v>101</v>
      </c>
      <c r="F48" s="6" t="s">
        <v>12</v>
      </c>
      <c r="G48" s="6" t="s">
        <v>16</v>
      </c>
      <c r="H48" s="7">
        <v>36949</v>
      </c>
      <c r="I48" s="6">
        <f t="shared" si="0"/>
        <v>2001</v>
      </c>
      <c r="W48" s="2"/>
    </row>
    <row r="49" spans="1:23" ht="12" customHeight="1" x14ac:dyDescent="0.2">
      <c r="A49" s="6" t="s">
        <v>1288</v>
      </c>
      <c r="B49" s="6" t="s">
        <v>1290</v>
      </c>
      <c r="C49" s="6" t="s">
        <v>102</v>
      </c>
      <c r="D49" s="6" t="s">
        <v>103</v>
      </c>
      <c r="E49" s="6" t="s">
        <v>1429</v>
      </c>
      <c r="F49" s="6" t="s">
        <v>12</v>
      </c>
      <c r="G49" s="6" t="s">
        <v>16</v>
      </c>
      <c r="H49" s="7">
        <v>37008</v>
      </c>
      <c r="I49" s="6">
        <f t="shared" si="0"/>
        <v>2001</v>
      </c>
      <c r="W49" s="2"/>
    </row>
    <row r="50" spans="1:23" ht="12" customHeight="1" x14ac:dyDescent="0.2">
      <c r="A50" s="6" t="s">
        <v>1288</v>
      </c>
      <c r="B50" s="6" t="s">
        <v>1290</v>
      </c>
      <c r="C50" s="6" t="s">
        <v>104</v>
      </c>
      <c r="D50" s="6" t="s">
        <v>105</v>
      </c>
      <c r="E50" s="6" t="s">
        <v>106</v>
      </c>
      <c r="F50" s="6" t="s">
        <v>58</v>
      </c>
      <c r="G50" s="6" t="s">
        <v>16</v>
      </c>
      <c r="H50" s="7">
        <v>37327</v>
      </c>
      <c r="I50" s="6">
        <f t="shared" si="0"/>
        <v>2002</v>
      </c>
      <c r="W50" s="2"/>
    </row>
    <row r="51" spans="1:23" ht="12" customHeight="1" x14ac:dyDescent="0.2">
      <c r="A51" s="6" t="s">
        <v>1288</v>
      </c>
      <c r="B51" s="6" t="s">
        <v>1290</v>
      </c>
      <c r="C51" s="6" t="s">
        <v>85</v>
      </c>
      <c r="D51" s="6" t="s">
        <v>107</v>
      </c>
      <c r="E51" s="6" t="s">
        <v>108</v>
      </c>
      <c r="F51" s="6" t="s">
        <v>8</v>
      </c>
      <c r="G51" s="6" t="s">
        <v>16</v>
      </c>
      <c r="H51" s="7">
        <v>37363</v>
      </c>
      <c r="I51" s="6">
        <f t="shared" si="0"/>
        <v>2002</v>
      </c>
      <c r="W51" s="2"/>
    </row>
    <row r="52" spans="1:23" ht="12" customHeight="1" x14ac:dyDescent="0.2">
      <c r="A52" s="6" t="s">
        <v>1288</v>
      </c>
      <c r="B52" s="6" t="s">
        <v>1290</v>
      </c>
      <c r="C52" s="6" t="s">
        <v>109</v>
      </c>
      <c r="D52" s="6" t="s">
        <v>110</v>
      </c>
      <c r="E52" s="6" t="s">
        <v>111</v>
      </c>
      <c r="F52" s="6" t="s">
        <v>8</v>
      </c>
      <c r="G52" s="6" t="s">
        <v>16</v>
      </c>
      <c r="H52" s="7">
        <v>37520</v>
      </c>
      <c r="I52" s="6">
        <f t="shared" si="0"/>
        <v>2002</v>
      </c>
      <c r="W52" s="2"/>
    </row>
    <row r="53" spans="1:23" ht="12" customHeight="1" x14ac:dyDescent="0.2">
      <c r="A53" s="6" t="s">
        <v>1288</v>
      </c>
      <c r="B53" s="6" t="s">
        <v>1290</v>
      </c>
      <c r="C53" s="6" t="s">
        <v>112</v>
      </c>
      <c r="D53" s="6" t="s">
        <v>113</v>
      </c>
      <c r="E53" s="6" t="s">
        <v>1411</v>
      </c>
      <c r="F53" s="6" t="s">
        <v>8</v>
      </c>
      <c r="G53" s="6" t="s">
        <v>16</v>
      </c>
      <c r="H53" s="7">
        <v>37368</v>
      </c>
      <c r="I53" s="6">
        <f t="shared" si="0"/>
        <v>2002</v>
      </c>
      <c r="W53" s="2"/>
    </row>
    <row r="54" spans="1:23" ht="12" customHeight="1" x14ac:dyDescent="0.2">
      <c r="A54" s="6" t="s">
        <v>1288</v>
      </c>
      <c r="B54" s="6" t="s">
        <v>1290</v>
      </c>
      <c r="C54" s="6" t="s">
        <v>50</v>
      </c>
      <c r="D54" s="6" t="s">
        <v>114</v>
      </c>
      <c r="E54" s="6" t="s">
        <v>1427</v>
      </c>
      <c r="F54" s="6" t="s">
        <v>8</v>
      </c>
      <c r="G54" s="6" t="s">
        <v>16</v>
      </c>
      <c r="H54" s="7">
        <v>37495</v>
      </c>
      <c r="I54" s="6">
        <f t="shared" si="0"/>
        <v>2002</v>
      </c>
      <c r="W54" s="2"/>
    </row>
    <row r="55" spans="1:23" ht="12" customHeight="1" x14ac:dyDescent="0.2">
      <c r="A55" s="6" t="s">
        <v>1288</v>
      </c>
      <c r="B55" s="6" t="s">
        <v>1290</v>
      </c>
      <c r="C55" s="6" t="s">
        <v>115</v>
      </c>
      <c r="D55" s="6" t="s">
        <v>116</v>
      </c>
      <c r="E55" s="6" t="s">
        <v>117</v>
      </c>
      <c r="F55" s="6" t="s">
        <v>12</v>
      </c>
      <c r="G55" s="6" t="s">
        <v>16</v>
      </c>
      <c r="H55" s="7">
        <v>37542</v>
      </c>
      <c r="I55" s="6">
        <f t="shared" si="0"/>
        <v>2002</v>
      </c>
      <c r="W55" s="2"/>
    </row>
    <row r="56" spans="1:23" ht="12" customHeight="1" x14ac:dyDescent="0.2">
      <c r="A56" s="6" t="s">
        <v>1288</v>
      </c>
      <c r="B56" s="6" t="s">
        <v>1290</v>
      </c>
      <c r="C56" s="6" t="s">
        <v>118</v>
      </c>
      <c r="D56" s="6" t="s">
        <v>119</v>
      </c>
      <c r="E56" s="6" t="s">
        <v>1422</v>
      </c>
      <c r="F56" s="6" t="s">
        <v>12</v>
      </c>
      <c r="G56" s="6" t="s">
        <v>16</v>
      </c>
      <c r="H56" s="7">
        <v>37405</v>
      </c>
      <c r="I56" s="6">
        <f t="shared" si="0"/>
        <v>2002</v>
      </c>
      <c r="W56" s="2"/>
    </row>
    <row r="57" spans="1:23" ht="12" customHeight="1" x14ac:dyDescent="0.2">
      <c r="A57" s="6" t="s">
        <v>1288</v>
      </c>
      <c r="B57" s="6" t="s">
        <v>1290</v>
      </c>
      <c r="C57" s="6" t="s">
        <v>120</v>
      </c>
      <c r="D57" s="6" t="s">
        <v>121</v>
      </c>
      <c r="E57" s="6" t="s">
        <v>651</v>
      </c>
      <c r="F57" s="6" t="s">
        <v>12</v>
      </c>
      <c r="G57" s="6" t="s">
        <v>16</v>
      </c>
      <c r="H57" s="7">
        <v>37276</v>
      </c>
      <c r="I57" s="6">
        <f t="shared" si="0"/>
        <v>2002</v>
      </c>
      <c r="W57" s="2"/>
    </row>
    <row r="58" spans="1:23" ht="12" customHeight="1" x14ac:dyDescent="0.2">
      <c r="A58" s="6" t="s">
        <v>1288</v>
      </c>
      <c r="B58" s="6" t="s">
        <v>1290</v>
      </c>
      <c r="C58" s="6" t="s">
        <v>122</v>
      </c>
      <c r="D58" s="6" t="s">
        <v>123</v>
      </c>
      <c r="E58" s="6" t="s">
        <v>124</v>
      </c>
      <c r="F58" s="6" t="s">
        <v>12</v>
      </c>
      <c r="G58" s="6" t="s">
        <v>16</v>
      </c>
      <c r="H58" s="7">
        <v>37288</v>
      </c>
      <c r="I58" s="6">
        <f t="shared" si="0"/>
        <v>2002</v>
      </c>
      <c r="W58" s="2"/>
    </row>
    <row r="59" spans="1:23" ht="12" customHeight="1" x14ac:dyDescent="0.2">
      <c r="A59" s="6" t="s">
        <v>1288</v>
      </c>
      <c r="B59" s="6" t="s">
        <v>1290</v>
      </c>
      <c r="C59" s="6" t="s">
        <v>125</v>
      </c>
      <c r="D59" s="6" t="s">
        <v>126</v>
      </c>
      <c r="E59" s="6" t="s">
        <v>1430</v>
      </c>
      <c r="F59" s="6" t="s">
        <v>12</v>
      </c>
      <c r="G59" s="6" t="s">
        <v>16</v>
      </c>
      <c r="H59" s="7">
        <v>37368</v>
      </c>
      <c r="I59" s="6">
        <f t="shared" si="0"/>
        <v>2002</v>
      </c>
      <c r="W59" s="2"/>
    </row>
    <row r="60" spans="1:23" ht="12" customHeight="1" x14ac:dyDescent="0.2">
      <c r="A60" s="6" t="s">
        <v>129</v>
      </c>
      <c r="B60" s="6" t="s">
        <v>1289</v>
      </c>
      <c r="C60" s="6" t="s">
        <v>127</v>
      </c>
      <c r="D60" s="6" t="s">
        <v>128</v>
      </c>
      <c r="E60" s="6" t="s">
        <v>129</v>
      </c>
      <c r="F60" s="6" t="s">
        <v>12</v>
      </c>
      <c r="G60" s="6" t="s">
        <v>16</v>
      </c>
      <c r="H60" s="7">
        <v>36167</v>
      </c>
      <c r="I60" s="6">
        <f t="shared" si="0"/>
        <v>1999</v>
      </c>
      <c r="W60" s="2"/>
    </row>
    <row r="61" spans="1:23" ht="12" customHeight="1" x14ac:dyDescent="0.2">
      <c r="A61" s="6" t="s">
        <v>129</v>
      </c>
      <c r="B61" s="6" t="s">
        <v>1289</v>
      </c>
      <c r="C61" s="6" t="s">
        <v>130</v>
      </c>
      <c r="D61" s="6" t="s">
        <v>131</v>
      </c>
      <c r="E61" s="6" t="s">
        <v>129</v>
      </c>
      <c r="F61" s="6" t="s">
        <v>12</v>
      </c>
      <c r="G61" s="6" t="s">
        <v>16</v>
      </c>
      <c r="H61" s="7">
        <v>36410</v>
      </c>
      <c r="I61" s="6">
        <f t="shared" si="0"/>
        <v>1999</v>
      </c>
      <c r="W61" s="2"/>
    </row>
    <row r="62" spans="1:23" ht="12" customHeight="1" x14ac:dyDescent="0.2">
      <c r="A62" s="6" t="s">
        <v>129</v>
      </c>
      <c r="B62" s="6" t="s">
        <v>1289</v>
      </c>
      <c r="C62" s="6" t="s">
        <v>132</v>
      </c>
      <c r="D62" s="6" t="s">
        <v>133</v>
      </c>
      <c r="E62" s="6" t="s">
        <v>134</v>
      </c>
      <c r="F62" s="6" t="s">
        <v>12</v>
      </c>
      <c r="G62" s="6" t="s">
        <v>20</v>
      </c>
      <c r="H62" s="7">
        <v>37042</v>
      </c>
      <c r="I62" s="6">
        <f t="shared" si="0"/>
        <v>2001</v>
      </c>
      <c r="W62" s="2"/>
    </row>
    <row r="63" spans="1:23" ht="12" customHeight="1" x14ac:dyDescent="0.2">
      <c r="A63" s="6" t="s">
        <v>129</v>
      </c>
      <c r="B63" s="6" t="s">
        <v>1289</v>
      </c>
      <c r="C63" s="6" t="s">
        <v>135</v>
      </c>
      <c r="D63" s="6" t="s">
        <v>136</v>
      </c>
      <c r="E63" s="6" t="s">
        <v>137</v>
      </c>
      <c r="F63" s="6" t="s">
        <v>8</v>
      </c>
      <c r="G63" s="6" t="s">
        <v>16</v>
      </c>
      <c r="H63" s="7">
        <v>37015</v>
      </c>
      <c r="I63" s="6">
        <f t="shared" si="0"/>
        <v>2001</v>
      </c>
      <c r="W63" s="2"/>
    </row>
    <row r="64" spans="1:23" ht="12" customHeight="1" x14ac:dyDescent="0.2">
      <c r="A64" s="6" t="s">
        <v>129</v>
      </c>
      <c r="B64" s="6" t="s">
        <v>1289</v>
      </c>
      <c r="C64" s="6" t="s">
        <v>138</v>
      </c>
      <c r="D64" s="6" t="s">
        <v>139</v>
      </c>
      <c r="E64" s="6" t="s">
        <v>129</v>
      </c>
      <c r="F64" s="6" t="s">
        <v>12</v>
      </c>
      <c r="G64" s="6" t="s">
        <v>16</v>
      </c>
      <c r="H64" s="7">
        <v>36584</v>
      </c>
      <c r="I64" s="6">
        <f t="shared" si="0"/>
        <v>2000</v>
      </c>
      <c r="W64" s="2"/>
    </row>
    <row r="65" spans="1:23" ht="12" customHeight="1" x14ac:dyDescent="0.2">
      <c r="A65" s="6" t="s">
        <v>129</v>
      </c>
      <c r="B65" s="6" t="s">
        <v>1289</v>
      </c>
      <c r="C65" s="6" t="s">
        <v>140</v>
      </c>
      <c r="D65" s="6" t="s">
        <v>141</v>
      </c>
      <c r="E65" s="6" t="s">
        <v>129</v>
      </c>
      <c r="F65" s="6" t="s">
        <v>8</v>
      </c>
      <c r="G65" s="6" t="s">
        <v>20</v>
      </c>
      <c r="H65" s="7">
        <v>35968</v>
      </c>
      <c r="I65" s="6">
        <f t="shared" si="0"/>
        <v>1998</v>
      </c>
      <c r="W65" s="2"/>
    </row>
    <row r="66" spans="1:23" ht="12" customHeight="1" x14ac:dyDescent="0.2">
      <c r="A66" s="6" t="s">
        <v>129</v>
      </c>
      <c r="B66" s="6" t="s">
        <v>1289</v>
      </c>
      <c r="C66" s="6" t="s">
        <v>142</v>
      </c>
      <c r="D66" s="6" t="s">
        <v>103</v>
      </c>
      <c r="E66" s="6" t="s">
        <v>1383</v>
      </c>
      <c r="F66" s="6" t="s">
        <v>8</v>
      </c>
      <c r="G66" s="6" t="s">
        <v>16</v>
      </c>
      <c r="H66" s="7">
        <v>37122</v>
      </c>
      <c r="I66" s="6">
        <f t="shared" si="0"/>
        <v>2001</v>
      </c>
      <c r="W66" s="2"/>
    </row>
    <row r="67" spans="1:23" ht="12" customHeight="1" x14ac:dyDescent="0.2">
      <c r="A67" s="6" t="s">
        <v>129</v>
      </c>
      <c r="B67" s="6" t="s">
        <v>1289</v>
      </c>
      <c r="C67" s="6" t="s">
        <v>143</v>
      </c>
      <c r="D67" s="6" t="s">
        <v>144</v>
      </c>
      <c r="E67" s="6" t="s">
        <v>134</v>
      </c>
      <c r="F67" s="6" t="s">
        <v>12</v>
      </c>
      <c r="G67" s="6" t="s">
        <v>16</v>
      </c>
      <c r="H67" s="7">
        <v>36494</v>
      </c>
      <c r="I67" s="6">
        <f t="shared" si="0"/>
        <v>1999</v>
      </c>
      <c r="W67" s="2"/>
    </row>
    <row r="68" spans="1:23" ht="12" customHeight="1" x14ac:dyDescent="0.2">
      <c r="A68" s="6" t="s">
        <v>129</v>
      </c>
      <c r="B68" s="6" t="s">
        <v>1289</v>
      </c>
      <c r="C68" s="6" t="s">
        <v>145</v>
      </c>
      <c r="D68" s="6" t="s">
        <v>146</v>
      </c>
      <c r="E68" s="6" t="s">
        <v>147</v>
      </c>
      <c r="F68" s="6" t="s">
        <v>12</v>
      </c>
      <c r="G68" s="6" t="s">
        <v>9</v>
      </c>
      <c r="H68" s="7">
        <v>36143</v>
      </c>
      <c r="I68" s="6">
        <f t="shared" si="0"/>
        <v>1998</v>
      </c>
      <c r="W68" s="2"/>
    </row>
    <row r="69" spans="1:23" ht="12" customHeight="1" x14ac:dyDescent="0.2">
      <c r="A69" s="6" t="s">
        <v>129</v>
      </c>
      <c r="B69" s="6" t="s">
        <v>1289</v>
      </c>
      <c r="C69" s="6" t="s">
        <v>148</v>
      </c>
      <c r="D69" s="6" t="s">
        <v>64</v>
      </c>
      <c r="E69" s="6" t="s">
        <v>1346</v>
      </c>
      <c r="F69" s="6" t="s">
        <v>12</v>
      </c>
      <c r="G69" s="6" t="s">
        <v>16</v>
      </c>
      <c r="H69" s="7">
        <v>36543</v>
      </c>
      <c r="I69" s="6">
        <f t="shared" si="0"/>
        <v>2000</v>
      </c>
      <c r="W69" s="2"/>
    </row>
    <row r="70" spans="1:23" ht="12" customHeight="1" x14ac:dyDescent="0.2">
      <c r="A70" s="6" t="s">
        <v>129</v>
      </c>
      <c r="B70" s="6" t="s">
        <v>1289</v>
      </c>
      <c r="C70" s="6" t="s">
        <v>149</v>
      </c>
      <c r="D70" s="6" t="s">
        <v>150</v>
      </c>
      <c r="E70" s="6" t="s">
        <v>129</v>
      </c>
      <c r="F70" s="6" t="s">
        <v>8</v>
      </c>
      <c r="G70" s="6" t="s">
        <v>16</v>
      </c>
      <c r="H70" s="7">
        <v>36748</v>
      </c>
      <c r="I70" s="6">
        <f t="shared" si="0"/>
        <v>2000</v>
      </c>
      <c r="W70" s="2"/>
    </row>
    <row r="71" spans="1:23" ht="12" customHeight="1" x14ac:dyDescent="0.2">
      <c r="A71" s="6" t="s">
        <v>129</v>
      </c>
      <c r="B71" s="6" t="s">
        <v>1289</v>
      </c>
      <c r="C71" s="6" t="s">
        <v>151</v>
      </c>
      <c r="D71" s="6" t="s">
        <v>152</v>
      </c>
      <c r="E71" s="6" t="s">
        <v>451</v>
      </c>
      <c r="F71" s="6" t="s">
        <v>8</v>
      </c>
      <c r="G71" s="6" t="s">
        <v>16</v>
      </c>
      <c r="H71" s="7">
        <v>36419</v>
      </c>
      <c r="I71" s="6">
        <f t="shared" si="0"/>
        <v>1999</v>
      </c>
      <c r="W71" s="2"/>
    </row>
    <row r="72" spans="1:23" ht="12" customHeight="1" x14ac:dyDescent="0.2">
      <c r="A72" s="6" t="s">
        <v>129</v>
      </c>
      <c r="B72" s="6" t="s">
        <v>1289</v>
      </c>
      <c r="C72" s="6" t="s">
        <v>153</v>
      </c>
      <c r="D72" s="6" t="s">
        <v>31</v>
      </c>
      <c r="E72" s="6" t="s">
        <v>154</v>
      </c>
      <c r="F72" s="6" t="s">
        <v>8</v>
      </c>
      <c r="G72" s="6" t="s">
        <v>16</v>
      </c>
      <c r="H72" s="7">
        <v>36573</v>
      </c>
      <c r="I72" s="6">
        <f t="shared" si="0"/>
        <v>2000</v>
      </c>
      <c r="W72" s="2"/>
    </row>
    <row r="73" spans="1:23" ht="12" customHeight="1" x14ac:dyDescent="0.2">
      <c r="A73" s="6" t="s">
        <v>129</v>
      </c>
      <c r="B73" s="6" t="s">
        <v>1289</v>
      </c>
      <c r="C73" s="6" t="s">
        <v>155</v>
      </c>
      <c r="D73" s="6" t="s">
        <v>50</v>
      </c>
      <c r="E73" s="6" t="s">
        <v>1406</v>
      </c>
      <c r="F73" s="6" t="s">
        <v>58</v>
      </c>
      <c r="G73" s="6" t="s">
        <v>16</v>
      </c>
      <c r="H73" s="7">
        <v>36336</v>
      </c>
      <c r="I73" s="6">
        <f t="shared" si="0"/>
        <v>1999</v>
      </c>
      <c r="W73" s="2"/>
    </row>
    <row r="74" spans="1:23" ht="12" customHeight="1" x14ac:dyDescent="0.2">
      <c r="A74" s="6" t="s">
        <v>129</v>
      </c>
      <c r="B74" s="6" t="s">
        <v>1289</v>
      </c>
      <c r="C74" s="6" t="s">
        <v>156</v>
      </c>
      <c r="D74" s="6" t="s">
        <v>15</v>
      </c>
      <c r="E74" s="6" t="s">
        <v>177</v>
      </c>
      <c r="F74" s="6" t="s">
        <v>58</v>
      </c>
      <c r="G74" s="6" t="s">
        <v>16</v>
      </c>
      <c r="H74" s="7">
        <v>36607</v>
      </c>
      <c r="I74" s="6">
        <f t="shared" si="0"/>
        <v>2000</v>
      </c>
      <c r="W74" s="2"/>
    </row>
    <row r="75" spans="1:23" ht="12" customHeight="1" x14ac:dyDescent="0.2">
      <c r="A75" s="6" t="s">
        <v>129</v>
      </c>
      <c r="B75" s="6" t="s">
        <v>1289</v>
      </c>
      <c r="C75" s="6" t="s">
        <v>157</v>
      </c>
      <c r="D75" s="6" t="s">
        <v>158</v>
      </c>
      <c r="E75" s="6" t="s">
        <v>159</v>
      </c>
      <c r="F75" s="6" t="s">
        <v>12</v>
      </c>
      <c r="G75" s="6" t="s">
        <v>20</v>
      </c>
      <c r="H75" s="7">
        <v>37439</v>
      </c>
      <c r="I75" s="6">
        <f t="shared" si="0"/>
        <v>2002</v>
      </c>
      <c r="W75" s="2"/>
    </row>
    <row r="76" spans="1:23" ht="12" customHeight="1" x14ac:dyDescent="0.2">
      <c r="A76" s="6" t="s">
        <v>129</v>
      </c>
      <c r="B76" s="6" t="s">
        <v>1289</v>
      </c>
      <c r="C76" s="6" t="s">
        <v>160</v>
      </c>
      <c r="D76" s="6" t="s">
        <v>161</v>
      </c>
      <c r="E76" s="6" t="s">
        <v>1410</v>
      </c>
      <c r="F76" s="6" t="s">
        <v>12</v>
      </c>
      <c r="G76" s="6" t="s">
        <v>16</v>
      </c>
      <c r="H76" s="7">
        <v>36182</v>
      </c>
      <c r="I76" s="6">
        <f t="shared" si="0"/>
        <v>1999</v>
      </c>
      <c r="W76" s="2"/>
    </row>
    <row r="77" spans="1:23" ht="12" customHeight="1" x14ac:dyDescent="0.2">
      <c r="A77" s="6" t="s">
        <v>129</v>
      </c>
      <c r="B77" s="6" t="s">
        <v>1289</v>
      </c>
      <c r="C77" s="6" t="s">
        <v>162</v>
      </c>
      <c r="D77" s="6" t="s">
        <v>163</v>
      </c>
      <c r="E77" s="6" t="s">
        <v>1216</v>
      </c>
      <c r="F77" s="6" t="s">
        <v>12</v>
      </c>
      <c r="G77" s="6" t="s">
        <v>16</v>
      </c>
      <c r="H77" s="7">
        <v>36885</v>
      </c>
      <c r="I77" s="6">
        <f t="shared" ref="I77:I140" si="1">YEAR(H77)</f>
        <v>2000</v>
      </c>
      <c r="W77" s="2"/>
    </row>
    <row r="78" spans="1:23" ht="12" customHeight="1" x14ac:dyDescent="0.2">
      <c r="A78" s="6" t="s">
        <v>129</v>
      </c>
      <c r="B78" s="6" t="s">
        <v>1289</v>
      </c>
      <c r="C78" s="6" t="s">
        <v>164</v>
      </c>
      <c r="D78" s="6" t="s">
        <v>165</v>
      </c>
      <c r="E78" s="6" t="s">
        <v>129</v>
      </c>
      <c r="F78" s="6" t="s">
        <v>12</v>
      </c>
      <c r="G78" s="6" t="s">
        <v>16</v>
      </c>
      <c r="H78" s="7">
        <v>36574</v>
      </c>
      <c r="I78" s="6">
        <f t="shared" si="1"/>
        <v>2000</v>
      </c>
      <c r="W78" s="2"/>
    </row>
    <row r="79" spans="1:23" ht="12" customHeight="1" x14ac:dyDescent="0.2">
      <c r="A79" s="6" t="s">
        <v>129</v>
      </c>
      <c r="B79" s="6" t="s">
        <v>1289</v>
      </c>
      <c r="C79" s="6" t="s">
        <v>166</v>
      </c>
      <c r="D79" s="6" t="s">
        <v>167</v>
      </c>
      <c r="E79" s="6" t="s">
        <v>65</v>
      </c>
      <c r="F79" s="6" t="s">
        <v>8</v>
      </c>
      <c r="G79" s="6" t="s">
        <v>16</v>
      </c>
      <c r="H79" s="7">
        <v>36315</v>
      </c>
      <c r="I79" s="6">
        <f t="shared" si="1"/>
        <v>1999</v>
      </c>
      <c r="W79" s="2"/>
    </row>
    <row r="80" spans="1:23" ht="12" customHeight="1" x14ac:dyDescent="0.2">
      <c r="A80" s="6" t="s">
        <v>129</v>
      </c>
      <c r="B80" s="6" t="s">
        <v>1289</v>
      </c>
      <c r="C80" s="6" t="s">
        <v>168</v>
      </c>
      <c r="D80" s="6" t="s">
        <v>52</v>
      </c>
      <c r="E80" s="6" t="s">
        <v>169</v>
      </c>
      <c r="F80" s="6" t="s">
        <v>12</v>
      </c>
      <c r="G80" s="6" t="s">
        <v>16</v>
      </c>
      <c r="H80" s="7">
        <v>35979</v>
      </c>
      <c r="I80" s="6">
        <f t="shared" si="1"/>
        <v>1998</v>
      </c>
      <c r="W80" s="2"/>
    </row>
    <row r="81" spans="1:23" ht="12" customHeight="1" x14ac:dyDescent="0.2">
      <c r="A81" s="6" t="s">
        <v>129</v>
      </c>
      <c r="B81" s="6" t="s">
        <v>1289</v>
      </c>
      <c r="C81" s="6" t="s">
        <v>76</v>
      </c>
      <c r="D81" s="6" t="s">
        <v>170</v>
      </c>
      <c r="E81" s="6" t="s">
        <v>129</v>
      </c>
      <c r="F81" s="6" t="s">
        <v>12</v>
      </c>
      <c r="G81" s="6" t="s">
        <v>16</v>
      </c>
      <c r="H81" s="7">
        <v>36843</v>
      </c>
      <c r="I81" s="6">
        <f t="shared" si="1"/>
        <v>2000</v>
      </c>
      <c r="W81" s="2"/>
    </row>
    <row r="82" spans="1:23" ht="12" customHeight="1" x14ac:dyDescent="0.2">
      <c r="A82" s="6" t="s">
        <v>129</v>
      </c>
      <c r="B82" s="6" t="s">
        <v>1289</v>
      </c>
      <c r="C82" s="6" t="s">
        <v>171</v>
      </c>
      <c r="D82" s="6" t="s">
        <v>81</v>
      </c>
      <c r="E82" s="6" t="s">
        <v>172</v>
      </c>
      <c r="F82" s="6" t="s">
        <v>8</v>
      </c>
      <c r="G82" s="6" t="s">
        <v>20</v>
      </c>
      <c r="H82" s="7">
        <v>36803</v>
      </c>
      <c r="I82" s="6">
        <f t="shared" si="1"/>
        <v>2000</v>
      </c>
      <c r="W82" s="2"/>
    </row>
    <row r="83" spans="1:23" ht="12" customHeight="1" x14ac:dyDescent="0.2">
      <c r="A83" s="6" t="s">
        <v>129</v>
      </c>
      <c r="B83" s="6" t="s">
        <v>1289</v>
      </c>
      <c r="C83" s="6" t="s">
        <v>173</v>
      </c>
      <c r="D83" s="6" t="s">
        <v>174</v>
      </c>
      <c r="E83" s="6" t="s">
        <v>154</v>
      </c>
      <c r="F83" s="6" t="s">
        <v>12</v>
      </c>
      <c r="G83" s="6" t="s">
        <v>16</v>
      </c>
      <c r="H83" s="7">
        <v>36631</v>
      </c>
      <c r="I83" s="6">
        <f t="shared" si="1"/>
        <v>2000</v>
      </c>
      <c r="W83" s="2"/>
    </row>
    <row r="84" spans="1:23" ht="12" customHeight="1" x14ac:dyDescent="0.2">
      <c r="A84" s="6" t="s">
        <v>129</v>
      </c>
      <c r="B84" s="6" t="s">
        <v>1289</v>
      </c>
      <c r="C84" s="6" t="s">
        <v>175</v>
      </c>
      <c r="D84" s="6" t="s">
        <v>176</v>
      </c>
      <c r="E84" s="6" t="s">
        <v>177</v>
      </c>
      <c r="F84" s="6" t="s">
        <v>8</v>
      </c>
      <c r="G84" s="6" t="s">
        <v>16</v>
      </c>
      <c r="H84" s="7">
        <v>36947</v>
      </c>
      <c r="I84" s="6">
        <f t="shared" si="1"/>
        <v>2001</v>
      </c>
      <c r="W84" s="2"/>
    </row>
    <row r="85" spans="1:23" ht="12" customHeight="1" x14ac:dyDescent="0.2">
      <c r="A85" s="6" t="s">
        <v>129</v>
      </c>
      <c r="B85" s="6" t="s">
        <v>1289</v>
      </c>
      <c r="C85" s="6" t="s">
        <v>178</v>
      </c>
      <c r="D85" s="6" t="s">
        <v>179</v>
      </c>
      <c r="E85" s="6" t="s">
        <v>1409</v>
      </c>
      <c r="F85" s="6" t="s">
        <v>12</v>
      </c>
      <c r="G85" s="6" t="s">
        <v>16</v>
      </c>
      <c r="H85" s="7">
        <v>36043</v>
      </c>
      <c r="I85" s="6">
        <f t="shared" si="1"/>
        <v>1998</v>
      </c>
      <c r="W85" s="2"/>
    </row>
    <row r="86" spans="1:23" ht="12" customHeight="1" x14ac:dyDescent="0.2">
      <c r="A86" s="6" t="s">
        <v>129</v>
      </c>
      <c r="B86" s="6" t="s">
        <v>1289</v>
      </c>
      <c r="C86" s="6" t="s">
        <v>68</v>
      </c>
      <c r="D86" s="6" t="s">
        <v>180</v>
      </c>
      <c r="E86" s="6" t="s">
        <v>129</v>
      </c>
      <c r="F86" s="6" t="s">
        <v>8</v>
      </c>
      <c r="G86" s="6" t="s">
        <v>16</v>
      </c>
      <c r="H86" s="7">
        <v>36754</v>
      </c>
      <c r="I86" s="6">
        <f t="shared" si="1"/>
        <v>2000</v>
      </c>
      <c r="W86" s="2"/>
    </row>
    <row r="87" spans="1:23" ht="12" customHeight="1" x14ac:dyDescent="0.2">
      <c r="A87" s="6" t="s">
        <v>129</v>
      </c>
      <c r="B87" s="6" t="s">
        <v>1289</v>
      </c>
      <c r="C87" s="6" t="s">
        <v>181</v>
      </c>
      <c r="D87" s="6" t="s">
        <v>176</v>
      </c>
      <c r="E87" s="6" t="s">
        <v>129</v>
      </c>
      <c r="F87" s="6" t="s">
        <v>58</v>
      </c>
      <c r="G87" s="6" t="s">
        <v>16</v>
      </c>
      <c r="H87" s="7">
        <v>35860</v>
      </c>
      <c r="I87" s="6">
        <f t="shared" si="1"/>
        <v>1998</v>
      </c>
      <c r="W87" s="2"/>
    </row>
    <row r="88" spans="1:23" ht="12" customHeight="1" x14ac:dyDescent="0.2">
      <c r="A88" s="6" t="s">
        <v>129</v>
      </c>
      <c r="B88" s="6" t="s">
        <v>1290</v>
      </c>
      <c r="C88" s="6" t="s">
        <v>182</v>
      </c>
      <c r="D88" s="6" t="s">
        <v>183</v>
      </c>
      <c r="E88" s="6" t="s">
        <v>184</v>
      </c>
      <c r="F88" s="6" t="s">
        <v>8</v>
      </c>
      <c r="G88" s="6" t="s">
        <v>20</v>
      </c>
      <c r="H88" s="7">
        <v>36850</v>
      </c>
      <c r="I88" s="6">
        <f t="shared" si="1"/>
        <v>2000</v>
      </c>
      <c r="W88" s="2"/>
    </row>
    <row r="89" spans="1:23" ht="12" customHeight="1" x14ac:dyDescent="0.2">
      <c r="A89" s="6" t="s">
        <v>129</v>
      </c>
      <c r="B89" s="6" t="s">
        <v>1290</v>
      </c>
      <c r="C89" s="6" t="s">
        <v>185</v>
      </c>
      <c r="D89" s="6" t="s">
        <v>186</v>
      </c>
      <c r="E89" s="6" t="s">
        <v>187</v>
      </c>
      <c r="F89" s="6" t="s">
        <v>12</v>
      </c>
      <c r="G89" s="6" t="s">
        <v>16</v>
      </c>
      <c r="H89" s="7">
        <v>36891</v>
      </c>
      <c r="I89" s="6">
        <f t="shared" si="1"/>
        <v>2000</v>
      </c>
      <c r="W89" s="2"/>
    </row>
    <row r="90" spans="1:23" ht="12" customHeight="1" x14ac:dyDescent="0.2">
      <c r="A90" s="6" t="s">
        <v>129</v>
      </c>
      <c r="B90" s="6" t="s">
        <v>1290</v>
      </c>
      <c r="C90" s="6" t="s">
        <v>188</v>
      </c>
      <c r="D90" s="6" t="s">
        <v>189</v>
      </c>
      <c r="E90" s="6" t="s">
        <v>190</v>
      </c>
      <c r="F90" s="6" t="s">
        <v>58</v>
      </c>
      <c r="G90" s="6" t="s">
        <v>16</v>
      </c>
      <c r="H90" s="7">
        <v>36761</v>
      </c>
      <c r="I90" s="6">
        <f t="shared" si="1"/>
        <v>2000</v>
      </c>
      <c r="W90" s="2"/>
    </row>
    <row r="91" spans="1:23" ht="12" customHeight="1" x14ac:dyDescent="0.2">
      <c r="A91" s="6" t="s">
        <v>129</v>
      </c>
      <c r="B91" s="6" t="s">
        <v>1290</v>
      </c>
      <c r="C91" s="6" t="s">
        <v>191</v>
      </c>
      <c r="D91" s="6" t="s">
        <v>192</v>
      </c>
      <c r="E91" s="6" t="s">
        <v>193</v>
      </c>
      <c r="F91" s="6" t="s">
        <v>12</v>
      </c>
      <c r="G91" s="6" t="s">
        <v>16</v>
      </c>
      <c r="H91" s="7">
        <v>36899</v>
      </c>
      <c r="I91" s="6">
        <f t="shared" si="1"/>
        <v>2001</v>
      </c>
      <c r="W91" s="2"/>
    </row>
    <row r="92" spans="1:23" ht="12" customHeight="1" x14ac:dyDescent="0.2">
      <c r="A92" s="6" t="s">
        <v>129</v>
      </c>
      <c r="B92" s="6" t="s">
        <v>1290</v>
      </c>
      <c r="C92" s="6" t="s">
        <v>194</v>
      </c>
      <c r="D92" s="6" t="s">
        <v>163</v>
      </c>
      <c r="E92" s="6" t="s">
        <v>195</v>
      </c>
      <c r="F92" s="6" t="s">
        <v>8</v>
      </c>
      <c r="G92" s="6" t="s">
        <v>16</v>
      </c>
      <c r="H92" s="7">
        <v>36957</v>
      </c>
      <c r="I92" s="6">
        <f t="shared" si="1"/>
        <v>2001</v>
      </c>
      <c r="W92" s="2"/>
    </row>
    <row r="93" spans="1:23" ht="12" customHeight="1" x14ac:dyDescent="0.2">
      <c r="A93" s="6" t="s">
        <v>129</v>
      </c>
      <c r="B93" s="6" t="s">
        <v>1290</v>
      </c>
      <c r="C93" s="6" t="s">
        <v>196</v>
      </c>
      <c r="D93" s="6" t="s">
        <v>123</v>
      </c>
      <c r="E93" s="6" t="s">
        <v>646</v>
      </c>
      <c r="F93" s="6" t="s">
        <v>8</v>
      </c>
      <c r="G93" s="6" t="s">
        <v>16</v>
      </c>
      <c r="H93" s="7">
        <v>37183</v>
      </c>
      <c r="I93" s="6">
        <f t="shared" si="1"/>
        <v>2001</v>
      </c>
      <c r="W93" s="2"/>
    </row>
    <row r="94" spans="1:23" ht="12" customHeight="1" x14ac:dyDescent="0.2">
      <c r="A94" s="6" t="s">
        <v>129</v>
      </c>
      <c r="B94" s="6" t="s">
        <v>1290</v>
      </c>
      <c r="C94" s="6" t="s">
        <v>197</v>
      </c>
      <c r="D94" s="6" t="s">
        <v>198</v>
      </c>
      <c r="E94" s="6" t="s">
        <v>199</v>
      </c>
      <c r="F94" s="6" t="s">
        <v>12</v>
      </c>
      <c r="G94" s="6" t="s">
        <v>16</v>
      </c>
      <c r="H94" s="7">
        <v>36941</v>
      </c>
      <c r="I94" s="6">
        <f t="shared" si="1"/>
        <v>2001</v>
      </c>
      <c r="W94" s="2"/>
    </row>
    <row r="95" spans="1:23" ht="12" customHeight="1" x14ac:dyDescent="0.2">
      <c r="A95" s="6" t="s">
        <v>129</v>
      </c>
      <c r="B95" s="6" t="s">
        <v>1290</v>
      </c>
      <c r="C95" s="6" t="s">
        <v>200</v>
      </c>
      <c r="D95" s="6" t="s">
        <v>201</v>
      </c>
      <c r="E95" s="6" t="s">
        <v>129</v>
      </c>
      <c r="F95" s="6" t="s">
        <v>12</v>
      </c>
      <c r="G95" s="6" t="s">
        <v>16</v>
      </c>
      <c r="H95" s="7">
        <v>37083</v>
      </c>
      <c r="I95" s="6">
        <f t="shared" si="1"/>
        <v>2001</v>
      </c>
      <c r="W95" s="2"/>
    </row>
    <row r="96" spans="1:23" ht="12" customHeight="1" x14ac:dyDescent="0.2">
      <c r="A96" s="6" t="s">
        <v>129</v>
      </c>
      <c r="B96" s="6" t="s">
        <v>1290</v>
      </c>
      <c r="C96" s="6" t="s">
        <v>202</v>
      </c>
      <c r="D96" s="6" t="s">
        <v>15</v>
      </c>
      <c r="E96" s="6" t="s">
        <v>203</v>
      </c>
      <c r="F96" s="6" t="s">
        <v>12</v>
      </c>
      <c r="G96" s="6" t="s">
        <v>20</v>
      </c>
      <c r="H96" s="7">
        <v>37526</v>
      </c>
      <c r="I96" s="6">
        <f t="shared" si="1"/>
        <v>2002</v>
      </c>
      <c r="W96" s="2"/>
    </row>
    <row r="97" spans="1:23" ht="12" customHeight="1" x14ac:dyDescent="0.2">
      <c r="A97" s="6" t="s">
        <v>129</v>
      </c>
      <c r="B97" s="6" t="s">
        <v>1290</v>
      </c>
      <c r="C97" s="6" t="s">
        <v>204</v>
      </c>
      <c r="D97" s="6" t="s">
        <v>81</v>
      </c>
      <c r="E97" s="6" t="s">
        <v>385</v>
      </c>
      <c r="F97" s="6" t="s">
        <v>12</v>
      </c>
      <c r="G97" s="6" t="s">
        <v>20</v>
      </c>
      <c r="H97" s="7">
        <v>37440</v>
      </c>
      <c r="I97" s="6">
        <f t="shared" si="1"/>
        <v>2002</v>
      </c>
      <c r="W97" s="2"/>
    </row>
    <row r="98" spans="1:23" ht="12" customHeight="1" x14ac:dyDescent="0.2">
      <c r="A98" s="6" t="s">
        <v>129</v>
      </c>
      <c r="B98" s="6" t="s">
        <v>1290</v>
      </c>
      <c r="C98" s="6" t="s">
        <v>205</v>
      </c>
      <c r="D98" s="6" t="s">
        <v>90</v>
      </c>
      <c r="E98" s="6" t="s">
        <v>199</v>
      </c>
      <c r="F98" s="6" t="s">
        <v>12</v>
      </c>
      <c r="G98" s="6" t="s">
        <v>16</v>
      </c>
      <c r="H98" s="7">
        <v>37503</v>
      </c>
      <c r="I98" s="6">
        <f t="shared" si="1"/>
        <v>2002</v>
      </c>
      <c r="W98" s="2"/>
    </row>
    <row r="99" spans="1:23" ht="12" customHeight="1" x14ac:dyDescent="0.2">
      <c r="A99" s="6" t="s">
        <v>129</v>
      </c>
      <c r="B99" s="6" t="s">
        <v>1290</v>
      </c>
      <c r="C99" s="6" t="s">
        <v>206</v>
      </c>
      <c r="D99" s="6" t="s">
        <v>64</v>
      </c>
      <c r="E99" s="6" t="s">
        <v>207</v>
      </c>
      <c r="F99" s="6" t="s">
        <v>8</v>
      </c>
      <c r="G99" s="6" t="s">
        <v>16</v>
      </c>
      <c r="H99" s="7">
        <v>37271</v>
      </c>
      <c r="I99" s="6">
        <f t="shared" si="1"/>
        <v>2002</v>
      </c>
      <c r="W99" s="2"/>
    </row>
    <row r="100" spans="1:23" ht="12" customHeight="1" x14ac:dyDescent="0.2">
      <c r="A100" s="6" t="s">
        <v>129</v>
      </c>
      <c r="B100" s="6" t="s">
        <v>1290</v>
      </c>
      <c r="C100" s="6" t="s">
        <v>175</v>
      </c>
      <c r="D100" s="6" t="s">
        <v>60</v>
      </c>
      <c r="E100" s="6" t="s">
        <v>208</v>
      </c>
      <c r="F100" s="6" t="s">
        <v>12</v>
      </c>
      <c r="G100" s="6" t="s">
        <v>16</v>
      </c>
      <c r="H100" s="7">
        <v>37546</v>
      </c>
      <c r="I100" s="6">
        <f t="shared" si="1"/>
        <v>2002</v>
      </c>
      <c r="W100" s="2"/>
    </row>
    <row r="101" spans="1:23" ht="12" customHeight="1" x14ac:dyDescent="0.2">
      <c r="A101" s="6" t="s">
        <v>129</v>
      </c>
      <c r="B101" s="6" t="s">
        <v>1290</v>
      </c>
      <c r="C101" s="6" t="s">
        <v>209</v>
      </c>
      <c r="D101" s="6" t="s">
        <v>210</v>
      </c>
      <c r="E101" s="6" t="s">
        <v>211</v>
      </c>
      <c r="F101" s="6" t="s">
        <v>8</v>
      </c>
      <c r="G101" s="6" t="s">
        <v>16</v>
      </c>
      <c r="H101" s="7">
        <v>37376</v>
      </c>
      <c r="I101" s="6">
        <f t="shared" si="1"/>
        <v>2002</v>
      </c>
      <c r="W101" s="2"/>
    </row>
    <row r="102" spans="1:23" ht="12" customHeight="1" x14ac:dyDescent="0.2">
      <c r="A102" s="6" t="s">
        <v>129</v>
      </c>
      <c r="B102" s="6" t="s">
        <v>1290</v>
      </c>
      <c r="C102" s="6" t="s">
        <v>212</v>
      </c>
      <c r="D102" s="6" t="s">
        <v>213</v>
      </c>
      <c r="E102" s="6" t="s">
        <v>214</v>
      </c>
      <c r="F102" s="6" t="s">
        <v>8</v>
      </c>
      <c r="G102" s="6" t="s">
        <v>16</v>
      </c>
      <c r="H102" s="7">
        <v>37348</v>
      </c>
      <c r="I102" s="6">
        <f t="shared" si="1"/>
        <v>2002</v>
      </c>
      <c r="W102" s="2"/>
    </row>
    <row r="103" spans="1:23" ht="12" customHeight="1" x14ac:dyDescent="0.2">
      <c r="A103" s="6" t="s">
        <v>129</v>
      </c>
      <c r="B103" s="6" t="s">
        <v>1290</v>
      </c>
      <c r="C103" s="6" t="s">
        <v>215</v>
      </c>
      <c r="D103" s="6" t="s">
        <v>216</v>
      </c>
      <c r="E103" s="6" t="s">
        <v>217</v>
      </c>
      <c r="F103" s="6" t="s">
        <v>12</v>
      </c>
      <c r="G103" s="6" t="s">
        <v>20</v>
      </c>
      <c r="H103" s="7">
        <v>37547</v>
      </c>
      <c r="I103" s="6">
        <f t="shared" si="1"/>
        <v>2002</v>
      </c>
      <c r="W103" s="2"/>
    </row>
    <row r="104" spans="1:23" ht="12" customHeight="1" x14ac:dyDescent="0.2">
      <c r="A104" s="6" t="s">
        <v>129</v>
      </c>
      <c r="B104" s="6" t="s">
        <v>1290</v>
      </c>
      <c r="C104" s="6" t="s">
        <v>218</v>
      </c>
      <c r="D104" s="6" t="s">
        <v>219</v>
      </c>
      <c r="E104" s="6" t="s">
        <v>220</v>
      </c>
      <c r="F104" s="6" t="s">
        <v>12</v>
      </c>
      <c r="G104" s="6" t="s">
        <v>20</v>
      </c>
      <c r="H104" s="7">
        <v>37544</v>
      </c>
      <c r="I104" s="6">
        <f t="shared" si="1"/>
        <v>2002</v>
      </c>
      <c r="W104" s="2"/>
    </row>
    <row r="105" spans="1:23" ht="12" customHeight="1" x14ac:dyDescent="0.2">
      <c r="A105" s="6" t="s">
        <v>129</v>
      </c>
      <c r="B105" s="6" t="s">
        <v>1290</v>
      </c>
      <c r="C105" s="6" t="s">
        <v>221</v>
      </c>
      <c r="D105" s="6" t="s">
        <v>34</v>
      </c>
      <c r="E105" s="6" t="s">
        <v>1418</v>
      </c>
      <c r="F105" s="6" t="s">
        <v>12</v>
      </c>
      <c r="G105" s="6" t="s">
        <v>16</v>
      </c>
      <c r="H105" s="7">
        <v>37579</v>
      </c>
      <c r="I105" s="6">
        <f t="shared" si="1"/>
        <v>2002</v>
      </c>
      <c r="W105" s="2"/>
    </row>
    <row r="106" spans="1:23" ht="12" customHeight="1" x14ac:dyDescent="0.2">
      <c r="A106" s="6" t="s">
        <v>226</v>
      </c>
      <c r="B106" s="6" t="s">
        <v>1289</v>
      </c>
      <c r="C106" s="6" t="s">
        <v>1291</v>
      </c>
      <c r="D106" s="6" t="s">
        <v>279</v>
      </c>
      <c r="E106" s="6" t="s">
        <v>226</v>
      </c>
      <c r="F106" s="6" t="s">
        <v>12</v>
      </c>
      <c r="G106" s="6" t="s">
        <v>16</v>
      </c>
      <c r="H106" s="7">
        <v>36315</v>
      </c>
      <c r="I106" s="6">
        <f t="shared" si="1"/>
        <v>1999</v>
      </c>
    </row>
    <row r="107" spans="1:23" ht="12" customHeight="1" x14ac:dyDescent="0.2">
      <c r="A107" s="6" t="s">
        <v>226</v>
      </c>
      <c r="B107" s="6" t="s">
        <v>1289</v>
      </c>
      <c r="C107" s="6" t="s">
        <v>222</v>
      </c>
      <c r="D107" s="6" t="s">
        <v>54</v>
      </c>
      <c r="E107" s="6" t="s">
        <v>223</v>
      </c>
      <c r="F107" s="6" t="s">
        <v>12</v>
      </c>
      <c r="G107" s="6" t="s">
        <v>16</v>
      </c>
      <c r="H107" s="7">
        <v>35917</v>
      </c>
      <c r="I107" s="6">
        <f t="shared" si="1"/>
        <v>1998</v>
      </c>
      <c r="W107" s="2"/>
    </row>
    <row r="108" spans="1:23" ht="12" customHeight="1" x14ac:dyDescent="0.2">
      <c r="A108" s="6" t="s">
        <v>226</v>
      </c>
      <c r="B108" s="6" t="s">
        <v>1289</v>
      </c>
      <c r="C108" s="6" t="s">
        <v>224</v>
      </c>
      <c r="D108" s="6" t="s">
        <v>225</v>
      </c>
      <c r="E108" s="6" t="s">
        <v>226</v>
      </c>
      <c r="F108" s="6" t="s">
        <v>12</v>
      </c>
      <c r="G108" s="6" t="s">
        <v>227</v>
      </c>
      <c r="H108" s="7">
        <v>36148</v>
      </c>
      <c r="I108" s="6">
        <f t="shared" si="1"/>
        <v>1998</v>
      </c>
      <c r="W108" s="2"/>
    </row>
    <row r="109" spans="1:23" ht="12" customHeight="1" x14ac:dyDescent="0.2">
      <c r="A109" s="6" t="s">
        <v>226</v>
      </c>
      <c r="B109" s="6" t="s">
        <v>1289</v>
      </c>
      <c r="C109" s="6" t="s">
        <v>228</v>
      </c>
      <c r="D109" s="6" t="s">
        <v>229</v>
      </c>
      <c r="E109" s="6" t="s">
        <v>226</v>
      </c>
      <c r="F109" s="6" t="s">
        <v>12</v>
      </c>
      <c r="G109" s="6" t="s">
        <v>16</v>
      </c>
      <c r="H109" s="7">
        <v>35849</v>
      </c>
      <c r="I109" s="6">
        <f t="shared" si="1"/>
        <v>1998</v>
      </c>
      <c r="W109" s="2"/>
    </row>
    <row r="110" spans="1:23" ht="12" customHeight="1" x14ac:dyDescent="0.2">
      <c r="A110" s="6" t="s">
        <v>226</v>
      </c>
      <c r="B110" s="6" t="s">
        <v>1289</v>
      </c>
      <c r="C110" s="6" t="s">
        <v>230</v>
      </c>
      <c r="D110" s="6" t="s">
        <v>231</v>
      </c>
      <c r="E110" s="6" t="s">
        <v>232</v>
      </c>
      <c r="F110" s="6" t="s">
        <v>8</v>
      </c>
      <c r="G110" s="6" t="s">
        <v>16</v>
      </c>
      <c r="H110" s="7">
        <v>36726</v>
      </c>
      <c r="I110" s="6">
        <f t="shared" si="1"/>
        <v>2000</v>
      </c>
      <c r="W110" s="2"/>
    </row>
    <row r="111" spans="1:23" ht="12" customHeight="1" x14ac:dyDescent="0.2">
      <c r="A111" s="6" t="s">
        <v>226</v>
      </c>
      <c r="B111" s="6" t="s">
        <v>1289</v>
      </c>
      <c r="C111" s="6" t="s">
        <v>233</v>
      </c>
      <c r="D111" s="6" t="s">
        <v>234</v>
      </c>
      <c r="E111" s="6" t="s">
        <v>235</v>
      </c>
      <c r="F111" s="6" t="s">
        <v>12</v>
      </c>
      <c r="G111" s="6" t="s">
        <v>16</v>
      </c>
      <c r="H111" s="7">
        <v>36785</v>
      </c>
      <c r="I111" s="6">
        <f t="shared" si="1"/>
        <v>2000</v>
      </c>
      <c r="W111" s="2"/>
    </row>
    <row r="112" spans="1:23" ht="12" customHeight="1" x14ac:dyDescent="0.2">
      <c r="A112" s="6" t="s">
        <v>226</v>
      </c>
      <c r="B112" s="6" t="s">
        <v>1289</v>
      </c>
      <c r="C112" s="6" t="s">
        <v>236</v>
      </c>
      <c r="D112" s="6" t="s">
        <v>7</v>
      </c>
      <c r="E112" s="6" t="s">
        <v>237</v>
      </c>
      <c r="F112" s="6" t="s">
        <v>12</v>
      </c>
      <c r="G112" s="6" t="s">
        <v>77</v>
      </c>
      <c r="H112" s="7">
        <v>36599</v>
      </c>
      <c r="I112" s="6">
        <f t="shared" si="1"/>
        <v>2000</v>
      </c>
      <c r="W112" s="2"/>
    </row>
    <row r="113" spans="1:23" ht="12" customHeight="1" x14ac:dyDescent="0.2">
      <c r="A113" s="6" t="s">
        <v>226</v>
      </c>
      <c r="B113" s="6" t="s">
        <v>1289</v>
      </c>
      <c r="C113" s="6" t="s">
        <v>238</v>
      </c>
      <c r="D113" s="6" t="s">
        <v>239</v>
      </c>
      <c r="E113" s="6" t="s">
        <v>232</v>
      </c>
      <c r="F113" s="6" t="s">
        <v>12</v>
      </c>
      <c r="G113" s="6" t="s">
        <v>16</v>
      </c>
      <c r="H113" s="7">
        <v>37112</v>
      </c>
      <c r="I113" s="6">
        <f t="shared" si="1"/>
        <v>2001</v>
      </c>
      <c r="W113" s="2"/>
    </row>
    <row r="114" spans="1:23" ht="12" customHeight="1" x14ac:dyDescent="0.2">
      <c r="A114" s="6" t="s">
        <v>226</v>
      </c>
      <c r="B114" s="6" t="s">
        <v>1289</v>
      </c>
      <c r="C114" s="6" t="s">
        <v>240</v>
      </c>
      <c r="D114" s="6" t="s">
        <v>241</v>
      </c>
      <c r="E114" s="6" t="s">
        <v>242</v>
      </c>
      <c r="F114" s="6" t="s">
        <v>8</v>
      </c>
      <c r="G114" s="6" t="s">
        <v>16</v>
      </c>
      <c r="H114" s="7">
        <v>36626</v>
      </c>
      <c r="I114" s="6">
        <f t="shared" si="1"/>
        <v>2000</v>
      </c>
      <c r="W114" s="2"/>
    </row>
    <row r="115" spans="1:23" ht="12" customHeight="1" x14ac:dyDescent="0.2">
      <c r="A115" s="6" t="s">
        <v>226</v>
      </c>
      <c r="B115" s="6" t="s">
        <v>1289</v>
      </c>
      <c r="C115" s="6" t="s">
        <v>243</v>
      </c>
      <c r="D115" s="6" t="s">
        <v>244</v>
      </c>
      <c r="E115" s="6" t="s">
        <v>1383</v>
      </c>
      <c r="F115" s="6" t="s">
        <v>58</v>
      </c>
      <c r="G115" s="6" t="s">
        <v>16</v>
      </c>
      <c r="H115" s="7">
        <v>36573</v>
      </c>
      <c r="I115" s="6">
        <f t="shared" si="1"/>
        <v>2000</v>
      </c>
      <c r="W115" s="2"/>
    </row>
    <row r="116" spans="1:23" ht="12" customHeight="1" x14ac:dyDescent="0.2">
      <c r="A116" s="6" t="s">
        <v>226</v>
      </c>
      <c r="B116" s="6" t="s">
        <v>1289</v>
      </c>
      <c r="C116" s="6" t="s">
        <v>245</v>
      </c>
      <c r="D116" s="6" t="s">
        <v>246</v>
      </c>
      <c r="E116" s="6" t="s">
        <v>827</v>
      </c>
      <c r="F116" s="6" t="s">
        <v>12</v>
      </c>
      <c r="G116" s="6" t="s">
        <v>16</v>
      </c>
      <c r="H116" s="7">
        <v>36695</v>
      </c>
      <c r="I116" s="6">
        <f t="shared" si="1"/>
        <v>2000</v>
      </c>
      <c r="W116" s="2"/>
    </row>
    <row r="117" spans="1:23" ht="12" customHeight="1" x14ac:dyDescent="0.2">
      <c r="A117" s="6" t="s">
        <v>226</v>
      </c>
      <c r="B117" s="6" t="s">
        <v>1289</v>
      </c>
      <c r="C117" s="6" t="s">
        <v>247</v>
      </c>
      <c r="D117" s="6" t="s">
        <v>248</v>
      </c>
      <c r="E117" s="6" t="s">
        <v>226</v>
      </c>
      <c r="F117" s="6" t="s">
        <v>12</v>
      </c>
      <c r="G117" s="6" t="s">
        <v>16</v>
      </c>
      <c r="H117" s="7">
        <v>36915</v>
      </c>
      <c r="I117" s="6">
        <f t="shared" si="1"/>
        <v>2001</v>
      </c>
      <c r="W117" s="2"/>
    </row>
    <row r="118" spans="1:23" ht="12" customHeight="1" x14ac:dyDescent="0.2">
      <c r="A118" s="6" t="s">
        <v>226</v>
      </c>
      <c r="B118" s="6" t="s">
        <v>1289</v>
      </c>
      <c r="C118" s="6" t="s">
        <v>249</v>
      </c>
      <c r="D118" s="6" t="s">
        <v>22</v>
      </c>
      <c r="E118" s="6" t="s">
        <v>250</v>
      </c>
      <c r="F118" s="6" t="s">
        <v>12</v>
      </c>
      <c r="G118" s="6" t="s">
        <v>20</v>
      </c>
      <c r="H118" s="7">
        <v>36279</v>
      </c>
      <c r="I118" s="6">
        <f t="shared" si="1"/>
        <v>1999</v>
      </c>
      <c r="W118" s="2"/>
    </row>
    <row r="119" spans="1:23" ht="12" customHeight="1" x14ac:dyDescent="0.2">
      <c r="A119" s="6" t="s">
        <v>226</v>
      </c>
      <c r="B119" s="6" t="s">
        <v>1289</v>
      </c>
      <c r="C119" s="6" t="s">
        <v>251</v>
      </c>
      <c r="D119" s="6" t="s">
        <v>252</v>
      </c>
      <c r="E119" s="6" t="s">
        <v>226</v>
      </c>
      <c r="F119" s="6" t="s">
        <v>8</v>
      </c>
      <c r="G119" s="6" t="s">
        <v>16</v>
      </c>
      <c r="H119" s="7">
        <v>36088</v>
      </c>
      <c r="I119" s="6">
        <f t="shared" si="1"/>
        <v>1998</v>
      </c>
      <c r="W119" s="2"/>
    </row>
    <row r="120" spans="1:23" ht="12" customHeight="1" x14ac:dyDescent="0.2">
      <c r="A120" s="6" t="s">
        <v>226</v>
      </c>
      <c r="B120" s="6" t="s">
        <v>1289</v>
      </c>
      <c r="C120" s="6" t="s">
        <v>253</v>
      </c>
      <c r="D120" s="6" t="s">
        <v>254</v>
      </c>
      <c r="E120" s="6" t="s">
        <v>255</v>
      </c>
      <c r="F120" s="6" t="s">
        <v>8</v>
      </c>
      <c r="G120" s="6" t="s">
        <v>20</v>
      </c>
      <c r="H120" s="7">
        <v>37582</v>
      </c>
      <c r="I120" s="6">
        <f t="shared" si="1"/>
        <v>2002</v>
      </c>
      <c r="W120" s="2"/>
    </row>
    <row r="121" spans="1:23" ht="12" customHeight="1" x14ac:dyDescent="0.2">
      <c r="A121" s="6" t="s">
        <v>226</v>
      </c>
      <c r="B121" s="6" t="s">
        <v>1289</v>
      </c>
      <c r="C121" s="6" t="s">
        <v>256</v>
      </c>
      <c r="D121" s="6" t="s">
        <v>246</v>
      </c>
      <c r="E121" s="6" t="s">
        <v>658</v>
      </c>
      <c r="F121" s="6" t="s">
        <v>12</v>
      </c>
      <c r="G121" s="6" t="s">
        <v>16</v>
      </c>
      <c r="H121" s="7">
        <v>36241</v>
      </c>
      <c r="I121" s="6">
        <f t="shared" si="1"/>
        <v>1999</v>
      </c>
      <c r="W121" s="2"/>
    </row>
    <row r="122" spans="1:23" ht="12" customHeight="1" x14ac:dyDescent="0.2">
      <c r="A122" s="6" t="s">
        <v>226</v>
      </c>
      <c r="B122" s="6" t="s">
        <v>1289</v>
      </c>
      <c r="C122" s="6" t="s">
        <v>257</v>
      </c>
      <c r="D122" s="6" t="s">
        <v>183</v>
      </c>
      <c r="E122" s="6" t="s">
        <v>896</v>
      </c>
      <c r="F122" s="6" t="s">
        <v>8</v>
      </c>
      <c r="G122" s="6" t="s">
        <v>258</v>
      </c>
      <c r="H122" s="7">
        <v>37160</v>
      </c>
      <c r="I122" s="6">
        <f t="shared" si="1"/>
        <v>2001</v>
      </c>
      <c r="W122" s="2"/>
    </row>
    <row r="123" spans="1:23" ht="12" customHeight="1" x14ac:dyDescent="0.2">
      <c r="A123" s="6" t="s">
        <v>226</v>
      </c>
      <c r="B123" s="6" t="s">
        <v>1289</v>
      </c>
      <c r="C123" s="6" t="s">
        <v>259</v>
      </c>
      <c r="D123" s="6" t="s">
        <v>260</v>
      </c>
      <c r="E123" s="6" t="s">
        <v>226</v>
      </c>
      <c r="F123" s="6" t="s">
        <v>58</v>
      </c>
      <c r="G123" s="6" t="s">
        <v>16</v>
      </c>
      <c r="H123" s="7">
        <v>36229</v>
      </c>
      <c r="I123" s="6">
        <f t="shared" si="1"/>
        <v>1999</v>
      </c>
      <c r="W123" s="2"/>
    </row>
    <row r="124" spans="1:23" ht="12" customHeight="1" x14ac:dyDescent="0.2">
      <c r="A124" s="6" t="s">
        <v>226</v>
      </c>
      <c r="B124" s="6" t="s">
        <v>1289</v>
      </c>
      <c r="C124" s="6" t="s">
        <v>259</v>
      </c>
      <c r="D124" s="6" t="s">
        <v>7</v>
      </c>
      <c r="E124" s="6" t="s">
        <v>827</v>
      </c>
      <c r="F124" s="6" t="s">
        <v>12</v>
      </c>
      <c r="G124" s="6" t="s">
        <v>16</v>
      </c>
      <c r="H124" s="7">
        <v>36628</v>
      </c>
      <c r="I124" s="6">
        <f t="shared" si="1"/>
        <v>2000</v>
      </c>
      <c r="W124" s="2"/>
    </row>
    <row r="125" spans="1:23" ht="12" customHeight="1" x14ac:dyDescent="0.2">
      <c r="A125" s="6" t="s">
        <v>226</v>
      </c>
      <c r="B125" s="6" t="s">
        <v>1289</v>
      </c>
      <c r="C125" s="6" t="s">
        <v>261</v>
      </c>
      <c r="D125" s="6" t="s">
        <v>262</v>
      </c>
      <c r="E125" s="6" t="s">
        <v>263</v>
      </c>
      <c r="F125" s="6" t="s">
        <v>8</v>
      </c>
      <c r="G125" s="6" t="s">
        <v>264</v>
      </c>
      <c r="H125" s="7">
        <v>36674</v>
      </c>
      <c r="I125" s="6">
        <f t="shared" si="1"/>
        <v>2000</v>
      </c>
      <c r="W125" s="2"/>
    </row>
    <row r="126" spans="1:23" ht="12" customHeight="1" x14ac:dyDescent="0.2">
      <c r="A126" s="6" t="s">
        <v>226</v>
      </c>
      <c r="B126" s="6" t="s">
        <v>1289</v>
      </c>
      <c r="C126" s="6" t="s">
        <v>265</v>
      </c>
      <c r="D126" s="6" t="s">
        <v>71</v>
      </c>
      <c r="E126" s="6" t="s">
        <v>1414</v>
      </c>
      <c r="F126" s="6" t="s">
        <v>12</v>
      </c>
      <c r="G126" s="6" t="s">
        <v>16</v>
      </c>
      <c r="H126" s="7">
        <v>37071</v>
      </c>
      <c r="I126" s="6">
        <f t="shared" si="1"/>
        <v>2001</v>
      </c>
      <c r="W126" s="2"/>
    </row>
    <row r="127" spans="1:23" ht="12" customHeight="1" x14ac:dyDescent="0.2">
      <c r="A127" s="6" t="s">
        <v>226</v>
      </c>
      <c r="B127" s="6" t="s">
        <v>1289</v>
      </c>
      <c r="C127" s="6" t="s">
        <v>266</v>
      </c>
      <c r="D127" s="6" t="s">
        <v>123</v>
      </c>
      <c r="E127" s="6" t="s">
        <v>267</v>
      </c>
      <c r="F127" s="6" t="s">
        <v>12</v>
      </c>
      <c r="G127" s="6" t="s">
        <v>16</v>
      </c>
      <c r="H127" s="7">
        <v>37005</v>
      </c>
      <c r="I127" s="6">
        <f t="shared" si="1"/>
        <v>2001</v>
      </c>
      <c r="W127" s="2"/>
    </row>
    <row r="128" spans="1:23" ht="12" customHeight="1" x14ac:dyDescent="0.2">
      <c r="A128" s="6" t="s">
        <v>226</v>
      </c>
      <c r="B128" s="6" t="s">
        <v>1289</v>
      </c>
      <c r="C128" s="6" t="s">
        <v>268</v>
      </c>
      <c r="D128" s="6" t="s">
        <v>269</v>
      </c>
      <c r="E128" s="6" t="s">
        <v>235</v>
      </c>
      <c r="F128" s="6" t="s">
        <v>12</v>
      </c>
      <c r="G128" s="6" t="s">
        <v>16</v>
      </c>
      <c r="H128" s="7">
        <v>36370</v>
      </c>
      <c r="I128" s="6">
        <f t="shared" si="1"/>
        <v>1999</v>
      </c>
      <c r="W128" s="2"/>
    </row>
    <row r="129" spans="1:23" ht="12" customHeight="1" x14ac:dyDescent="0.2">
      <c r="A129" s="6" t="s">
        <v>226</v>
      </c>
      <c r="B129" s="6" t="s">
        <v>1289</v>
      </c>
      <c r="C129" s="6" t="s">
        <v>270</v>
      </c>
      <c r="D129" s="6" t="s">
        <v>271</v>
      </c>
      <c r="E129" s="6" t="s">
        <v>1300</v>
      </c>
      <c r="F129" s="6" t="s">
        <v>8</v>
      </c>
      <c r="G129" s="6" t="s">
        <v>16</v>
      </c>
      <c r="H129" s="7">
        <v>36524</v>
      </c>
      <c r="I129" s="6">
        <f t="shared" si="1"/>
        <v>1999</v>
      </c>
      <c r="W129" s="2"/>
    </row>
    <row r="130" spans="1:23" ht="12" customHeight="1" x14ac:dyDescent="0.2">
      <c r="A130" s="6" t="s">
        <v>226</v>
      </c>
      <c r="B130" s="6" t="s">
        <v>1289</v>
      </c>
      <c r="C130" s="6" t="s">
        <v>272</v>
      </c>
      <c r="D130" s="6" t="s">
        <v>103</v>
      </c>
      <c r="E130" s="6" t="s">
        <v>226</v>
      </c>
      <c r="F130" s="6" t="s">
        <v>8</v>
      </c>
      <c r="G130" s="6" t="s">
        <v>16</v>
      </c>
      <c r="H130" s="7">
        <v>36495</v>
      </c>
      <c r="I130" s="6">
        <f t="shared" si="1"/>
        <v>1999</v>
      </c>
      <c r="W130" s="2"/>
    </row>
    <row r="131" spans="1:23" ht="12" customHeight="1" x14ac:dyDescent="0.2">
      <c r="A131" s="6" t="s">
        <v>226</v>
      </c>
      <c r="B131" s="6" t="s">
        <v>1289</v>
      </c>
      <c r="C131" s="6" t="s">
        <v>273</v>
      </c>
      <c r="D131" s="6" t="s">
        <v>274</v>
      </c>
      <c r="E131" s="6" t="s">
        <v>1300</v>
      </c>
      <c r="F131" s="6" t="s">
        <v>8</v>
      </c>
      <c r="G131" s="6" t="s">
        <v>16</v>
      </c>
      <c r="H131" s="7">
        <v>35803</v>
      </c>
      <c r="I131" s="6">
        <f t="shared" si="1"/>
        <v>1998</v>
      </c>
      <c r="W131" s="2"/>
    </row>
    <row r="132" spans="1:23" ht="12" customHeight="1" x14ac:dyDescent="0.2">
      <c r="A132" s="6" t="s">
        <v>226</v>
      </c>
      <c r="B132" s="6" t="s">
        <v>1289</v>
      </c>
      <c r="C132" s="6" t="s">
        <v>275</v>
      </c>
      <c r="D132" s="6" t="s">
        <v>276</v>
      </c>
      <c r="E132" s="6" t="s">
        <v>1414</v>
      </c>
      <c r="F132" s="6" t="s">
        <v>12</v>
      </c>
      <c r="G132" s="6" t="s">
        <v>277</v>
      </c>
      <c r="H132" s="7">
        <v>37023</v>
      </c>
      <c r="I132" s="6">
        <f t="shared" si="1"/>
        <v>2001</v>
      </c>
      <c r="W132" s="2"/>
    </row>
    <row r="133" spans="1:23" ht="12" customHeight="1" x14ac:dyDescent="0.2">
      <c r="A133" s="6" t="s">
        <v>226</v>
      </c>
      <c r="B133" s="6" t="s">
        <v>1290</v>
      </c>
      <c r="C133" s="6" t="s">
        <v>278</v>
      </c>
      <c r="D133" s="6" t="s">
        <v>279</v>
      </c>
      <c r="E133" s="6" t="s">
        <v>226</v>
      </c>
      <c r="F133" s="6" t="s">
        <v>8</v>
      </c>
      <c r="G133" s="6" t="s">
        <v>16</v>
      </c>
      <c r="H133" s="7">
        <v>36646</v>
      </c>
      <c r="I133" s="6">
        <f t="shared" si="1"/>
        <v>2000</v>
      </c>
      <c r="W133" s="2"/>
    </row>
    <row r="134" spans="1:23" ht="12" customHeight="1" x14ac:dyDescent="0.2">
      <c r="A134" s="6" t="s">
        <v>226</v>
      </c>
      <c r="B134" s="6" t="s">
        <v>1290</v>
      </c>
      <c r="C134" s="6" t="s">
        <v>280</v>
      </c>
      <c r="D134" s="6" t="s">
        <v>79</v>
      </c>
      <c r="E134" s="6" t="s">
        <v>281</v>
      </c>
      <c r="F134" s="6" t="s">
        <v>12</v>
      </c>
      <c r="G134" s="6" t="s">
        <v>16</v>
      </c>
      <c r="H134" s="7">
        <v>36654</v>
      </c>
      <c r="I134" s="6">
        <f t="shared" si="1"/>
        <v>2000</v>
      </c>
      <c r="W134" s="2"/>
    </row>
    <row r="135" spans="1:23" ht="12" customHeight="1" x14ac:dyDescent="0.2">
      <c r="A135" s="6" t="s">
        <v>226</v>
      </c>
      <c r="B135" s="6" t="s">
        <v>1290</v>
      </c>
      <c r="C135" s="6" t="s">
        <v>282</v>
      </c>
      <c r="D135" s="6" t="s">
        <v>90</v>
      </c>
      <c r="E135" s="6" t="s">
        <v>226</v>
      </c>
      <c r="F135" s="6" t="s">
        <v>8</v>
      </c>
      <c r="G135" s="6" t="s">
        <v>16</v>
      </c>
      <c r="H135" s="7">
        <v>36900</v>
      </c>
      <c r="I135" s="6">
        <f t="shared" si="1"/>
        <v>2001</v>
      </c>
      <c r="W135" s="2"/>
    </row>
    <row r="136" spans="1:23" ht="12" customHeight="1" x14ac:dyDescent="0.2">
      <c r="A136" s="6" t="s">
        <v>226</v>
      </c>
      <c r="B136" s="6" t="s">
        <v>1290</v>
      </c>
      <c r="C136" s="6" t="s">
        <v>283</v>
      </c>
      <c r="D136" s="6" t="s">
        <v>54</v>
      </c>
      <c r="E136" s="6" t="s">
        <v>284</v>
      </c>
      <c r="F136" s="6" t="s">
        <v>12</v>
      </c>
      <c r="G136" s="6" t="s">
        <v>16</v>
      </c>
      <c r="H136" s="7">
        <v>37154</v>
      </c>
      <c r="I136" s="6">
        <f t="shared" si="1"/>
        <v>2001</v>
      </c>
      <c r="W136" s="2"/>
    </row>
    <row r="137" spans="1:23" ht="12" customHeight="1" x14ac:dyDescent="0.2">
      <c r="A137" s="6" t="s">
        <v>226</v>
      </c>
      <c r="B137" s="6" t="s">
        <v>1290</v>
      </c>
      <c r="C137" s="6" t="s">
        <v>285</v>
      </c>
      <c r="D137" s="6" t="s">
        <v>286</v>
      </c>
      <c r="E137" s="6" t="s">
        <v>287</v>
      </c>
      <c r="F137" s="6" t="s">
        <v>12</v>
      </c>
      <c r="G137" s="6" t="s">
        <v>16</v>
      </c>
      <c r="H137" s="7">
        <v>37157</v>
      </c>
      <c r="I137" s="6">
        <f t="shared" si="1"/>
        <v>2001</v>
      </c>
      <c r="W137" s="2"/>
    </row>
    <row r="138" spans="1:23" ht="12" customHeight="1" x14ac:dyDescent="0.2">
      <c r="A138" s="6" t="s">
        <v>226</v>
      </c>
      <c r="B138" s="6" t="s">
        <v>1290</v>
      </c>
      <c r="C138" s="6" t="s">
        <v>288</v>
      </c>
      <c r="D138" s="6" t="s">
        <v>289</v>
      </c>
      <c r="E138" s="6" t="s">
        <v>226</v>
      </c>
      <c r="F138" s="6" t="s">
        <v>12</v>
      </c>
      <c r="G138" s="6" t="s">
        <v>16</v>
      </c>
      <c r="H138" s="7">
        <v>37251</v>
      </c>
      <c r="I138" s="6">
        <f t="shared" si="1"/>
        <v>2001</v>
      </c>
      <c r="W138" s="2"/>
    </row>
    <row r="139" spans="1:23" ht="12" customHeight="1" x14ac:dyDescent="0.2">
      <c r="A139" s="6" t="s">
        <v>226</v>
      </c>
      <c r="B139" s="6" t="s">
        <v>1290</v>
      </c>
      <c r="C139" s="6" t="s">
        <v>290</v>
      </c>
      <c r="D139" s="6" t="s">
        <v>291</v>
      </c>
      <c r="E139" s="6" t="s">
        <v>292</v>
      </c>
      <c r="F139" s="6" t="s">
        <v>12</v>
      </c>
      <c r="G139" s="6" t="s">
        <v>20</v>
      </c>
      <c r="H139" s="7">
        <v>37055</v>
      </c>
      <c r="I139" s="6">
        <f t="shared" si="1"/>
        <v>2001</v>
      </c>
      <c r="W139" s="2"/>
    </row>
    <row r="140" spans="1:23" ht="12" customHeight="1" x14ac:dyDescent="0.2">
      <c r="A140" s="6" t="s">
        <v>226</v>
      </c>
      <c r="B140" s="6" t="s">
        <v>1290</v>
      </c>
      <c r="C140" s="6" t="s">
        <v>109</v>
      </c>
      <c r="D140" s="6" t="s">
        <v>201</v>
      </c>
      <c r="E140" s="6" t="s">
        <v>1431</v>
      </c>
      <c r="F140" s="6" t="s">
        <v>58</v>
      </c>
      <c r="G140" s="6" t="s">
        <v>16</v>
      </c>
      <c r="H140" s="7">
        <v>37063</v>
      </c>
      <c r="I140" s="6">
        <f t="shared" si="1"/>
        <v>2001</v>
      </c>
      <c r="W140" s="2"/>
    </row>
    <row r="141" spans="1:23" ht="12" customHeight="1" x14ac:dyDescent="0.2">
      <c r="A141" s="6" t="s">
        <v>226</v>
      </c>
      <c r="B141" s="6" t="s">
        <v>1290</v>
      </c>
      <c r="C141" s="6" t="s">
        <v>293</v>
      </c>
      <c r="D141" s="6" t="s">
        <v>54</v>
      </c>
      <c r="E141" s="6" t="s">
        <v>1432</v>
      </c>
      <c r="F141" s="6" t="s">
        <v>12</v>
      </c>
      <c r="G141" s="6" t="s">
        <v>16</v>
      </c>
      <c r="H141" s="7">
        <v>37574</v>
      </c>
      <c r="I141" s="6">
        <f t="shared" ref="I141:I204" si="2">YEAR(H141)</f>
        <v>2002</v>
      </c>
      <c r="W141" s="2"/>
    </row>
    <row r="142" spans="1:23" ht="12" customHeight="1" x14ac:dyDescent="0.2">
      <c r="A142" s="6" t="s">
        <v>226</v>
      </c>
      <c r="B142" s="6" t="s">
        <v>1290</v>
      </c>
      <c r="C142" s="6" t="s">
        <v>294</v>
      </c>
      <c r="D142" s="6" t="s">
        <v>239</v>
      </c>
      <c r="E142" s="6" t="s">
        <v>295</v>
      </c>
      <c r="F142" s="6" t="s">
        <v>12</v>
      </c>
      <c r="G142" s="6" t="s">
        <v>16</v>
      </c>
      <c r="H142" s="7">
        <v>37288</v>
      </c>
      <c r="I142" s="6">
        <f t="shared" si="2"/>
        <v>2002</v>
      </c>
      <c r="W142" s="2"/>
    </row>
    <row r="143" spans="1:23" ht="12" customHeight="1" x14ac:dyDescent="0.2">
      <c r="A143" s="6" t="s">
        <v>226</v>
      </c>
      <c r="B143" s="6" t="s">
        <v>1290</v>
      </c>
      <c r="C143" s="6" t="s">
        <v>296</v>
      </c>
      <c r="D143" s="6" t="s">
        <v>229</v>
      </c>
      <c r="E143" s="6" t="s">
        <v>297</v>
      </c>
      <c r="F143" s="6" t="s">
        <v>8</v>
      </c>
      <c r="G143" s="6" t="s">
        <v>16</v>
      </c>
      <c r="H143" s="7">
        <v>37295</v>
      </c>
      <c r="I143" s="6">
        <f t="shared" si="2"/>
        <v>2002</v>
      </c>
      <c r="W143" s="2"/>
    </row>
    <row r="144" spans="1:23" ht="12" customHeight="1" x14ac:dyDescent="0.2">
      <c r="A144" s="6" t="s">
        <v>226</v>
      </c>
      <c r="B144" s="6" t="s">
        <v>1290</v>
      </c>
      <c r="C144" s="6" t="s">
        <v>298</v>
      </c>
      <c r="D144" s="6" t="s">
        <v>299</v>
      </c>
      <c r="E144" s="6" t="s">
        <v>651</v>
      </c>
      <c r="F144" s="6" t="s">
        <v>8</v>
      </c>
      <c r="G144" s="6" t="s">
        <v>16</v>
      </c>
      <c r="H144" s="7">
        <v>37429</v>
      </c>
      <c r="I144" s="6">
        <f t="shared" si="2"/>
        <v>2002</v>
      </c>
      <c r="W144" s="2"/>
    </row>
    <row r="145" spans="1:23" ht="12" customHeight="1" x14ac:dyDescent="0.2">
      <c r="A145" s="6" t="s">
        <v>226</v>
      </c>
      <c r="B145" s="6" t="s">
        <v>1290</v>
      </c>
      <c r="C145" s="6" t="s">
        <v>300</v>
      </c>
      <c r="D145" s="6" t="s">
        <v>60</v>
      </c>
      <c r="E145" s="6" t="s">
        <v>1414</v>
      </c>
      <c r="F145" s="6" t="s">
        <v>8</v>
      </c>
      <c r="G145" s="6" t="s">
        <v>16</v>
      </c>
      <c r="H145" s="7">
        <v>37580</v>
      </c>
      <c r="I145" s="6">
        <f t="shared" si="2"/>
        <v>2002</v>
      </c>
      <c r="W145" s="2"/>
    </row>
    <row r="146" spans="1:23" ht="12" customHeight="1" x14ac:dyDescent="0.2">
      <c r="A146" s="6" t="s">
        <v>226</v>
      </c>
      <c r="B146" s="6" t="s">
        <v>1290</v>
      </c>
      <c r="C146" s="6" t="s">
        <v>49</v>
      </c>
      <c r="D146" s="6" t="s">
        <v>34</v>
      </c>
      <c r="E146" s="6" t="s">
        <v>301</v>
      </c>
      <c r="F146" s="6" t="s">
        <v>12</v>
      </c>
      <c r="G146" s="6" t="s">
        <v>16</v>
      </c>
      <c r="H146" s="7">
        <v>37514</v>
      </c>
      <c r="I146" s="6">
        <f t="shared" si="2"/>
        <v>2002</v>
      </c>
      <c r="W146" s="2"/>
    </row>
    <row r="147" spans="1:23" ht="12" customHeight="1" x14ac:dyDescent="0.2">
      <c r="A147" s="6" t="s">
        <v>226</v>
      </c>
      <c r="B147" s="6" t="s">
        <v>1290</v>
      </c>
      <c r="C147" s="6" t="s">
        <v>302</v>
      </c>
      <c r="D147" s="6" t="s">
        <v>54</v>
      </c>
      <c r="E147" s="6" t="s">
        <v>651</v>
      </c>
      <c r="F147" s="6" t="s">
        <v>12</v>
      </c>
      <c r="G147" s="6" t="s">
        <v>16</v>
      </c>
      <c r="H147" s="7">
        <v>37575</v>
      </c>
      <c r="I147" s="6">
        <f t="shared" si="2"/>
        <v>2002</v>
      </c>
      <c r="W147" s="2"/>
    </row>
    <row r="148" spans="1:23" ht="12" customHeight="1" x14ac:dyDescent="0.2">
      <c r="A148" s="6" t="s">
        <v>226</v>
      </c>
      <c r="B148" s="6" t="s">
        <v>1290</v>
      </c>
      <c r="C148" s="6" t="s">
        <v>303</v>
      </c>
      <c r="D148" s="6" t="s">
        <v>246</v>
      </c>
      <c r="E148" s="6" t="s">
        <v>304</v>
      </c>
      <c r="F148" s="6" t="s">
        <v>12</v>
      </c>
      <c r="G148" s="6" t="s">
        <v>20</v>
      </c>
      <c r="H148" s="7">
        <v>37288</v>
      </c>
      <c r="I148" s="6">
        <f t="shared" si="2"/>
        <v>2002</v>
      </c>
      <c r="W148" s="2"/>
    </row>
    <row r="149" spans="1:23" ht="12" customHeight="1" x14ac:dyDescent="0.2">
      <c r="A149" s="6" t="s">
        <v>226</v>
      </c>
      <c r="B149" s="6" t="s">
        <v>1290</v>
      </c>
      <c r="C149" s="6" t="s">
        <v>305</v>
      </c>
      <c r="D149" s="6" t="s">
        <v>36</v>
      </c>
      <c r="E149" s="6" t="s">
        <v>42</v>
      </c>
      <c r="F149" s="6" t="s">
        <v>12</v>
      </c>
      <c r="G149" s="6" t="s">
        <v>16</v>
      </c>
      <c r="H149" s="7">
        <v>37516</v>
      </c>
      <c r="I149" s="6">
        <f t="shared" si="2"/>
        <v>2002</v>
      </c>
      <c r="W149" s="2"/>
    </row>
    <row r="150" spans="1:23" ht="12" customHeight="1" x14ac:dyDescent="0.2">
      <c r="A150" s="6" t="s">
        <v>226</v>
      </c>
      <c r="B150" s="6" t="s">
        <v>1290</v>
      </c>
      <c r="C150" s="6" t="s">
        <v>68</v>
      </c>
      <c r="D150" s="6" t="s">
        <v>306</v>
      </c>
      <c r="E150" s="6" t="s">
        <v>307</v>
      </c>
      <c r="F150" s="6" t="s">
        <v>12</v>
      </c>
      <c r="G150" s="6" t="s">
        <v>20</v>
      </c>
      <c r="H150" s="7">
        <v>37396</v>
      </c>
      <c r="I150" s="6">
        <f t="shared" si="2"/>
        <v>2002</v>
      </c>
      <c r="W150" s="2"/>
    </row>
    <row r="151" spans="1:23" ht="12" customHeight="1" x14ac:dyDescent="0.2">
      <c r="A151" s="6" t="s">
        <v>1292</v>
      </c>
      <c r="B151" s="6" t="s">
        <v>1289</v>
      </c>
      <c r="C151" s="6" t="s">
        <v>1293</v>
      </c>
      <c r="D151" s="6" t="s">
        <v>1294</v>
      </c>
      <c r="E151" s="6" t="s">
        <v>1295</v>
      </c>
      <c r="F151" s="6" t="s">
        <v>8</v>
      </c>
      <c r="G151" s="6" t="s">
        <v>16</v>
      </c>
      <c r="H151" s="7">
        <v>37078</v>
      </c>
      <c r="I151" s="6">
        <f t="shared" si="2"/>
        <v>2001</v>
      </c>
    </row>
    <row r="152" spans="1:23" ht="12" customHeight="1" x14ac:dyDescent="0.2">
      <c r="A152" s="6" t="s">
        <v>1292</v>
      </c>
      <c r="B152" s="6" t="s">
        <v>1289</v>
      </c>
      <c r="C152" s="6" t="s">
        <v>1296</v>
      </c>
      <c r="D152" s="6" t="s">
        <v>1297</v>
      </c>
      <c r="E152" s="6" t="s">
        <v>1292</v>
      </c>
      <c r="F152" s="6" t="s">
        <v>12</v>
      </c>
      <c r="G152" s="6" t="s">
        <v>16</v>
      </c>
      <c r="H152" s="7">
        <v>36901</v>
      </c>
      <c r="I152" s="6">
        <f t="shared" si="2"/>
        <v>2001</v>
      </c>
    </row>
    <row r="153" spans="1:23" ht="12" customHeight="1" x14ac:dyDescent="0.2">
      <c r="A153" s="6" t="s">
        <v>1292</v>
      </c>
      <c r="B153" s="6" t="s">
        <v>1289</v>
      </c>
      <c r="C153" s="6" t="s">
        <v>1298</v>
      </c>
      <c r="D153" s="6" t="s">
        <v>1299</v>
      </c>
      <c r="E153" s="6" t="s">
        <v>1292</v>
      </c>
      <c r="F153" s="6" t="s">
        <v>8</v>
      </c>
      <c r="G153" s="6" t="s">
        <v>16</v>
      </c>
      <c r="H153" s="7">
        <v>36307</v>
      </c>
      <c r="I153" s="6">
        <f t="shared" si="2"/>
        <v>1999</v>
      </c>
    </row>
    <row r="154" spans="1:23" ht="12" customHeight="1" x14ac:dyDescent="0.2">
      <c r="A154" s="6" t="s">
        <v>1292</v>
      </c>
      <c r="B154" s="6" t="s">
        <v>1289</v>
      </c>
      <c r="C154" s="6" t="s">
        <v>1307</v>
      </c>
      <c r="D154" s="6" t="s">
        <v>54</v>
      </c>
      <c r="E154" s="6" t="s">
        <v>226</v>
      </c>
      <c r="F154" s="6" t="s">
        <v>12</v>
      </c>
      <c r="G154" s="6" t="s">
        <v>16</v>
      </c>
      <c r="H154" s="7">
        <v>36381</v>
      </c>
      <c r="I154" s="6">
        <f t="shared" si="2"/>
        <v>1999</v>
      </c>
    </row>
    <row r="155" spans="1:23" ht="12" customHeight="1" x14ac:dyDescent="0.2">
      <c r="A155" s="6" t="s">
        <v>1292</v>
      </c>
      <c r="B155" s="6" t="s">
        <v>1289</v>
      </c>
      <c r="C155" s="6" t="s">
        <v>1310</v>
      </c>
      <c r="D155" s="6" t="s">
        <v>274</v>
      </c>
      <c r="E155" s="6" t="s">
        <v>1311</v>
      </c>
      <c r="F155" s="6" t="s">
        <v>12</v>
      </c>
      <c r="G155" s="6" t="s">
        <v>16</v>
      </c>
      <c r="H155" s="7">
        <v>35862</v>
      </c>
      <c r="I155" s="6">
        <f t="shared" si="2"/>
        <v>1998</v>
      </c>
    </row>
    <row r="156" spans="1:23" ht="12" customHeight="1" x14ac:dyDescent="0.2">
      <c r="A156" s="6" t="s">
        <v>1292</v>
      </c>
      <c r="B156" s="6" t="s">
        <v>1289</v>
      </c>
      <c r="C156" s="6" t="s">
        <v>1319</v>
      </c>
      <c r="D156" s="6" t="s">
        <v>52</v>
      </c>
      <c r="E156" s="6" t="s">
        <v>1205</v>
      </c>
      <c r="F156" s="6" t="s">
        <v>8</v>
      </c>
      <c r="G156" s="6" t="s">
        <v>16</v>
      </c>
      <c r="H156" s="7">
        <v>36320</v>
      </c>
      <c r="I156" s="6">
        <f t="shared" si="2"/>
        <v>1999</v>
      </c>
    </row>
    <row r="157" spans="1:23" ht="12" customHeight="1" x14ac:dyDescent="0.2">
      <c r="A157" s="6" t="s">
        <v>1292</v>
      </c>
      <c r="B157" s="6" t="s">
        <v>1289</v>
      </c>
      <c r="C157" s="6" t="s">
        <v>1320</v>
      </c>
      <c r="D157" s="6" t="s">
        <v>370</v>
      </c>
      <c r="E157" s="6" t="s">
        <v>1292</v>
      </c>
      <c r="F157" s="6" t="s">
        <v>12</v>
      </c>
      <c r="G157" s="6" t="s">
        <v>16</v>
      </c>
      <c r="H157" s="7">
        <v>36637</v>
      </c>
      <c r="I157" s="6">
        <f t="shared" si="2"/>
        <v>2000</v>
      </c>
    </row>
    <row r="158" spans="1:23" ht="12" customHeight="1" x14ac:dyDescent="0.2">
      <c r="A158" s="6" t="s">
        <v>1292</v>
      </c>
      <c r="B158" s="6" t="s">
        <v>1289</v>
      </c>
      <c r="C158" s="6" t="s">
        <v>1321</v>
      </c>
      <c r="D158" s="6" t="s">
        <v>22</v>
      </c>
      <c r="E158" s="6" t="s">
        <v>1300</v>
      </c>
      <c r="F158" s="6" t="s">
        <v>58</v>
      </c>
      <c r="G158" s="6" t="s">
        <v>16</v>
      </c>
      <c r="H158" s="7">
        <v>36246</v>
      </c>
      <c r="I158" s="6">
        <f t="shared" si="2"/>
        <v>1999</v>
      </c>
    </row>
    <row r="159" spans="1:23" ht="12" customHeight="1" x14ac:dyDescent="0.2">
      <c r="A159" s="6" t="s">
        <v>1292</v>
      </c>
      <c r="B159" s="6" t="s">
        <v>1289</v>
      </c>
      <c r="C159" s="6" t="s">
        <v>1330</v>
      </c>
      <c r="D159" s="6" t="s">
        <v>1207</v>
      </c>
      <c r="E159" s="6" t="s">
        <v>1292</v>
      </c>
      <c r="F159" s="6" t="s">
        <v>58</v>
      </c>
      <c r="G159" s="6" t="s">
        <v>227</v>
      </c>
      <c r="H159" s="7">
        <v>35943</v>
      </c>
      <c r="I159" s="6">
        <f t="shared" si="2"/>
        <v>1998</v>
      </c>
    </row>
    <row r="160" spans="1:23" ht="12" customHeight="1" x14ac:dyDescent="0.2">
      <c r="A160" s="6" t="s">
        <v>1292</v>
      </c>
      <c r="B160" s="6" t="s">
        <v>1289</v>
      </c>
      <c r="C160" s="6" t="s">
        <v>1331</v>
      </c>
      <c r="D160" s="6" t="s">
        <v>1332</v>
      </c>
      <c r="E160" s="6" t="s">
        <v>1333</v>
      </c>
      <c r="F160" s="6" t="s">
        <v>8</v>
      </c>
      <c r="G160" s="6" t="s">
        <v>9</v>
      </c>
      <c r="H160" s="7">
        <v>35849</v>
      </c>
      <c r="I160" s="6">
        <f t="shared" si="2"/>
        <v>1998</v>
      </c>
    </row>
    <row r="161" spans="1:9" ht="12" customHeight="1" x14ac:dyDescent="0.2">
      <c r="A161" s="6" t="s">
        <v>1292</v>
      </c>
      <c r="B161" s="6" t="s">
        <v>1289</v>
      </c>
      <c r="C161" s="6" t="s">
        <v>1334</v>
      </c>
      <c r="D161" s="6" t="s">
        <v>315</v>
      </c>
      <c r="E161" s="6" t="s">
        <v>1292</v>
      </c>
      <c r="F161" s="6" t="s">
        <v>8</v>
      </c>
      <c r="G161" s="6" t="s">
        <v>16</v>
      </c>
      <c r="H161" s="7">
        <v>36538</v>
      </c>
      <c r="I161" s="6">
        <f t="shared" si="2"/>
        <v>2000</v>
      </c>
    </row>
    <row r="162" spans="1:9" ht="12" customHeight="1" x14ac:dyDescent="0.2">
      <c r="A162" s="6" t="s">
        <v>1292</v>
      </c>
      <c r="B162" s="6" t="s">
        <v>1289</v>
      </c>
      <c r="C162" s="6" t="s">
        <v>1338</v>
      </c>
      <c r="D162" s="6" t="s">
        <v>1339</v>
      </c>
      <c r="E162" s="6" t="s">
        <v>1340</v>
      </c>
      <c r="F162" s="6" t="s">
        <v>12</v>
      </c>
      <c r="G162" s="6" t="s">
        <v>13</v>
      </c>
      <c r="H162" s="7">
        <v>37201</v>
      </c>
      <c r="I162" s="6">
        <f t="shared" si="2"/>
        <v>2001</v>
      </c>
    </row>
    <row r="163" spans="1:9" ht="12" customHeight="1" x14ac:dyDescent="0.2">
      <c r="A163" s="6" t="s">
        <v>1292</v>
      </c>
      <c r="B163" s="6" t="s">
        <v>1289</v>
      </c>
      <c r="C163" s="6" t="s">
        <v>1312</v>
      </c>
      <c r="D163" s="6" t="s">
        <v>123</v>
      </c>
      <c r="E163" s="6" t="s">
        <v>1292</v>
      </c>
      <c r="F163" s="6" t="s">
        <v>58</v>
      </c>
      <c r="G163" s="6" t="s">
        <v>16</v>
      </c>
      <c r="H163" s="7">
        <v>36428</v>
      </c>
      <c r="I163" s="6">
        <f t="shared" si="2"/>
        <v>1999</v>
      </c>
    </row>
    <row r="164" spans="1:9" ht="12" customHeight="1" x14ac:dyDescent="0.2">
      <c r="A164" s="6" t="s">
        <v>1292</v>
      </c>
      <c r="B164" s="6" t="s">
        <v>1289</v>
      </c>
      <c r="C164" s="6" t="s">
        <v>1341</v>
      </c>
      <c r="D164" s="6" t="s">
        <v>1342</v>
      </c>
      <c r="E164" s="6" t="s">
        <v>1292</v>
      </c>
      <c r="F164" s="6" t="s">
        <v>12</v>
      </c>
      <c r="G164" s="6" t="s">
        <v>16</v>
      </c>
      <c r="H164" s="7">
        <v>36224</v>
      </c>
      <c r="I164" s="6">
        <f t="shared" si="2"/>
        <v>1999</v>
      </c>
    </row>
    <row r="165" spans="1:9" ht="12" customHeight="1" x14ac:dyDescent="0.2">
      <c r="A165" s="6" t="s">
        <v>1292</v>
      </c>
      <c r="B165" s="6" t="s">
        <v>1289</v>
      </c>
      <c r="C165" s="6" t="s">
        <v>1308</v>
      </c>
      <c r="D165" s="6" t="s">
        <v>1309</v>
      </c>
      <c r="E165" s="6" t="s">
        <v>1292</v>
      </c>
      <c r="F165" s="6" t="s">
        <v>8</v>
      </c>
      <c r="G165" s="6" t="s">
        <v>16</v>
      </c>
      <c r="H165" s="7">
        <v>36487</v>
      </c>
      <c r="I165" s="6">
        <f t="shared" si="2"/>
        <v>1999</v>
      </c>
    </row>
    <row r="166" spans="1:9" ht="12" customHeight="1" x14ac:dyDescent="0.2">
      <c r="A166" s="6" t="s">
        <v>1292</v>
      </c>
      <c r="B166" s="6" t="s">
        <v>1289</v>
      </c>
      <c r="C166" s="6" t="s">
        <v>1343</v>
      </c>
      <c r="D166" s="6" t="s">
        <v>15</v>
      </c>
      <c r="E166" s="6" t="s">
        <v>1344</v>
      </c>
      <c r="F166" s="6" t="s">
        <v>8</v>
      </c>
      <c r="G166" s="6" t="s">
        <v>16</v>
      </c>
      <c r="H166" s="7">
        <v>36798</v>
      </c>
      <c r="I166" s="6">
        <f t="shared" si="2"/>
        <v>2000</v>
      </c>
    </row>
    <row r="167" spans="1:9" ht="12" customHeight="1" x14ac:dyDescent="0.2">
      <c r="A167" s="6" t="s">
        <v>1292</v>
      </c>
      <c r="B167" s="6" t="s">
        <v>1289</v>
      </c>
      <c r="C167" s="6" t="s">
        <v>1313</v>
      </c>
      <c r="D167" s="6" t="s">
        <v>1314</v>
      </c>
      <c r="E167" s="6" t="s">
        <v>1292</v>
      </c>
      <c r="F167" s="6" t="s">
        <v>8</v>
      </c>
      <c r="G167" s="6" t="s">
        <v>16</v>
      </c>
      <c r="H167" s="7">
        <v>36448</v>
      </c>
      <c r="I167" s="6">
        <f t="shared" si="2"/>
        <v>1999</v>
      </c>
    </row>
    <row r="168" spans="1:9" ht="12" customHeight="1" x14ac:dyDescent="0.2">
      <c r="A168" s="6" t="s">
        <v>1292</v>
      </c>
      <c r="B168" s="6" t="s">
        <v>1289</v>
      </c>
      <c r="C168" s="6" t="s">
        <v>1315</v>
      </c>
      <c r="D168" s="6" t="s">
        <v>183</v>
      </c>
      <c r="E168" s="6" t="s">
        <v>1292</v>
      </c>
      <c r="F168" s="6" t="s">
        <v>12</v>
      </c>
      <c r="G168" s="6" t="s">
        <v>16</v>
      </c>
      <c r="H168" s="7">
        <v>36263</v>
      </c>
      <c r="I168" s="6">
        <f t="shared" si="2"/>
        <v>1999</v>
      </c>
    </row>
    <row r="169" spans="1:9" ht="12" customHeight="1" x14ac:dyDescent="0.2">
      <c r="A169" s="6" t="s">
        <v>1292</v>
      </c>
      <c r="B169" s="6" t="s">
        <v>1289</v>
      </c>
      <c r="C169" s="6" t="s">
        <v>1345</v>
      </c>
      <c r="D169" s="6" t="s">
        <v>180</v>
      </c>
      <c r="E169" s="6" t="s">
        <v>129</v>
      </c>
      <c r="F169" s="6" t="s">
        <v>12</v>
      </c>
      <c r="G169" s="6" t="s">
        <v>16</v>
      </c>
      <c r="H169" s="7">
        <v>36816</v>
      </c>
      <c r="I169" s="6">
        <f t="shared" si="2"/>
        <v>2000</v>
      </c>
    </row>
    <row r="170" spans="1:9" ht="12" customHeight="1" x14ac:dyDescent="0.2">
      <c r="A170" s="6" t="s">
        <v>1292</v>
      </c>
      <c r="B170" s="6" t="s">
        <v>1289</v>
      </c>
      <c r="C170" s="6" t="s">
        <v>1317</v>
      </c>
      <c r="D170" s="6" t="s">
        <v>1318</v>
      </c>
      <c r="E170" s="6" t="s">
        <v>1316</v>
      </c>
      <c r="F170" s="6" t="s">
        <v>12</v>
      </c>
      <c r="G170" s="6" t="s">
        <v>16</v>
      </c>
      <c r="H170" s="7">
        <v>37264</v>
      </c>
      <c r="I170" s="6">
        <f t="shared" si="2"/>
        <v>2002</v>
      </c>
    </row>
    <row r="171" spans="1:9" ht="12" customHeight="1" x14ac:dyDescent="0.2">
      <c r="A171" s="6" t="s">
        <v>1292</v>
      </c>
      <c r="B171" s="6" t="s">
        <v>1289</v>
      </c>
      <c r="C171" s="6" t="s">
        <v>1322</v>
      </c>
      <c r="D171" s="6" t="s">
        <v>432</v>
      </c>
      <c r="E171" s="6" t="s">
        <v>1292</v>
      </c>
      <c r="F171" s="6" t="s">
        <v>12</v>
      </c>
      <c r="G171" s="6" t="s">
        <v>16</v>
      </c>
      <c r="H171" s="7">
        <v>36968</v>
      </c>
      <c r="I171" s="6">
        <f t="shared" si="2"/>
        <v>2001</v>
      </c>
    </row>
    <row r="172" spans="1:9" ht="12" customHeight="1" x14ac:dyDescent="0.2">
      <c r="A172" s="6" t="s">
        <v>1292</v>
      </c>
      <c r="B172" s="6" t="s">
        <v>1289</v>
      </c>
      <c r="C172" s="6" t="s">
        <v>1347</v>
      </c>
      <c r="D172" s="6" t="s">
        <v>1348</v>
      </c>
      <c r="E172" s="6" t="s">
        <v>1349</v>
      </c>
      <c r="F172" s="6" t="s">
        <v>8</v>
      </c>
      <c r="G172" s="6" t="s">
        <v>20</v>
      </c>
      <c r="H172" s="7">
        <v>36996</v>
      </c>
      <c r="I172" s="6">
        <f t="shared" si="2"/>
        <v>2001</v>
      </c>
    </row>
    <row r="173" spans="1:9" ht="12" customHeight="1" x14ac:dyDescent="0.2">
      <c r="A173" s="6" t="s">
        <v>1292</v>
      </c>
      <c r="B173" s="6" t="s">
        <v>1289</v>
      </c>
      <c r="C173" s="6" t="s">
        <v>1350</v>
      </c>
      <c r="D173" s="6" t="s">
        <v>289</v>
      </c>
      <c r="E173" s="6" t="s">
        <v>1404</v>
      </c>
      <c r="F173" s="6" t="s">
        <v>12</v>
      </c>
      <c r="G173" s="6" t="s">
        <v>16</v>
      </c>
      <c r="H173" s="7">
        <v>36620</v>
      </c>
      <c r="I173" s="6">
        <f t="shared" si="2"/>
        <v>2000</v>
      </c>
    </row>
    <row r="174" spans="1:9" ht="12" customHeight="1" x14ac:dyDescent="0.2">
      <c r="A174" s="6" t="s">
        <v>1292</v>
      </c>
      <c r="B174" s="6" t="s">
        <v>1289</v>
      </c>
      <c r="C174" s="6" t="s">
        <v>456</v>
      </c>
      <c r="D174" s="6" t="s">
        <v>957</v>
      </c>
      <c r="E174" s="6" t="s">
        <v>1406</v>
      </c>
      <c r="F174" s="6" t="s">
        <v>12</v>
      </c>
      <c r="G174" s="6" t="s">
        <v>16</v>
      </c>
      <c r="H174" s="7">
        <v>35826</v>
      </c>
      <c r="I174" s="6">
        <f t="shared" si="2"/>
        <v>1998</v>
      </c>
    </row>
    <row r="175" spans="1:9" ht="12" customHeight="1" x14ac:dyDescent="0.2">
      <c r="A175" s="6" t="s">
        <v>1292</v>
      </c>
      <c r="B175" s="6" t="s">
        <v>1289</v>
      </c>
      <c r="C175" s="6" t="s">
        <v>1351</v>
      </c>
      <c r="D175" s="6" t="s">
        <v>354</v>
      </c>
      <c r="E175" s="6" t="s">
        <v>1352</v>
      </c>
      <c r="F175" s="6" t="s">
        <v>12</v>
      </c>
      <c r="G175" s="6" t="s">
        <v>16</v>
      </c>
      <c r="H175" s="7">
        <v>37335</v>
      </c>
      <c r="I175" s="6">
        <f t="shared" si="2"/>
        <v>2002</v>
      </c>
    </row>
    <row r="176" spans="1:9" ht="12" customHeight="1" x14ac:dyDescent="0.2">
      <c r="A176" s="6" t="s">
        <v>1292</v>
      </c>
      <c r="B176" s="6" t="s">
        <v>1289</v>
      </c>
      <c r="C176" s="6" t="s">
        <v>1335</v>
      </c>
      <c r="D176" s="6" t="s">
        <v>719</v>
      </c>
      <c r="E176" s="6" t="s">
        <v>1402</v>
      </c>
      <c r="F176" s="6" t="s">
        <v>12</v>
      </c>
      <c r="G176" s="6" t="s">
        <v>20</v>
      </c>
      <c r="H176" s="7">
        <v>35907</v>
      </c>
      <c r="I176" s="6">
        <f t="shared" si="2"/>
        <v>1998</v>
      </c>
    </row>
    <row r="177" spans="1:9" ht="12" customHeight="1" x14ac:dyDescent="0.2">
      <c r="A177" s="6" t="s">
        <v>1292</v>
      </c>
      <c r="B177" s="6" t="s">
        <v>1289</v>
      </c>
      <c r="C177" s="6" t="s">
        <v>1323</v>
      </c>
      <c r="D177" s="6" t="s">
        <v>1153</v>
      </c>
      <c r="E177" s="6" t="s">
        <v>1292</v>
      </c>
      <c r="F177" s="6" t="s">
        <v>8</v>
      </c>
      <c r="G177" s="6" t="s">
        <v>405</v>
      </c>
      <c r="H177" s="7">
        <v>36427</v>
      </c>
      <c r="I177" s="6">
        <f t="shared" si="2"/>
        <v>1999</v>
      </c>
    </row>
    <row r="178" spans="1:9" ht="12" customHeight="1" x14ac:dyDescent="0.2">
      <c r="A178" s="6" t="s">
        <v>1292</v>
      </c>
      <c r="B178" s="6" t="s">
        <v>1289</v>
      </c>
      <c r="C178" s="6" t="s">
        <v>615</v>
      </c>
      <c r="D178" s="6" t="s">
        <v>772</v>
      </c>
      <c r="E178" s="6" t="s">
        <v>1292</v>
      </c>
      <c r="F178" s="6" t="s">
        <v>12</v>
      </c>
      <c r="G178" s="6" t="s">
        <v>16</v>
      </c>
      <c r="H178" s="7">
        <v>36272</v>
      </c>
      <c r="I178" s="6">
        <f t="shared" si="2"/>
        <v>1999</v>
      </c>
    </row>
    <row r="179" spans="1:9" ht="12" customHeight="1" x14ac:dyDescent="0.2">
      <c r="A179" s="6" t="s">
        <v>1292</v>
      </c>
      <c r="B179" s="6" t="s">
        <v>1289</v>
      </c>
      <c r="C179" s="6" t="s">
        <v>78</v>
      </c>
      <c r="D179" s="6" t="s">
        <v>1324</v>
      </c>
      <c r="E179" s="6" t="s">
        <v>1288</v>
      </c>
      <c r="F179" s="6" t="s">
        <v>12</v>
      </c>
      <c r="G179" s="6" t="s">
        <v>16</v>
      </c>
      <c r="H179" s="7">
        <v>36645</v>
      </c>
      <c r="I179" s="6">
        <f t="shared" si="2"/>
        <v>2000</v>
      </c>
    </row>
    <row r="180" spans="1:9" ht="12" customHeight="1" x14ac:dyDescent="0.2">
      <c r="A180" s="6" t="s">
        <v>1292</v>
      </c>
      <c r="B180" s="6" t="s">
        <v>1289</v>
      </c>
      <c r="C180" s="6" t="s">
        <v>1303</v>
      </c>
      <c r="D180" s="6" t="s">
        <v>1304</v>
      </c>
      <c r="E180" s="6" t="s">
        <v>1305</v>
      </c>
      <c r="F180" s="6" t="s">
        <v>12</v>
      </c>
      <c r="G180" s="6" t="s">
        <v>16</v>
      </c>
      <c r="H180" s="7">
        <v>36274</v>
      </c>
      <c r="I180" s="6">
        <f t="shared" si="2"/>
        <v>1999</v>
      </c>
    </row>
    <row r="181" spans="1:9" ht="12" customHeight="1" x14ac:dyDescent="0.2">
      <c r="A181" s="6" t="s">
        <v>1292</v>
      </c>
      <c r="B181" s="6" t="s">
        <v>1290</v>
      </c>
      <c r="C181" s="6" t="s">
        <v>1302</v>
      </c>
      <c r="D181" s="6" t="s">
        <v>180</v>
      </c>
      <c r="E181" s="6" t="s">
        <v>1415</v>
      </c>
      <c r="F181" s="6" t="s">
        <v>8</v>
      </c>
      <c r="G181" s="6" t="s">
        <v>16</v>
      </c>
      <c r="H181" s="7">
        <v>36670</v>
      </c>
      <c r="I181" s="6">
        <f t="shared" si="2"/>
        <v>2000</v>
      </c>
    </row>
    <row r="182" spans="1:9" ht="12" customHeight="1" x14ac:dyDescent="0.2">
      <c r="A182" s="6" t="s">
        <v>1292</v>
      </c>
      <c r="B182" s="6" t="s">
        <v>1290</v>
      </c>
      <c r="C182" s="6" t="s">
        <v>1306</v>
      </c>
      <c r="D182" s="6" t="s">
        <v>783</v>
      </c>
      <c r="E182" s="6" t="s">
        <v>962</v>
      </c>
      <c r="F182" s="6" t="s">
        <v>8</v>
      </c>
      <c r="G182" s="6" t="s">
        <v>16</v>
      </c>
      <c r="H182" s="7">
        <v>36542</v>
      </c>
      <c r="I182" s="6">
        <f t="shared" si="2"/>
        <v>2000</v>
      </c>
    </row>
    <row r="183" spans="1:9" ht="12" customHeight="1" x14ac:dyDescent="0.2">
      <c r="A183" s="6" t="s">
        <v>1292</v>
      </c>
      <c r="B183" s="6" t="s">
        <v>1290</v>
      </c>
      <c r="C183" s="6" t="s">
        <v>1163</v>
      </c>
      <c r="D183" s="6" t="s">
        <v>372</v>
      </c>
      <c r="E183" s="6" t="s">
        <v>1337</v>
      </c>
      <c r="F183" s="6" t="s">
        <v>12</v>
      </c>
      <c r="G183" s="6" t="s">
        <v>20</v>
      </c>
      <c r="H183" s="7">
        <v>36972</v>
      </c>
      <c r="I183" s="6">
        <f t="shared" si="2"/>
        <v>2001</v>
      </c>
    </row>
    <row r="184" spans="1:9" ht="12" customHeight="1" x14ac:dyDescent="0.2">
      <c r="A184" s="6" t="s">
        <v>1292</v>
      </c>
      <c r="B184" s="6" t="s">
        <v>1290</v>
      </c>
      <c r="C184" s="6" t="s">
        <v>1357</v>
      </c>
      <c r="D184" s="6" t="s">
        <v>375</v>
      </c>
      <c r="E184" s="6" t="s">
        <v>646</v>
      </c>
      <c r="F184" s="6" t="s">
        <v>12</v>
      </c>
      <c r="G184" s="6" t="s">
        <v>16</v>
      </c>
      <c r="H184" s="7">
        <v>36984</v>
      </c>
      <c r="I184" s="6">
        <f t="shared" si="2"/>
        <v>2001</v>
      </c>
    </row>
    <row r="185" spans="1:9" ht="12" customHeight="1" x14ac:dyDescent="0.2">
      <c r="A185" s="6" t="s">
        <v>1292</v>
      </c>
      <c r="B185" s="6" t="s">
        <v>1290</v>
      </c>
      <c r="C185" s="6" t="s">
        <v>1128</v>
      </c>
      <c r="D185" s="6" t="s">
        <v>248</v>
      </c>
      <c r="E185" s="6" t="s">
        <v>1336</v>
      </c>
      <c r="F185" s="6" t="s">
        <v>12</v>
      </c>
      <c r="G185" s="6" t="s">
        <v>16</v>
      </c>
      <c r="H185" s="7">
        <v>36979</v>
      </c>
      <c r="I185" s="6">
        <f t="shared" si="2"/>
        <v>2001</v>
      </c>
    </row>
    <row r="186" spans="1:9" ht="12" customHeight="1" x14ac:dyDescent="0.2">
      <c r="A186" s="6" t="s">
        <v>1292</v>
      </c>
      <c r="B186" s="6" t="s">
        <v>1290</v>
      </c>
      <c r="C186" s="6" t="s">
        <v>1237</v>
      </c>
      <c r="D186" s="6" t="s">
        <v>1364</v>
      </c>
      <c r="E186" s="6" t="s">
        <v>1365</v>
      </c>
      <c r="F186" s="6" t="s">
        <v>8</v>
      </c>
      <c r="G186" s="6" t="s">
        <v>20</v>
      </c>
      <c r="H186" s="7">
        <v>36970</v>
      </c>
      <c r="I186" s="6">
        <f t="shared" si="2"/>
        <v>2001</v>
      </c>
    </row>
    <row r="187" spans="1:9" ht="12" customHeight="1" x14ac:dyDescent="0.2">
      <c r="A187" s="6" t="s">
        <v>1292</v>
      </c>
      <c r="B187" s="6" t="s">
        <v>1290</v>
      </c>
      <c r="C187" s="6" t="s">
        <v>1363</v>
      </c>
      <c r="D187" s="6" t="s">
        <v>64</v>
      </c>
      <c r="E187" s="6" t="s">
        <v>1295</v>
      </c>
      <c r="F187" s="6" t="s">
        <v>12</v>
      </c>
      <c r="G187" s="6" t="s">
        <v>16</v>
      </c>
      <c r="H187" s="7">
        <v>36981</v>
      </c>
      <c r="I187" s="6">
        <f t="shared" si="2"/>
        <v>2001</v>
      </c>
    </row>
    <row r="188" spans="1:9" ht="12" customHeight="1" x14ac:dyDescent="0.2">
      <c r="A188" s="6" t="s">
        <v>1292</v>
      </c>
      <c r="B188" s="6" t="s">
        <v>1290</v>
      </c>
      <c r="C188" s="6" t="s">
        <v>1360</v>
      </c>
      <c r="D188" s="6" t="s">
        <v>331</v>
      </c>
      <c r="E188" s="6" t="s">
        <v>1361</v>
      </c>
      <c r="F188" s="6" t="s">
        <v>8</v>
      </c>
      <c r="G188" s="6" t="s">
        <v>20</v>
      </c>
      <c r="H188" s="7">
        <v>36979</v>
      </c>
      <c r="I188" s="6">
        <f t="shared" si="2"/>
        <v>2001</v>
      </c>
    </row>
    <row r="189" spans="1:9" ht="12" customHeight="1" x14ac:dyDescent="0.2">
      <c r="A189" s="6" t="s">
        <v>1292</v>
      </c>
      <c r="B189" s="6" t="s">
        <v>1290</v>
      </c>
      <c r="C189" s="6" t="s">
        <v>1362</v>
      </c>
      <c r="D189" s="6" t="s">
        <v>1254</v>
      </c>
      <c r="E189" s="6" t="s">
        <v>344</v>
      </c>
      <c r="F189" s="6" t="s">
        <v>8</v>
      </c>
      <c r="G189" s="6" t="s">
        <v>16</v>
      </c>
      <c r="H189" s="7">
        <v>37492</v>
      </c>
      <c r="I189" s="6">
        <f t="shared" si="2"/>
        <v>2002</v>
      </c>
    </row>
    <row r="190" spans="1:9" ht="12" customHeight="1" x14ac:dyDescent="0.2">
      <c r="A190" s="6" t="s">
        <v>1292</v>
      </c>
      <c r="B190" s="6" t="s">
        <v>1290</v>
      </c>
      <c r="C190" s="6" t="s">
        <v>1326</v>
      </c>
      <c r="D190" s="6" t="s">
        <v>1327</v>
      </c>
      <c r="E190" s="6" t="s">
        <v>217</v>
      </c>
      <c r="F190" s="6" t="s">
        <v>12</v>
      </c>
      <c r="G190" s="6" t="s">
        <v>20</v>
      </c>
      <c r="H190" s="7">
        <v>37541</v>
      </c>
      <c r="I190" s="6">
        <f t="shared" si="2"/>
        <v>2002</v>
      </c>
    </row>
    <row r="191" spans="1:9" ht="12" customHeight="1" x14ac:dyDescent="0.2">
      <c r="A191" s="6" t="s">
        <v>1292</v>
      </c>
      <c r="B191" s="6" t="s">
        <v>1290</v>
      </c>
      <c r="C191" s="6" t="s">
        <v>379</v>
      </c>
      <c r="D191" s="6" t="s">
        <v>1127</v>
      </c>
      <c r="E191" s="6" t="s">
        <v>1359</v>
      </c>
      <c r="F191" s="6" t="s">
        <v>8</v>
      </c>
      <c r="G191" s="6" t="s">
        <v>16</v>
      </c>
      <c r="H191" s="7">
        <v>37531</v>
      </c>
      <c r="I191" s="6">
        <f t="shared" si="2"/>
        <v>2002</v>
      </c>
    </row>
    <row r="192" spans="1:9" ht="12" customHeight="1" x14ac:dyDescent="0.2">
      <c r="A192" s="6" t="s">
        <v>1292</v>
      </c>
      <c r="B192" s="6" t="s">
        <v>1290</v>
      </c>
      <c r="C192" s="6" t="s">
        <v>148</v>
      </c>
      <c r="D192" s="6" t="s">
        <v>213</v>
      </c>
      <c r="E192" s="6" t="s">
        <v>1358</v>
      </c>
      <c r="F192" s="6" t="s">
        <v>8</v>
      </c>
      <c r="G192" s="6" t="s">
        <v>16</v>
      </c>
      <c r="H192" s="7">
        <v>37288</v>
      </c>
      <c r="I192" s="6">
        <f t="shared" si="2"/>
        <v>2002</v>
      </c>
    </row>
    <row r="193" spans="1:23" ht="12" customHeight="1" x14ac:dyDescent="0.2">
      <c r="A193" s="6" t="s">
        <v>1292</v>
      </c>
      <c r="B193" s="6" t="s">
        <v>1290</v>
      </c>
      <c r="C193" s="6" t="s">
        <v>1328</v>
      </c>
      <c r="D193" s="6" t="s">
        <v>672</v>
      </c>
      <c r="E193" s="6" t="s">
        <v>1329</v>
      </c>
      <c r="F193" s="6" t="s">
        <v>12</v>
      </c>
      <c r="G193" s="6" t="s">
        <v>20</v>
      </c>
      <c r="H193" s="7">
        <v>37322</v>
      </c>
      <c r="I193" s="6">
        <f t="shared" si="2"/>
        <v>2002</v>
      </c>
    </row>
    <row r="194" spans="1:23" ht="12" customHeight="1" x14ac:dyDescent="0.2">
      <c r="A194" s="6" t="s">
        <v>1292</v>
      </c>
      <c r="B194" s="6" t="s">
        <v>1290</v>
      </c>
      <c r="C194" s="6" t="s">
        <v>1355</v>
      </c>
      <c r="D194" s="6" t="s">
        <v>1356</v>
      </c>
      <c r="E194" s="6" t="s">
        <v>344</v>
      </c>
      <c r="F194" s="6" t="s">
        <v>12</v>
      </c>
      <c r="G194" s="6" t="s">
        <v>20</v>
      </c>
      <c r="H194" s="7">
        <v>37401</v>
      </c>
      <c r="I194" s="6">
        <f t="shared" si="2"/>
        <v>2002</v>
      </c>
    </row>
    <row r="195" spans="1:23" ht="12" customHeight="1" x14ac:dyDescent="0.2">
      <c r="A195" s="6" t="s">
        <v>1292</v>
      </c>
      <c r="B195" s="6" t="s">
        <v>1290</v>
      </c>
      <c r="C195" s="6" t="s">
        <v>1353</v>
      </c>
      <c r="D195" s="6" t="s">
        <v>254</v>
      </c>
      <c r="E195" s="6" t="s">
        <v>1354</v>
      </c>
      <c r="F195" s="6" t="s">
        <v>12</v>
      </c>
      <c r="G195" s="6" t="s">
        <v>16</v>
      </c>
      <c r="H195" s="7">
        <v>37411</v>
      </c>
      <c r="I195" s="6">
        <f t="shared" si="2"/>
        <v>2002</v>
      </c>
    </row>
    <row r="196" spans="1:23" ht="12" customHeight="1" x14ac:dyDescent="0.2">
      <c r="A196" s="6" t="s">
        <v>1292</v>
      </c>
      <c r="B196" s="6" t="s">
        <v>1290</v>
      </c>
      <c r="C196" s="6" t="s">
        <v>90</v>
      </c>
      <c r="D196" s="6" t="s">
        <v>39</v>
      </c>
      <c r="E196" s="6" t="s">
        <v>1325</v>
      </c>
      <c r="F196" s="6" t="s">
        <v>12</v>
      </c>
      <c r="G196" s="6" t="s">
        <v>20</v>
      </c>
      <c r="H196" s="7">
        <v>37546</v>
      </c>
      <c r="I196" s="6">
        <f t="shared" si="2"/>
        <v>2002</v>
      </c>
    </row>
    <row r="197" spans="1:23" ht="12" customHeight="1" x14ac:dyDescent="0.2">
      <c r="A197" s="6" t="s">
        <v>1300</v>
      </c>
      <c r="B197" s="6" t="s">
        <v>1289</v>
      </c>
      <c r="C197" s="6" t="s">
        <v>1301</v>
      </c>
      <c r="D197" s="6" t="s">
        <v>95</v>
      </c>
      <c r="E197" s="6" t="s">
        <v>1205</v>
      </c>
      <c r="F197" s="6" t="s">
        <v>12</v>
      </c>
      <c r="G197" s="6" t="s">
        <v>16</v>
      </c>
      <c r="H197" s="7">
        <v>36222</v>
      </c>
      <c r="I197" s="6">
        <f t="shared" si="2"/>
        <v>1999</v>
      </c>
    </row>
    <row r="198" spans="1:23" ht="12" customHeight="1" x14ac:dyDescent="0.2">
      <c r="A198" s="6" t="s">
        <v>1300</v>
      </c>
      <c r="B198" s="6" t="s">
        <v>1289</v>
      </c>
      <c r="C198" s="6" t="s">
        <v>308</v>
      </c>
      <c r="D198" s="6" t="s">
        <v>83</v>
      </c>
      <c r="E198" s="6" t="s">
        <v>309</v>
      </c>
      <c r="F198" s="6" t="s">
        <v>8</v>
      </c>
      <c r="G198" s="6" t="s">
        <v>16</v>
      </c>
      <c r="H198" s="7">
        <v>36383</v>
      </c>
      <c r="I198" s="6">
        <f t="shared" si="2"/>
        <v>1999</v>
      </c>
      <c r="W198" s="2"/>
    </row>
    <row r="199" spans="1:23" ht="12" customHeight="1" x14ac:dyDescent="0.2">
      <c r="A199" s="6" t="s">
        <v>1300</v>
      </c>
      <c r="B199" s="6" t="s">
        <v>1289</v>
      </c>
      <c r="C199" s="6" t="s">
        <v>310</v>
      </c>
      <c r="D199" s="6" t="s">
        <v>311</v>
      </c>
      <c r="E199" s="6" t="s">
        <v>1398</v>
      </c>
      <c r="F199" s="6" t="s">
        <v>12</v>
      </c>
      <c r="G199" s="6" t="s">
        <v>16</v>
      </c>
      <c r="H199" s="7">
        <v>36248</v>
      </c>
      <c r="I199" s="6">
        <f t="shared" si="2"/>
        <v>1999</v>
      </c>
      <c r="W199" s="2"/>
    </row>
    <row r="200" spans="1:23" ht="12" customHeight="1" x14ac:dyDescent="0.2">
      <c r="A200" s="6" t="s">
        <v>1300</v>
      </c>
      <c r="B200" s="6" t="s">
        <v>1289</v>
      </c>
      <c r="C200" s="6" t="s">
        <v>312</v>
      </c>
      <c r="D200" s="6" t="s">
        <v>90</v>
      </c>
      <c r="E200" s="6" t="s">
        <v>313</v>
      </c>
      <c r="F200" s="6" t="s">
        <v>8</v>
      </c>
      <c r="G200" s="6" t="s">
        <v>16</v>
      </c>
      <c r="H200" s="7">
        <v>36238</v>
      </c>
      <c r="I200" s="6">
        <f t="shared" si="2"/>
        <v>1999</v>
      </c>
      <c r="W200" s="2"/>
    </row>
    <row r="201" spans="1:23" ht="12" customHeight="1" x14ac:dyDescent="0.2">
      <c r="A201" s="6" t="s">
        <v>1300</v>
      </c>
      <c r="B201" s="6" t="s">
        <v>1289</v>
      </c>
      <c r="C201" s="6" t="s">
        <v>314</v>
      </c>
      <c r="D201" s="6" t="s">
        <v>315</v>
      </c>
      <c r="E201" s="6" t="s">
        <v>316</v>
      </c>
      <c r="F201" s="6" t="s">
        <v>8</v>
      </c>
      <c r="G201" s="6" t="s">
        <v>16</v>
      </c>
      <c r="H201" s="7">
        <v>36984</v>
      </c>
      <c r="I201" s="6">
        <f t="shared" si="2"/>
        <v>2001</v>
      </c>
      <c r="W201" s="2"/>
    </row>
    <row r="202" spans="1:23" ht="12" customHeight="1" x14ac:dyDescent="0.2">
      <c r="A202" s="6" t="s">
        <v>1300</v>
      </c>
      <c r="B202" s="6" t="s">
        <v>1289</v>
      </c>
      <c r="C202" s="6" t="s">
        <v>317</v>
      </c>
      <c r="D202" s="6" t="s">
        <v>41</v>
      </c>
      <c r="E202" s="6" t="s">
        <v>1300</v>
      </c>
      <c r="F202" s="6" t="s">
        <v>8</v>
      </c>
      <c r="G202" s="6" t="s">
        <v>16</v>
      </c>
      <c r="H202" s="7">
        <v>36585</v>
      </c>
      <c r="I202" s="6">
        <f t="shared" si="2"/>
        <v>2000</v>
      </c>
      <c r="W202" s="2"/>
    </row>
    <row r="203" spans="1:23" ht="12" customHeight="1" x14ac:dyDescent="0.2">
      <c r="A203" s="6" t="s">
        <v>1300</v>
      </c>
      <c r="B203" s="6" t="s">
        <v>1289</v>
      </c>
      <c r="C203" s="6" t="s">
        <v>318</v>
      </c>
      <c r="D203" s="6" t="s">
        <v>319</v>
      </c>
      <c r="E203" s="6" t="s">
        <v>320</v>
      </c>
      <c r="F203" s="6" t="s">
        <v>12</v>
      </c>
      <c r="G203" s="6" t="s">
        <v>20</v>
      </c>
      <c r="H203" s="7">
        <v>36443</v>
      </c>
      <c r="I203" s="6">
        <f t="shared" si="2"/>
        <v>1999</v>
      </c>
      <c r="W203" s="2"/>
    </row>
    <row r="204" spans="1:23" ht="12" customHeight="1" x14ac:dyDescent="0.2">
      <c r="A204" s="6" t="s">
        <v>1300</v>
      </c>
      <c r="B204" s="6" t="s">
        <v>1289</v>
      </c>
      <c r="C204" s="6" t="s">
        <v>321</v>
      </c>
      <c r="D204" s="6" t="s">
        <v>322</v>
      </c>
      <c r="E204" s="6" t="s">
        <v>226</v>
      </c>
      <c r="F204" s="6" t="s">
        <v>8</v>
      </c>
      <c r="G204" s="6" t="s">
        <v>16</v>
      </c>
      <c r="H204" s="7">
        <v>35912</v>
      </c>
      <c r="I204" s="6">
        <f t="shared" si="2"/>
        <v>1998</v>
      </c>
      <c r="W204" s="2"/>
    </row>
    <row r="205" spans="1:23" ht="12" customHeight="1" x14ac:dyDescent="0.2">
      <c r="A205" s="6" t="s">
        <v>1300</v>
      </c>
      <c r="B205" s="6" t="s">
        <v>1289</v>
      </c>
      <c r="C205" s="6" t="s">
        <v>323</v>
      </c>
      <c r="D205" s="6" t="s">
        <v>324</v>
      </c>
      <c r="E205" s="6" t="s">
        <v>1201</v>
      </c>
      <c r="F205" s="6" t="s">
        <v>12</v>
      </c>
      <c r="G205" s="6" t="s">
        <v>16</v>
      </c>
      <c r="H205" s="7">
        <v>36276</v>
      </c>
      <c r="I205" s="6">
        <f t="shared" ref="I205:I268" si="3">YEAR(H205)</f>
        <v>1999</v>
      </c>
      <c r="W205" s="2"/>
    </row>
    <row r="206" spans="1:23" ht="12" customHeight="1" x14ac:dyDescent="0.2">
      <c r="A206" s="6" t="s">
        <v>1300</v>
      </c>
      <c r="B206" s="6" t="s">
        <v>1289</v>
      </c>
      <c r="C206" s="6" t="s">
        <v>90</v>
      </c>
      <c r="D206" s="6" t="s">
        <v>286</v>
      </c>
      <c r="E206" s="6" t="s">
        <v>325</v>
      </c>
      <c r="F206" s="6" t="s">
        <v>12</v>
      </c>
      <c r="G206" s="6" t="s">
        <v>20</v>
      </c>
      <c r="H206" s="7">
        <v>37140</v>
      </c>
      <c r="I206" s="6">
        <f t="shared" si="3"/>
        <v>2001</v>
      </c>
      <c r="W206" s="2"/>
    </row>
    <row r="207" spans="1:23" ht="12" customHeight="1" x14ac:dyDescent="0.2">
      <c r="A207" s="6" t="s">
        <v>1300</v>
      </c>
      <c r="B207" s="6" t="s">
        <v>1289</v>
      </c>
      <c r="C207" s="6" t="s">
        <v>90</v>
      </c>
      <c r="D207" s="6" t="s">
        <v>326</v>
      </c>
      <c r="E207" s="6" t="s">
        <v>325</v>
      </c>
      <c r="F207" s="6" t="s">
        <v>12</v>
      </c>
      <c r="G207" s="6" t="s">
        <v>20</v>
      </c>
      <c r="H207" s="7">
        <v>37140</v>
      </c>
      <c r="I207" s="6">
        <f t="shared" si="3"/>
        <v>2001</v>
      </c>
      <c r="W207" s="2"/>
    </row>
    <row r="208" spans="1:23" ht="12" customHeight="1" x14ac:dyDescent="0.2">
      <c r="A208" s="6" t="s">
        <v>1300</v>
      </c>
      <c r="B208" s="6" t="s">
        <v>1289</v>
      </c>
      <c r="C208" s="6" t="s">
        <v>327</v>
      </c>
      <c r="D208" s="6" t="s">
        <v>328</v>
      </c>
      <c r="E208" s="6" t="s">
        <v>1300</v>
      </c>
      <c r="F208" s="6" t="s">
        <v>12</v>
      </c>
      <c r="G208" s="6" t="s">
        <v>77</v>
      </c>
      <c r="H208" s="7">
        <v>36368</v>
      </c>
      <c r="I208" s="6">
        <f t="shared" si="3"/>
        <v>1999</v>
      </c>
      <c r="W208" s="2"/>
    </row>
    <row r="209" spans="1:23" ht="12" customHeight="1" x14ac:dyDescent="0.2">
      <c r="A209" s="6" t="s">
        <v>1300</v>
      </c>
      <c r="B209" s="6" t="s">
        <v>1289</v>
      </c>
      <c r="C209" s="6" t="s">
        <v>329</v>
      </c>
      <c r="D209" s="6" t="s">
        <v>213</v>
      </c>
      <c r="E209" s="6" t="s">
        <v>1397</v>
      </c>
      <c r="F209" s="6" t="s">
        <v>8</v>
      </c>
      <c r="G209" s="6" t="s">
        <v>16</v>
      </c>
      <c r="H209" s="7">
        <v>36655</v>
      </c>
      <c r="I209" s="6">
        <f t="shared" si="3"/>
        <v>2000</v>
      </c>
      <c r="W209" s="2"/>
    </row>
    <row r="210" spans="1:23" ht="12" customHeight="1" x14ac:dyDescent="0.2">
      <c r="A210" s="6" t="s">
        <v>1300</v>
      </c>
      <c r="B210" s="6" t="s">
        <v>1289</v>
      </c>
      <c r="C210" s="6" t="s">
        <v>330</v>
      </c>
      <c r="D210" s="6" t="s">
        <v>331</v>
      </c>
      <c r="E210" s="6" t="s">
        <v>332</v>
      </c>
      <c r="F210" s="6" t="s">
        <v>8</v>
      </c>
      <c r="G210" s="6" t="s">
        <v>333</v>
      </c>
      <c r="H210" s="7">
        <v>36573</v>
      </c>
      <c r="I210" s="6">
        <f t="shared" si="3"/>
        <v>2000</v>
      </c>
      <c r="W210" s="2"/>
    </row>
    <row r="211" spans="1:23" ht="12" customHeight="1" x14ac:dyDescent="0.2">
      <c r="A211" s="6" t="s">
        <v>1300</v>
      </c>
      <c r="B211" s="6" t="s">
        <v>1289</v>
      </c>
      <c r="C211" s="6" t="s">
        <v>334</v>
      </c>
      <c r="D211" s="6" t="s">
        <v>335</v>
      </c>
      <c r="E211" s="6" t="s">
        <v>336</v>
      </c>
      <c r="F211" s="6" t="s">
        <v>12</v>
      </c>
      <c r="G211" s="6" t="s">
        <v>16</v>
      </c>
      <c r="H211" s="7">
        <v>35817</v>
      </c>
      <c r="I211" s="6">
        <f t="shared" si="3"/>
        <v>1998</v>
      </c>
      <c r="W211" s="2"/>
    </row>
    <row r="212" spans="1:23" ht="12" customHeight="1" x14ac:dyDescent="0.2">
      <c r="A212" s="6" t="s">
        <v>1300</v>
      </c>
      <c r="B212" s="6" t="s">
        <v>1289</v>
      </c>
      <c r="C212" s="6" t="s">
        <v>337</v>
      </c>
      <c r="D212" s="6" t="s">
        <v>338</v>
      </c>
      <c r="E212" s="6" t="s">
        <v>1300</v>
      </c>
      <c r="F212" s="6" t="s">
        <v>12</v>
      </c>
      <c r="G212" s="6" t="s">
        <v>264</v>
      </c>
      <c r="H212" s="7">
        <v>36813</v>
      </c>
      <c r="I212" s="6">
        <f t="shared" si="3"/>
        <v>2000</v>
      </c>
      <c r="W212" s="2"/>
    </row>
    <row r="213" spans="1:23" ht="12" customHeight="1" x14ac:dyDescent="0.2">
      <c r="A213" s="6" t="s">
        <v>1300</v>
      </c>
      <c r="B213" s="6" t="s">
        <v>1289</v>
      </c>
      <c r="C213" s="6" t="s">
        <v>212</v>
      </c>
      <c r="D213" s="6" t="s">
        <v>339</v>
      </c>
      <c r="E213" s="6" t="s">
        <v>65</v>
      </c>
      <c r="F213" s="6" t="s">
        <v>12</v>
      </c>
      <c r="G213" s="6" t="s">
        <v>16</v>
      </c>
      <c r="H213" s="7">
        <v>36059</v>
      </c>
      <c r="I213" s="6">
        <f t="shared" si="3"/>
        <v>1998</v>
      </c>
      <c r="W213" s="2"/>
    </row>
    <row r="214" spans="1:23" ht="12" customHeight="1" x14ac:dyDescent="0.2">
      <c r="A214" s="6" t="s">
        <v>1300</v>
      </c>
      <c r="B214" s="6" t="s">
        <v>1289</v>
      </c>
      <c r="C214" s="6" t="s">
        <v>340</v>
      </c>
      <c r="D214" s="6" t="s">
        <v>289</v>
      </c>
      <c r="E214" s="6" t="s">
        <v>1410</v>
      </c>
      <c r="F214" s="6" t="s">
        <v>8</v>
      </c>
      <c r="G214" s="6" t="s">
        <v>16</v>
      </c>
      <c r="H214" s="7">
        <v>36185</v>
      </c>
      <c r="I214" s="6">
        <f t="shared" si="3"/>
        <v>1999</v>
      </c>
      <c r="W214" s="2"/>
    </row>
    <row r="215" spans="1:23" ht="12" customHeight="1" x14ac:dyDescent="0.2">
      <c r="A215" s="6" t="s">
        <v>1300</v>
      </c>
      <c r="B215" s="6" t="s">
        <v>1289</v>
      </c>
      <c r="C215" s="6" t="s">
        <v>56</v>
      </c>
      <c r="D215" s="6" t="s">
        <v>341</v>
      </c>
      <c r="E215" s="6" t="s">
        <v>1300</v>
      </c>
      <c r="F215" s="6" t="s">
        <v>12</v>
      </c>
      <c r="G215" s="6" t="s">
        <v>16</v>
      </c>
      <c r="H215" s="7">
        <v>36552</v>
      </c>
      <c r="I215" s="6">
        <f t="shared" si="3"/>
        <v>2000</v>
      </c>
      <c r="W215" s="2"/>
    </row>
    <row r="216" spans="1:23" ht="12" customHeight="1" x14ac:dyDescent="0.2">
      <c r="A216" s="6" t="s">
        <v>1300</v>
      </c>
      <c r="B216" s="6" t="s">
        <v>1289</v>
      </c>
      <c r="C216" s="6" t="s">
        <v>342</v>
      </c>
      <c r="D216" s="6" t="s">
        <v>343</v>
      </c>
      <c r="E216" s="6" t="s">
        <v>344</v>
      </c>
      <c r="F216" s="6" t="s">
        <v>58</v>
      </c>
      <c r="G216" s="6" t="s">
        <v>16</v>
      </c>
      <c r="H216" s="7">
        <v>37042</v>
      </c>
      <c r="I216" s="6">
        <f t="shared" si="3"/>
        <v>2001</v>
      </c>
      <c r="W216" s="2"/>
    </row>
    <row r="217" spans="1:23" ht="12" customHeight="1" x14ac:dyDescent="0.2">
      <c r="A217" s="6" t="s">
        <v>1300</v>
      </c>
      <c r="B217" s="6" t="s">
        <v>1289</v>
      </c>
      <c r="C217" s="6" t="s">
        <v>345</v>
      </c>
      <c r="D217" s="6" t="s">
        <v>22</v>
      </c>
      <c r="E217" s="6" t="s">
        <v>346</v>
      </c>
      <c r="F217" s="6" t="s">
        <v>12</v>
      </c>
      <c r="G217" s="6" t="s">
        <v>16</v>
      </c>
      <c r="H217" s="7">
        <v>35851</v>
      </c>
      <c r="I217" s="6">
        <f t="shared" si="3"/>
        <v>1998</v>
      </c>
      <c r="W217" s="2"/>
    </row>
    <row r="218" spans="1:23" ht="12" customHeight="1" x14ac:dyDescent="0.2">
      <c r="A218" s="6" t="s">
        <v>1300</v>
      </c>
      <c r="B218" s="6" t="s">
        <v>1289</v>
      </c>
      <c r="C218" s="6" t="s">
        <v>347</v>
      </c>
      <c r="D218" s="6" t="s">
        <v>98</v>
      </c>
      <c r="E218" s="6" t="s">
        <v>287</v>
      </c>
      <c r="F218" s="6" t="s">
        <v>12</v>
      </c>
      <c r="G218" s="6" t="s">
        <v>348</v>
      </c>
      <c r="H218" s="7">
        <v>36712</v>
      </c>
      <c r="I218" s="6">
        <f t="shared" si="3"/>
        <v>2000</v>
      </c>
      <c r="W218" s="2"/>
    </row>
    <row r="219" spans="1:23" ht="12" customHeight="1" x14ac:dyDescent="0.2">
      <c r="A219" s="6" t="s">
        <v>1300</v>
      </c>
      <c r="B219" s="6" t="s">
        <v>1289</v>
      </c>
      <c r="C219" s="6" t="s">
        <v>349</v>
      </c>
      <c r="D219" s="6" t="s">
        <v>350</v>
      </c>
      <c r="E219" s="6" t="s">
        <v>26</v>
      </c>
      <c r="F219" s="6" t="s">
        <v>12</v>
      </c>
      <c r="G219" s="6" t="s">
        <v>16</v>
      </c>
      <c r="H219" s="7">
        <v>36314</v>
      </c>
      <c r="I219" s="6">
        <f t="shared" si="3"/>
        <v>1999</v>
      </c>
      <c r="W219" s="2"/>
    </row>
    <row r="220" spans="1:23" ht="12" customHeight="1" x14ac:dyDescent="0.2">
      <c r="A220" s="6" t="s">
        <v>1300</v>
      </c>
      <c r="B220" s="6" t="s">
        <v>1289</v>
      </c>
      <c r="C220" s="6" t="s">
        <v>351</v>
      </c>
      <c r="D220" s="6" t="s">
        <v>352</v>
      </c>
      <c r="E220" s="6" t="s">
        <v>1300</v>
      </c>
      <c r="F220" s="6" t="s">
        <v>8</v>
      </c>
      <c r="G220" s="6" t="s">
        <v>16</v>
      </c>
      <c r="H220" s="7">
        <v>36595</v>
      </c>
      <c r="I220" s="6">
        <f t="shared" si="3"/>
        <v>2000</v>
      </c>
      <c r="W220" s="2"/>
    </row>
    <row r="221" spans="1:23" ht="12" customHeight="1" x14ac:dyDescent="0.2">
      <c r="A221" s="6" t="s">
        <v>1300</v>
      </c>
      <c r="B221" s="6" t="s">
        <v>1289</v>
      </c>
      <c r="C221" s="6" t="s">
        <v>353</v>
      </c>
      <c r="D221" s="6" t="s">
        <v>354</v>
      </c>
      <c r="E221" s="6" t="s">
        <v>1223</v>
      </c>
      <c r="F221" s="6" t="s">
        <v>12</v>
      </c>
      <c r="G221" s="6" t="s">
        <v>16</v>
      </c>
      <c r="H221" s="7">
        <v>36273</v>
      </c>
      <c r="I221" s="6">
        <f t="shared" si="3"/>
        <v>1999</v>
      </c>
      <c r="W221" s="2"/>
    </row>
    <row r="222" spans="1:23" ht="12" customHeight="1" x14ac:dyDescent="0.2">
      <c r="A222" s="6" t="s">
        <v>1300</v>
      </c>
      <c r="B222" s="6" t="s">
        <v>1289</v>
      </c>
      <c r="C222" s="6" t="s">
        <v>355</v>
      </c>
      <c r="D222" s="6" t="s">
        <v>356</v>
      </c>
      <c r="E222" s="6" t="s">
        <v>507</v>
      </c>
      <c r="F222" s="6" t="s">
        <v>12</v>
      </c>
      <c r="G222" s="6" t="s">
        <v>16</v>
      </c>
      <c r="H222" s="7">
        <v>36541</v>
      </c>
      <c r="I222" s="6">
        <f t="shared" si="3"/>
        <v>2000</v>
      </c>
      <c r="W222" s="2"/>
    </row>
    <row r="223" spans="1:23" ht="12" customHeight="1" x14ac:dyDescent="0.2">
      <c r="A223" s="6" t="s">
        <v>1300</v>
      </c>
      <c r="B223" s="6" t="s">
        <v>1289</v>
      </c>
      <c r="C223" s="6" t="s">
        <v>357</v>
      </c>
      <c r="D223" s="6" t="s">
        <v>358</v>
      </c>
      <c r="E223" s="6" t="s">
        <v>1300</v>
      </c>
      <c r="F223" s="6" t="s">
        <v>12</v>
      </c>
      <c r="G223" s="6" t="s">
        <v>16</v>
      </c>
      <c r="H223" s="7">
        <v>36243</v>
      </c>
      <c r="I223" s="6">
        <f t="shared" si="3"/>
        <v>1999</v>
      </c>
      <c r="W223" s="2"/>
    </row>
    <row r="224" spans="1:23" ht="12" customHeight="1" x14ac:dyDescent="0.2">
      <c r="A224" s="6" t="s">
        <v>1300</v>
      </c>
      <c r="B224" s="6" t="s">
        <v>1289</v>
      </c>
      <c r="C224" s="6" t="s">
        <v>359</v>
      </c>
      <c r="D224" s="6" t="s">
        <v>360</v>
      </c>
      <c r="E224" s="6" t="s">
        <v>1402</v>
      </c>
      <c r="F224" s="6" t="s">
        <v>8</v>
      </c>
      <c r="G224" s="6" t="s">
        <v>16</v>
      </c>
      <c r="H224" s="7">
        <v>36163</v>
      </c>
      <c r="I224" s="6">
        <f t="shared" si="3"/>
        <v>1999</v>
      </c>
      <c r="W224" s="2"/>
    </row>
    <row r="225" spans="1:23" ht="12" customHeight="1" x14ac:dyDescent="0.2">
      <c r="A225" s="6" t="s">
        <v>1300</v>
      </c>
      <c r="B225" s="6" t="s">
        <v>1289</v>
      </c>
      <c r="C225" s="6" t="s">
        <v>361</v>
      </c>
      <c r="D225" s="6" t="s">
        <v>54</v>
      </c>
      <c r="E225" s="6" t="s">
        <v>320</v>
      </c>
      <c r="F225" s="6" t="s">
        <v>58</v>
      </c>
      <c r="G225" s="6" t="s">
        <v>20</v>
      </c>
      <c r="H225" s="7">
        <v>36686</v>
      </c>
      <c r="I225" s="6">
        <f t="shared" si="3"/>
        <v>2000</v>
      </c>
      <c r="W225" s="2"/>
    </row>
    <row r="226" spans="1:23" ht="12" customHeight="1" x14ac:dyDescent="0.2">
      <c r="A226" s="6" t="s">
        <v>1300</v>
      </c>
      <c r="B226" s="6" t="s">
        <v>1289</v>
      </c>
      <c r="C226" s="6" t="s">
        <v>362</v>
      </c>
      <c r="D226" s="6" t="s">
        <v>73</v>
      </c>
      <c r="E226" s="6" t="s">
        <v>1300</v>
      </c>
      <c r="F226" s="6" t="s">
        <v>8</v>
      </c>
      <c r="G226" s="6" t="s">
        <v>16</v>
      </c>
      <c r="H226" s="7">
        <v>36121</v>
      </c>
      <c r="I226" s="6">
        <f t="shared" si="3"/>
        <v>1998</v>
      </c>
      <c r="W226" s="2"/>
    </row>
    <row r="227" spans="1:23" ht="12" customHeight="1" x14ac:dyDescent="0.2">
      <c r="A227" s="6" t="s">
        <v>1300</v>
      </c>
      <c r="B227" s="6" t="s">
        <v>1290</v>
      </c>
      <c r="C227" s="6" t="s">
        <v>363</v>
      </c>
      <c r="D227" s="6" t="s">
        <v>364</v>
      </c>
      <c r="E227" s="6" t="s">
        <v>84</v>
      </c>
      <c r="F227" s="6" t="s">
        <v>12</v>
      </c>
      <c r="G227" s="6" t="s">
        <v>16</v>
      </c>
      <c r="H227" s="7">
        <v>36803</v>
      </c>
      <c r="I227" s="6">
        <f t="shared" si="3"/>
        <v>2000</v>
      </c>
      <c r="W227" s="2"/>
    </row>
    <row r="228" spans="1:23" ht="12" customHeight="1" x14ac:dyDescent="0.2">
      <c r="A228" s="6" t="s">
        <v>1300</v>
      </c>
      <c r="B228" s="6" t="s">
        <v>1290</v>
      </c>
      <c r="C228" s="6" t="s">
        <v>366</v>
      </c>
      <c r="D228" s="6" t="s">
        <v>144</v>
      </c>
      <c r="E228" s="6" t="s">
        <v>367</v>
      </c>
      <c r="F228" s="6" t="s">
        <v>8</v>
      </c>
      <c r="G228" s="6" t="s">
        <v>16</v>
      </c>
      <c r="H228" s="7">
        <v>36798</v>
      </c>
      <c r="I228" s="6">
        <f t="shared" si="3"/>
        <v>2000</v>
      </c>
      <c r="W228" s="2"/>
    </row>
    <row r="229" spans="1:23" ht="12" customHeight="1" x14ac:dyDescent="0.2">
      <c r="A229" s="6" t="s">
        <v>1300</v>
      </c>
      <c r="B229" s="6" t="s">
        <v>1290</v>
      </c>
      <c r="C229" s="6" t="s">
        <v>368</v>
      </c>
      <c r="D229" s="6" t="s">
        <v>352</v>
      </c>
      <c r="E229" s="6" t="s">
        <v>1255</v>
      </c>
      <c r="F229" s="6" t="s">
        <v>12</v>
      </c>
      <c r="G229" s="6" t="s">
        <v>16</v>
      </c>
      <c r="H229" s="7">
        <v>37169</v>
      </c>
      <c r="I229" s="6">
        <f t="shared" si="3"/>
        <v>2001</v>
      </c>
      <c r="W229" s="2"/>
    </row>
    <row r="230" spans="1:23" ht="12" customHeight="1" x14ac:dyDescent="0.2">
      <c r="A230" s="6" t="s">
        <v>1300</v>
      </c>
      <c r="B230" s="6" t="s">
        <v>1290</v>
      </c>
      <c r="C230" s="6" t="s">
        <v>369</v>
      </c>
      <c r="D230" s="6" t="s">
        <v>370</v>
      </c>
      <c r="E230" s="6" t="s">
        <v>235</v>
      </c>
      <c r="F230" s="6" t="s">
        <v>8</v>
      </c>
      <c r="G230" s="6" t="s">
        <v>16</v>
      </c>
      <c r="H230" s="7">
        <v>37127</v>
      </c>
      <c r="I230" s="6">
        <f t="shared" si="3"/>
        <v>2001</v>
      </c>
      <c r="W230" s="2"/>
    </row>
    <row r="231" spans="1:23" ht="12" customHeight="1" x14ac:dyDescent="0.2">
      <c r="A231" s="6" t="s">
        <v>1300</v>
      </c>
      <c r="B231" s="6" t="s">
        <v>1290</v>
      </c>
      <c r="C231" s="6" t="s">
        <v>371</v>
      </c>
      <c r="D231" s="6" t="s">
        <v>372</v>
      </c>
      <c r="E231" s="6" t="s">
        <v>373</v>
      </c>
      <c r="F231" s="6" t="s">
        <v>12</v>
      </c>
      <c r="G231" s="6" t="s">
        <v>16</v>
      </c>
      <c r="H231" s="7">
        <v>37203</v>
      </c>
      <c r="I231" s="6">
        <f t="shared" si="3"/>
        <v>2001</v>
      </c>
      <c r="W231" s="2"/>
    </row>
    <row r="232" spans="1:23" ht="12" customHeight="1" x14ac:dyDescent="0.2">
      <c r="A232" s="6" t="s">
        <v>1300</v>
      </c>
      <c r="B232" s="6" t="s">
        <v>1290</v>
      </c>
      <c r="C232" s="6" t="s">
        <v>374</v>
      </c>
      <c r="D232" s="6" t="s">
        <v>375</v>
      </c>
      <c r="E232" s="6" t="s">
        <v>376</v>
      </c>
      <c r="F232" s="6" t="s">
        <v>12</v>
      </c>
      <c r="G232" s="6" t="s">
        <v>16</v>
      </c>
      <c r="H232" s="7">
        <v>37036</v>
      </c>
      <c r="I232" s="6">
        <f t="shared" si="3"/>
        <v>2001</v>
      </c>
      <c r="W232" s="2"/>
    </row>
    <row r="233" spans="1:23" ht="12" customHeight="1" x14ac:dyDescent="0.2">
      <c r="A233" s="6" t="s">
        <v>1300</v>
      </c>
      <c r="B233" s="6" t="s">
        <v>1290</v>
      </c>
      <c r="C233" s="6" t="s">
        <v>377</v>
      </c>
      <c r="D233" s="6" t="s">
        <v>378</v>
      </c>
      <c r="E233" s="6" t="s">
        <v>1255</v>
      </c>
      <c r="F233" s="6" t="s">
        <v>8</v>
      </c>
      <c r="G233" s="6" t="s">
        <v>16</v>
      </c>
      <c r="H233" s="7">
        <v>37038</v>
      </c>
      <c r="I233" s="6">
        <f t="shared" si="3"/>
        <v>2001</v>
      </c>
      <c r="W233" s="2"/>
    </row>
    <row r="234" spans="1:23" ht="12" customHeight="1" x14ac:dyDescent="0.2">
      <c r="A234" s="6" t="s">
        <v>1300</v>
      </c>
      <c r="B234" s="6" t="s">
        <v>1290</v>
      </c>
      <c r="C234" s="6" t="s">
        <v>379</v>
      </c>
      <c r="D234" s="6" t="s">
        <v>380</v>
      </c>
      <c r="E234" s="6" t="s">
        <v>381</v>
      </c>
      <c r="F234" s="6" t="s">
        <v>8</v>
      </c>
      <c r="G234" s="6" t="s">
        <v>16</v>
      </c>
      <c r="H234" s="7">
        <v>36915</v>
      </c>
      <c r="I234" s="6">
        <f t="shared" si="3"/>
        <v>2001</v>
      </c>
      <c r="W234" s="2"/>
    </row>
    <row r="235" spans="1:23" ht="12" customHeight="1" x14ac:dyDescent="0.2">
      <c r="A235" s="6" t="s">
        <v>1300</v>
      </c>
      <c r="B235" s="6" t="s">
        <v>1290</v>
      </c>
      <c r="C235" s="6" t="s">
        <v>382</v>
      </c>
      <c r="D235" s="6" t="s">
        <v>254</v>
      </c>
      <c r="E235" s="6" t="s">
        <v>651</v>
      </c>
      <c r="F235" s="6" t="s">
        <v>8</v>
      </c>
      <c r="G235" s="6" t="s">
        <v>16</v>
      </c>
      <c r="H235" s="7">
        <v>37438</v>
      </c>
      <c r="I235" s="6">
        <f t="shared" si="3"/>
        <v>2002</v>
      </c>
      <c r="W235" s="2"/>
    </row>
    <row r="236" spans="1:23" ht="12" customHeight="1" x14ac:dyDescent="0.2">
      <c r="A236" s="6" t="s">
        <v>1300</v>
      </c>
      <c r="B236" s="6" t="s">
        <v>1290</v>
      </c>
      <c r="C236" s="6" t="s">
        <v>383</v>
      </c>
      <c r="D236" s="6" t="s">
        <v>176</v>
      </c>
      <c r="E236" s="6" t="s">
        <v>1268</v>
      </c>
      <c r="F236" s="6" t="s">
        <v>12</v>
      </c>
      <c r="G236" s="6" t="s">
        <v>16</v>
      </c>
      <c r="H236" s="7">
        <v>37493</v>
      </c>
      <c r="I236" s="6">
        <f t="shared" si="3"/>
        <v>2002</v>
      </c>
      <c r="W236" s="2"/>
    </row>
    <row r="237" spans="1:23" ht="12" customHeight="1" x14ac:dyDescent="0.2">
      <c r="A237" s="6" t="s">
        <v>1300</v>
      </c>
      <c r="B237" s="6" t="s">
        <v>1290</v>
      </c>
      <c r="C237" s="6" t="s">
        <v>384</v>
      </c>
      <c r="D237" s="6" t="s">
        <v>315</v>
      </c>
      <c r="E237" s="6" t="s">
        <v>385</v>
      </c>
      <c r="F237" s="6" t="s">
        <v>8</v>
      </c>
      <c r="G237" s="6" t="s">
        <v>20</v>
      </c>
      <c r="H237" s="7">
        <v>37261</v>
      </c>
      <c r="I237" s="6">
        <f t="shared" si="3"/>
        <v>2002</v>
      </c>
      <c r="W237" s="2"/>
    </row>
    <row r="238" spans="1:23" ht="12" customHeight="1" x14ac:dyDescent="0.2">
      <c r="A238" s="6" t="s">
        <v>1300</v>
      </c>
      <c r="B238" s="6" t="s">
        <v>1290</v>
      </c>
      <c r="C238" s="6" t="s">
        <v>386</v>
      </c>
      <c r="D238" s="6" t="s">
        <v>387</v>
      </c>
      <c r="E238" s="6" t="s">
        <v>388</v>
      </c>
      <c r="F238" s="6" t="s">
        <v>12</v>
      </c>
      <c r="G238" s="6" t="s">
        <v>20</v>
      </c>
      <c r="H238" s="7">
        <v>37292</v>
      </c>
      <c r="I238" s="6">
        <f t="shared" si="3"/>
        <v>2002</v>
      </c>
      <c r="W238" s="2"/>
    </row>
    <row r="239" spans="1:23" ht="12" customHeight="1" x14ac:dyDescent="0.2">
      <c r="A239" s="6" t="s">
        <v>1300</v>
      </c>
      <c r="B239" s="6" t="s">
        <v>1290</v>
      </c>
      <c r="C239" s="6" t="s">
        <v>389</v>
      </c>
      <c r="D239" s="6" t="s">
        <v>183</v>
      </c>
      <c r="E239" s="6" t="s">
        <v>390</v>
      </c>
      <c r="F239" s="6" t="s">
        <v>8</v>
      </c>
      <c r="G239" s="6" t="s">
        <v>16</v>
      </c>
      <c r="H239" s="7">
        <v>37439</v>
      </c>
      <c r="I239" s="6">
        <f t="shared" si="3"/>
        <v>2002</v>
      </c>
      <c r="W239" s="2"/>
    </row>
    <row r="240" spans="1:23" ht="12" customHeight="1" x14ac:dyDescent="0.2">
      <c r="A240" s="6" t="s">
        <v>1300</v>
      </c>
      <c r="B240" s="6" t="s">
        <v>1290</v>
      </c>
      <c r="C240" s="6" t="s">
        <v>391</v>
      </c>
      <c r="D240" s="6" t="s">
        <v>392</v>
      </c>
      <c r="E240" s="6" t="s">
        <v>393</v>
      </c>
      <c r="F240" s="6" t="s">
        <v>8</v>
      </c>
      <c r="G240" s="6" t="s">
        <v>16</v>
      </c>
      <c r="H240" s="7">
        <v>37468</v>
      </c>
      <c r="I240" s="6">
        <f t="shared" si="3"/>
        <v>2002</v>
      </c>
      <c r="W240" s="2"/>
    </row>
    <row r="241" spans="1:23" ht="12" customHeight="1" x14ac:dyDescent="0.2">
      <c r="A241" s="6" t="s">
        <v>1300</v>
      </c>
      <c r="B241" s="6" t="s">
        <v>1290</v>
      </c>
      <c r="C241" s="6" t="s">
        <v>394</v>
      </c>
      <c r="D241" s="6" t="s">
        <v>123</v>
      </c>
      <c r="E241" s="6" t="s">
        <v>395</v>
      </c>
      <c r="F241" s="6" t="s">
        <v>12</v>
      </c>
      <c r="G241" s="6" t="s">
        <v>16</v>
      </c>
      <c r="H241" s="7">
        <v>37467</v>
      </c>
      <c r="I241" s="6">
        <f t="shared" si="3"/>
        <v>2002</v>
      </c>
      <c r="W241" s="2"/>
    </row>
    <row r="242" spans="1:23" ht="12" customHeight="1" x14ac:dyDescent="0.2">
      <c r="A242" s="6" t="s">
        <v>1300</v>
      </c>
      <c r="B242" s="6" t="s">
        <v>1290</v>
      </c>
      <c r="C242" s="6" t="s">
        <v>396</v>
      </c>
      <c r="D242" s="6" t="s">
        <v>397</v>
      </c>
      <c r="E242" s="6" t="s">
        <v>1366</v>
      </c>
      <c r="F242" s="6" t="s">
        <v>12</v>
      </c>
      <c r="G242" s="6" t="s">
        <v>16</v>
      </c>
      <c r="H242" s="7">
        <v>37348</v>
      </c>
      <c r="I242" s="6">
        <f t="shared" si="3"/>
        <v>2002</v>
      </c>
      <c r="W242" s="2"/>
    </row>
    <row r="243" spans="1:23" ht="12" customHeight="1" x14ac:dyDescent="0.2">
      <c r="A243" s="6" t="s">
        <v>1300</v>
      </c>
      <c r="B243" s="6" t="s">
        <v>1290</v>
      </c>
      <c r="C243" s="6" t="s">
        <v>398</v>
      </c>
      <c r="D243" s="6" t="s">
        <v>105</v>
      </c>
      <c r="E243" s="6" t="s">
        <v>385</v>
      </c>
      <c r="F243" s="6" t="s">
        <v>12</v>
      </c>
      <c r="G243" s="6" t="s">
        <v>20</v>
      </c>
      <c r="H243" s="7">
        <v>37279</v>
      </c>
      <c r="I243" s="6">
        <f t="shared" si="3"/>
        <v>2002</v>
      </c>
      <c r="W243" s="2"/>
    </row>
    <row r="244" spans="1:23" ht="12" customHeight="1" x14ac:dyDescent="0.2">
      <c r="A244" s="6" t="s">
        <v>1300</v>
      </c>
      <c r="B244" s="6" t="s">
        <v>1290</v>
      </c>
      <c r="C244" s="6" t="s">
        <v>68</v>
      </c>
      <c r="D244" s="6" t="s">
        <v>50</v>
      </c>
      <c r="E244" s="6" t="s">
        <v>1418</v>
      </c>
      <c r="F244" s="6" t="s">
        <v>8</v>
      </c>
      <c r="G244" s="6" t="s">
        <v>16</v>
      </c>
      <c r="H244" s="7">
        <v>37514</v>
      </c>
      <c r="I244" s="6">
        <f t="shared" si="3"/>
        <v>2002</v>
      </c>
      <c r="W244" s="2"/>
    </row>
    <row r="245" spans="1:23" ht="12" customHeight="1" x14ac:dyDescent="0.2">
      <c r="A245" s="6" t="s">
        <v>410</v>
      </c>
      <c r="B245" s="6" t="s">
        <v>1289</v>
      </c>
      <c r="C245" s="6" t="s">
        <v>399</v>
      </c>
      <c r="D245" s="6" t="s">
        <v>400</v>
      </c>
      <c r="E245" s="6" t="s">
        <v>401</v>
      </c>
      <c r="F245" s="6" t="s">
        <v>12</v>
      </c>
      <c r="G245" s="6" t="s">
        <v>9</v>
      </c>
      <c r="H245" s="7">
        <v>36166</v>
      </c>
      <c r="I245" s="6">
        <f t="shared" si="3"/>
        <v>1999</v>
      </c>
      <c r="W245" s="2"/>
    </row>
    <row r="246" spans="1:23" ht="12" customHeight="1" x14ac:dyDescent="0.2">
      <c r="A246" s="6" t="s">
        <v>410</v>
      </c>
      <c r="B246" s="6" t="s">
        <v>1289</v>
      </c>
      <c r="C246" s="6" t="s">
        <v>402</v>
      </c>
      <c r="D246" s="6" t="s">
        <v>403</v>
      </c>
      <c r="E246" s="6" t="s">
        <v>404</v>
      </c>
      <c r="F246" s="6" t="s">
        <v>12</v>
      </c>
      <c r="G246" s="6" t="s">
        <v>405</v>
      </c>
      <c r="H246" s="7">
        <v>36192</v>
      </c>
      <c r="I246" s="6">
        <f t="shared" si="3"/>
        <v>1999</v>
      </c>
      <c r="W246" s="2"/>
    </row>
    <row r="247" spans="1:23" ht="12" customHeight="1" x14ac:dyDescent="0.2">
      <c r="A247" s="6" t="s">
        <v>410</v>
      </c>
      <c r="B247" s="6" t="s">
        <v>1289</v>
      </c>
      <c r="C247" s="6" t="s">
        <v>406</v>
      </c>
      <c r="D247" s="6" t="s">
        <v>39</v>
      </c>
      <c r="E247" s="6" t="s">
        <v>407</v>
      </c>
      <c r="F247" s="6" t="s">
        <v>12</v>
      </c>
      <c r="G247" s="6" t="s">
        <v>408</v>
      </c>
      <c r="H247" s="7">
        <v>37076</v>
      </c>
      <c r="I247" s="6">
        <f t="shared" si="3"/>
        <v>2001</v>
      </c>
      <c r="W247" s="2"/>
    </row>
    <row r="248" spans="1:23" ht="12" customHeight="1" x14ac:dyDescent="0.2">
      <c r="A248" s="6" t="s">
        <v>410</v>
      </c>
      <c r="B248" s="6" t="s">
        <v>1289</v>
      </c>
      <c r="C248" s="6" t="s">
        <v>409</v>
      </c>
      <c r="D248" s="6" t="s">
        <v>176</v>
      </c>
      <c r="E248" s="6" t="s">
        <v>410</v>
      </c>
      <c r="F248" s="6" t="s">
        <v>8</v>
      </c>
      <c r="G248" s="6" t="s">
        <v>16</v>
      </c>
      <c r="H248" s="7">
        <v>36346</v>
      </c>
      <c r="I248" s="6">
        <f t="shared" si="3"/>
        <v>1999</v>
      </c>
      <c r="W248" s="2"/>
    </row>
    <row r="249" spans="1:23" ht="12" customHeight="1" x14ac:dyDescent="0.2">
      <c r="A249" s="6" t="s">
        <v>410</v>
      </c>
      <c r="B249" s="6" t="s">
        <v>1289</v>
      </c>
      <c r="C249" s="6" t="s">
        <v>411</v>
      </c>
      <c r="D249" s="6" t="s">
        <v>412</v>
      </c>
      <c r="E249" s="6" t="s">
        <v>410</v>
      </c>
      <c r="F249" s="6" t="s">
        <v>12</v>
      </c>
      <c r="G249" s="6" t="s">
        <v>413</v>
      </c>
      <c r="H249" s="7">
        <v>35880</v>
      </c>
      <c r="I249" s="6">
        <f t="shared" si="3"/>
        <v>1998</v>
      </c>
      <c r="W249" s="2"/>
    </row>
    <row r="250" spans="1:23" ht="12" customHeight="1" x14ac:dyDescent="0.2">
      <c r="A250" s="6" t="s">
        <v>410</v>
      </c>
      <c r="B250" s="6" t="s">
        <v>1289</v>
      </c>
      <c r="C250" s="6" t="s">
        <v>414</v>
      </c>
      <c r="D250" s="6" t="s">
        <v>176</v>
      </c>
      <c r="E250" s="6" t="s">
        <v>415</v>
      </c>
      <c r="F250" s="6" t="s">
        <v>12</v>
      </c>
      <c r="G250" s="6" t="s">
        <v>16</v>
      </c>
      <c r="H250" s="7">
        <v>36222</v>
      </c>
      <c r="I250" s="6">
        <f t="shared" si="3"/>
        <v>1999</v>
      </c>
      <c r="W250" s="2"/>
    </row>
    <row r="251" spans="1:23" ht="12" customHeight="1" x14ac:dyDescent="0.2">
      <c r="A251" s="6" t="s">
        <v>410</v>
      </c>
      <c r="B251" s="6" t="s">
        <v>1289</v>
      </c>
      <c r="C251" s="6" t="s">
        <v>416</v>
      </c>
      <c r="D251" s="6" t="s">
        <v>417</v>
      </c>
      <c r="E251" s="6" t="s">
        <v>418</v>
      </c>
      <c r="F251" s="6" t="s">
        <v>12</v>
      </c>
      <c r="G251" s="6" t="s">
        <v>16</v>
      </c>
      <c r="H251" s="7">
        <v>35845</v>
      </c>
      <c r="I251" s="6">
        <f t="shared" si="3"/>
        <v>1998</v>
      </c>
      <c r="W251" s="2"/>
    </row>
    <row r="252" spans="1:23" ht="12" customHeight="1" x14ac:dyDescent="0.2">
      <c r="A252" s="6" t="s">
        <v>410</v>
      </c>
      <c r="B252" s="6" t="s">
        <v>1289</v>
      </c>
      <c r="C252" s="6" t="s">
        <v>419</v>
      </c>
      <c r="D252" s="6" t="s">
        <v>420</v>
      </c>
      <c r="E252" s="6" t="s">
        <v>410</v>
      </c>
      <c r="F252" s="6" t="s">
        <v>8</v>
      </c>
      <c r="G252" s="6" t="s">
        <v>16</v>
      </c>
      <c r="H252" s="7">
        <v>35899</v>
      </c>
      <c r="I252" s="6">
        <f t="shared" si="3"/>
        <v>1998</v>
      </c>
      <c r="W252" s="2"/>
    </row>
    <row r="253" spans="1:23" ht="12" customHeight="1" x14ac:dyDescent="0.2">
      <c r="A253" s="6" t="s">
        <v>410</v>
      </c>
      <c r="B253" s="6" t="s">
        <v>1289</v>
      </c>
      <c r="C253" s="6" t="s">
        <v>421</v>
      </c>
      <c r="D253" s="6" t="s">
        <v>422</v>
      </c>
      <c r="E253" s="6" t="s">
        <v>410</v>
      </c>
      <c r="F253" s="6" t="s">
        <v>58</v>
      </c>
      <c r="G253" s="6" t="s">
        <v>16</v>
      </c>
      <c r="H253" s="7">
        <v>36529</v>
      </c>
      <c r="I253" s="6">
        <f t="shared" si="3"/>
        <v>2000</v>
      </c>
      <c r="W253" s="2"/>
    </row>
    <row r="254" spans="1:23" ht="12" customHeight="1" x14ac:dyDescent="0.2">
      <c r="A254" s="6" t="s">
        <v>410</v>
      </c>
      <c r="B254" s="6" t="s">
        <v>1289</v>
      </c>
      <c r="C254" s="6" t="s">
        <v>423</v>
      </c>
      <c r="D254" s="6" t="s">
        <v>424</v>
      </c>
      <c r="E254" s="6" t="s">
        <v>425</v>
      </c>
      <c r="F254" s="6" t="s">
        <v>8</v>
      </c>
      <c r="G254" s="6" t="s">
        <v>426</v>
      </c>
      <c r="H254" s="7">
        <v>37001</v>
      </c>
      <c r="I254" s="6">
        <f t="shared" si="3"/>
        <v>2001</v>
      </c>
      <c r="W254" s="2"/>
    </row>
    <row r="255" spans="1:23" ht="12" customHeight="1" x14ac:dyDescent="0.2">
      <c r="A255" s="6" t="s">
        <v>410</v>
      </c>
      <c r="B255" s="6" t="s">
        <v>1289</v>
      </c>
      <c r="C255" s="6" t="s">
        <v>427</v>
      </c>
      <c r="D255" s="6" t="s">
        <v>428</v>
      </c>
      <c r="E255" s="6" t="s">
        <v>429</v>
      </c>
      <c r="F255" s="6" t="s">
        <v>8</v>
      </c>
      <c r="G255" s="6" t="s">
        <v>430</v>
      </c>
      <c r="H255" s="7">
        <v>36761</v>
      </c>
      <c r="I255" s="6">
        <f t="shared" si="3"/>
        <v>2000</v>
      </c>
      <c r="W255" s="2"/>
    </row>
    <row r="256" spans="1:23" ht="12" customHeight="1" x14ac:dyDescent="0.2">
      <c r="A256" s="6" t="s">
        <v>410</v>
      </c>
      <c r="B256" s="6" t="s">
        <v>1289</v>
      </c>
      <c r="C256" s="6" t="s">
        <v>431</v>
      </c>
      <c r="D256" s="6" t="s">
        <v>432</v>
      </c>
      <c r="E256" s="6" t="s">
        <v>226</v>
      </c>
      <c r="F256" s="6" t="s">
        <v>12</v>
      </c>
      <c r="G256" s="6" t="s">
        <v>16</v>
      </c>
      <c r="H256" s="7">
        <v>36378</v>
      </c>
      <c r="I256" s="6">
        <f t="shared" si="3"/>
        <v>1999</v>
      </c>
      <c r="W256" s="2"/>
    </row>
    <row r="257" spans="1:23" ht="12" customHeight="1" x14ac:dyDescent="0.2">
      <c r="A257" s="6" t="s">
        <v>410</v>
      </c>
      <c r="B257" s="6" t="s">
        <v>1289</v>
      </c>
      <c r="C257" s="6" t="s">
        <v>433</v>
      </c>
      <c r="D257" s="6" t="s">
        <v>39</v>
      </c>
      <c r="E257" s="6" t="s">
        <v>1233</v>
      </c>
      <c r="F257" s="6" t="s">
        <v>8</v>
      </c>
      <c r="G257" s="6" t="s">
        <v>16</v>
      </c>
      <c r="H257" s="7">
        <v>36627</v>
      </c>
      <c r="I257" s="6">
        <f t="shared" si="3"/>
        <v>2000</v>
      </c>
      <c r="W257" s="2"/>
    </row>
    <row r="258" spans="1:23" ht="12" customHeight="1" x14ac:dyDescent="0.2">
      <c r="A258" s="6" t="s">
        <v>410</v>
      </c>
      <c r="B258" s="6" t="s">
        <v>1289</v>
      </c>
      <c r="C258" s="6" t="s">
        <v>434</v>
      </c>
      <c r="D258" s="6" t="s">
        <v>435</v>
      </c>
      <c r="E258" s="6" t="s">
        <v>410</v>
      </c>
      <c r="F258" s="6" t="s">
        <v>12</v>
      </c>
      <c r="G258" s="6" t="s">
        <v>16</v>
      </c>
      <c r="H258" s="7">
        <v>36674</v>
      </c>
      <c r="I258" s="6">
        <f t="shared" si="3"/>
        <v>2000</v>
      </c>
      <c r="W258" s="2"/>
    </row>
    <row r="259" spans="1:23" ht="12" customHeight="1" x14ac:dyDescent="0.2">
      <c r="A259" s="6" t="s">
        <v>410</v>
      </c>
      <c r="B259" s="6" t="s">
        <v>1289</v>
      </c>
      <c r="C259" s="6" t="s">
        <v>436</v>
      </c>
      <c r="D259" s="6" t="s">
        <v>343</v>
      </c>
      <c r="E259" s="6" t="s">
        <v>437</v>
      </c>
      <c r="F259" s="6" t="s">
        <v>8</v>
      </c>
      <c r="G259" s="6" t="s">
        <v>16</v>
      </c>
      <c r="H259" s="7">
        <v>36956</v>
      </c>
      <c r="I259" s="6">
        <f t="shared" si="3"/>
        <v>2001</v>
      </c>
      <c r="W259" s="2"/>
    </row>
    <row r="260" spans="1:23" ht="12" customHeight="1" x14ac:dyDescent="0.2">
      <c r="A260" s="6" t="s">
        <v>410</v>
      </c>
      <c r="B260" s="6" t="s">
        <v>1289</v>
      </c>
      <c r="C260" s="6" t="s">
        <v>1367</v>
      </c>
      <c r="D260" s="6" t="s">
        <v>1282</v>
      </c>
      <c r="E260" s="6" t="s">
        <v>1292</v>
      </c>
      <c r="F260" s="6" t="s">
        <v>12</v>
      </c>
      <c r="G260" s="6" t="s">
        <v>1281</v>
      </c>
      <c r="H260" s="7">
        <v>36559</v>
      </c>
      <c r="I260" s="6">
        <f t="shared" si="3"/>
        <v>2000</v>
      </c>
    </row>
    <row r="261" spans="1:23" ht="12" customHeight="1" x14ac:dyDescent="0.2">
      <c r="A261" s="6" t="s">
        <v>410</v>
      </c>
      <c r="B261" s="6" t="s">
        <v>1289</v>
      </c>
      <c r="C261" s="6" t="s">
        <v>438</v>
      </c>
      <c r="D261" s="6" t="s">
        <v>315</v>
      </c>
      <c r="E261" s="6" t="s">
        <v>663</v>
      </c>
      <c r="F261" s="6" t="s">
        <v>12</v>
      </c>
      <c r="G261" s="6" t="s">
        <v>16</v>
      </c>
      <c r="H261" s="7">
        <v>37070</v>
      </c>
      <c r="I261" s="6">
        <f t="shared" si="3"/>
        <v>2001</v>
      </c>
      <c r="W261" s="2"/>
    </row>
    <row r="262" spans="1:23" ht="12" customHeight="1" x14ac:dyDescent="0.2">
      <c r="A262" s="6" t="s">
        <v>410</v>
      </c>
      <c r="B262" s="6" t="s">
        <v>1289</v>
      </c>
      <c r="C262" s="6" t="s">
        <v>439</v>
      </c>
      <c r="D262" s="6" t="s">
        <v>440</v>
      </c>
      <c r="E262" s="6" t="s">
        <v>410</v>
      </c>
      <c r="F262" s="6" t="s">
        <v>8</v>
      </c>
      <c r="G262" s="6" t="s">
        <v>16</v>
      </c>
      <c r="H262" s="7">
        <v>36324</v>
      </c>
      <c r="I262" s="6">
        <f t="shared" si="3"/>
        <v>1999</v>
      </c>
      <c r="W262" s="2"/>
    </row>
    <row r="263" spans="1:23" ht="12" customHeight="1" x14ac:dyDescent="0.2">
      <c r="A263" s="6" t="s">
        <v>410</v>
      </c>
      <c r="B263" s="6" t="s">
        <v>1289</v>
      </c>
      <c r="C263" s="6" t="s">
        <v>441</v>
      </c>
      <c r="D263" s="6" t="s">
        <v>98</v>
      </c>
      <c r="E263" s="6" t="s">
        <v>410</v>
      </c>
      <c r="F263" s="6" t="s">
        <v>8</v>
      </c>
      <c r="G263" s="6" t="s">
        <v>16</v>
      </c>
      <c r="H263" s="7">
        <v>36114</v>
      </c>
      <c r="I263" s="6">
        <f t="shared" si="3"/>
        <v>1998</v>
      </c>
      <c r="W263" s="2"/>
    </row>
    <row r="264" spans="1:23" ht="12" customHeight="1" x14ac:dyDescent="0.2">
      <c r="A264" s="6" t="s">
        <v>410</v>
      </c>
      <c r="B264" s="6" t="s">
        <v>1289</v>
      </c>
      <c r="C264" s="6" t="s">
        <v>442</v>
      </c>
      <c r="D264" s="6" t="s">
        <v>443</v>
      </c>
      <c r="E264" s="6" t="s">
        <v>410</v>
      </c>
      <c r="F264" s="6" t="s">
        <v>8</v>
      </c>
      <c r="G264" s="6" t="s">
        <v>16</v>
      </c>
      <c r="H264" s="7">
        <v>36712</v>
      </c>
      <c r="I264" s="6">
        <f t="shared" si="3"/>
        <v>2000</v>
      </c>
      <c r="W264" s="2"/>
    </row>
    <row r="265" spans="1:23" ht="12" customHeight="1" x14ac:dyDescent="0.2">
      <c r="A265" s="6" t="s">
        <v>410</v>
      </c>
      <c r="B265" s="6" t="s">
        <v>1289</v>
      </c>
      <c r="C265" s="6" t="s">
        <v>444</v>
      </c>
      <c r="D265" s="6" t="s">
        <v>445</v>
      </c>
      <c r="E265" s="6" t="s">
        <v>446</v>
      </c>
      <c r="F265" s="6" t="s">
        <v>12</v>
      </c>
      <c r="G265" s="6" t="s">
        <v>16</v>
      </c>
      <c r="H265" s="7">
        <v>36178</v>
      </c>
      <c r="I265" s="6">
        <f t="shared" si="3"/>
        <v>1999</v>
      </c>
      <c r="W265" s="2"/>
    </row>
    <row r="266" spans="1:23" ht="12" customHeight="1" x14ac:dyDescent="0.2">
      <c r="A266" s="6" t="s">
        <v>410</v>
      </c>
      <c r="B266" s="6" t="s">
        <v>1289</v>
      </c>
      <c r="C266" s="6" t="s">
        <v>447</v>
      </c>
      <c r="D266" s="6" t="s">
        <v>15</v>
      </c>
      <c r="E266" s="6" t="s">
        <v>1255</v>
      </c>
      <c r="F266" s="6" t="s">
        <v>8</v>
      </c>
      <c r="G266" s="6" t="s">
        <v>16</v>
      </c>
      <c r="H266" s="7">
        <v>37008</v>
      </c>
      <c r="I266" s="6">
        <f t="shared" si="3"/>
        <v>2001</v>
      </c>
      <c r="W266" s="2"/>
    </row>
    <row r="267" spans="1:23" ht="12" customHeight="1" x14ac:dyDescent="0.2">
      <c r="A267" s="6" t="s">
        <v>410</v>
      </c>
      <c r="B267" s="6" t="s">
        <v>1289</v>
      </c>
      <c r="C267" s="6" t="s">
        <v>448</v>
      </c>
      <c r="D267" s="6" t="s">
        <v>176</v>
      </c>
      <c r="E267" s="6" t="s">
        <v>663</v>
      </c>
      <c r="F267" s="6" t="s">
        <v>12</v>
      </c>
      <c r="G267" s="6" t="s">
        <v>16</v>
      </c>
      <c r="H267" s="7">
        <v>36606</v>
      </c>
      <c r="I267" s="6">
        <f t="shared" si="3"/>
        <v>2000</v>
      </c>
      <c r="W267" s="2"/>
    </row>
    <row r="268" spans="1:23" ht="12" customHeight="1" x14ac:dyDescent="0.2">
      <c r="A268" s="6" t="s">
        <v>410</v>
      </c>
      <c r="B268" s="6" t="s">
        <v>1289</v>
      </c>
      <c r="C268" s="6" t="s">
        <v>449</v>
      </c>
      <c r="D268" s="6" t="s">
        <v>450</v>
      </c>
      <c r="E268" s="6" t="s">
        <v>451</v>
      </c>
      <c r="F268" s="6" t="s">
        <v>8</v>
      </c>
      <c r="G268" s="6" t="s">
        <v>77</v>
      </c>
      <c r="H268" s="7">
        <v>36767</v>
      </c>
      <c r="I268" s="6">
        <f t="shared" si="3"/>
        <v>2000</v>
      </c>
      <c r="W268" s="2"/>
    </row>
    <row r="269" spans="1:23" ht="12" customHeight="1" x14ac:dyDescent="0.2">
      <c r="A269" s="6" t="s">
        <v>410</v>
      </c>
      <c r="B269" s="6" t="s">
        <v>1289</v>
      </c>
      <c r="C269" s="6" t="s">
        <v>452</v>
      </c>
      <c r="D269" s="6" t="s">
        <v>403</v>
      </c>
      <c r="E269" s="6" t="s">
        <v>1368</v>
      </c>
      <c r="F269" s="6" t="s">
        <v>8</v>
      </c>
      <c r="G269" s="6" t="s">
        <v>16</v>
      </c>
      <c r="H269" s="7">
        <v>36554</v>
      </c>
      <c r="I269" s="6">
        <f t="shared" ref="I269:I332" si="4">YEAR(H269)</f>
        <v>2000</v>
      </c>
      <c r="W269" s="2"/>
    </row>
    <row r="270" spans="1:23" ht="12" customHeight="1" x14ac:dyDescent="0.2">
      <c r="A270" s="6" t="s">
        <v>410</v>
      </c>
      <c r="B270" s="6" t="s">
        <v>1289</v>
      </c>
      <c r="C270" s="6" t="s">
        <v>453</v>
      </c>
      <c r="D270" s="6" t="s">
        <v>105</v>
      </c>
      <c r="E270" s="6" t="s">
        <v>454</v>
      </c>
      <c r="F270" s="6" t="s">
        <v>12</v>
      </c>
      <c r="G270" s="6" t="s">
        <v>16</v>
      </c>
      <c r="H270" s="7">
        <v>36469</v>
      </c>
      <c r="I270" s="6">
        <f t="shared" si="4"/>
        <v>1999</v>
      </c>
      <c r="W270" s="2"/>
    </row>
    <row r="271" spans="1:23" ht="12" customHeight="1" x14ac:dyDescent="0.2">
      <c r="A271" s="6" t="s">
        <v>410</v>
      </c>
      <c r="B271" s="6" t="s">
        <v>1289</v>
      </c>
      <c r="C271" s="6" t="s">
        <v>455</v>
      </c>
      <c r="D271" s="6" t="s">
        <v>176</v>
      </c>
      <c r="E271" s="6" t="s">
        <v>199</v>
      </c>
      <c r="F271" s="6" t="s">
        <v>12</v>
      </c>
      <c r="G271" s="6" t="s">
        <v>16</v>
      </c>
      <c r="H271" s="7">
        <v>37173</v>
      </c>
      <c r="I271" s="6">
        <f t="shared" si="4"/>
        <v>2001</v>
      </c>
      <c r="W271" s="2"/>
    </row>
    <row r="272" spans="1:23" ht="12" customHeight="1" x14ac:dyDescent="0.2">
      <c r="A272" s="6" t="s">
        <v>410</v>
      </c>
      <c r="B272" s="6" t="s">
        <v>1289</v>
      </c>
      <c r="C272" s="6" t="s">
        <v>456</v>
      </c>
      <c r="D272" s="6" t="s">
        <v>457</v>
      </c>
      <c r="E272" s="6" t="s">
        <v>1368</v>
      </c>
      <c r="F272" s="6" t="s">
        <v>12</v>
      </c>
      <c r="G272" s="6" t="s">
        <v>16</v>
      </c>
      <c r="H272" s="7">
        <v>37211</v>
      </c>
      <c r="I272" s="6">
        <f t="shared" si="4"/>
        <v>2001</v>
      </c>
      <c r="W272" s="2"/>
    </row>
    <row r="273" spans="1:23" ht="12" customHeight="1" x14ac:dyDescent="0.2">
      <c r="A273" s="6" t="s">
        <v>410</v>
      </c>
      <c r="B273" s="6" t="s">
        <v>1289</v>
      </c>
      <c r="C273" s="6" t="s">
        <v>458</v>
      </c>
      <c r="D273" s="6" t="s">
        <v>54</v>
      </c>
      <c r="E273" s="6" t="s">
        <v>1412</v>
      </c>
      <c r="F273" s="6" t="s">
        <v>8</v>
      </c>
      <c r="G273" s="6" t="s">
        <v>16</v>
      </c>
      <c r="H273" s="7">
        <v>36759</v>
      </c>
      <c r="I273" s="6">
        <f t="shared" si="4"/>
        <v>2000</v>
      </c>
      <c r="W273" s="2"/>
    </row>
    <row r="274" spans="1:23" ht="12" customHeight="1" x14ac:dyDescent="0.2">
      <c r="A274" s="6" t="s">
        <v>410</v>
      </c>
      <c r="B274" s="6" t="s">
        <v>1289</v>
      </c>
      <c r="C274" s="6" t="s">
        <v>459</v>
      </c>
      <c r="D274" s="6" t="s">
        <v>460</v>
      </c>
      <c r="E274" s="6" t="s">
        <v>1201</v>
      </c>
      <c r="F274" s="6" t="s">
        <v>8</v>
      </c>
      <c r="G274" s="6" t="s">
        <v>16</v>
      </c>
      <c r="H274" s="7">
        <v>35899</v>
      </c>
      <c r="I274" s="6">
        <f t="shared" si="4"/>
        <v>1998</v>
      </c>
      <c r="W274" s="2"/>
    </row>
    <row r="275" spans="1:23" ht="12" customHeight="1" x14ac:dyDescent="0.2">
      <c r="A275" s="6" t="s">
        <v>410</v>
      </c>
      <c r="B275" s="6" t="s">
        <v>1290</v>
      </c>
      <c r="C275" s="6" t="s">
        <v>461</v>
      </c>
      <c r="D275" s="6" t="s">
        <v>113</v>
      </c>
      <c r="E275" s="6" t="s">
        <v>410</v>
      </c>
      <c r="F275" s="6" t="s">
        <v>12</v>
      </c>
      <c r="G275" s="6" t="s">
        <v>20</v>
      </c>
      <c r="H275" s="7">
        <v>36764</v>
      </c>
      <c r="I275" s="6">
        <f t="shared" si="4"/>
        <v>2000</v>
      </c>
      <c r="W275" s="2"/>
    </row>
    <row r="276" spans="1:23" ht="12" customHeight="1" x14ac:dyDescent="0.2">
      <c r="A276" s="6" t="s">
        <v>410</v>
      </c>
      <c r="B276" s="6" t="s">
        <v>1290</v>
      </c>
      <c r="C276" s="6" t="s">
        <v>462</v>
      </c>
      <c r="D276" s="6" t="s">
        <v>54</v>
      </c>
      <c r="E276" s="6" t="s">
        <v>1424</v>
      </c>
      <c r="F276" s="6" t="s">
        <v>12</v>
      </c>
      <c r="G276" s="6" t="s">
        <v>16</v>
      </c>
      <c r="H276" s="7">
        <v>36602</v>
      </c>
      <c r="I276" s="6">
        <f t="shared" si="4"/>
        <v>2000</v>
      </c>
      <c r="W276" s="2"/>
    </row>
    <row r="277" spans="1:23" ht="12" customHeight="1" x14ac:dyDescent="0.2">
      <c r="A277" s="6" t="s">
        <v>410</v>
      </c>
      <c r="B277" s="6" t="s">
        <v>1290</v>
      </c>
      <c r="C277" s="6" t="s">
        <v>463</v>
      </c>
      <c r="D277" s="6" t="s">
        <v>116</v>
      </c>
      <c r="E277" s="6" t="s">
        <v>464</v>
      </c>
      <c r="F277" s="6" t="s">
        <v>8</v>
      </c>
      <c r="G277" s="6" t="s">
        <v>16</v>
      </c>
      <c r="H277" s="7">
        <v>36973</v>
      </c>
      <c r="I277" s="6">
        <f t="shared" si="4"/>
        <v>2001</v>
      </c>
      <c r="W277" s="2"/>
    </row>
    <row r="278" spans="1:23" ht="12" customHeight="1" x14ac:dyDescent="0.2">
      <c r="A278" s="6" t="s">
        <v>410</v>
      </c>
      <c r="B278" s="6" t="s">
        <v>1290</v>
      </c>
      <c r="C278" s="6" t="s">
        <v>465</v>
      </c>
      <c r="D278" s="6" t="s">
        <v>466</v>
      </c>
      <c r="E278" s="6" t="s">
        <v>410</v>
      </c>
      <c r="F278" s="6" t="s">
        <v>12</v>
      </c>
      <c r="G278" s="6" t="s">
        <v>20</v>
      </c>
      <c r="H278" s="7">
        <v>36960</v>
      </c>
      <c r="I278" s="6">
        <f t="shared" si="4"/>
        <v>2001</v>
      </c>
      <c r="W278" s="2"/>
    </row>
    <row r="279" spans="1:23" ht="12" customHeight="1" x14ac:dyDescent="0.2">
      <c r="A279" s="6" t="s">
        <v>410</v>
      </c>
      <c r="B279" s="6" t="s">
        <v>1290</v>
      </c>
      <c r="C279" s="6" t="s">
        <v>467</v>
      </c>
      <c r="D279" s="6" t="s">
        <v>306</v>
      </c>
      <c r="E279" s="6" t="s">
        <v>468</v>
      </c>
      <c r="F279" s="6" t="s">
        <v>8</v>
      </c>
      <c r="G279" s="6" t="s">
        <v>16</v>
      </c>
      <c r="H279" s="7">
        <v>36929</v>
      </c>
      <c r="I279" s="6">
        <f t="shared" si="4"/>
        <v>2001</v>
      </c>
      <c r="W279" s="2"/>
    </row>
    <row r="280" spans="1:23" ht="12" customHeight="1" x14ac:dyDescent="0.2">
      <c r="A280" s="6" t="s">
        <v>410</v>
      </c>
      <c r="B280" s="6" t="s">
        <v>1290</v>
      </c>
      <c r="C280" s="6" t="s">
        <v>469</v>
      </c>
      <c r="D280" s="6" t="s">
        <v>470</v>
      </c>
      <c r="E280" s="6" t="s">
        <v>471</v>
      </c>
      <c r="F280" s="6" t="s">
        <v>12</v>
      </c>
      <c r="G280" s="6" t="s">
        <v>20</v>
      </c>
      <c r="H280" s="7">
        <v>36968</v>
      </c>
      <c r="I280" s="6">
        <f t="shared" si="4"/>
        <v>2001</v>
      </c>
      <c r="W280" s="2"/>
    </row>
    <row r="281" spans="1:23" ht="12" customHeight="1" x14ac:dyDescent="0.2">
      <c r="A281" s="6" t="s">
        <v>410</v>
      </c>
      <c r="B281" s="6" t="s">
        <v>1290</v>
      </c>
      <c r="C281" s="6" t="s">
        <v>472</v>
      </c>
      <c r="D281" s="6" t="s">
        <v>289</v>
      </c>
      <c r="E281" s="6" t="s">
        <v>316</v>
      </c>
      <c r="F281" s="6" t="s">
        <v>8</v>
      </c>
      <c r="G281" s="6" t="s">
        <v>16</v>
      </c>
      <c r="H281" s="7">
        <v>36981</v>
      </c>
      <c r="I281" s="6">
        <f t="shared" si="4"/>
        <v>2001</v>
      </c>
      <c r="W281" s="2"/>
    </row>
    <row r="282" spans="1:23" ht="12" customHeight="1" x14ac:dyDescent="0.2">
      <c r="A282" s="6" t="s">
        <v>410</v>
      </c>
      <c r="B282" s="6" t="s">
        <v>1290</v>
      </c>
      <c r="C282" s="6" t="s">
        <v>180</v>
      </c>
      <c r="D282" s="6" t="s">
        <v>246</v>
      </c>
      <c r="E282" s="6" t="s">
        <v>473</v>
      </c>
      <c r="F282" s="6" t="s">
        <v>58</v>
      </c>
      <c r="G282" s="6" t="s">
        <v>20</v>
      </c>
      <c r="H282" s="7">
        <v>36934</v>
      </c>
      <c r="I282" s="6">
        <f t="shared" si="4"/>
        <v>2001</v>
      </c>
      <c r="W282" s="2"/>
    </row>
    <row r="283" spans="1:23" ht="12" customHeight="1" x14ac:dyDescent="0.2">
      <c r="A283" s="6" t="s">
        <v>410</v>
      </c>
      <c r="B283" s="6" t="s">
        <v>1290</v>
      </c>
      <c r="C283" s="6" t="s">
        <v>474</v>
      </c>
      <c r="D283" s="6" t="s">
        <v>52</v>
      </c>
      <c r="E283" s="6" t="s">
        <v>475</v>
      </c>
      <c r="F283" s="6" t="s">
        <v>8</v>
      </c>
      <c r="G283" s="6" t="s">
        <v>20</v>
      </c>
      <c r="H283" s="7">
        <v>37536</v>
      </c>
      <c r="I283" s="6">
        <f t="shared" si="4"/>
        <v>2002</v>
      </c>
      <c r="W283" s="2"/>
    </row>
    <row r="284" spans="1:23" ht="12" customHeight="1" x14ac:dyDescent="0.2">
      <c r="A284" s="6" t="s">
        <v>410</v>
      </c>
      <c r="B284" s="6" t="s">
        <v>1290</v>
      </c>
      <c r="C284" s="6" t="s">
        <v>476</v>
      </c>
      <c r="D284" s="6" t="s">
        <v>176</v>
      </c>
      <c r="E284" s="6" t="s">
        <v>477</v>
      </c>
      <c r="F284" s="6" t="s">
        <v>8</v>
      </c>
      <c r="G284" s="6" t="s">
        <v>20</v>
      </c>
      <c r="H284" s="7">
        <v>37384</v>
      </c>
      <c r="I284" s="6">
        <f t="shared" si="4"/>
        <v>2002</v>
      </c>
      <c r="W284" s="2"/>
    </row>
    <row r="285" spans="1:23" ht="12" customHeight="1" x14ac:dyDescent="0.2">
      <c r="A285" s="6" t="s">
        <v>410</v>
      </c>
      <c r="B285" s="6" t="s">
        <v>1290</v>
      </c>
      <c r="C285" s="6" t="s">
        <v>478</v>
      </c>
      <c r="D285" s="6" t="s">
        <v>479</v>
      </c>
      <c r="E285" s="6" t="s">
        <v>480</v>
      </c>
      <c r="F285" s="6" t="s">
        <v>12</v>
      </c>
      <c r="G285" s="6" t="s">
        <v>408</v>
      </c>
      <c r="H285" s="7">
        <v>37428</v>
      </c>
      <c r="I285" s="6">
        <f t="shared" si="4"/>
        <v>2002</v>
      </c>
      <c r="W285" s="2"/>
    </row>
    <row r="286" spans="1:23" ht="12" customHeight="1" x14ac:dyDescent="0.2">
      <c r="A286" s="6" t="s">
        <v>410</v>
      </c>
      <c r="B286" s="6" t="s">
        <v>1290</v>
      </c>
      <c r="C286" s="6" t="s">
        <v>36</v>
      </c>
      <c r="D286" s="6" t="s">
        <v>176</v>
      </c>
      <c r="E286" s="6" t="s">
        <v>481</v>
      </c>
      <c r="F286" s="6" t="s">
        <v>12</v>
      </c>
      <c r="G286" s="6" t="s">
        <v>20</v>
      </c>
      <c r="H286" s="7">
        <v>37424</v>
      </c>
      <c r="I286" s="6">
        <f t="shared" si="4"/>
        <v>2002</v>
      </c>
      <c r="W286" s="2"/>
    </row>
    <row r="287" spans="1:23" ht="12" customHeight="1" x14ac:dyDescent="0.2">
      <c r="A287" s="6" t="s">
        <v>410</v>
      </c>
      <c r="B287" s="6" t="s">
        <v>1290</v>
      </c>
      <c r="C287" s="6" t="s">
        <v>482</v>
      </c>
      <c r="D287" s="6" t="s">
        <v>69</v>
      </c>
      <c r="E287" s="6" t="s">
        <v>483</v>
      </c>
      <c r="F287" s="6" t="s">
        <v>8</v>
      </c>
      <c r="G287" s="6" t="s">
        <v>16</v>
      </c>
      <c r="H287" s="7">
        <v>37353</v>
      </c>
      <c r="I287" s="6">
        <f t="shared" si="4"/>
        <v>2002</v>
      </c>
      <c r="W287" s="2"/>
    </row>
    <row r="288" spans="1:23" ht="12" customHeight="1" x14ac:dyDescent="0.2">
      <c r="A288" s="6" t="s">
        <v>410</v>
      </c>
      <c r="B288" s="6" t="s">
        <v>1290</v>
      </c>
      <c r="C288" s="6" t="s">
        <v>484</v>
      </c>
      <c r="D288" s="6" t="s">
        <v>326</v>
      </c>
      <c r="E288" s="6" t="s">
        <v>485</v>
      </c>
      <c r="F288" s="6" t="s">
        <v>12</v>
      </c>
      <c r="G288" s="6" t="s">
        <v>20</v>
      </c>
      <c r="H288" s="7">
        <v>37283</v>
      </c>
      <c r="I288" s="6">
        <f t="shared" si="4"/>
        <v>2002</v>
      </c>
      <c r="W288" s="2"/>
    </row>
    <row r="289" spans="1:23" ht="12" customHeight="1" x14ac:dyDescent="0.2">
      <c r="A289" s="6" t="s">
        <v>410</v>
      </c>
      <c r="B289" s="6" t="s">
        <v>1290</v>
      </c>
      <c r="C289" s="6" t="s">
        <v>486</v>
      </c>
      <c r="D289" s="6" t="s">
        <v>487</v>
      </c>
      <c r="E289" s="6" t="s">
        <v>488</v>
      </c>
      <c r="F289" s="6" t="s">
        <v>12</v>
      </c>
      <c r="G289" s="6" t="s">
        <v>16</v>
      </c>
      <c r="H289" s="7">
        <v>37539</v>
      </c>
      <c r="I289" s="6">
        <f t="shared" si="4"/>
        <v>2002</v>
      </c>
      <c r="W289" s="2"/>
    </row>
    <row r="290" spans="1:23" ht="12" customHeight="1" x14ac:dyDescent="0.2">
      <c r="A290" s="6" t="s">
        <v>410</v>
      </c>
      <c r="B290" s="6" t="s">
        <v>1290</v>
      </c>
      <c r="C290" s="6" t="s">
        <v>489</v>
      </c>
      <c r="D290" s="6" t="s">
        <v>239</v>
      </c>
      <c r="E290" s="6" t="s">
        <v>490</v>
      </c>
      <c r="F290" s="6" t="s">
        <v>12</v>
      </c>
      <c r="G290" s="6" t="s">
        <v>491</v>
      </c>
      <c r="H290" s="7">
        <v>37337</v>
      </c>
      <c r="I290" s="6">
        <f t="shared" si="4"/>
        <v>2002</v>
      </c>
      <c r="W290" s="2"/>
    </row>
    <row r="291" spans="1:23" ht="12" customHeight="1" x14ac:dyDescent="0.2">
      <c r="A291" s="6" t="s">
        <v>410</v>
      </c>
      <c r="B291" s="6" t="s">
        <v>1290</v>
      </c>
      <c r="C291" s="6" t="s">
        <v>492</v>
      </c>
      <c r="D291" s="6" t="s">
        <v>28</v>
      </c>
      <c r="E291" s="6" t="s">
        <v>493</v>
      </c>
      <c r="F291" s="6" t="s">
        <v>8</v>
      </c>
      <c r="G291" s="6" t="s">
        <v>16</v>
      </c>
      <c r="H291" s="7">
        <v>37257</v>
      </c>
      <c r="I291" s="6">
        <f t="shared" si="4"/>
        <v>2002</v>
      </c>
      <c r="W291" s="2"/>
    </row>
    <row r="292" spans="1:23" ht="12" customHeight="1" x14ac:dyDescent="0.2">
      <c r="A292" s="6" t="s">
        <v>410</v>
      </c>
      <c r="B292" s="6" t="s">
        <v>1290</v>
      </c>
      <c r="C292" s="6" t="s">
        <v>494</v>
      </c>
      <c r="D292" s="6" t="s">
        <v>400</v>
      </c>
      <c r="E292" s="6" t="s">
        <v>648</v>
      </c>
      <c r="F292" s="6" t="s">
        <v>12</v>
      </c>
      <c r="G292" s="6" t="s">
        <v>16</v>
      </c>
      <c r="H292" s="7">
        <v>37577</v>
      </c>
      <c r="I292" s="6">
        <f t="shared" si="4"/>
        <v>2002</v>
      </c>
      <c r="W292" s="2"/>
    </row>
    <row r="293" spans="1:23" ht="12" customHeight="1" x14ac:dyDescent="0.2">
      <c r="A293" s="6" t="s">
        <v>1305</v>
      </c>
      <c r="B293" s="6" t="s">
        <v>1289</v>
      </c>
      <c r="C293" s="6" t="s">
        <v>495</v>
      </c>
      <c r="D293" s="6" t="s">
        <v>123</v>
      </c>
      <c r="E293" s="6" t="s">
        <v>1305</v>
      </c>
      <c r="F293" s="6" t="s">
        <v>58</v>
      </c>
      <c r="G293" s="6" t="s">
        <v>16</v>
      </c>
      <c r="H293" s="7">
        <v>36237</v>
      </c>
      <c r="I293" s="6">
        <f t="shared" si="4"/>
        <v>1999</v>
      </c>
      <c r="W293" s="2"/>
    </row>
    <row r="294" spans="1:23" ht="12" customHeight="1" x14ac:dyDescent="0.2">
      <c r="A294" s="6" t="s">
        <v>1305</v>
      </c>
      <c r="B294" s="6" t="s">
        <v>1289</v>
      </c>
      <c r="C294" s="6" t="s">
        <v>496</v>
      </c>
      <c r="D294" s="6" t="s">
        <v>497</v>
      </c>
      <c r="E294" s="6" t="s">
        <v>651</v>
      </c>
      <c r="F294" s="6" t="s">
        <v>12</v>
      </c>
      <c r="G294" s="6" t="s">
        <v>16</v>
      </c>
      <c r="H294" s="7">
        <v>37186</v>
      </c>
      <c r="I294" s="6">
        <f t="shared" si="4"/>
        <v>2001</v>
      </c>
      <c r="W294" s="2"/>
    </row>
    <row r="295" spans="1:23" ht="12" customHeight="1" x14ac:dyDescent="0.2">
      <c r="A295" s="6" t="s">
        <v>1305</v>
      </c>
      <c r="B295" s="6" t="s">
        <v>1289</v>
      </c>
      <c r="C295" s="6" t="s">
        <v>498</v>
      </c>
      <c r="D295" s="6" t="s">
        <v>260</v>
      </c>
      <c r="E295" s="6" t="s">
        <v>1398</v>
      </c>
      <c r="F295" s="6" t="s">
        <v>12</v>
      </c>
      <c r="G295" s="6" t="s">
        <v>16</v>
      </c>
      <c r="H295" s="7">
        <v>36651</v>
      </c>
      <c r="I295" s="6">
        <f t="shared" si="4"/>
        <v>2000</v>
      </c>
      <c r="W295" s="2"/>
    </row>
    <row r="296" spans="1:23" ht="12" customHeight="1" x14ac:dyDescent="0.2">
      <c r="A296" s="6" t="s">
        <v>1305</v>
      </c>
      <c r="B296" s="6" t="s">
        <v>1289</v>
      </c>
      <c r="C296" s="6" t="s">
        <v>499</v>
      </c>
      <c r="D296" s="6" t="s">
        <v>47</v>
      </c>
      <c r="E296" s="6" t="s">
        <v>1223</v>
      </c>
      <c r="F296" s="6" t="s">
        <v>58</v>
      </c>
      <c r="G296" s="6" t="s">
        <v>16</v>
      </c>
      <c r="H296" s="7">
        <v>36346</v>
      </c>
      <c r="I296" s="6">
        <f t="shared" si="4"/>
        <v>1999</v>
      </c>
      <c r="W296" s="2"/>
    </row>
    <row r="297" spans="1:23" ht="12" customHeight="1" x14ac:dyDescent="0.2">
      <c r="A297" s="6" t="s">
        <v>1305</v>
      </c>
      <c r="B297" s="6" t="s">
        <v>1289</v>
      </c>
      <c r="C297" s="6" t="s">
        <v>500</v>
      </c>
      <c r="D297" s="6" t="s">
        <v>81</v>
      </c>
      <c r="E297" s="6" t="s">
        <v>390</v>
      </c>
      <c r="F297" s="6" t="s">
        <v>8</v>
      </c>
      <c r="G297" s="6" t="s">
        <v>16</v>
      </c>
      <c r="H297" s="7">
        <v>36828</v>
      </c>
      <c r="I297" s="6">
        <f t="shared" si="4"/>
        <v>2000</v>
      </c>
      <c r="W297" s="2"/>
    </row>
    <row r="298" spans="1:23" ht="12" customHeight="1" x14ac:dyDescent="0.2">
      <c r="A298" s="6" t="s">
        <v>1305</v>
      </c>
      <c r="B298" s="6" t="s">
        <v>1289</v>
      </c>
      <c r="C298" s="6" t="s">
        <v>501</v>
      </c>
      <c r="D298" s="6" t="s">
        <v>213</v>
      </c>
      <c r="E298" s="6" t="s">
        <v>26</v>
      </c>
      <c r="F298" s="6" t="s">
        <v>8</v>
      </c>
      <c r="G298" s="6" t="s">
        <v>16</v>
      </c>
      <c r="H298" s="7">
        <v>36271</v>
      </c>
      <c r="I298" s="6">
        <f t="shared" si="4"/>
        <v>1999</v>
      </c>
      <c r="W298" s="2"/>
    </row>
    <row r="299" spans="1:23" ht="12" customHeight="1" x14ac:dyDescent="0.2">
      <c r="A299" s="6" t="s">
        <v>1305</v>
      </c>
      <c r="B299" s="6" t="s">
        <v>1289</v>
      </c>
      <c r="C299" s="6" t="s">
        <v>502</v>
      </c>
      <c r="D299" s="6" t="s">
        <v>503</v>
      </c>
      <c r="E299" s="6" t="s">
        <v>504</v>
      </c>
      <c r="F299" s="6" t="s">
        <v>8</v>
      </c>
      <c r="G299" s="6" t="s">
        <v>20</v>
      </c>
      <c r="H299" s="7">
        <v>36843</v>
      </c>
      <c r="I299" s="6">
        <f t="shared" si="4"/>
        <v>2000</v>
      </c>
      <c r="W299" s="2"/>
    </row>
    <row r="300" spans="1:23" ht="12" customHeight="1" x14ac:dyDescent="0.2">
      <c r="A300" s="6" t="s">
        <v>1305</v>
      </c>
      <c r="B300" s="6" t="s">
        <v>1289</v>
      </c>
      <c r="C300" s="6" t="s">
        <v>505</v>
      </c>
      <c r="D300" s="6" t="s">
        <v>506</v>
      </c>
      <c r="E300" s="6" t="s">
        <v>507</v>
      </c>
      <c r="F300" s="6" t="s">
        <v>12</v>
      </c>
      <c r="G300" s="6" t="s">
        <v>16</v>
      </c>
      <c r="H300" s="7">
        <v>36632</v>
      </c>
      <c r="I300" s="6">
        <f t="shared" si="4"/>
        <v>2000</v>
      </c>
      <c r="W300" s="2"/>
    </row>
    <row r="301" spans="1:23" ht="12" customHeight="1" x14ac:dyDescent="0.2">
      <c r="A301" s="6" t="s">
        <v>1305</v>
      </c>
      <c r="B301" s="6" t="s">
        <v>1289</v>
      </c>
      <c r="C301" s="6" t="s">
        <v>508</v>
      </c>
      <c r="D301" s="6" t="s">
        <v>509</v>
      </c>
      <c r="E301" s="6" t="s">
        <v>26</v>
      </c>
      <c r="F301" s="6" t="s">
        <v>12</v>
      </c>
      <c r="G301" s="6" t="s">
        <v>16</v>
      </c>
      <c r="H301" s="7">
        <v>36635</v>
      </c>
      <c r="I301" s="6">
        <f t="shared" si="4"/>
        <v>2000</v>
      </c>
      <c r="W301" s="2"/>
    </row>
    <row r="302" spans="1:23" ht="12" customHeight="1" x14ac:dyDescent="0.2">
      <c r="A302" s="6" t="s">
        <v>1305</v>
      </c>
      <c r="B302" s="6" t="s">
        <v>1289</v>
      </c>
      <c r="C302" s="6" t="s">
        <v>510</v>
      </c>
      <c r="D302" s="6" t="s">
        <v>113</v>
      </c>
      <c r="E302" s="6" t="s">
        <v>511</v>
      </c>
      <c r="F302" s="6" t="s">
        <v>12</v>
      </c>
      <c r="G302" s="6" t="s">
        <v>16</v>
      </c>
      <c r="H302" s="7">
        <v>36338</v>
      </c>
      <c r="I302" s="6">
        <f t="shared" si="4"/>
        <v>1999</v>
      </c>
      <c r="W302" s="2"/>
    </row>
    <row r="303" spans="1:23" ht="12" customHeight="1" x14ac:dyDescent="0.2">
      <c r="A303" s="6" t="s">
        <v>1305</v>
      </c>
      <c r="B303" s="6" t="s">
        <v>1289</v>
      </c>
      <c r="C303" s="6" t="s">
        <v>512</v>
      </c>
      <c r="D303" s="6" t="s">
        <v>248</v>
      </c>
      <c r="E303" s="6" t="s">
        <v>1305</v>
      </c>
      <c r="F303" s="6" t="s">
        <v>12</v>
      </c>
      <c r="G303" s="6" t="s">
        <v>16</v>
      </c>
      <c r="H303" s="7">
        <v>36235</v>
      </c>
      <c r="I303" s="6">
        <f t="shared" si="4"/>
        <v>1999</v>
      </c>
      <c r="W303" s="2"/>
    </row>
    <row r="304" spans="1:23" ht="12" customHeight="1" x14ac:dyDescent="0.2">
      <c r="A304" s="6" t="s">
        <v>1305</v>
      </c>
      <c r="B304" s="6" t="s">
        <v>1289</v>
      </c>
      <c r="C304" s="6" t="s">
        <v>1283</v>
      </c>
      <c r="D304" s="6" t="s">
        <v>1284</v>
      </c>
      <c r="E304" s="6" t="s">
        <v>1292</v>
      </c>
      <c r="F304" s="6" t="s">
        <v>1285</v>
      </c>
      <c r="G304" s="6" t="s">
        <v>1281</v>
      </c>
      <c r="H304" s="7">
        <v>35902</v>
      </c>
      <c r="I304" s="6">
        <f t="shared" si="4"/>
        <v>1998</v>
      </c>
    </row>
    <row r="305" spans="1:23" ht="12" customHeight="1" x14ac:dyDescent="0.2">
      <c r="A305" s="6" t="s">
        <v>1305</v>
      </c>
      <c r="B305" s="6" t="s">
        <v>1289</v>
      </c>
      <c r="C305" s="6" t="s">
        <v>513</v>
      </c>
      <c r="D305" s="6" t="s">
        <v>514</v>
      </c>
      <c r="E305" s="6" t="s">
        <v>1399</v>
      </c>
      <c r="F305" s="6" t="s">
        <v>8</v>
      </c>
      <c r="G305" s="6" t="s">
        <v>16</v>
      </c>
      <c r="H305" s="7">
        <v>36113</v>
      </c>
      <c r="I305" s="6">
        <f t="shared" si="4"/>
        <v>1998</v>
      </c>
      <c r="W305" s="2"/>
    </row>
    <row r="306" spans="1:23" ht="12" customHeight="1" x14ac:dyDescent="0.2">
      <c r="A306" s="6" t="s">
        <v>1305</v>
      </c>
      <c r="B306" s="6" t="s">
        <v>1289</v>
      </c>
      <c r="C306" s="6" t="s">
        <v>515</v>
      </c>
      <c r="D306" s="6" t="s">
        <v>516</v>
      </c>
      <c r="E306" s="6" t="s">
        <v>1305</v>
      </c>
      <c r="F306" s="6" t="s">
        <v>12</v>
      </c>
      <c r="G306" s="6" t="s">
        <v>16</v>
      </c>
      <c r="H306" s="7">
        <v>35970</v>
      </c>
      <c r="I306" s="6">
        <f t="shared" si="4"/>
        <v>1998</v>
      </c>
      <c r="W306" s="2"/>
    </row>
    <row r="307" spans="1:23" ht="12" customHeight="1" x14ac:dyDescent="0.2">
      <c r="A307" s="6" t="s">
        <v>1305</v>
      </c>
      <c r="B307" s="6" t="s">
        <v>1289</v>
      </c>
      <c r="C307" s="6" t="s">
        <v>517</v>
      </c>
      <c r="D307" s="6" t="s">
        <v>518</v>
      </c>
      <c r="E307" s="6" t="s">
        <v>1192</v>
      </c>
      <c r="F307" s="6" t="s">
        <v>12</v>
      </c>
      <c r="G307" s="6" t="s">
        <v>13</v>
      </c>
      <c r="H307" s="7">
        <v>36825</v>
      </c>
      <c r="I307" s="6">
        <f t="shared" si="4"/>
        <v>2000</v>
      </c>
      <c r="W307" s="2"/>
    </row>
    <row r="308" spans="1:23" ht="12" customHeight="1" x14ac:dyDescent="0.2">
      <c r="A308" s="6" t="s">
        <v>1305</v>
      </c>
      <c r="B308" s="6" t="s">
        <v>1289</v>
      </c>
      <c r="C308" s="6" t="s">
        <v>519</v>
      </c>
      <c r="D308" s="6" t="s">
        <v>183</v>
      </c>
      <c r="E308" s="6" t="s">
        <v>344</v>
      </c>
      <c r="F308" s="6" t="s">
        <v>12</v>
      </c>
      <c r="G308" s="6" t="s">
        <v>16</v>
      </c>
      <c r="H308" s="7">
        <v>37163</v>
      </c>
      <c r="I308" s="6">
        <f t="shared" si="4"/>
        <v>2001</v>
      </c>
      <c r="W308" s="2"/>
    </row>
    <row r="309" spans="1:23" ht="12" customHeight="1" x14ac:dyDescent="0.2">
      <c r="A309" s="6" t="s">
        <v>1305</v>
      </c>
      <c r="B309" s="6" t="s">
        <v>1289</v>
      </c>
      <c r="C309" s="6" t="s">
        <v>520</v>
      </c>
      <c r="D309" s="6" t="s">
        <v>110</v>
      </c>
      <c r="E309" s="6" t="s">
        <v>1305</v>
      </c>
      <c r="F309" s="6" t="s">
        <v>12</v>
      </c>
      <c r="G309" s="6" t="s">
        <v>16</v>
      </c>
      <c r="H309" s="7">
        <v>36200</v>
      </c>
      <c r="I309" s="6">
        <f t="shared" si="4"/>
        <v>1999</v>
      </c>
      <c r="W309" s="2"/>
    </row>
    <row r="310" spans="1:23" ht="12" customHeight="1" x14ac:dyDescent="0.2">
      <c r="A310" s="6" t="s">
        <v>1305</v>
      </c>
      <c r="B310" s="6" t="s">
        <v>1289</v>
      </c>
      <c r="C310" s="6" t="s">
        <v>521</v>
      </c>
      <c r="D310" s="6" t="s">
        <v>522</v>
      </c>
      <c r="E310" s="6" t="s">
        <v>523</v>
      </c>
      <c r="F310" s="6" t="s">
        <v>8</v>
      </c>
      <c r="G310" s="6" t="s">
        <v>264</v>
      </c>
      <c r="H310" s="7">
        <v>36921</v>
      </c>
      <c r="I310" s="6">
        <f t="shared" si="4"/>
        <v>2001</v>
      </c>
      <c r="W310" s="2"/>
    </row>
    <row r="311" spans="1:23" ht="12" customHeight="1" x14ac:dyDescent="0.2">
      <c r="A311" s="6" t="s">
        <v>1305</v>
      </c>
      <c r="B311" s="6" t="s">
        <v>1289</v>
      </c>
      <c r="C311" s="6" t="s">
        <v>524</v>
      </c>
      <c r="D311" s="6" t="s">
        <v>90</v>
      </c>
      <c r="E311" s="6" t="s">
        <v>367</v>
      </c>
      <c r="F311" s="6" t="s">
        <v>12</v>
      </c>
      <c r="G311" s="6" t="s">
        <v>16</v>
      </c>
      <c r="H311" s="7">
        <v>36782</v>
      </c>
      <c r="I311" s="6">
        <f t="shared" si="4"/>
        <v>2000</v>
      </c>
      <c r="W311" s="2"/>
    </row>
    <row r="312" spans="1:23" ht="12" customHeight="1" x14ac:dyDescent="0.2">
      <c r="A312" s="6" t="s">
        <v>1305</v>
      </c>
      <c r="B312" s="6" t="s">
        <v>1289</v>
      </c>
      <c r="C312" s="6" t="s">
        <v>525</v>
      </c>
      <c r="D312" s="6" t="s">
        <v>31</v>
      </c>
      <c r="E312" s="6" t="s">
        <v>1400</v>
      </c>
      <c r="F312" s="6" t="s">
        <v>8</v>
      </c>
      <c r="G312" s="6" t="s">
        <v>16</v>
      </c>
      <c r="H312" s="7">
        <v>36254</v>
      </c>
      <c r="I312" s="6">
        <f t="shared" si="4"/>
        <v>1999</v>
      </c>
      <c r="W312" s="2"/>
    </row>
    <row r="313" spans="1:23" ht="12" customHeight="1" x14ac:dyDescent="0.2">
      <c r="A313" s="6" t="s">
        <v>1305</v>
      </c>
      <c r="B313" s="6" t="s">
        <v>1289</v>
      </c>
      <c r="C313" s="6" t="s">
        <v>526</v>
      </c>
      <c r="D313" s="6" t="s">
        <v>213</v>
      </c>
      <c r="E313" s="6" t="s">
        <v>1305</v>
      </c>
      <c r="F313" s="6" t="s">
        <v>12</v>
      </c>
      <c r="G313" s="6" t="s">
        <v>16</v>
      </c>
      <c r="H313" s="7">
        <v>36540</v>
      </c>
      <c r="I313" s="6">
        <f t="shared" si="4"/>
        <v>2000</v>
      </c>
      <c r="W313" s="2"/>
    </row>
    <row r="314" spans="1:23" ht="12" customHeight="1" x14ac:dyDescent="0.2">
      <c r="A314" s="6" t="s">
        <v>1305</v>
      </c>
      <c r="B314" s="6" t="s">
        <v>1289</v>
      </c>
      <c r="C314" s="6" t="s">
        <v>527</v>
      </c>
      <c r="D314" s="6" t="s">
        <v>98</v>
      </c>
      <c r="E314" s="6" t="s">
        <v>26</v>
      </c>
      <c r="F314" s="6" t="s">
        <v>8</v>
      </c>
      <c r="G314" s="6" t="s">
        <v>16</v>
      </c>
      <c r="H314" s="7">
        <v>36573</v>
      </c>
      <c r="I314" s="6">
        <f t="shared" si="4"/>
        <v>2000</v>
      </c>
      <c r="W314" s="2"/>
    </row>
    <row r="315" spans="1:23" ht="12" customHeight="1" x14ac:dyDescent="0.2">
      <c r="A315" s="6" t="s">
        <v>1305</v>
      </c>
      <c r="B315" s="6" t="s">
        <v>1289</v>
      </c>
      <c r="C315" s="6" t="s">
        <v>528</v>
      </c>
      <c r="D315" s="6" t="s">
        <v>432</v>
      </c>
      <c r="E315" s="6" t="s">
        <v>1305</v>
      </c>
      <c r="F315" s="6" t="s">
        <v>12</v>
      </c>
      <c r="G315" s="6" t="s">
        <v>16</v>
      </c>
      <c r="H315" s="7">
        <v>36694</v>
      </c>
      <c r="I315" s="6">
        <f t="shared" si="4"/>
        <v>2000</v>
      </c>
      <c r="W315" s="2"/>
    </row>
    <row r="316" spans="1:23" ht="12" customHeight="1" x14ac:dyDescent="0.2">
      <c r="A316" s="6" t="s">
        <v>1305</v>
      </c>
      <c r="B316" s="6" t="s">
        <v>1289</v>
      </c>
      <c r="C316" s="6" t="s">
        <v>529</v>
      </c>
      <c r="D316" s="6" t="s">
        <v>530</v>
      </c>
      <c r="E316" s="6" t="s">
        <v>896</v>
      </c>
      <c r="F316" s="6" t="s">
        <v>12</v>
      </c>
      <c r="G316" s="6" t="s">
        <v>77</v>
      </c>
      <c r="H316" s="7">
        <v>36162</v>
      </c>
      <c r="I316" s="6">
        <f t="shared" si="4"/>
        <v>1999</v>
      </c>
      <c r="W316" s="2"/>
    </row>
    <row r="317" spans="1:23" ht="12" customHeight="1" x14ac:dyDescent="0.2">
      <c r="A317" s="6" t="s">
        <v>1305</v>
      </c>
      <c r="B317" s="6" t="s">
        <v>1289</v>
      </c>
      <c r="C317" s="6" t="s">
        <v>531</v>
      </c>
      <c r="D317" s="6" t="s">
        <v>532</v>
      </c>
      <c r="E317" s="6" t="s">
        <v>533</v>
      </c>
      <c r="F317" s="6" t="s">
        <v>12</v>
      </c>
      <c r="G317" s="6" t="s">
        <v>20</v>
      </c>
      <c r="H317" s="7">
        <v>36586</v>
      </c>
      <c r="I317" s="6">
        <f t="shared" si="4"/>
        <v>2000</v>
      </c>
      <c r="W317" s="2"/>
    </row>
    <row r="318" spans="1:23" ht="12" customHeight="1" x14ac:dyDescent="0.2">
      <c r="A318" s="6" t="s">
        <v>1305</v>
      </c>
      <c r="B318" s="6" t="s">
        <v>1289</v>
      </c>
      <c r="C318" s="6" t="s">
        <v>534</v>
      </c>
      <c r="D318" s="6" t="s">
        <v>176</v>
      </c>
      <c r="E318" s="6" t="s">
        <v>1201</v>
      </c>
      <c r="F318" s="6" t="s">
        <v>58</v>
      </c>
      <c r="G318" s="6" t="s">
        <v>16</v>
      </c>
      <c r="H318" s="7">
        <v>36736</v>
      </c>
      <c r="I318" s="6">
        <f t="shared" si="4"/>
        <v>2000</v>
      </c>
      <c r="W318" s="2"/>
    </row>
    <row r="319" spans="1:23" ht="12" customHeight="1" x14ac:dyDescent="0.2">
      <c r="A319" s="6" t="s">
        <v>1305</v>
      </c>
      <c r="B319" s="6" t="s">
        <v>1289</v>
      </c>
      <c r="C319" s="6" t="s">
        <v>535</v>
      </c>
      <c r="D319" s="6" t="s">
        <v>536</v>
      </c>
      <c r="E319" s="6" t="s">
        <v>1305</v>
      </c>
      <c r="F319" s="6" t="s">
        <v>8</v>
      </c>
      <c r="G319" s="6" t="s">
        <v>16</v>
      </c>
      <c r="H319" s="7">
        <v>35857</v>
      </c>
      <c r="I319" s="6">
        <f t="shared" si="4"/>
        <v>1998</v>
      </c>
      <c r="W319" s="2"/>
    </row>
    <row r="320" spans="1:23" ht="12" customHeight="1" x14ac:dyDescent="0.2">
      <c r="A320" s="6" t="s">
        <v>1305</v>
      </c>
      <c r="B320" s="6" t="s">
        <v>1289</v>
      </c>
      <c r="C320" s="6" t="s">
        <v>537</v>
      </c>
      <c r="D320" s="6" t="s">
        <v>538</v>
      </c>
      <c r="E320" s="6" t="s">
        <v>1305</v>
      </c>
      <c r="F320" s="6" t="s">
        <v>12</v>
      </c>
      <c r="G320" s="6" t="s">
        <v>16</v>
      </c>
      <c r="H320" s="7">
        <v>36735</v>
      </c>
      <c r="I320" s="6">
        <f t="shared" si="4"/>
        <v>2000</v>
      </c>
      <c r="W320" s="2"/>
    </row>
    <row r="321" spans="1:23" ht="12" customHeight="1" x14ac:dyDescent="0.2">
      <c r="A321" s="6" t="s">
        <v>1305</v>
      </c>
      <c r="B321" s="6" t="s">
        <v>1289</v>
      </c>
      <c r="C321" s="6" t="s">
        <v>539</v>
      </c>
      <c r="D321" s="6" t="s">
        <v>286</v>
      </c>
      <c r="E321" s="6" t="s">
        <v>1255</v>
      </c>
      <c r="F321" s="6" t="s">
        <v>12</v>
      </c>
      <c r="G321" s="6" t="s">
        <v>16</v>
      </c>
      <c r="H321" s="7">
        <v>36900</v>
      </c>
      <c r="I321" s="6">
        <f t="shared" si="4"/>
        <v>2001</v>
      </c>
      <c r="W321" s="2"/>
    </row>
    <row r="322" spans="1:23" ht="12" customHeight="1" x14ac:dyDescent="0.2">
      <c r="A322" s="6" t="s">
        <v>1305</v>
      </c>
      <c r="B322" s="6" t="s">
        <v>1289</v>
      </c>
      <c r="C322" s="6" t="s">
        <v>540</v>
      </c>
      <c r="D322" s="6" t="s">
        <v>110</v>
      </c>
      <c r="E322" s="6" t="s">
        <v>541</v>
      </c>
      <c r="F322" s="6" t="s">
        <v>12</v>
      </c>
      <c r="G322" s="6" t="s">
        <v>20</v>
      </c>
      <c r="H322" s="7">
        <v>36977</v>
      </c>
      <c r="I322" s="6">
        <f t="shared" si="4"/>
        <v>2001</v>
      </c>
      <c r="W322" s="2"/>
    </row>
    <row r="323" spans="1:23" ht="12" customHeight="1" x14ac:dyDescent="0.2">
      <c r="A323" s="6" t="s">
        <v>1305</v>
      </c>
      <c r="B323" s="6" t="s">
        <v>1290</v>
      </c>
      <c r="C323" s="6" t="s">
        <v>542</v>
      </c>
      <c r="D323" s="6" t="s">
        <v>110</v>
      </c>
      <c r="E323" s="6" t="s">
        <v>543</v>
      </c>
      <c r="F323" s="6" t="s">
        <v>58</v>
      </c>
      <c r="G323" s="6" t="s">
        <v>16</v>
      </c>
      <c r="H323" s="7">
        <v>36562</v>
      </c>
      <c r="I323" s="6">
        <f t="shared" si="4"/>
        <v>2000</v>
      </c>
      <c r="W323" s="2"/>
    </row>
    <row r="324" spans="1:23" ht="12" customHeight="1" x14ac:dyDescent="0.2">
      <c r="A324" s="6" t="s">
        <v>1305</v>
      </c>
      <c r="B324" s="6" t="s">
        <v>1290</v>
      </c>
      <c r="C324" s="6" t="s">
        <v>544</v>
      </c>
      <c r="D324" s="6" t="s">
        <v>31</v>
      </c>
      <c r="E324" s="6" t="s">
        <v>1406</v>
      </c>
      <c r="F324" s="6" t="s">
        <v>12</v>
      </c>
      <c r="G324" s="6" t="s">
        <v>16</v>
      </c>
      <c r="H324" s="7">
        <v>36626</v>
      </c>
      <c r="I324" s="6">
        <f t="shared" si="4"/>
        <v>2000</v>
      </c>
      <c r="W324" s="2"/>
    </row>
    <row r="325" spans="1:23" ht="12" customHeight="1" x14ac:dyDescent="0.2">
      <c r="A325" s="6" t="s">
        <v>1305</v>
      </c>
      <c r="B325" s="6" t="s">
        <v>1290</v>
      </c>
      <c r="C325" s="6" t="s">
        <v>545</v>
      </c>
      <c r="D325" s="6" t="s">
        <v>286</v>
      </c>
      <c r="E325" s="6" t="s">
        <v>1417</v>
      </c>
      <c r="F325" s="6" t="s">
        <v>8</v>
      </c>
      <c r="G325" s="6" t="s">
        <v>16</v>
      </c>
      <c r="H325" s="7">
        <v>37221</v>
      </c>
      <c r="I325" s="6">
        <f t="shared" si="4"/>
        <v>2001</v>
      </c>
      <c r="W325" s="2"/>
    </row>
    <row r="326" spans="1:23" ht="12" customHeight="1" x14ac:dyDescent="0.2">
      <c r="A326" s="6" t="s">
        <v>1305</v>
      </c>
      <c r="B326" s="6" t="s">
        <v>1290</v>
      </c>
      <c r="C326" s="6" t="s">
        <v>546</v>
      </c>
      <c r="D326" s="6" t="s">
        <v>547</v>
      </c>
      <c r="E326" s="6" t="s">
        <v>1305</v>
      </c>
      <c r="F326" s="6" t="s">
        <v>12</v>
      </c>
      <c r="G326" s="6" t="s">
        <v>16</v>
      </c>
      <c r="H326" s="7">
        <v>36977</v>
      </c>
      <c r="I326" s="6">
        <f t="shared" si="4"/>
        <v>2001</v>
      </c>
      <c r="W326" s="2"/>
    </row>
    <row r="327" spans="1:23" ht="12" customHeight="1" x14ac:dyDescent="0.2">
      <c r="A327" s="6" t="s">
        <v>1305</v>
      </c>
      <c r="B327" s="6" t="s">
        <v>1290</v>
      </c>
      <c r="C327" s="6" t="s">
        <v>216</v>
      </c>
      <c r="D327" s="6" t="s">
        <v>110</v>
      </c>
      <c r="E327" s="6" t="s">
        <v>1397</v>
      </c>
      <c r="F327" s="6" t="s">
        <v>8</v>
      </c>
      <c r="G327" s="6" t="s">
        <v>16</v>
      </c>
      <c r="H327" s="7">
        <v>36923</v>
      </c>
      <c r="I327" s="6">
        <f t="shared" si="4"/>
        <v>2001</v>
      </c>
      <c r="W327" s="2"/>
    </row>
    <row r="328" spans="1:23" ht="12" customHeight="1" x14ac:dyDescent="0.2">
      <c r="A328" s="6" t="s">
        <v>1305</v>
      </c>
      <c r="B328" s="6" t="s">
        <v>1290</v>
      </c>
      <c r="C328" s="6" t="s">
        <v>548</v>
      </c>
      <c r="D328" s="6" t="s">
        <v>103</v>
      </c>
      <c r="E328" s="6" t="s">
        <v>549</v>
      </c>
      <c r="F328" s="6" t="s">
        <v>12</v>
      </c>
      <c r="G328" s="6" t="s">
        <v>16</v>
      </c>
      <c r="H328" s="7">
        <v>37191</v>
      </c>
      <c r="I328" s="6">
        <f t="shared" si="4"/>
        <v>2001</v>
      </c>
      <c r="W328" s="2"/>
    </row>
    <row r="329" spans="1:23" ht="12" customHeight="1" x14ac:dyDescent="0.2">
      <c r="A329" s="6" t="s">
        <v>1305</v>
      </c>
      <c r="B329" s="6" t="s">
        <v>1290</v>
      </c>
      <c r="C329" s="6" t="s">
        <v>550</v>
      </c>
      <c r="D329" s="6" t="s">
        <v>286</v>
      </c>
      <c r="E329" s="6" t="s">
        <v>1418</v>
      </c>
      <c r="F329" s="6" t="s">
        <v>8</v>
      </c>
      <c r="G329" s="6" t="s">
        <v>16</v>
      </c>
      <c r="H329" s="7">
        <v>37005</v>
      </c>
      <c r="I329" s="6">
        <f t="shared" si="4"/>
        <v>2001</v>
      </c>
      <c r="W329" s="2"/>
    </row>
    <row r="330" spans="1:23" ht="12" customHeight="1" x14ac:dyDescent="0.2">
      <c r="A330" s="6" t="s">
        <v>1305</v>
      </c>
      <c r="B330" s="6" t="s">
        <v>1290</v>
      </c>
      <c r="C330" s="6" t="s">
        <v>551</v>
      </c>
      <c r="D330" s="6" t="s">
        <v>552</v>
      </c>
      <c r="E330" s="6" t="s">
        <v>1415</v>
      </c>
      <c r="F330" s="6" t="s">
        <v>8</v>
      </c>
      <c r="G330" s="6" t="s">
        <v>16</v>
      </c>
      <c r="H330" s="7">
        <v>37045</v>
      </c>
      <c r="I330" s="6">
        <f t="shared" si="4"/>
        <v>2001</v>
      </c>
      <c r="W330" s="2"/>
    </row>
    <row r="331" spans="1:23" ht="12" customHeight="1" x14ac:dyDescent="0.2">
      <c r="A331" s="6" t="s">
        <v>1305</v>
      </c>
      <c r="B331" s="6" t="s">
        <v>1290</v>
      </c>
      <c r="C331" s="6" t="s">
        <v>553</v>
      </c>
      <c r="D331" s="6" t="s">
        <v>554</v>
      </c>
      <c r="E331" s="6" t="s">
        <v>1414</v>
      </c>
      <c r="F331" s="6" t="s">
        <v>8</v>
      </c>
      <c r="G331" s="6" t="s">
        <v>16</v>
      </c>
      <c r="H331" s="7">
        <v>37376</v>
      </c>
      <c r="I331" s="6">
        <f t="shared" si="4"/>
        <v>2002</v>
      </c>
      <c r="W331" s="2"/>
    </row>
    <row r="332" spans="1:23" ht="12" customHeight="1" x14ac:dyDescent="0.2">
      <c r="A332" s="6" t="s">
        <v>1305</v>
      </c>
      <c r="B332" s="6" t="s">
        <v>1290</v>
      </c>
      <c r="C332" s="6" t="s">
        <v>555</v>
      </c>
      <c r="D332" s="6" t="s">
        <v>54</v>
      </c>
      <c r="E332" s="6" t="s">
        <v>556</v>
      </c>
      <c r="F332" s="6" t="s">
        <v>12</v>
      </c>
      <c r="G332" s="6" t="s">
        <v>16</v>
      </c>
      <c r="H332" s="7">
        <v>37500</v>
      </c>
      <c r="I332" s="6">
        <f t="shared" si="4"/>
        <v>2002</v>
      </c>
      <c r="W332" s="2"/>
    </row>
    <row r="333" spans="1:23" ht="12" customHeight="1" x14ac:dyDescent="0.2">
      <c r="A333" s="6" t="s">
        <v>1305</v>
      </c>
      <c r="B333" s="6" t="s">
        <v>1290</v>
      </c>
      <c r="C333" s="6" t="s">
        <v>557</v>
      </c>
      <c r="D333" s="6" t="s">
        <v>460</v>
      </c>
      <c r="E333" s="6" t="s">
        <v>1418</v>
      </c>
      <c r="F333" s="6" t="s">
        <v>12</v>
      </c>
      <c r="G333" s="6" t="s">
        <v>16</v>
      </c>
      <c r="H333" s="7">
        <v>37381</v>
      </c>
      <c r="I333" s="6">
        <f t="shared" ref="I333:I396" si="5">YEAR(H333)</f>
        <v>2002</v>
      </c>
      <c r="W333" s="2"/>
    </row>
    <row r="334" spans="1:23" ht="12" customHeight="1" x14ac:dyDescent="0.2">
      <c r="A334" s="6" t="s">
        <v>1305</v>
      </c>
      <c r="B334" s="6" t="s">
        <v>1290</v>
      </c>
      <c r="C334" s="6" t="s">
        <v>558</v>
      </c>
      <c r="D334" s="6" t="s">
        <v>90</v>
      </c>
      <c r="E334" s="6" t="s">
        <v>559</v>
      </c>
      <c r="F334" s="6" t="s">
        <v>12</v>
      </c>
      <c r="G334" s="6" t="s">
        <v>16</v>
      </c>
      <c r="H334" s="7">
        <v>37481</v>
      </c>
      <c r="I334" s="6">
        <f t="shared" si="5"/>
        <v>2002</v>
      </c>
      <c r="W334" s="2"/>
    </row>
    <row r="335" spans="1:23" ht="12" customHeight="1" x14ac:dyDescent="0.2">
      <c r="A335" s="6" t="s">
        <v>1305</v>
      </c>
      <c r="B335" s="6" t="s">
        <v>1290</v>
      </c>
      <c r="C335" s="6" t="s">
        <v>560</v>
      </c>
      <c r="D335" s="6" t="s">
        <v>103</v>
      </c>
      <c r="E335" s="6" t="s">
        <v>561</v>
      </c>
      <c r="F335" s="6" t="s">
        <v>8</v>
      </c>
      <c r="G335" s="6" t="s">
        <v>16</v>
      </c>
      <c r="H335" s="7">
        <v>37525</v>
      </c>
      <c r="I335" s="6">
        <f t="shared" si="5"/>
        <v>2002</v>
      </c>
      <c r="W335" s="2"/>
    </row>
    <row r="336" spans="1:23" ht="12" customHeight="1" x14ac:dyDescent="0.2">
      <c r="A336" s="6" t="s">
        <v>1305</v>
      </c>
      <c r="B336" s="6" t="s">
        <v>1290</v>
      </c>
      <c r="C336" s="6" t="s">
        <v>562</v>
      </c>
      <c r="D336" s="6" t="s">
        <v>123</v>
      </c>
      <c r="E336" s="6" t="s">
        <v>563</v>
      </c>
      <c r="F336" s="6" t="s">
        <v>8</v>
      </c>
      <c r="G336" s="6" t="s">
        <v>16</v>
      </c>
      <c r="H336" s="7">
        <v>37460</v>
      </c>
      <c r="I336" s="6">
        <f t="shared" si="5"/>
        <v>2002</v>
      </c>
      <c r="W336" s="2"/>
    </row>
    <row r="337" spans="1:23" ht="12" customHeight="1" x14ac:dyDescent="0.2">
      <c r="A337" s="6" t="s">
        <v>1305</v>
      </c>
      <c r="B337" s="6" t="s">
        <v>1290</v>
      </c>
      <c r="C337" s="6" t="s">
        <v>564</v>
      </c>
      <c r="D337" s="6" t="s">
        <v>274</v>
      </c>
      <c r="E337" s="6" t="s">
        <v>565</v>
      </c>
      <c r="F337" s="6" t="s">
        <v>8</v>
      </c>
      <c r="G337" s="6" t="s">
        <v>16</v>
      </c>
      <c r="H337" s="7">
        <v>37378</v>
      </c>
      <c r="I337" s="6">
        <f t="shared" si="5"/>
        <v>2002</v>
      </c>
      <c r="W337" s="2"/>
    </row>
    <row r="338" spans="1:23" ht="12" customHeight="1" x14ac:dyDescent="0.2">
      <c r="A338" s="6" t="s">
        <v>1305</v>
      </c>
      <c r="B338" s="6" t="s">
        <v>1290</v>
      </c>
      <c r="C338" s="6" t="s">
        <v>566</v>
      </c>
      <c r="D338" s="6" t="s">
        <v>460</v>
      </c>
      <c r="E338" s="6" t="s">
        <v>567</v>
      </c>
      <c r="F338" s="6" t="s">
        <v>12</v>
      </c>
      <c r="G338" s="6" t="s">
        <v>16</v>
      </c>
      <c r="H338" s="7">
        <v>37494</v>
      </c>
      <c r="I338" s="6">
        <f t="shared" si="5"/>
        <v>2002</v>
      </c>
      <c r="W338" s="2"/>
    </row>
    <row r="339" spans="1:23" ht="12" customHeight="1" x14ac:dyDescent="0.2">
      <c r="A339" s="6" t="s">
        <v>1305</v>
      </c>
      <c r="B339" s="6" t="s">
        <v>1290</v>
      </c>
      <c r="C339" s="6" t="s">
        <v>568</v>
      </c>
      <c r="D339" s="6" t="s">
        <v>372</v>
      </c>
      <c r="E339" s="6" t="s">
        <v>1426</v>
      </c>
      <c r="F339" s="6" t="s">
        <v>12</v>
      </c>
      <c r="G339" s="6" t="s">
        <v>16</v>
      </c>
      <c r="H339" s="7">
        <v>37453</v>
      </c>
      <c r="I339" s="6">
        <f t="shared" si="5"/>
        <v>2002</v>
      </c>
      <c r="W339" s="2"/>
    </row>
    <row r="340" spans="1:23" ht="12" customHeight="1" x14ac:dyDescent="0.2">
      <c r="A340" s="6" t="s">
        <v>1305</v>
      </c>
      <c r="B340" s="6" t="s">
        <v>1290</v>
      </c>
      <c r="C340" s="6" t="s">
        <v>569</v>
      </c>
      <c r="D340" s="6" t="s">
        <v>103</v>
      </c>
      <c r="E340" s="6" t="s">
        <v>214</v>
      </c>
      <c r="F340" s="6" t="s">
        <v>12</v>
      </c>
      <c r="G340" s="6" t="s">
        <v>16</v>
      </c>
      <c r="H340" s="7">
        <v>37573</v>
      </c>
      <c r="I340" s="6">
        <f t="shared" si="5"/>
        <v>2002</v>
      </c>
      <c r="W340" s="2"/>
    </row>
    <row r="341" spans="1:23" ht="12" customHeight="1" x14ac:dyDescent="0.2">
      <c r="A341" s="6" t="s">
        <v>578</v>
      </c>
      <c r="B341" s="6" t="s">
        <v>1289</v>
      </c>
      <c r="C341" s="6" t="s">
        <v>1388</v>
      </c>
      <c r="D341" s="6" t="s">
        <v>487</v>
      </c>
      <c r="E341" s="6" t="s">
        <v>578</v>
      </c>
      <c r="F341" s="6" t="s">
        <v>12</v>
      </c>
      <c r="G341" s="6" t="s">
        <v>16</v>
      </c>
      <c r="H341" s="7">
        <v>35992</v>
      </c>
      <c r="I341" s="6">
        <f t="shared" si="5"/>
        <v>1998</v>
      </c>
    </row>
    <row r="342" spans="1:23" ht="12" customHeight="1" x14ac:dyDescent="0.2">
      <c r="A342" s="6" t="s">
        <v>578</v>
      </c>
      <c r="B342" s="6" t="s">
        <v>1289</v>
      </c>
      <c r="C342" s="6" t="s">
        <v>570</v>
      </c>
      <c r="D342" s="6" t="s">
        <v>54</v>
      </c>
      <c r="E342" s="6" t="s">
        <v>1404</v>
      </c>
      <c r="F342" s="6" t="s">
        <v>12</v>
      </c>
      <c r="G342" s="6" t="s">
        <v>16</v>
      </c>
      <c r="H342" s="7">
        <v>36678</v>
      </c>
      <c r="I342" s="6">
        <f t="shared" si="5"/>
        <v>2000</v>
      </c>
      <c r="W342" s="2"/>
    </row>
    <row r="343" spans="1:23" ht="12" customHeight="1" x14ac:dyDescent="0.2">
      <c r="A343" s="6" t="s">
        <v>578</v>
      </c>
      <c r="B343" s="6" t="s">
        <v>1289</v>
      </c>
      <c r="C343" s="6" t="s">
        <v>571</v>
      </c>
      <c r="D343" s="6" t="s">
        <v>341</v>
      </c>
      <c r="E343" s="6" t="s">
        <v>1399</v>
      </c>
      <c r="F343" s="6" t="s">
        <v>8</v>
      </c>
      <c r="G343" s="6" t="s">
        <v>16</v>
      </c>
      <c r="H343" s="7">
        <v>36201</v>
      </c>
      <c r="I343" s="6">
        <f t="shared" si="5"/>
        <v>1999</v>
      </c>
      <c r="W343" s="2"/>
    </row>
    <row r="344" spans="1:23" ht="12" customHeight="1" x14ac:dyDescent="0.2">
      <c r="A344" s="6" t="s">
        <v>578</v>
      </c>
      <c r="B344" s="6" t="s">
        <v>1289</v>
      </c>
      <c r="C344" s="6" t="s">
        <v>572</v>
      </c>
      <c r="D344" s="6" t="s">
        <v>573</v>
      </c>
      <c r="E344" s="6" t="s">
        <v>574</v>
      </c>
      <c r="F344" s="6" t="s">
        <v>8</v>
      </c>
      <c r="G344" s="6" t="s">
        <v>16</v>
      </c>
      <c r="H344" s="7">
        <v>36664</v>
      </c>
      <c r="I344" s="6">
        <f t="shared" si="5"/>
        <v>2000</v>
      </c>
      <c r="W344" s="2"/>
    </row>
    <row r="345" spans="1:23" ht="12" customHeight="1" x14ac:dyDescent="0.2">
      <c r="A345" s="6" t="s">
        <v>578</v>
      </c>
      <c r="B345" s="6" t="s">
        <v>1289</v>
      </c>
      <c r="C345" s="6" t="s">
        <v>575</v>
      </c>
      <c r="D345" s="6" t="s">
        <v>397</v>
      </c>
      <c r="E345" s="6" t="s">
        <v>576</v>
      </c>
      <c r="F345" s="6" t="s">
        <v>8</v>
      </c>
      <c r="G345" s="6" t="s">
        <v>16</v>
      </c>
      <c r="H345" s="7">
        <v>36741</v>
      </c>
      <c r="I345" s="6">
        <f t="shared" si="5"/>
        <v>2000</v>
      </c>
      <c r="W345" s="2"/>
    </row>
    <row r="346" spans="1:23" ht="12" customHeight="1" x14ac:dyDescent="0.2">
      <c r="A346" s="6" t="s">
        <v>578</v>
      </c>
      <c r="B346" s="6" t="s">
        <v>1289</v>
      </c>
      <c r="C346" s="6" t="s">
        <v>577</v>
      </c>
      <c r="D346" s="6" t="s">
        <v>422</v>
      </c>
      <c r="E346" s="6" t="s">
        <v>578</v>
      </c>
      <c r="F346" s="6" t="s">
        <v>12</v>
      </c>
      <c r="G346" s="6" t="s">
        <v>16</v>
      </c>
      <c r="H346" s="7">
        <v>36599</v>
      </c>
      <c r="I346" s="6">
        <f t="shared" si="5"/>
        <v>2000</v>
      </c>
      <c r="W346" s="2"/>
    </row>
    <row r="347" spans="1:23" ht="12" customHeight="1" x14ac:dyDescent="0.2">
      <c r="A347" s="6" t="s">
        <v>578</v>
      </c>
      <c r="B347" s="6" t="s">
        <v>1289</v>
      </c>
      <c r="C347" s="6" t="s">
        <v>579</v>
      </c>
      <c r="D347" s="6" t="s">
        <v>580</v>
      </c>
      <c r="E347" s="6" t="s">
        <v>1413</v>
      </c>
      <c r="F347" s="6" t="s">
        <v>12</v>
      </c>
      <c r="G347" s="6" t="s">
        <v>16</v>
      </c>
      <c r="H347" s="7">
        <v>37084</v>
      </c>
      <c r="I347" s="6">
        <f t="shared" si="5"/>
        <v>2001</v>
      </c>
      <c r="W347" s="2"/>
    </row>
    <row r="348" spans="1:23" ht="12" customHeight="1" x14ac:dyDescent="0.2">
      <c r="A348" s="6" t="s">
        <v>578</v>
      </c>
      <c r="B348" s="6" t="s">
        <v>1289</v>
      </c>
      <c r="C348" s="6" t="s">
        <v>581</v>
      </c>
      <c r="D348" s="6" t="s">
        <v>582</v>
      </c>
      <c r="E348" s="6" t="s">
        <v>129</v>
      </c>
      <c r="F348" s="6" t="s">
        <v>8</v>
      </c>
      <c r="G348" s="6" t="s">
        <v>16</v>
      </c>
      <c r="H348" s="7">
        <v>36223</v>
      </c>
      <c r="I348" s="6">
        <f t="shared" si="5"/>
        <v>1999</v>
      </c>
      <c r="W348" s="2"/>
    </row>
    <row r="349" spans="1:23" ht="12" customHeight="1" x14ac:dyDescent="0.2">
      <c r="A349" s="6" t="s">
        <v>578</v>
      </c>
      <c r="B349" s="6" t="s">
        <v>1289</v>
      </c>
      <c r="C349" s="6" t="s">
        <v>215</v>
      </c>
      <c r="D349" s="6" t="s">
        <v>67</v>
      </c>
      <c r="E349" s="6" t="s">
        <v>1201</v>
      </c>
      <c r="F349" s="6" t="s">
        <v>12</v>
      </c>
      <c r="G349" s="6" t="s">
        <v>16</v>
      </c>
      <c r="H349" s="7">
        <v>36261</v>
      </c>
      <c r="I349" s="6">
        <f t="shared" si="5"/>
        <v>1999</v>
      </c>
      <c r="W349" s="2"/>
    </row>
    <row r="350" spans="1:23" ht="12" customHeight="1" x14ac:dyDescent="0.2">
      <c r="A350" s="6" t="s">
        <v>578</v>
      </c>
      <c r="B350" s="6" t="s">
        <v>1289</v>
      </c>
      <c r="C350" s="6" t="s">
        <v>583</v>
      </c>
      <c r="D350" s="6" t="s">
        <v>375</v>
      </c>
      <c r="E350" s="6" t="s">
        <v>578</v>
      </c>
      <c r="F350" s="6" t="s">
        <v>8</v>
      </c>
      <c r="G350" s="6" t="s">
        <v>16</v>
      </c>
      <c r="H350" s="7">
        <v>36437</v>
      </c>
      <c r="I350" s="6">
        <f t="shared" si="5"/>
        <v>1999</v>
      </c>
      <c r="W350" s="2"/>
    </row>
    <row r="351" spans="1:23" ht="12" customHeight="1" x14ac:dyDescent="0.2">
      <c r="A351" s="6" t="s">
        <v>578</v>
      </c>
      <c r="B351" s="6" t="s">
        <v>1289</v>
      </c>
      <c r="C351" s="6" t="s">
        <v>584</v>
      </c>
      <c r="D351" s="6" t="s">
        <v>585</v>
      </c>
      <c r="E351" s="6" t="s">
        <v>578</v>
      </c>
      <c r="F351" s="6" t="s">
        <v>12</v>
      </c>
      <c r="G351" s="6" t="s">
        <v>16</v>
      </c>
      <c r="H351" s="7">
        <v>36585</v>
      </c>
      <c r="I351" s="6">
        <f t="shared" si="5"/>
        <v>2000</v>
      </c>
      <c r="W351" s="2"/>
    </row>
    <row r="352" spans="1:23" ht="12" customHeight="1" x14ac:dyDescent="0.2">
      <c r="A352" s="6" t="s">
        <v>578</v>
      </c>
      <c r="B352" s="6" t="s">
        <v>1289</v>
      </c>
      <c r="C352" s="6" t="s">
        <v>586</v>
      </c>
      <c r="D352" s="6" t="s">
        <v>260</v>
      </c>
      <c r="E352" s="6" t="s">
        <v>1288</v>
      </c>
      <c r="F352" s="6" t="s">
        <v>8</v>
      </c>
      <c r="G352" s="6" t="s">
        <v>20</v>
      </c>
      <c r="H352" s="7">
        <v>36599</v>
      </c>
      <c r="I352" s="6">
        <f t="shared" si="5"/>
        <v>2000</v>
      </c>
      <c r="W352" s="2"/>
    </row>
    <row r="353" spans="1:23" ht="12" customHeight="1" x14ac:dyDescent="0.2">
      <c r="A353" s="6" t="s">
        <v>578</v>
      </c>
      <c r="B353" s="6" t="s">
        <v>1289</v>
      </c>
      <c r="C353" s="6" t="s">
        <v>587</v>
      </c>
      <c r="D353" s="6" t="s">
        <v>588</v>
      </c>
      <c r="E353" s="6" t="s">
        <v>390</v>
      </c>
      <c r="F353" s="6" t="s">
        <v>58</v>
      </c>
      <c r="G353" s="6" t="s">
        <v>16</v>
      </c>
      <c r="H353" s="7">
        <v>36469</v>
      </c>
      <c r="I353" s="6">
        <f t="shared" si="5"/>
        <v>1999</v>
      </c>
      <c r="W353" s="2"/>
    </row>
    <row r="354" spans="1:23" ht="12" customHeight="1" x14ac:dyDescent="0.2">
      <c r="A354" s="6" t="s">
        <v>578</v>
      </c>
      <c r="B354" s="6" t="s">
        <v>1289</v>
      </c>
      <c r="C354" s="6" t="s">
        <v>589</v>
      </c>
      <c r="D354" s="6" t="s">
        <v>15</v>
      </c>
      <c r="E354" s="6" t="s">
        <v>590</v>
      </c>
      <c r="F354" s="6" t="s">
        <v>12</v>
      </c>
      <c r="G354" s="6" t="s">
        <v>16</v>
      </c>
      <c r="H354" s="7">
        <v>36938</v>
      </c>
      <c r="I354" s="6">
        <f t="shared" si="5"/>
        <v>2001</v>
      </c>
      <c r="W354" s="2"/>
    </row>
    <row r="355" spans="1:23" ht="12" customHeight="1" x14ac:dyDescent="0.2">
      <c r="A355" s="6" t="s">
        <v>578</v>
      </c>
      <c r="B355" s="6" t="s">
        <v>1289</v>
      </c>
      <c r="C355" s="6" t="s">
        <v>591</v>
      </c>
      <c r="D355" s="6" t="s">
        <v>592</v>
      </c>
      <c r="E355" s="6" t="s">
        <v>578</v>
      </c>
      <c r="F355" s="6" t="s">
        <v>12</v>
      </c>
      <c r="G355" s="6" t="s">
        <v>16</v>
      </c>
      <c r="H355" s="7">
        <v>36690</v>
      </c>
      <c r="I355" s="6">
        <f t="shared" si="5"/>
        <v>2000</v>
      </c>
      <c r="W355" s="2"/>
    </row>
    <row r="356" spans="1:23" ht="12" customHeight="1" x14ac:dyDescent="0.2">
      <c r="A356" s="6" t="s">
        <v>578</v>
      </c>
      <c r="B356" s="6" t="s">
        <v>1289</v>
      </c>
      <c r="C356" s="6" t="s">
        <v>593</v>
      </c>
      <c r="D356" s="6" t="s">
        <v>573</v>
      </c>
      <c r="E356" s="6" t="s">
        <v>1049</v>
      </c>
      <c r="F356" s="6" t="s">
        <v>12</v>
      </c>
      <c r="G356" s="6" t="s">
        <v>16</v>
      </c>
      <c r="H356" s="7">
        <v>37312</v>
      </c>
      <c r="I356" s="6">
        <f t="shared" si="5"/>
        <v>2002</v>
      </c>
      <c r="W356" s="2"/>
    </row>
    <row r="357" spans="1:23" ht="12" customHeight="1" x14ac:dyDescent="0.2">
      <c r="A357" s="6" t="s">
        <v>578</v>
      </c>
      <c r="B357" s="6" t="s">
        <v>1289</v>
      </c>
      <c r="C357" s="6" t="s">
        <v>594</v>
      </c>
      <c r="D357" s="6" t="s">
        <v>440</v>
      </c>
      <c r="E357" s="6" t="s">
        <v>451</v>
      </c>
      <c r="F357" s="6" t="s">
        <v>8</v>
      </c>
      <c r="G357" s="6" t="s">
        <v>16</v>
      </c>
      <c r="H357" s="7">
        <v>36337</v>
      </c>
      <c r="I357" s="6">
        <f t="shared" si="5"/>
        <v>1999</v>
      </c>
      <c r="W357" s="2"/>
    </row>
    <row r="358" spans="1:23" ht="12" customHeight="1" x14ac:dyDescent="0.2">
      <c r="A358" s="6" t="s">
        <v>578</v>
      </c>
      <c r="B358" s="6" t="s">
        <v>1289</v>
      </c>
      <c r="C358" s="6" t="s">
        <v>595</v>
      </c>
      <c r="D358" s="6" t="s">
        <v>352</v>
      </c>
      <c r="E358" s="6" t="s">
        <v>899</v>
      </c>
      <c r="F358" s="6" t="s">
        <v>58</v>
      </c>
      <c r="G358" s="6" t="s">
        <v>16</v>
      </c>
      <c r="H358" s="7">
        <v>36609</v>
      </c>
      <c r="I358" s="6">
        <f t="shared" si="5"/>
        <v>2000</v>
      </c>
      <c r="W358" s="2"/>
    </row>
    <row r="359" spans="1:23" ht="12" customHeight="1" x14ac:dyDescent="0.2">
      <c r="A359" s="6" t="s">
        <v>578</v>
      </c>
      <c r="B359" s="6" t="s">
        <v>1289</v>
      </c>
      <c r="C359" s="6" t="s">
        <v>596</v>
      </c>
      <c r="D359" s="6" t="s">
        <v>597</v>
      </c>
      <c r="E359" s="6" t="s">
        <v>598</v>
      </c>
      <c r="F359" s="6" t="s">
        <v>8</v>
      </c>
      <c r="G359" s="6" t="s">
        <v>264</v>
      </c>
      <c r="H359" s="7">
        <v>36018</v>
      </c>
      <c r="I359" s="6">
        <f t="shared" si="5"/>
        <v>1998</v>
      </c>
      <c r="W359" s="2"/>
    </row>
    <row r="360" spans="1:23" ht="12" customHeight="1" x14ac:dyDescent="0.2">
      <c r="A360" s="6" t="s">
        <v>578</v>
      </c>
      <c r="B360" s="6" t="s">
        <v>1289</v>
      </c>
      <c r="C360" s="6" t="s">
        <v>599</v>
      </c>
      <c r="D360" s="6" t="s">
        <v>600</v>
      </c>
      <c r="E360" s="6" t="s">
        <v>1412</v>
      </c>
      <c r="F360" s="6" t="s">
        <v>12</v>
      </c>
      <c r="G360" s="6" t="s">
        <v>16</v>
      </c>
      <c r="H360" s="7">
        <v>36842</v>
      </c>
      <c r="I360" s="6">
        <f t="shared" si="5"/>
        <v>2000</v>
      </c>
      <c r="W360" s="2"/>
    </row>
    <row r="361" spans="1:23" ht="12" customHeight="1" x14ac:dyDescent="0.2">
      <c r="A361" s="6" t="s">
        <v>578</v>
      </c>
      <c r="B361" s="6" t="s">
        <v>1289</v>
      </c>
      <c r="C361" s="6" t="s">
        <v>253</v>
      </c>
      <c r="D361" s="6" t="s">
        <v>73</v>
      </c>
      <c r="E361" s="6" t="s">
        <v>601</v>
      </c>
      <c r="F361" s="6" t="s">
        <v>8</v>
      </c>
      <c r="G361" s="6" t="s">
        <v>20</v>
      </c>
      <c r="H361" s="7">
        <v>37085</v>
      </c>
      <c r="I361" s="6">
        <f t="shared" si="5"/>
        <v>2001</v>
      </c>
      <c r="W361" s="2"/>
    </row>
    <row r="362" spans="1:23" ht="12" customHeight="1" x14ac:dyDescent="0.2">
      <c r="A362" s="6" t="s">
        <v>578</v>
      </c>
      <c r="B362" s="6" t="s">
        <v>1289</v>
      </c>
      <c r="C362" s="6" t="s">
        <v>602</v>
      </c>
      <c r="D362" s="6" t="s">
        <v>603</v>
      </c>
      <c r="E362" s="6" t="s">
        <v>970</v>
      </c>
      <c r="F362" s="6" t="s">
        <v>8</v>
      </c>
      <c r="G362" s="6" t="s">
        <v>264</v>
      </c>
      <c r="H362" s="7">
        <v>36076</v>
      </c>
      <c r="I362" s="6">
        <f t="shared" si="5"/>
        <v>1998</v>
      </c>
      <c r="W362" s="2"/>
    </row>
    <row r="363" spans="1:23" ht="12" customHeight="1" x14ac:dyDescent="0.2">
      <c r="A363" s="6" t="s">
        <v>578</v>
      </c>
      <c r="B363" s="6" t="s">
        <v>1289</v>
      </c>
      <c r="C363" s="6" t="s">
        <v>604</v>
      </c>
      <c r="D363" s="6" t="s">
        <v>605</v>
      </c>
      <c r="E363" s="6" t="s">
        <v>226</v>
      </c>
      <c r="F363" s="6" t="s">
        <v>58</v>
      </c>
      <c r="G363" s="6" t="s">
        <v>16</v>
      </c>
      <c r="H363" s="7">
        <v>36103</v>
      </c>
      <c r="I363" s="6">
        <f t="shared" si="5"/>
        <v>1998</v>
      </c>
      <c r="W363" s="2"/>
    </row>
    <row r="364" spans="1:23" ht="12" customHeight="1" x14ac:dyDescent="0.2">
      <c r="A364" s="6" t="s">
        <v>578</v>
      </c>
      <c r="B364" s="6" t="s">
        <v>1289</v>
      </c>
      <c r="C364" s="6" t="s">
        <v>606</v>
      </c>
      <c r="D364" s="6" t="s">
        <v>607</v>
      </c>
      <c r="E364" s="6" t="s">
        <v>129</v>
      </c>
      <c r="F364" s="6" t="s">
        <v>12</v>
      </c>
      <c r="G364" s="6" t="s">
        <v>16</v>
      </c>
      <c r="H364" s="7">
        <v>36206</v>
      </c>
      <c r="I364" s="6">
        <f t="shared" si="5"/>
        <v>1999</v>
      </c>
      <c r="W364" s="2"/>
    </row>
    <row r="365" spans="1:23" ht="12" customHeight="1" x14ac:dyDescent="0.2">
      <c r="A365" s="6" t="s">
        <v>578</v>
      </c>
      <c r="B365" s="6" t="s">
        <v>1289</v>
      </c>
      <c r="C365" s="6" t="s">
        <v>608</v>
      </c>
      <c r="D365" s="6" t="s">
        <v>392</v>
      </c>
      <c r="E365" s="6" t="s">
        <v>609</v>
      </c>
      <c r="F365" s="6" t="s">
        <v>12</v>
      </c>
      <c r="G365" s="6" t="s">
        <v>16</v>
      </c>
      <c r="H365" s="7">
        <v>36681</v>
      </c>
      <c r="I365" s="6">
        <f t="shared" si="5"/>
        <v>2000</v>
      </c>
      <c r="W365" s="2"/>
    </row>
    <row r="366" spans="1:23" ht="12" customHeight="1" x14ac:dyDescent="0.2">
      <c r="A366" s="6" t="s">
        <v>578</v>
      </c>
      <c r="B366" s="6" t="s">
        <v>1289</v>
      </c>
      <c r="C366" s="6" t="s">
        <v>610</v>
      </c>
      <c r="D366" s="6" t="s">
        <v>611</v>
      </c>
      <c r="E366" s="6" t="s">
        <v>578</v>
      </c>
      <c r="F366" s="6" t="s">
        <v>12</v>
      </c>
      <c r="G366" s="6" t="s">
        <v>16</v>
      </c>
      <c r="H366" s="7">
        <v>36129</v>
      </c>
      <c r="I366" s="6">
        <f t="shared" si="5"/>
        <v>1998</v>
      </c>
    </row>
    <row r="367" spans="1:23" ht="12" customHeight="1" x14ac:dyDescent="0.2">
      <c r="A367" s="6" t="s">
        <v>578</v>
      </c>
      <c r="B367" s="6" t="s">
        <v>1289</v>
      </c>
      <c r="C367" s="6" t="s">
        <v>612</v>
      </c>
      <c r="D367" s="6" t="s">
        <v>372</v>
      </c>
      <c r="E367" s="6" t="s">
        <v>613</v>
      </c>
      <c r="F367" s="6" t="s">
        <v>12</v>
      </c>
      <c r="G367" s="6" t="s">
        <v>20</v>
      </c>
      <c r="H367" s="7">
        <v>37078</v>
      </c>
      <c r="I367" s="6">
        <f t="shared" si="5"/>
        <v>2001</v>
      </c>
      <c r="W367" s="2"/>
    </row>
    <row r="368" spans="1:23" ht="12" customHeight="1" x14ac:dyDescent="0.2">
      <c r="A368" s="6" t="s">
        <v>578</v>
      </c>
      <c r="B368" s="6" t="s">
        <v>1289</v>
      </c>
      <c r="C368" s="6" t="s">
        <v>614</v>
      </c>
      <c r="D368" s="6" t="s">
        <v>422</v>
      </c>
      <c r="E368" s="6" t="s">
        <v>376</v>
      </c>
      <c r="F368" s="6" t="s">
        <v>12</v>
      </c>
      <c r="G368" s="6" t="s">
        <v>16</v>
      </c>
      <c r="H368" s="7">
        <v>37177</v>
      </c>
      <c r="I368" s="6">
        <f t="shared" si="5"/>
        <v>2001</v>
      </c>
      <c r="W368" s="2"/>
    </row>
    <row r="369" spans="1:23" ht="12" customHeight="1" x14ac:dyDescent="0.2">
      <c r="A369" s="6" t="s">
        <v>578</v>
      </c>
      <c r="B369" s="6" t="s">
        <v>1289</v>
      </c>
      <c r="C369" s="6" t="s">
        <v>615</v>
      </c>
      <c r="D369" s="6" t="s">
        <v>616</v>
      </c>
      <c r="E369" s="6" t="s">
        <v>617</v>
      </c>
      <c r="F369" s="6" t="s">
        <v>8</v>
      </c>
      <c r="G369" s="6" t="s">
        <v>16</v>
      </c>
      <c r="H369" s="7">
        <v>36955</v>
      </c>
      <c r="I369" s="6">
        <f t="shared" si="5"/>
        <v>2001</v>
      </c>
      <c r="W369" s="2"/>
    </row>
    <row r="370" spans="1:23" ht="12" customHeight="1" x14ac:dyDescent="0.2">
      <c r="A370" s="6" t="s">
        <v>578</v>
      </c>
      <c r="B370" s="6" t="s">
        <v>1290</v>
      </c>
      <c r="C370" s="6" t="s">
        <v>618</v>
      </c>
      <c r="D370" s="6" t="s">
        <v>73</v>
      </c>
      <c r="E370" s="6" t="s">
        <v>619</v>
      </c>
      <c r="F370" s="6" t="s">
        <v>12</v>
      </c>
      <c r="G370" s="6" t="s">
        <v>20</v>
      </c>
      <c r="H370" s="7">
        <v>36748</v>
      </c>
      <c r="I370" s="6">
        <f t="shared" si="5"/>
        <v>2000</v>
      </c>
      <c r="W370" s="2"/>
    </row>
    <row r="371" spans="1:23" ht="12" customHeight="1" x14ac:dyDescent="0.2">
      <c r="A371" s="6" t="s">
        <v>578</v>
      </c>
      <c r="B371" s="6" t="s">
        <v>1290</v>
      </c>
      <c r="C371" s="6" t="s">
        <v>620</v>
      </c>
      <c r="D371" s="6" t="s">
        <v>621</v>
      </c>
      <c r="E371" s="6" t="s">
        <v>622</v>
      </c>
      <c r="F371" s="6" t="s">
        <v>58</v>
      </c>
      <c r="G371" s="6" t="s">
        <v>264</v>
      </c>
      <c r="H371" s="7">
        <v>36626</v>
      </c>
      <c r="I371" s="6">
        <f t="shared" si="5"/>
        <v>2000</v>
      </c>
      <c r="W371" s="2"/>
    </row>
    <row r="372" spans="1:23" ht="12" customHeight="1" x14ac:dyDescent="0.2">
      <c r="A372" s="6" t="s">
        <v>578</v>
      </c>
      <c r="B372" s="6" t="s">
        <v>1290</v>
      </c>
      <c r="C372" s="6" t="s">
        <v>623</v>
      </c>
      <c r="D372" s="6" t="s">
        <v>372</v>
      </c>
      <c r="E372" s="6" t="s">
        <v>624</v>
      </c>
      <c r="F372" s="6" t="s">
        <v>12</v>
      </c>
      <c r="G372" s="6" t="s">
        <v>20</v>
      </c>
      <c r="H372" s="7">
        <v>37070</v>
      </c>
      <c r="I372" s="6">
        <f t="shared" si="5"/>
        <v>2001</v>
      </c>
      <c r="W372" s="2"/>
    </row>
    <row r="373" spans="1:23" ht="12" customHeight="1" x14ac:dyDescent="0.2">
      <c r="A373" s="6" t="s">
        <v>578</v>
      </c>
      <c r="B373" s="6" t="s">
        <v>1290</v>
      </c>
      <c r="C373" s="6" t="s">
        <v>625</v>
      </c>
      <c r="D373" s="6" t="s">
        <v>372</v>
      </c>
      <c r="E373" s="6" t="s">
        <v>208</v>
      </c>
      <c r="F373" s="6" t="s">
        <v>58</v>
      </c>
      <c r="G373" s="6" t="s">
        <v>16</v>
      </c>
      <c r="H373" s="7">
        <v>36911</v>
      </c>
      <c r="I373" s="6">
        <f t="shared" si="5"/>
        <v>2001</v>
      </c>
      <c r="W373" s="2"/>
    </row>
    <row r="374" spans="1:23" ht="12" customHeight="1" x14ac:dyDescent="0.2">
      <c r="A374" s="6" t="s">
        <v>578</v>
      </c>
      <c r="B374" s="6" t="s">
        <v>1290</v>
      </c>
      <c r="C374" s="6" t="s">
        <v>626</v>
      </c>
      <c r="D374" s="6" t="s">
        <v>83</v>
      </c>
      <c r="E374" s="6" t="s">
        <v>1415</v>
      </c>
      <c r="F374" s="6" t="s">
        <v>12</v>
      </c>
      <c r="G374" s="6" t="s">
        <v>16</v>
      </c>
      <c r="H374" s="7">
        <v>37087</v>
      </c>
      <c r="I374" s="6">
        <f t="shared" si="5"/>
        <v>2001</v>
      </c>
      <c r="W374" s="2"/>
    </row>
    <row r="375" spans="1:23" ht="12" customHeight="1" x14ac:dyDescent="0.2">
      <c r="A375" s="6" t="s">
        <v>578</v>
      </c>
      <c r="B375" s="6" t="s">
        <v>1290</v>
      </c>
      <c r="C375" s="6" t="s">
        <v>627</v>
      </c>
      <c r="D375" s="6" t="s">
        <v>628</v>
      </c>
      <c r="E375" s="6" t="s">
        <v>393</v>
      </c>
      <c r="F375" s="6" t="s">
        <v>12</v>
      </c>
      <c r="G375" s="6" t="s">
        <v>16</v>
      </c>
      <c r="H375" s="7">
        <v>36983</v>
      </c>
      <c r="I375" s="6">
        <f t="shared" si="5"/>
        <v>2001</v>
      </c>
      <c r="W375" s="2"/>
    </row>
    <row r="376" spans="1:23" ht="12" customHeight="1" x14ac:dyDescent="0.2">
      <c r="A376" s="6" t="s">
        <v>578</v>
      </c>
      <c r="B376" s="6" t="s">
        <v>1290</v>
      </c>
      <c r="C376" s="6" t="s">
        <v>629</v>
      </c>
      <c r="D376" s="6" t="s">
        <v>630</v>
      </c>
      <c r="E376" s="6" t="s">
        <v>631</v>
      </c>
      <c r="F376" s="6" t="s">
        <v>12</v>
      </c>
      <c r="G376" s="6" t="s">
        <v>20</v>
      </c>
      <c r="H376" s="7">
        <v>36922</v>
      </c>
      <c r="I376" s="6">
        <f t="shared" si="5"/>
        <v>2001</v>
      </c>
      <c r="W376" s="2"/>
    </row>
    <row r="377" spans="1:23" ht="12" customHeight="1" x14ac:dyDescent="0.2">
      <c r="A377" s="6" t="s">
        <v>578</v>
      </c>
      <c r="B377" s="6" t="s">
        <v>1290</v>
      </c>
      <c r="C377" s="6" t="s">
        <v>632</v>
      </c>
      <c r="D377" s="6" t="s">
        <v>633</v>
      </c>
      <c r="E377" s="6" t="s">
        <v>634</v>
      </c>
      <c r="F377" s="6" t="s">
        <v>12</v>
      </c>
      <c r="G377" s="6" t="s">
        <v>20</v>
      </c>
      <c r="H377" s="7">
        <v>37072</v>
      </c>
      <c r="I377" s="6">
        <f t="shared" si="5"/>
        <v>2001</v>
      </c>
      <c r="W377" s="2"/>
    </row>
    <row r="378" spans="1:23" ht="12" customHeight="1" x14ac:dyDescent="0.2">
      <c r="A378" s="6" t="s">
        <v>578</v>
      </c>
      <c r="B378" s="6" t="s">
        <v>1290</v>
      </c>
      <c r="C378" s="6" t="s">
        <v>635</v>
      </c>
      <c r="D378" s="6" t="s">
        <v>136</v>
      </c>
      <c r="E378" s="6" t="s">
        <v>636</v>
      </c>
      <c r="F378" s="6" t="s">
        <v>8</v>
      </c>
      <c r="G378" s="6" t="s">
        <v>16</v>
      </c>
      <c r="H378" s="7">
        <v>37456</v>
      </c>
      <c r="I378" s="6">
        <f t="shared" si="5"/>
        <v>2002</v>
      </c>
      <c r="W378" s="2"/>
    </row>
    <row r="379" spans="1:23" ht="12" customHeight="1" x14ac:dyDescent="0.2">
      <c r="A379" s="6" t="s">
        <v>578</v>
      </c>
      <c r="B379" s="6" t="s">
        <v>1290</v>
      </c>
      <c r="C379" s="6" t="s">
        <v>637</v>
      </c>
      <c r="D379" s="6" t="s">
        <v>41</v>
      </c>
      <c r="E379" s="6" t="s">
        <v>1383</v>
      </c>
      <c r="F379" s="6" t="s">
        <v>12</v>
      </c>
      <c r="G379" s="6" t="s">
        <v>16</v>
      </c>
      <c r="H379" s="7">
        <v>37305</v>
      </c>
      <c r="I379" s="6">
        <f t="shared" si="5"/>
        <v>2002</v>
      </c>
      <c r="W379" s="2"/>
    </row>
    <row r="380" spans="1:23" ht="12" customHeight="1" x14ac:dyDescent="0.2">
      <c r="A380" s="6" t="s">
        <v>578</v>
      </c>
      <c r="B380" s="6" t="s">
        <v>1290</v>
      </c>
      <c r="C380" s="6" t="s">
        <v>22</v>
      </c>
      <c r="D380" s="6" t="s">
        <v>638</v>
      </c>
      <c r="E380" s="6" t="s">
        <v>1268</v>
      </c>
      <c r="F380" s="6" t="s">
        <v>12</v>
      </c>
      <c r="G380" s="6" t="s">
        <v>16</v>
      </c>
      <c r="H380" s="7">
        <v>37440</v>
      </c>
      <c r="I380" s="6">
        <f t="shared" si="5"/>
        <v>2002</v>
      </c>
      <c r="W380" s="2"/>
    </row>
    <row r="381" spans="1:23" ht="12" customHeight="1" x14ac:dyDescent="0.2">
      <c r="A381" s="6" t="s">
        <v>578</v>
      </c>
      <c r="B381" s="6" t="s">
        <v>1290</v>
      </c>
      <c r="C381" s="6" t="s">
        <v>639</v>
      </c>
      <c r="D381" s="6" t="s">
        <v>352</v>
      </c>
      <c r="E381" s="6" t="s">
        <v>640</v>
      </c>
      <c r="F381" s="6" t="s">
        <v>8</v>
      </c>
      <c r="G381" s="6" t="s">
        <v>16</v>
      </c>
      <c r="H381" s="7">
        <v>37312</v>
      </c>
      <c r="I381" s="6">
        <f t="shared" si="5"/>
        <v>2002</v>
      </c>
      <c r="W381" s="2"/>
    </row>
    <row r="382" spans="1:23" ht="12" customHeight="1" x14ac:dyDescent="0.2">
      <c r="A382" s="6" t="s">
        <v>578</v>
      </c>
      <c r="B382" s="6" t="s">
        <v>1290</v>
      </c>
      <c r="C382" s="6" t="s">
        <v>641</v>
      </c>
      <c r="D382" s="6" t="s">
        <v>98</v>
      </c>
      <c r="E382" s="6" t="s">
        <v>642</v>
      </c>
      <c r="F382" s="6" t="s">
        <v>12</v>
      </c>
      <c r="G382" s="6" t="s">
        <v>16</v>
      </c>
      <c r="H382" s="7">
        <v>37386</v>
      </c>
      <c r="I382" s="6">
        <f t="shared" si="5"/>
        <v>2002</v>
      </c>
      <c r="W382" s="2"/>
    </row>
    <row r="383" spans="1:23" ht="12" customHeight="1" x14ac:dyDescent="0.2">
      <c r="A383" s="6" t="s">
        <v>578</v>
      </c>
      <c r="B383" s="6" t="s">
        <v>1290</v>
      </c>
      <c r="C383" s="6" t="s">
        <v>643</v>
      </c>
      <c r="D383" s="6" t="s">
        <v>119</v>
      </c>
      <c r="E383" s="6" t="s">
        <v>1049</v>
      </c>
      <c r="F383" s="6" t="s">
        <v>12</v>
      </c>
      <c r="G383" s="6" t="s">
        <v>16</v>
      </c>
      <c r="H383" s="7">
        <v>37267</v>
      </c>
      <c r="I383" s="6">
        <f t="shared" si="5"/>
        <v>2002</v>
      </c>
      <c r="W383" s="2"/>
    </row>
    <row r="384" spans="1:23" ht="12" customHeight="1" x14ac:dyDescent="0.2">
      <c r="A384" s="6" t="s">
        <v>578</v>
      </c>
      <c r="B384" s="6" t="s">
        <v>1290</v>
      </c>
      <c r="C384" s="6" t="s">
        <v>644</v>
      </c>
      <c r="D384" s="6" t="s">
        <v>254</v>
      </c>
      <c r="E384" s="6" t="s">
        <v>1268</v>
      </c>
      <c r="F384" s="6" t="s">
        <v>12</v>
      </c>
      <c r="G384" s="6" t="s">
        <v>16</v>
      </c>
      <c r="H384" s="7">
        <v>37377</v>
      </c>
      <c r="I384" s="6">
        <f t="shared" si="5"/>
        <v>2002</v>
      </c>
      <c r="W384" s="2"/>
    </row>
    <row r="385" spans="1:23" ht="12" customHeight="1" x14ac:dyDescent="0.2">
      <c r="A385" s="6" t="s">
        <v>578</v>
      </c>
      <c r="B385" s="6" t="s">
        <v>1290</v>
      </c>
      <c r="C385" s="6" t="s">
        <v>645</v>
      </c>
      <c r="D385" s="6" t="s">
        <v>98</v>
      </c>
      <c r="E385" s="6" t="s">
        <v>646</v>
      </c>
      <c r="F385" s="6" t="s">
        <v>8</v>
      </c>
      <c r="G385" s="6" t="s">
        <v>16</v>
      </c>
      <c r="H385" s="7">
        <v>37428</v>
      </c>
      <c r="I385" s="6">
        <f t="shared" si="5"/>
        <v>2002</v>
      </c>
      <c r="W385" s="2"/>
    </row>
    <row r="386" spans="1:23" ht="12" customHeight="1" x14ac:dyDescent="0.2">
      <c r="A386" s="6" t="s">
        <v>578</v>
      </c>
      <c r="B386" s="6" t="s">
        <v>1290</v>
      </c>
      <c r="C386" s="6" t="s">
        <v>647</v>
      </c>
      <c r="D386" s="6" t="s">
        <v>64</v>
      </c>
      <c r="E386" s="6" t="s">
        <v>648</v>
      </c>
      <c r="F386" s="6" t="s">
        <v>12</v>
      </c>
      <c r="G386" s="6" t="s">
        <v>16</v>
      </c>
      <c r="H386" s="7">
        <v>37425</v>
      </c>
      <c r="I386" s="6">
        <f t="shared" si="5"/>
        <v>2002</v>
      </c>
      <c r="W386" s="2"/>
    </row>
    <row r="387" spans="1:23" ht="12" customHeight="1" x14ac:dyDescent="0.2">
      <c r="A387" s="6" t="s">
        <v>578</v>
      </c>
      <c r="B387" s="6" t="s">
        <v>1290</v>
      </c>
      <c r="C387" s="6" t="s">
        <v>649</v>
      </c>
      <c r="D387" s="6" t="s">
        <v>28</v>
      </c>
      <c r="E387" s="6" t="s">
        <v>648</v>
      </c>
      <c r="F387" s="6" t="s">
        <v>8</v>
      </c>
      <c r="G387" s="6" t="s">
        <v>16</v>
      </c>
      <c r="H387" s="7">
        <v>37547</v>
      </c>
      <c r="I387" s="6">
        <f t="shared" si="5"/>
        <v>2002</v>
      </c>
      <c r="W387" s="2"/>
    </row>
    <row r="388" spans="1:23" ht="12" customHeight="1" x14ac:dyDescent="0.2">
      <c r="A388" s="6" t="s">
        <v>663</v>
      </c>
      <c r="B388" s="6" t="s">
        <v>1289</v>
      </c>
      <c r="C388" s="6" t="s">
        <v>1387</v>
      </c>
      <c r="D388" s="6" t="s">
        <v>1386</v>
      </c>
      <c r="E388" s="6" t="s">
        <v>1385</v>
      </c>
      <c r="F388" s="6" t="s">
        <v>12</v>
      </c>
      <c r="G388" s="6" t="s">
        <v>16</v>
      </c>
      <c r="H388" s="7">
        <v>37153</v>
      </c>
      <c r="I388" s="6">
        <f t="shared" si="5"/>
        <v>2001</v>
      </c>
    </row>
    <row r="389" spans="1:23" ht="12" customHeight="1" x14ac:dyDescent="0.2">
      <c r="A389" s="6" t="s">
        <v>663</v>
      </c>
      <c r="B389" s="6" t="s">
        <v>1289</v>
      </c>
      <c r="C389" s="6" t="s">
        <v>650</v>
      </c>
      <c r="D389" s="6" t="s">
        <v>167</v>
      </c>
      <c r="E389" s="6" t="s">
        <v>651</v>
      </c>
      <c r="F389" s="6" t="s">
        <v>12</v>
      </c>
      <c r="G389" s="6" t="s">
        <v>16</v>
      </c>
      <c r="H389" s="7">
        <v>37278</v>
      </c>
      <c r="I389" s="6">
        <f t="shared" si="5"/>
        <v>2002</v>
      </c>
      <c r="W389" s="2"/>
    </row>
    <row r="390" spans="1:23" ht="12" customHeight="1" x14ac:dyDescent="0.2">
      <c r="A390" s="6" t="s">
        <v>663</v>
      </c>
      <c r="B390" s="6" t="s">
        <v>1289</v>
      </c>
      <c r="C390" s="6" t="s">
        <v>652</v>
      </c>
      <c r="D390" s="6" t="s">
        <v>71</v>
      </c>
      <c r="E390" s="6" t="s">
        <v>653</v>
      </c>
      <c r="F390" s="6" t="s">
        <v>8</v>
      </c>
      <c r="G390" s="6" t="s">
        <v>16</v>
      </c>
      <c r="H390" s="7">
        <v>36699</v>
      </c>
      <c r="I390" s="6">
        <f t="shared" si="5"/>
        <v>2000</v>
      </c>
      <c r="W390" s="2"/>
    </row>
    <row r="391" spans="1:23" ht="12" customHeight="1" x14ac:dyDescent="0.2">
      <c r="A391" s="6" t="s">
        <v>663</v>
      </c>
      <c r="B391" s="6" t="s">
        <v>1289</v>
      </c>
      <c r="C391" s="6" t="s">
        <v>654</v>
      </c>
      <c r="D391" s="6" t="s">
        <v>248</v>
      </c>
      <c r="E391" s="6" t="s">
        <v>1403</v>
      </c>
      <c r="F391" s="6" t="s">
        <v>12</v>
      </c>
      <c r="G391" s="6" t="s">
        <v>655</v>
      </c>
      <c r="H391" s="7">
        <v>36010</v>
      </c>
      <c r="I391" s="6">
        <f t="shared" si="5"/>
        <v>1998</v>
      </c>
      <c r="W391" s="2"/>
    </row>
    <row r="392" spans="1:23" ht="12" customHeight="1" x14ac:dyDescent="0.2">
      <c r="A392" s="6" t="s">
        <v>663</v>
      </c>
      <c r="B392" s="6" t="s">
        <v>1289</v>
      </c>
      <c r="C392" s="6" t="s">
        <v>656</v>
      </c>
      <c r="D392" s="6" t="s">
        <v>15</v>
      </c>
      <c r="E392" s="6" t="s">
        <v>65</v>
      </c>
      <c r="F392" s="6" t="s">
        <v>12</v>
      </c>
      <c r="G392" s="6" t="s">
        <v>16</v>
      </c>
      <c r="H392" s="7">
        <v>36440</v>
      </c>
      <c r="I392" s="6">
        <f t="shared" si="5"/>
        <v>1999</v>
      </c>
      <c r="W392" s="2"/>
    </row>
    <row r="393" spans="1:23" ht="12" customHeight="1" x14ac:dyDescent="0.2">
      <c r="A393" s="6" t="s">
        <v>663</v>
      </c>
      <c r="B393" s="6" t="s">
        <v>1289</v>
      </c>
      <c r="C393" s="6" t="s">
        <v>657</v>
      </c>
      <c r="D393" s="6" t="s">
        <v>31</v>
      </c>
      <c r="E393" s="6" t="s">
        <v>658</v>
      </c>
      <c r="F393" s="6" t="s">
        <v>12</v>
      </c>
      <c r="G393" s="6" t="s">
        <v>16</v>
      </c>
      <c r="H393" s="7">
        <v>36216</v>
      </c>
      <c r="I393" s="6">
        <f t="shared" si="5"/>
        <v>1999</v>
      </c>
      <c r="W393" s="2"/>
    </row>
    <row r="394" spans="1:23" ht="12" customHeight="1" x14ac:dyDescent="0.2">
      <c r="A394" s="6" t="s">
        <v>663</v>
      </c>
      <c r="B394" s="6" t="s">
        <v>1289</v>
      </c>
      <c r="C394" s="6" t="s">
        <v>659</v>
      </c>
      <c r="D394" s="6" t="s">
        <v>67</v>
      </c>
      <c r="E394" s="6" t="s">
        <v>660</v>
      </c>
      <c r="F394" s="6" t="s">
        <v>8</v>
      </c>
      <c r="G394" s="6" t="s">
        <v>16</v>
      </c>
      <c r="H394" s="7">
        <v>36866</v>
      </c>
      <c r="I394" s="6">
        <f t="shared" si="5"/>
        <v>2000</v>
      </c>
      <c r="W394" s="2"/>
    </row>
    <row r="395" spans="1:23" ht="12" customHeight="1" x14ac:dyDescent="0.2">
      <c r="A395" s="6" t="s">
        <v>663</v>
      </c>
      <c r="B395" s="6" t="s">
        <v>1289</v>
      </c>
      <c r="C395" s="6" t="s">
        <v>661</v>
      </c>
      <c r="D395" s="6" t="s">
        <v>662</v>
      </c>
      <c r="E395" s="6" t="s">
        <v>663</v>
      </c>
      <c r="F395" s="6" t="s">
        <v>12</v>
      </c>
      <c r="G395" s="6" t="s">
        <v>655</v>
      </c>
      <c r="H395" s="7">
        <v>36312</v>
      </c>
      <c r="I395" s="6">
        <f t="shared" si="5"/>
        <v>1999</v>
      </c>
      <c r="W395" s="2"/>
    </row>
    <row r="396" spans="1:23" ht="12" customHeight="1" x14ac:dyDescent="0.2">
      <c r="A396" s="6" t="s">
        <v>663</v>
      </c>
      <c r="B396" s="6" t="s">
        <v>1289</v>
      </c>
      <c r="C396" s="6" t="s">
        <v>664</v>
      </c>
      <c r="D396" s="6" t="s">
        <v>57</v>
      </c>
      <c r="E396" s="6" t="s">
        <v>667</v>
      </c>
      <c r="F396" s="6" t="s">
        <v>8</v>
      </c>
      <c r="G396" s="6" t="s">
        <v>16</v>
      </c>
      <c r="H396" s="7">
        <v>35985</v>
      </c>
      <c r="I396" s="6">
        <f t="shared" si="5"/>
        <v>1998</v>
      </c>
      <c r="W396" s="2"/>
    </row>
    <row r="397" spans="1:23" ht="12" customHeight="1" x14ac:dyDescent="0.2">
      <c r="A397" s="6" t="s">
        <v>663</v>
      </c>
      <c r="B397" s="6" t="s">
        <v>1289</v>
      </c>
      <c r="C397" s="6" t="s">
        <v>665</v>
      </c>
      <c r="D397" s="6" t="s">
        <v>666</v>
      </c>
      <c r="E397" s="6" t="s">
        <v>667</v>
      </c>
      <c r="F397" s="6" t="s">
        <v>8</v>
      </c>
      <c r="G397" s="6" t="s">
        <v>16</v>
      </c>
      <c r="H397" s="7">
        <v>36678</v>
      </c>
      <c r="I397" s="6">
        <f t="shared" ref="I397:I460" si="6">YEAR(H397)</f>
        <v>2000</v>
      </c>
      <c r="W397" s="2"/>
    </row>
    <row r="398" spans="1:23" ht="12" customHeight="1" x14ac:dyDescent="0.2">
      <c r="A398" s="6" t="s">
        <v>663</v>
      </c>
      <c r="B398" s="6" t="s">
        <v>1289</v>
      </c>
      <c r="C398" s="6" t="s">
        <v>668</v>
      </c>
      <c r="D398" s="6" t="s">
        <v>358</v>
      </c>
      <c r="E398" s="6" t="s">
        <v>1373</v>
      </c>
      <c r="F398" s="6" t="s">
        <v>12</v>
      </c>
      <c r="G398" s="6" t="s">
        <v>16</v>
      </c>
      <c r="H398" s="7">
        <v>36703</v>
      </c>
      <c r="I398" s="6">
        <f t="shared" si="6"/>
        <v>2000</v>
      </c>
      <c r="W398" s="2"/>
    </row>
    <row r="399" spans="1:23" ht="12" customHeight="1" x14ac:dyDescent="0.2">
      <c r="A399" s="6" t="s">
        <v>663</v>
      </c>
      <c r="B399" s="6" t="s">
        <v>1289</v>
      </c>
      <c r="C399" s="6" t="s">
        <v>669</v>
      </c>
      <c r="D399" s="6" t="s">
        <v>670</v>
      </c>
      <c r="E399" s="6" t="s">
        <v>1417</v>
      </c>
      <c r="F399" s="6" t="s">
        <v>12</v>
      </c>
      <c r="G399" s="6" t="s">
        <v>16</v>
      </c>
      <c r="H399" s="7">
        <v>37004</v>
      </c>
      <c r="I399" s="6">
        <f t="shared" si="6"/>
        <v>2001</v>
      </c>
      <c r="W399" s="2"/>
    </row>
    <row r="400" spans="1:23" ht="12" customHeight="1" x14ac:dyDescent="0.2">
      <c r="A400" s="6" t="s">
        <v>663</v>
      </c>
      <c r="B400" s="6" t="s">
        <v>1289</v>
      </c>
      <c r="C400" s="6" t="s">
        <v>671</v>
      </c>
      <c r="D400" s="6" t="s">
        <v>672</v>
      </c>
      <c r="E400" s="6" t="s">
        <v>1410</v>
      </c>
      <c r="F400" s="6" t="s">
        <v>12</v>
      </c>
      <c r="G400" s="6" t="s">
        <v>16</v>
      </c>
      <c r="H400" s="7">
        <v>36739</v>
      </c>
      <c r="I400" s="6">
        <f t="shared" si="6"/>
        <v>2000</v>
      </c>
      <c r="W400" s="2"/>
    </row>
    <row r="401" spans="1:23" ht="12" customHeight="1" x14ac:dyDescent="0.2">
      <c r="A401" s="6" t="s">
        <v>663</v>
      </c>
      <c r="B401" s="6" t="s">
        <v>1289</v>
      </c>
      <c r="C401" s="6" t="s">
        <v>673</v>
      </c>
      <c r="D401" s="6" t="s">
        <v>674</v>
      </c>
      <c r="E401" s="6" t="s">
        <v>590</v>
      </c>
      <c r="F401" s="6" t="s">
        <v>12</v>
      </c>
      <c r="G401" s="6" t="s">
        <v>16</v>
      </c>
      <c r="H401" s="7">
        <v>37086</v>
      </c>
      <c r="I401" s="6">
        <f t="shared" si="6"/>
        <v>2001</v>
      </c>
      <c r="W401" s="2"/>
    </row>
    <row r="402" spans="1:23" ht="12" customHeight="1" x14ac:dyDescent="0.2">
      <c r="A402" s="6" t="s">
        <v>663</v>
      </c>
      <c r="B402" s="6" t="s">
        <v>1289</v>
      </c>
      <c r="C402" s="6" t="s">
        <v>675</v>
      </c>
      <c r="D402" s="6" t="s">
        <v>676</v>
      </c>
      <c r="E402" s="6" t="s">
        <v>663</v>
      </c>
      <c r="F402" s="6" t="s">
        <v>12</v>
      </c>
      <c r="G402" s="6" t="s">
        <v>16</v>
      </c>
      <c r="H402" s="7">
        <v>36196</v>
      </c>
      <c r="I402" s="6">
        <f t="shared" si="6"/>
        <v>1999</v>
      </c>
      <c r="W402" s="2"/>
    </row>
    <row r="403" spans="1:23" ht="12" customHeight="1" x14ac:dyDescent="0.2">
      <c r="A403" s="6" t="s">
        <v>663</v>
      </c>
      <c r="B403" s="6" t="s">
        <v>1289</v>
      </c>
      <c r="C403" s="6" t="s">
        <v>677</v>
      </c>
      <c r="D403" s="6" t="s">
        <v>144</v>
      </c>
      <c r="E403" s="6" t="s">
        <v>663</v>
      </c>
      <c r="F403" s="6" t="s">
        <v>58</v>
      </c>
      <c r="G403" s="6" t="s">
        <v>16</v>
      </c>
      <c r="H403" s="7">
        <v>36192</v>
      </c>
      <c r="I403" s="6">
        <f t="shared" si="6"/>
        <v>1999</v>
      </c>
      <c r="W403" s="2"/>
    </row>
    <row r="404" spans="1:23" ht="12" customHeight="1" x14ac:dyDescent="0.2">
      <c r="A404" s="6" t="s">
        <v>663</v>
      </c>
      <c r="B404" s="6" t="s">
        <v>1289</v>
      </c>
      <c r="C404" s="6" t="s">
        <v>678</v>
      </c>
      <c r="D404" s="6" t="s">
        <v>105</v>
      </c>
      <c r="E404" s="6" t="s">
        <v>1385</v>
      </c>
      <c r="F404" s="6" t="s">
        <v>12</v>
      </c>
      <c r="G404" s="6" t="s">
        <v>16</v>
      </c>
      <c r="H404" s="7">
        <v>37416</v>
      </c>
      <c r="I404" s="6">
        <f t="shared" si="6"/>
        <v>2002</v>
      </c>
      <c r="W404" s="2"/>
    </row>
    <row r="405" spans="1:23" ht="12" customHeight="1" x14ac:dyDescent="0.2">
      <c r="A405" s="6" t="s">
        <v>663</v>
      </c>
      <c r="B405" s="6" t="s">
        <v>1289</v>
      </c>
      <c r="C405" s="6" t="s">
        <v>679</v>
      </c>
      <c r="D405" s="6" t="s">
        <v>83</v>
      </c>
      <c r="E405" s="6" t="s">
        <v>646</v>
      </c>
      <c r="F405" s="6" t="s">
        <v>58</v>
      </c>
      <c r="G405" s="6" t="s">
        <v>16</v>
      </c>
      <c r="H405" s="7">
        <v>36449</v>
      </c>
      <c r="I405" s="6">
        <f t="shared" si="6"/>
        <v>1999</v>
      </c>
      <c r="W405" s="2"/>
    </row>
    <row r="406" spans="1:23" ht="12" customHeight="1" x14ac:dyDescent="0.2">
      <c r="A406" s="6" t="s">
        <v>663</v>
      </c>
      <c r="B406" s="6" t="s">
        <v>1289</v>
      </c>
      <c r="C406" s="6" t="s">
        <v>680</v>
      </c>
      <c r="D406" s="6" t="s">
        <v>372</v>
      </c>
      <c r="E406" s="6" t="s">
        <v>1400</v>
      </c>
      <c r="F406" s="6" t="s">
        <v>12</v>
      </c>
      <c r="G406" s="6" t="s">
        <v>16</v>
      </c>
      <c r="H406" s="7">
        <v>36212</v>
      </c>
      <c r="I406" s="6">
        <f t="shared" si="6"/>
        <v>1999</v>
      </c>
      <c r="W406" s="2"/>
    </row>
    <row r="407" spans="1:23" ht="12" customHeight="1" x14ac:dyDescent="0.2">
      <c r="A407" s="6" t="s">
        <v>663</v>
      </c>
      <c r="B407" s="6" t="s">
        <v>1289</v>
      </c>
      <c r="C407" s="6" t="s">
        <v>49</v>
      </c>
      <c r="D407" s="6" t="s">
        <v>289</v>
      </c>
      <c r="E407" s="6" t="s">
        <v>681</v>
      </c>
      <c r="F407" s="6" t="s">
        <v>8</v>
      </c>
      <c r="G407" s="6" t="s">
        <v>16</v>
      </c>
      <c r="H407" s="7">
        <v>36375</v>
      </c>
      <c r="I407" s="6">
        <f t="shared" si="6"/>
        <v>1999</v>
      </c>
      <c r="W407" s="2"/>
    </row>
    <row r="408" spans="1:23" ht="12" customHeight="1" x14ac:dyDescent="0.2">
      <c r="A408" s="6" t="s">
        <v>663</v>
      </c>
      <c r="B408" s="6" t="s">
        <v>1289</v>
      </c>
      <c r="C408" s="6" t="s">
        <v>682</v>
      </c>
      <c r="D408" s="6" t="s">
        <v>683</v>
      </c>
      <c r="E408" s="6" t="s">
        <v>684</v>
      </c>
      <c r="F408" s="6" t="s">
        <v>12</v>
      </c>
      <c r="G408" s="6" t="s">
        <v>405</v>
      </c>
      <c r="H408" s="7">
        <v>36896</v>
      </c>
      <c r="I408" s="6">
        <f t="shared" si="6"/>
        <v>2001</v>
      </c>
      <c r="W408" s="2"/>
    </row>
    <row r="409" spans="1:23" ht="12" customHeight="1" x14ac:dyDescent="0.2">
      <c r="A409" s="6" t="s">
        <v>663</v>
      </c>
      <c r="B409" s="6" t="s">
        <v>1289</v>
      </c>
      <c r="C409" s="6" t="s">
        <v>685</v>
      </c>
      <c r="D409" s="6" t="s">
        <v>257</v>
      </c>
      <c r="E409" s="6" t="s">
        <v>663</v>
      </c>
      <c r="F409" s="6" t="s">
        <v>12</v>
      </c>
      <c r="G409" s="6" t="s">
        <v>16</v>
      </c>
      <c r="H409" s="7">
        <v>37169</v>
      </c>
      <c r="I409" s="6">
        <f t="shared" si="6"/>
        <v>2001</v>
      </c>
      <c r="W409" s="2"/>
    </row>
    <row r="410" spans="1:23" ht="12" customHeight="1" x14ac:dyDescent="0.2">
      <c r="A410" s="6" t="s">
        <v>663</v>
      </c>
      <c r="B410" s="6" t="s">
        <v>1289</v>
      </c>
      <c r="C410" s="6" t="s">
        <v>686</v>
      </c>
      <c r="D410" s="6" t="s">
        <v>687</v>
      </c>
      <c r="E410" s="6" t="s">
        <v>937</v>
      </c>
      <c r="F410" s="6" t="s">
        <v>12</v>
      </c>
      <c r="G410" s="6" t="s">
        <v>688</v>
      </c>
      <c r="H410" s="7">
        <v>37069</v>
      </c>
      <c r="I410" s="6">
        <f t="shared" si="6"/>
        <v>2001</v>
      </c>
      <c r="W410" s="2"/>
    </row>
    <row r="411" spans="1:23" ht="12" customHeight="1" x14ac:dyDescent="0.2">
      <c r="A411" s="6" t="s">
        <v>663</v>
      </c>
      <c r="B411" s="6" t="s">
        <v>1289</v>
      </c>
      <c r="C411" s="6" t="s">
        <v>689</v>
      </c>
      <c r="D411" s="6" t="s">
        <v>690</v>
      </c>
      <c r="E411" s="6" t="s">
        <v>658</v>
      </c>
      <c r="F411" s="6" t="s">
        <v>12</v>
      </c>
      <c r="G411" s="6" t="s">
        <v>691</v>
      </c>
      <c r="H411" s="7">
        <v>35954</v>
      </c>
      <c r="I411" s="6">
        <f t="shared" si="6"/>
        <v>1998</v>
      </c>
      <c r="W411" s="2"/>
    </row>
    <row r="412" spans="1:23" ht="12" customHeight="1" x14ac:dyDescent="0.2">
      <c r="A412" s="6" t="s">
        <v>663</v>
      </c>
      <c r="B412" s="6" t="s">
        <v>1289</v>
      </c>
      <c r="C412" s="6" t="s">
        <v>692</v>
      </c>
      <c r="D412" s="6" t="s">
        <v>693</v>
      </c>
      <c r="E412" s="6" t="s">
        <v>1400</v>
      </c>
      <c r="F412" s="6" t="s">
        <v>8</v>
      </c>
      <c r="G412" s="6" t="s">
        <v>16</v>
      </c>
      <c r="H412" s="7">
        <v>36256</v>
      </c>
      <c r="I412" s="6">
        <f t="shared" si="6"/>
        <v>1999</v>
      </c>
      <c r="W412" s="2"/>
    </row>
    <row r="413" spans="1:23" ht="12" customHeight="1" x14ac:dyDescent="0.2">
      <c r="A413" s="6" t="s">
        <v>663</v>
      </c>
      <c r="B413" s="6" t="s">
        <v>1289</v>
      </c>
      <c r="C413" s="6" t="s">
        <v>694</v>
      </c>
      <c r="D413" s="6" t="s">
        <v>25</v>
      </c>
      <c r="E413" s="6" t="s">
        <v>410</v>
      </c>
      <c r="F413" s="6" t="s">
        <v>12</v>
      </c>
      <c r="G413" s="6" t="s">
        <v>405</v>
      </c>
      <c r="H413" s="7">
        <v>35868</v>
      </c>
      <c r="I413" s="6">
        <f t="shared" si="6"/>
        <v>1998</v>
      </c>
      <c r="W413" s="2"/>
    </row>
    <row r="414" spans="1:23" ht="12" customHeight="1" x14ac:dyDescent="0.2">
      <c r="A414" s="6" t="s">
        <v>663</v>
      </c>
      <c r="B414" s="6" t="s">
        <v>1289</v>
      </c>
      <c r="C414" s="6" t="s">
        <v>695</v>
      </c>
      <c r="D414" s="6" t="s">
        <v>696</v>
      </c>
      <c r="E414" s="6" t="s">
        <v>697</v>
      </c>
      <c r="F414" s="6" t="s">
        <v>12</v>
      </c>
      <c r="G414" s="6" t="s">
        <v>16</v>
      </c>
      <c r="H414" s="7">
        <v>35950</v>
      </c>
      <c r="I414" s="6">
        <f t="shared" si="6"/>
        <v>1998</v>
      </c>
      <c r="W414" s="2"/>
    </row>
    <row r="415" spans="1:23" ht="12" customHeight="1" x14ac:dyDescent="0.2">
      <c r="A415" s="6" t="s">
        <v>663</v>
      </c>
      <c r="B415" s="6" t="s">
        <v>1289</v>
      </c>
      <c r="C415" s="6" t="s">
        <v>698</v>
      </c>
      <c r="D415" s="6" t="s">
        <v>699</v>
      </c>
      <c r="E415" s="6" t="s">
        <v>663</v>
      </c>
      <c r="F415" s="6" t="s">
        <v>8</v>
      </c>
      <c r="G415" s="6" t="s">
        <v>16</v>
      </c>
      <c r="H415" s="7">
        <v>36259</v>
      </c>
      <c r="I415" s="6">
        <f t="shared" si="6"/>
        <v>1999</v>
      </c>
      <c r="W415" s="2"/>
    </row>
    <row r="416" spans="1:23" ht="12" customHeight="1" x14ac:dyDescent="0.2">
      <c r="A416" s="6" t="s">
        <v>663</v>
      </c>
      <c r="B416" s="6" t="s">
        <v>1289</v>
      </c>
      <c r="C416" s="6" t="s">
        <v>700</v>
      </c>
      <c r="D416" s="6" t="s">
        <v>701</v>
      </c>
      <c r="E416" s="6" t="s">
        <v>663</v>
      </c>
      <c r="F416" s="6" t="s">
        <v>8</v>
      </c>
      <c r="G416" s="6" t="s">
        <v>16</v>
      </c>
      <c r="H416" s="7">
        <v>36285</v>
      </c>
      <c r="I416" s="6">
        <f t="shared" si="6"/>
        <v>1999</v>
      </c>
      <c r="W416" s="2"/>
    </row>
    <row r="417" spans="1:23" ht="12" customHeight="1" x14ac:dyDescent="0.2">
      <c r="A417" s="6" t="s">
        <v>663</v>
      </c>
      <c r="B417" s="6" t="s">
        <v>1289</v>
      </c>
      <c r="C417" s="6" t="s">
        <v>462</v>
      </c>
      <c r="D417" s="6" t="s">
        <v>213</v>
      </c>
      <c r="E417" s="6" t="s">
        <v>667</v>
      </c>
      <c r="F417" s="6" t="s">
        <v>12</v>
      </c>
      <c r="G417" s="6" t="s">
        <v>16</v>
      </c>
      <c r="H417" s="7">
        <v>35841</v>
      </c>
      <c r="I417" s="6">
        <f t="shared" si="6"/>
        <v>1998</v>
      </c>
      <c r="W417" s="2"/>
    </row>
    <row r="418" spans="1:23" ht="12" customHeight="1" x14ac:dyDescent="0.2">
      <c r="A418" s="6" t="s">
        <v>663</v>
      </c>
      <c r="B418" s="6" t="s">
        <v>1290</v>
      </c>
      <c r="C418" s="6" t="s">
        <v>702</v>
      </c>
      <c r="D418" s="6" t="s">
        <v>315</v>
      </c>
      <c r="E418" s="6" t="s">
        <v>663</v>
      </c>
      <c r="F418" s="6" t="s">
        <v>8</v>
      </c>
      <c r="G418" s="6" t="s">
        <v>16</v>
      </c>
      <c r="H418" s="7">
        <v>36724</v>
      </c>
      <c r="I418" s="6">
        <f t="shared" si="6"/>
        <v>2000</v>
      </c>
      <c r="W418" s="2"/>
    </row>
    <row r="419" spans="1:23" ht="12" customHeight="1" x14ac:dyDescent="0.2">
      <c r="A419" s="6" t="s">
        <v>663</v>
      </c>
      <c r="B419" s="6" t="s">
        <v>1290</v>
      </c>
      <c r="C419" s="6" t="s">
        <v>183</v>
      </c>
      <c r="D419" s="6" t="s">
        <v>703</v>
      </c>
      <c r="E419" s="6" t="s">
        <v>704</v>
      </c>
      <c r="F419" s="6" t="s">
        <v>8</v>
      </c>
      <c r="G419" s="6" t="s">
        <v>16</v>
      </c>
      <c r="H419" s="7">
        <v>36796</v>
      </c>
      <c r="I419" s="6">
        <f t="shared" si="6"/>
        <v>2000</v>
      </c>
      <c r="W419" s="2"/>
    </row>
    <row r="420" spans="1:23" ht="12" customHeight="1" x14ac:dyDescent="0.2">
      <c r="A420" s="6" t="s">
        <v>663</v>
      </c>
      <c r="B420" s="6" t="s">
        <v>1290</v>
      </c>
      <c r="C420" s="6" t="s">
        <v>705</v>
      </c>
      <c r="D420" s="6" t="s">
        <v>71</v>
      </c>
      <c r="E420" s="6" t="s">
        <v>663</v>
      </c>
      <c r="F420" s="6" t="s">
        <v>8</v>
      </c>
      <c r="G420" s="6" t="s">
        <v>16</v>
      </c>
      <c r="H420" s="7">
        <v>36560</v>
      </c>
      <c r="I420" s="6">
        <f t="shared" si="6"/>
        <v>2000</v>
      </c>
      <c r="W420" s="2"/>
    </row>
    <row r="421" spans="1:23" ht="12" customHeight="1" x14ac:dyDescent="0.2">
      <c r="A421" s="6" t="s">
        <v>663</v>
      </c>
      <c r="B421" s="6" t="s">
        <v>1290</v>
      </c>
      <c r="C421" s="6" t="s">
        <v>706</v>
      </c>
      <c r="D421" s="6" t="s">
        <v>707</v>
      </c>
      <c r="E421" s="6" t="s">
        <v>708</v>
      </c>
      <c r="F421" s="6" t="s">
        <v>12</v>
      </c>
      <c r="G421" s="6" t="s">
        <v>16</v>
      </c>
      <c r="H421" s="7">
        <v>36917</v>
      </c>
      <c r="I421" s="6">
        <f t="shared" si="6"/>
        <v>2001</v>
      </c>
      <c r="W421" s="2"/>
    </row>
    <row r="422" spans="1:23" ht="12" customHeight="1" x14ac:dyDescent="0.2">
      <c r="A422" s="6" t="s">
        <v>663</v>
      </c>
      <c r="B422" s="6" t="s">
        <v>1290</v>
      </c>
      <c r="C422" s="6" t="s">
        <v>709</v>
      </c>
      <c r="D422" s="6" t="s">
        <v>710</v>
      </c>
      <c r="E422" s="6" t="s">
        <v>711</v>
      </c>
      <c r="F422" s="6" t="s">
        <v>8</v>
      </c>
      <c r="G422" s="6" t="s">
        <v>16</v>
      </c>
      <c r="H422" s="7">
        <v>36896</v>
      </c>
      <c r="I422" s="6">
        <f t="shared" si="6"/>
        <v>2001</v>
      </c>
      <c r="W422" s="2"/>
    </row>
    <row r="423" spans="1:23" ht="12" customHeight="1" x14ac:dyDescent="0.2">
      <c r="A423" s="6" t="s">
        <v>663</v>
      </c>
      <c r="B423" s="6" t="s">
        <v>1290</v>
      </c>
      <c r="C423" s="6" t="s">
        <v>712</v>
      </c>
      <c r="D423" s="6" t="s">
        <v>600</v>
      </c>
      <c r="E423" s="6" t="s">
        <v>713</v>
      </c>
      <c r="F423" s="6" t="s">
        <v>12</v>
      </c>
      <c r="G423" s="6" t="s">
        <v>16</v>
      </c>
      <c r="H423" s="7">
        <v>37119</v>
      </c>
      <c r="I423" s="6">
        <f t="shared" si="6"/>
        <v>2001</v>
      </c>
      <c r="W423" s="2"/>
    </row>
    <row r="424" spans="1:23" ht="12" customHeight="1" x14ac:dyDescent="0.2">
      <c r="A424" s="6" t="s">
        <v>663</v>
      </c>
      <c r="B424" s="6" t="s">
        <v>1290</v>
      </c>
      <c r="C424" s="6" t="s">
        <v>714</v>
      </c>
      <c r="D424" s="6" t="s">
        <v>715</v>
      </c>
      <c r="E424" s="6" t="s">
        <v>937</v>
      </c>
      <c r="F424" s="6" t="s">
        <v>8</v>
      </c>
      <c r="G424" s="6" t="s">
        <v>16</v>
      </c>
      <c r="H424" s="7">
        <v>37199</v>
      </c>
      <c r="I424" s="6">
        <f t="shared" si="6"/>
        <v>2001</v>
      </c>
      <c r="W424" s="2"/>
    </row>
    <row r="425" spans="1:23" ht="12" customHeight="1" x14ac:dyDescent="0.2">
      <c r="A425" s="6" t="s">
        <v>663</v>
      </c>
      <c r="B425" s="6" t="s">
        <v>1290</v>
      </c>
      <c r="C425" s="6" t="s">
        <v>378</v>
      </c>
      <c r="D425" s="6" t="s">
        <v>158</v>
      </c>
      <c r="E425" s="6" t="s">
        <v>716</v>
      </c>
      <c r="F425" s="6" t="s">
        <v>8</v>
      </c>
      <c r="G425" s="6" t="s">
        <v>16</v>
      </c>
      <c r="H425" s="7">
        <v>37265</v>
      </c>
      <c r="I425" s="6">
        <f t="shared" si="6"/>
        <v>2002</v>
      </c>
      <c r="W425" s="2"/>
    </row>
    <row r="426" spans="1:23" ht="12" customHeight="1" x14ac:dyDescent="0.2">
      <c r="A426" s="6" t="s">
        <v>663</v>
      </c>
      <c r="B426" s="6" t="s">
        <v>1290</v>
      </c>
      <c r="C426" s="6" t="s">
        <v>717</v>
      </c>
      <c r="D426" s="6" t="s">
        <v>176</v>
      </c>
      <c r="E426" s="6" t="s">
        <v>208</v>
      </c>
      <c r="F426" s="6" t="s">
        <v>12</v>
      </c>
      <c r="G426" s="6" t="s">
        <v>16</v>
      </c>
      <c r="H426" s="7">
        <v>37314</v>
      </c>
      <c r="I426" s="6">
        <f t="shared" si="6"/>
        <v>2002</v>
      </c>
      <c r="W426" s="2"/>
    </row>
    <row r="427" spans="1:23" ht="12" customHeight="1" x14ac:dyDescent="0.2">
      <c r="A427" s="6" t="s">
        <v>663</v>
      </c>
      <c r="B427" s="6" t="s">
        <v>1290</v>
      </c>
      <c r="C427" s="6" t="s">
        <v>718</v>
      </c>
      <c r="D427" s="6" t="s">
        <v>246</v>
      </c>
      <c r="E427" s="6" t="s">
        <v>1425</v>
      </c>
      <c r="F427" s="6" t="s">
        <v>8</v>
      </c>
      <c r="G427" s="6" t="s">
        <v>16</v>
      </c>
      <c r="H427" s="7">
        <v>37481</v>
      </c>
      <c r="I427" s="6">
        <f t="shared" si="6"/>
        <v>2002</v>
      </c>
      <c r="W427" s="2"/>
    </row>
    <row r="428" spans="1:23" ht="12" customHeight="1" x14ac:dyDescent="0.2">
      <c r="A428" s="6" t="s">
        <v>663</v>
      </c>
      <c r="B428" s="6" t="s">
        <v>1290</v>
      </c>
      <c r="C428" s="6" t="s">
        <v>719</v>
      </c>
      <c r="D428" s="6" t="s">
        <v>67</v>
      </c>
      <c r="E428" s="6" t="s">
        <v>720</v>
      </c>
      <c r="F428" s="6" t="s">
        <v>58</v>
      </c>
      <c r="G428" s="6" t="s">
        <v>16</v>
      </c>
      <c r="H428" s="7">
        <v>37496</v>
      </c>
      <c r="I428" s="6">
        <f t="shared" si="6"/>
        <v>2002</v>
      </c>
      <c r="W428" s="2"/>
    </row>
    <row r="429" spans="1:23" ht="12" customHeight="1" x14ac:dyDescent="0.2">
      <c r="A429" s="6" t="s">
        <v>663</v>
      </c>
      <c r="B429" s="6" t="s">
        <v>1290</v>
      </c>
      <c r="C429" s="6" t="s">
        <v>721</v>
      </c>
      <c r="D429" s="6" t="s">
        <v>39</v>
      </c>
      <c r="E429" s="6" t="s">
        <v>722</v>
      </c>
      <c r="F429" s="6" t="s">
        <v>12</v>
      </c>
      <c r="G429" s="6" t="s">
        <v>16</v>
      </c>
      <c r="H429" s="7">
        <v>37257</v>
      </c>
      <c r="I429" s="6">
        <f t="shared" si="6"/>
        <v>2002</v>
      </c>
      <c r="W429" s="2"/>
    </row>
    <row r="430" spans="1:23" ht="12" customHeight="1" x14ac:dyDescent="0.2">
      <c r="A430" s="6" t="s">
        <v>663</v>
      </c>
      <c r="B430" s="6" t="s">
        <v>1290</v>
      </c>
      <c r="C430" s="6" t="s">
        <v>723</v>
      </c>
      <c r="D430" s="6" t="s">
        <v>176</v>
      </c>
      <c r="E430" s="6" t="s">
        <v>724</v>
      </c>
      <c r="F430" s="6" t="s">
        <v>12</v>
      </c>
      <c r="G430" s="6" t="s">
        <v>16</v>
      </c>
      <c r="H430" s="7">
        <v>37464</v>
      </c>
      <c r="I430" s="6">
        <f t="shared" si="6"/>
        <v>2002</v>
      </c>
      <c r="W430" s="2"/>
    </row>
    <row r="431" spans="1:23" ht="12" customHeight="1" x14ac:dyDescent="0.2">
      <c r="A431" s="6" t="s">
        <v>663</v>
      </c>
      <c r="B431" s="6" t="s">
        <v>1290</v>
      </c>
      <c r="C431" s="6" t="s">
        <v>725</v>
      </c>
      <c r="D431" s="6" t="s">
        <v>726</v>
      </c>
      <c r="E431" s="6" t="s">
        <v>663</v>
      </c>
      <c r="F431" s="6" t="s">
        <v>12</v>
      </c>
      <c r="G431" s="6" t="s">
        <v>16</v>
      </c>
      <c r="H431" s="7">
        <v>37612</v>
      </c>
      <c r="I431" s="6">
        <f t="shared" si="6"/>
        <v>2002</v>
      </c>
      <c r="W431" s="2"/>
    </row>
    <row r="432" spans="1:23" ht="12" customHeight="1" x14ac:dyDescent="0.2">
      <c r="A432" s="6" t="s">
        <v>663</v>
      </c>
      <c r="B432" s="6" t="s">
        <v>1290</v>
      </c>
      <c r="C432" s="6" t="s">
        <v>727</v>
      </c>
      <c r="D432" s="6" t="s">
        <v>54</v>
      </c>
      <c r="E432" s="6" t="s">
        <v>937</v>
      </c>
      <c r="F432" s="6" t="s">
        <v>8</v>
      </c>
      <c r="G432" s="6" t="s">
        <v>16</v>
      </c>
      <c r="H432" s="7">
        <v>37368</v>
      </c>
      <c r="I432" s="6">
        <f t="shared" si="6"/>
        <v>2002</v>
      </c>
      <c r="W432" s="2"/>
    </row>
    <row r="433" spans="1:23" ht="12" customHeight="1" x14ac:dyDescent="0.2">
      <c r="A433" s="6" t="s">
        <v>663</v>
      </c>
      <c r="B433" s="6" t="s">
        <v>1290</v>
      </c>
      <c r="C433" s="6" t="s">
        <v>728</v>
      </c>
      <c r="D433" s="6" t="s">
        <v>729</v>
      </c>
      <c r="E433" s="6" t="s">
        <v>1416</v>
      </c>
      <c r="F433" s="6" t="s">
        <v>12</v>
      </c>
      <c r="G433" s="6" t="s">
        <v>16</v>
      </c>
      <c r="H433" s="7">
        <v>37355</v>
      </c>
      <c r="I433" s="6">
        <f t="shared" si="6"/>
        <v>2002</v>
      </c>
      <c r="W433" s="2"/>
    </row>
    <row r="434" spans="1:23" ht="12" customHeight="1" x14ac:dyDescent="0.2">
      <c r="A434" s="6" t="s">
        <v>576</v>
      </c>
      <c r="B434" s="6" t="s">
        <v>1289</v>
      </c>
      <c r="C434" s="6" t="s">
        <v>1370</v>
      </c>
      <c r="D434" s="6" t="s">
        <v>1371</v>
      </c>
      <c r="E434" s="6" t="s">
        <v>576</v>
      </c>
      <c r="F434" s="6" t="s">
        <v>12</v>
      </c>
      <c r="G434" s="6" t="s">
        <v>13</v>
      </c>
      <c r="H434" s="7">
        <v>36914</v>
      </c>
      <c r="I434" s="6">
        <f t="shared" si="6"/>
        <v>2001</v>
      </c>
    </row>
    <row r="435" spans="1:23" ht="12" customHeight="1" x14ac:dyDescent="0.2">
      <c r="A435" s="6" t="s">
        <v>576</v>
      </c>
      <c r="B435" s="6" t="s">
        <v>1289</v>
      </c>
      <c r="C435" s="6" t="s">
        <v>730</v>
      </c>
      <c r="D435" s="6" t="s">
        <v>98</v>
      </c>
      <c r="E435" s="6" t="s">
        <v>731</v>
      </c>
      <c r="F435" s="6" t="s">
        <v>12</v>
      </c>
      <c r="G435" s="6" t="s">
        <v>16</v>
      </c>
      <c r="H435" s="7">
        <v>36562</v>
      </c>
      <c r="I435" s="6">
        <f t="shared" si="6"/>
        <v>2000</v>
      </c>
      <c r="W435" s="2"/>
    </row>
    <row r="436" spans="1:23" ht="12" customHeight="1" x14ac:dyDescent="0.2">
      <c r="A436" s="6" t="s">
        <v>576</v>
      </c>
      <c r="B436" s="6" t="s">
        <v>1289</v>
      </c>
      <c r="C436" s="6" t="s">
        <v>732</v>
      </c>
      <c r="D436" s="6" t="s">
        <v>403</v>
      </c>
      <c r="E436" s="6" t="s">
        <v>590</v>
      </c>
      <c r="F436" s="6" t="s">
        <v>8</v>
      </c>
      <c r="G436" s="6" t="s">
        <v>16</v>
      </c>
      <c r="H436" s="7">
        <v>37173</v>
      </c>
      <c r="I436" s="6">
        <f t="shared" si="6"/>
        <v>2001</v>
      </c>
      <c r="W436" s="2"/>
    </row>
    <row r="437" spans="1:23" ht="12" customHeight="1" x14ac:dyDescent="0.2">
      <c r="A437" s="6" t="s">
        <v>576</v>
      </c>
      <c r="B437" s="6" t="s">
        <v>1289</v>
      </c>
      <c r="C437" s="6" t="s">
        <v>733</v>
      </c>
      <c r="D437" s="6" t="s">
        <v>734</v>
      </c>
      <c r="E437" s="6" t="s">
        <v>735</v>
      </c>
      <c r="F437" s="6" t="s">
        <v>12</v>
      </c>
      <c r="G437" s="6" t="s">
        <v>9</v>
      </c>
      <c r="H437" s="7">
        <v>36449</v>
      </c>
      <c r="I437" s="6">
        <f t="shared" si="6"/>
        <v>1999</v>
      </c>
      <c r="W437" s="2"/>
    </row>
    <row r="438" spans="1:23" ht="12" customHeight="1" x14ac:dyDescent="0.2">
      <c r="A438" s="6" t="s">
        <v>576</v>
      </c>
      <c r="B438" s="6" t="s">
        <v>1289</v>
      </c>
      <c r="C438" s="6" t="s">
        <v>736</v>
      </c>
      <c r="D438" s="6" t="s">
        <v>737</v>
      </c>
      <c r="E438" s="6" t="s">
        <v>738</v>
      </c>
      <c r="F438" s="6" t="s">
        <v>12</v>
      </c>
      <c r="G438" s="6" t="s">
        <v>16</v>
      </c>
      <c r="H438" s="7">
        <v>36398</v>
      </c>
      <c r="I438" s="6">
        <f t="shared" si="6"/>
        <v>1999</v>
      </c>
      <c r="W438" s="2"/>
    </row>
    <row r="439" spans="1:23" ht="12" customHeight="1" x14ac:dyDescent="0.2">
      <c r="A439" s="6" t="s">
        <v>576</v>
      </c>
      <c r="B439" s="6" t="s">
        <v>1289</v>
      </c>
      <c r="C439" s="6" t="s">
        <v>739</v>
      </c>
      <c r="D439" s="6" t="s">
        <v>152</v>
      </c>
      <c r="E439" s="6" t="s">
        <v>576</v>
      </c>
      <c r="F439" s="6" t="s">
        <v>8</v>
      </c>
      <c r="G439" s="6" t="s">
        <v>16</v>
      </c>
      <c r="H439" s="7">
        <v>36192</v>
      </c>
      <c r="I439" s="6">
        <f t="shared" si="6"/>
        <v>1999</v>
      </c>
      <c r="W439" s="2"/>
    </row>
    <row r="440" spans="1:23" ht="12" customHeight="1" x14ac:dyDescent="0.2">
      <c r="A440" s="6" t="s">
        <v>576</v>
      </c>
      <c r="B440" s="6" t="s">
        <v>1289</v>
      </c>
      <c r="C440" s="6" t="s">
        <v>740</v>
      </c>
      <c r="D440" s="6" t="s">
        <v>136</v>
      </c>
      <c r="E440" s="6" t="s">
        <v>741</v>
      </c>
      <c r="F440" s="6" t="s">
        <v>58</v>
      </c>
      <c r="G440" s="6" t="s">
        <v>16</v>
      </c>
      <c r="H440" s="7">
        <v>35971</v>
      </c>
      <c r="I440" s="6">
        <f t="shared" si="6"/>
        <v>1998</v>
      </c>
      <c r="W440" s="2"/>
    </row>
    <row r="441" spans="1:23" ht="12" customHeight="1" x14ac:dyDescent="0.2">
      <c r="A441" s="6" t="s">
        <v>576</v>
      </c>
      <c r="B441" s="6" t="s">
        <v>1289</v>
      </c>
      <c r="C441" s="6" t="s">
        <v>742</v>
      </c>
      <c r="D441" s="6" t="s">
        <v>254</v>
      </c>
      <c r="E441" s="6" t="s">
        <v>1406</v>
      </c>
      <c r="F441" s="6" t="s">
        <v>12</v>
      </c>
      <c r="G441" s="6" t="s">
        <v>16</v>
      </c>
      <c r="H441" s="7">
        <v>36685</v>
      </c>
      <c r="I441" s="6">
        <f t="shared" si="6"/>
        <v>2000</v>
      </c>
      <c r="W441" s="2"/>
    </row>
    <row r="442" spans="1:23" ht="12" customHeight="1" x14ac:dyDescent="0.2">
      <c r="A442" s="6" t="s">
        <v>576</v>
      </c>
      <c r="B442" s="6" t="s">
        <v>1289</v>
      </c>
      <c r="C442" s="6" t="s">
        <v>743</v>
      </c>
      <c r="D442" s="6" t="s">
        <v>744</v>
      </c>
      <c r="E442" s="6" t="s">
        <v>1420</v>
      </c>
      <c r="F442" s="6" t="s">
        <v>12</v>
      </c>
      <c r="G442" s="6" t="s">
        <v>16</v>
      </c>
      <c r="H442" s="7">
        <v>37432</v>
      </c>
      <c r="I442" s="6">
        <f t="shared" si="6"/>
        <v>2002</v>
      </c>
      <c r="W442" s="2"/>
    </row>
    <row r="443" spans="1:23" ht="12" customHeight="1" x14ac:dyDescent="0.2">
      <c r="A443" s="6" t="s">
        <v>576</v>
      </c>
      <c r="B443" s="6" t="s">
        <v>1289</v>
      </c>
      <c r="C443" s="6" t="s">
        <v>745</v>
      </c>
      <c r="D443" s="6" t="s">
        <v>746</v>
      </c>
      <c r="E443" s="6" t="s">
        <v>747</v>
      </c>
      <c r="F443" s="6" t="s">
        <v>12</v>
      </c>
      <c r="G443" s="6" t="s">
        <v>13</v>
      </c>
      <c r="H443" s="7">
        <v>37293</v>
      </c>
      <c r="I443" s="6">
        <f t="shared" si="6"/>
        <v>2002</v>
      </c>
      <c r="W443" s="2"/>
    </row>
    <row r="444" spans="1:23" ht="12" customHeight="1" x14ac:dyDescent="0.2">
      <c r="A444" s="6" t="s">
        <v>576</v>
      </c>
      <c r="B444" s="6" t="s">
        <v>1289</v>
      </c>
      <c r="C444" s="6" t="s">
        <v>748</v>
      </c>
      <c r="D444" s="6" t="s">
        <v>749</v>
      </c>
      <c r="E444" s="6" t="s">
        <v>896</v>
      </c>
      <c r="F444" s="6" t="s">
        <v>12</v>
      </c>
      <c r="G444" s="6" t="s">
        <v>16</v>
      </c>
      <c r="H444" s="7">
        <v>36172</v>
      </c>
      <c r="I444" s="6">
        <f t="shared" si="6"/>
        <v>1999</v>
      </c>
      <c r="W444" s="2"/>
    </row>
    <row r="445" spans="1:23" ht="12" customHeight="1" x14ac:dyDescent="0.2">
      <c r="A445" s="6" t="s">
        <v>576</v>
      </c>
      <c r="B445" s="6" t="s">
        <v>1289</v>
      </c>
      <c r="C445" s="6" t="s">
        <v>750</v>
      </c>
      <c r="D445" s="6" t="s">
        <v>341</v>
      </c>
      <c r="E445" s="6" t="s">
        <v>578</v>
      </c>
      <c r="F445" s="6" t="s">
        <v>12</v>
      </c>
      <c r="G445" s="6" t="s">
        <v>16</v>
      </c>
      <c r="H445" s="7">
        <v>35930</v>
      </c>
      <c r="I445" s="6">
        <f t="shared" si="6"/>
        <v>1998</v>
      </c>
      <c r="W445" s="2"/>
    </row>
    <row r="446" spans="1:23" ht="12" customHeight="1" x14ac:dyDescent="0.2">
      <c r="A446" s="6" t="s">
        <v>576</v>
      </c>
      <c r="B446" s="6" t="s">
        <v>1289</v>
      </c>
      <c r="C446" s="6" t="s">
        <v>239</v>
      </c>
      <c r="D446" s="6" t="s">
        <v>751</v>
      </c>
      <c r="E446" s="6" t="s">
        <v>576</v>
      </c>
      <c r="F446" s="6" t="s">
        <v>12</v>
      </c>
      <c r="G446" s="6" t="s">
        <v>16</v>
      </c>
      <c r="H446" s="7">
        <v>36248</v>
      </c>
      <c r="I446" s="6">
        <f t="shared" si="6"/>
        <v>1999</v>
      </c>
      <c r="W446" s="2"/>
    </row>
    <row r="447" spans="1:23" ht="12" customHeight="1" x14ac:dyDescent="0.2">
      <c r="A447" s="6" t="s">
        <v>576</v>
      </c>
      <c r="B447" s="6" t="s">
        <v>1289</v>
      </c>
      <c r="C447" s="6" t="s">
        <v>752</v>
      </c>
      <c r="D447" s="6" t="s">
        <v>753</v>
      </c>
      <c r="E447" s="6" t="s">
        <v>576</v>
      </c>
      <c r="F447" s="6" t="s">
        <v>58</v>
      </c>
      <c r="G447" s="6" t="s">
        <v>16</v>
      </c>
      <c r="H447" s="7">
        <v>36581</v>
      </c>
      <c r="I447" s="6">
        <f t="shared" si="6"/>
        <v>2000</v>
      </c>
      <c r="W447" s="2"/>
    </row>
    <row r="448" spans="1:23" ht="12" customHeight="1" x14ac:dyDescent="0.2">
      <c r="A448" s="6" t="s">
        <v>576</v>
      </c>
      <c r="B448" s="6" t="s">
        <v>1289</v>
      </c>
      <c r="C448" s="6" t="s">
        <v>754</v>
      </c>
      <c r="D448" s="6" t="s">
        <v>73</v>
      </c>
      <c r="E448" s="6" t="s">
        <v>755</v>
      </c>
      <c r="F448" s="6" t="s">
        <v>8</v>
      </c>
      <c r="G448" s="6" t="s">
        <v>16</v>
      </c>
      <c r="H448" s="7">
        <v>36500</v>
      </c>
      <c r="I448" s="6">
        <f t="shared" si="6"/>
        <v>1999</v>
      </c>
      <c r="W448" s="2"/>
    </row>
    <row r="449" spans="1:23" ht="12" customHeight="1" x14ac:dyDescent="0.2">
      <c r="A449" s="6" t="s">
        <v>576</v>
      </c>
      <c r="B449" s="6" t="s">
        <v>1289</v>
      </c>
      <c r="C449" s="6" t="s">
        <v>756</v>
      </c>
      <c r="D449" s="6" t="s">
        <v>757</v>
      </c>
      <c r="E449" s="6" t="s">
        <v>758</v>
      </c>
      <c r="F449" s="6" t="s">
        <v>12</v>
      </c>
      <c r="G449" s="6" t="s">
        <v>16</v>
      </c>
      <c r="H449" s="7">
        <v>35962</v>
      </c>
      <c r="I449" s="6">
        <f t="shared" si="6"/>
        <v>1998</v>
      </c>
      <c r="W449" s="2"/>
    </row>
    <row r="450" spans="1:23" ht="12" customHeight="1" x14ac:dyDescent="0.2">
      <c r="A450" s="6" t="s">
        <v>576</v>
      </c>
      <c r="B450" s="6" t="s">
        <v>1289</v>
      </c>
      <c r="C450" s="6" t="s">
        <v>759</v>
      </c>
      <c r="D450" s="6" t="s">
        <v>760</v>
      </c>
      <c r="E450" s="6" t="s">
        <v>1405</v>
      </c>
      <c r="F450" s="6" t="s">
        <v>8</v>
      </c>
      <c r="G450" s="6" t="s">
        <v>16</v>
      </c>
      <c r="H450" s="7">
        <v>36925</v>
      </c>
      <c r="I450" s="6">
        <f t="shared" si="6"/>
        <v>2001</v>
      </c>
      <c r="W450" s="2"/>
    </row>
    <row r="451" spans="1:23" ht="12" customHeight="1" x14ac:dyDescent="0.2">
      <c r="A451" s="6" t="s">
        <v>576</v>
      </c>
      <c r="B451" s="6" t="s">
        <v>1289</v>
      </c>
      <c r="C451" s="6" t="s">
        <v>761</v>
      </c>
      <c r="D451" s="6" t="s">
        <v>762</v>
      </c>
      <c r="E451" s="6" t="s">
        <v>763</v>
      </c>
      <c r="F451" s="6" t="s">
        <v>8</v>
      </c>
      <c r="G451" s="6" t="s">
        <v>16</v>
      </c>
      <c r="H451" s="7">
        <v>36272</v>
      </c>
      <c r="I451" s="6">
        <f t="shared" si="6"/>
        <v>1999</v>
      </c>
      <c r="W451" s="2"/>
    </row>
    <row r="452" spans="1:23" ht="12" customHeight="1" x14ac:dyDescent="0.2">
      <c r="A452" s="6" t="s">
        <v>576</v>
      </c>
      <c r="B452" s="6" t="s">
        <v>1289</v>
      </c>
      <c r="C452" s="6" t="s">
        <v>49</v>
      </c>
      <c r="D452" s="6" t="s">
        <v>764</v>
      </c>
      <c r="E452" s="6" t="s">
        <v>765</v>
      </c>
      <c r="F452" s="6" t="s">
        <v>58</v>
      </c>
      <c r="G452" s="6" t="s">
        <v>16</v>
      </c>
      <c r="H452" s="7">
        <v>36276</v>
      </c>
      <c r="I452" s="6">
        <f t="shared" si="6"/>
        <v>1999</v>
      </c>
      <c r="W452" s="2"/>
    </row>
    <row r="453" spans="1:23" ht="12" customHeight="1" x14ac:dyDescent="0.2">
      <c r="A453" s="6" t="s">
        <v>576</v>
      </c>
      <c r="B453" s="6" t="s">
        <v>1289</v>
      </c>
      <c r="C453" s="6" t="s">
        <v>766</v>
      </c>
      <c r="D453" s="6" t="s">
        <v>767</v>
      </c>
      <c r="E453" s="6" t="s">
        <v>576</v>
      </c>
      <c r="F453" s="6" t="s">
        <v>8</v>
      </c>
      <c r="G453" s="6" t="s">
        <v>16</v>
      </c>
      <c r="H453" s="7">
        <v>36499</v>
      </c>
      <c r="I453" s="6">
        <f t="shared" si="6"/>
        <v>1999</v>
      </c>
      <c r="W453" s="2"/>
    </row>
    <row r="454" spans="1:23" ht="12" customHeight="1" x14ac:dyDescent="0.2">
      <c r="A454" s="6" t="s">
        <v>576</v>
      </c>
      <c r="B454" s="6" t="s">
        <v>1289</v>
      </c>
      <c r="C454" s="6" t="s">
        <v>768</v>
      </c>
      <c r="D454" s="6" t="s">
        <v>7</v>
      </c>
      <c r="E454" s="6" t="s">
        <v>1399</v>
      </c>
      <c r="F454" s="6" t="s">
        <v>12</v>
      </c>
      <c r="G454" s="6" t="s">
        <v>16</v>
      </c>
      <c r="H454" s="7">
        <v>36200</v>
      </c>
      <c r="I454" s="6">
        <f t="shared" si="6"/>
        <v>1999</v>
      </c>
      <c r="W454" s="2"/>
    </row>
    <row r="455" spans="1:23" ht="12" customHeight="1" x14ac:dyDescent="0.2">
      <c r="A455" s="6" t="s">
        <v>576</v>
      </c>
      <c r="B455" s="6" t="s">
        <v>1289</v>
      </c>
      <c r="C455" s="6" t="s">
        <v>769</v>
      </c>
      <c r="D455" s="6" t="s">
        <v>770</v>
      </c>
      <c r="E455" s="6" t="s">
        <v>576</v>
      </c>
      <c r="F455" s="6" t="s">
        <v>12</v>
      </c>
      <c r="G455" s="6" t="s">
        <v>16</v>
      </c>
      <c r="H455" s="7">
        <v>36176</v>
      </c>
      <c r="I455" s="6">
        <f t="shared" si="6"/>
        <v>1999</v>
      </c>
      <c r="W455" s="2"/>
    </row>
    <row r="456" spans="1:23" ht="12" customHeight="1" x14ac:dyDescent="0.2">
      <c r="A456" s="6" t="s">
        <v>576</v>
      </c>
      <c r="B456" s="6" t="s">
        <v>1289</v>
      </c>
      <c r="C456" s="6" t="s">
        <v>771</v>
      </c>
      <c r="D456" s="6" t="s">
        <v>772</v>
      </c>
      <c r="E456" s="6" t="s">
        <v>1408</v>
      </c>
      <c r="F456" s="6" t="s">
        <v>8</v>
      </c>
      <c r="G456" s="6" t="s">
        <v>16</v>
      </c>
      <c r="H456" s="7">
        <v>35944</v>
      </c>
      <c r="I456" s="6">
        <f t="shared" si="6"/>
        <v>1998</v>
      </c>
      <c r="W456" s="2"/>
    </row>
    <row r="457" spans="1:23" ht="12" customHeight="1" x14ac:dyDescent="0.2">
      <c r="A457" s="6" t="s">
        <v>576</v>
      </c>
      <c r="B457" s="6" t="s">
        <v>1289</v>
      </c>
      <c r="C457" s="6" t="s">
        <v>472</v>
      </c>
      <c r="D457" s="6" t="s">
        <v>397</v>
      </c>
      <c r="E457" s="6" t="s">
        <v>576</v>
      </c>
      <c r="F457" s="6" t="s">
        <v>8</v>
      </c>
      <c r="G457" s="6" t="s">
        <v>16</v>
      </c>
      <c r="H457" s="7">
        <v>37010</v>
      </c>
      <c r="I457" s="6">
        <f t="shared" si="6"/>
        <v>2001</v>
      </c>
      <c r="W457" s="2"/>
    </row>
    <row r="458" spans="1:23" ht="12" customHeight="1" x14ac:dyDescent="0.2">
      <c r="A458" s="6" t="s">
        <v>576</v>
      </c>
      <c r="B458" s="6" t="s">
        <v>1289</v>
      </c>
      <c r="C458" s="6" t="s">
        <v>773</v>
      </c>
      <c r="D458" s="6" t="s">
        <v>358</v>
      </c>
      <c r="E458" s="6" t="s">
        <v>576</v>
      </c>
      <c r="F458" s="6" t="s">
        <v>8</v>
      </c>
      <c r="G458" s="6" t="s">
        <v>16</v>
      </c>
      <c r="H458" s="7">
        <v>36563</v>
      </c>
      <c r="I458" s="6">
        <f t="shared" si="6"/>
        <v>2000</v>
      </c>
      <c r="W458" s="2"/>
    </row>
    <row r="459" spans="1:23" ht="12" customHeight="1" x14ac:dyDescent="0.2">
      <c r="A459" s="6" t="s">
        <v>576</v>
      </c>
      <c r="B459" s="6" t="s">
        <v>1289</v>
      </c>
      <c r="C459" s="6" t="s">
        <v>774</v>
      </c>
      <c r="D459" s="6" t="s">
        <v>762</v>
      </c>
      <c r="E459" s="6" t="s">
        <v>576</v>
      </c>
      <c r="F459" s="6" t="s">
        <v>12</v>
      </c>
      <c r="G459" s="6" t="s">
        <v>16</v>
      </c>
      <c r="H459" s="7">
        <v>36306</v>
      </c>
      <c r="I459" s="6">
        <f t="shared" si="6"/>
        <v>1999</v>
      </c>
      <c r="W459" s="2"/>
    </row>
    <row r="460" spans="1:23" ht="12" customHeight="1" x14ac:dyDescent="0.2">
      <c r="A460" s="6" t="s">
        <v>576</v>
      </c>
      <c r="B460" s="6" t="s">
        <v>1289</v>
      </c>
      <c r="C460" s="6" t="s">
        <v>775</v>
      </c>
      <c r="D460" s="6" t="s">
        <v>372</v>
      </c>
      <c r="E460" s="6" t="s">
        <v>1201</v>
      </c>
      <c r="F460" s="6" t="s">
        <v>12</v>
      </c>
      <c r="G460" s="6" t="s">
        <v>16</v>
      </c>
      <c r="H460" s="7">
        <v>37024</v>
      </c>
      <c r="I460" s="6">
        <f t="shared" si="6"/>
        <v>2001</v>
      </c>
      <c r="W460" s="2"/>
    </row>
    <row r="461" spans="1:23" ht="12" customHeight="1" x14ac:dyDescent="0.2">
      <c r="A461" s="6" t="s">
        <v>576</v>
      </c>
      <c r="B461" s="6" t="s">
        <v>1289</v>
      </c>
      <c r="C461" s="6" t="s">
        <v>776</v>
      </c>
      <c r="D461" s="6" t="s">
        <v>432</v>
      </c>
      <c r="E461" s="6" t="s">
        <v>777</v>
      </c>
      <c r="F461" s="6" t="s">
        <v>12</v>
      </c>
      <c r="G461" s="6" t="s">
        <v>16</v>
      </c>
      <c r="H461" s="7">
        <v>36513</v>
      </c>
      <c r="I461" s="6">
        <f t="shared" ref="I461:I524" si="7">YEAR(H461)</f>
        <v>1999</v>
      </c>
      <c r="W461" s="2"/>
    </row>
    <row r="462" spans="1:23" ht="12" customHeight="1" x14ac:dyDescent="0.2">
      <c r="A462" s="6" t="s">
        <v>576</v>
      </c>
      <c r="B462" s="6" t="s">
        <v>1289</v>
      </c>
      <c r="C462" s="6" t="s">
        <v>778</v>
      </c>
      <c r="D462" s="6" t="s">
        <v>36</v>
      </c>
      <c r="E462" s="6" t="s">
        <v>576</v>
      </c>
      <c r="F462" s="6" t="s">
        <v>8</v>
      </c>
      <c r="G462" s="6" t="s">
        <v>13</v>
      </c>
      <c r="H462" s="7">
        <v>35848</v>
      </c>
      <c r="I462" s="6">
        <f t="shared" si="7"/>
        <v>1998</v>
      </c>
      <c r="W462" s="2"/>
    </row>
    <row r="463" spans="1:23" ht="12" customHeight="1" x14ac:dyDescent="0.2">
      <c r="A463" s="6" t="s">
        <v>576</v>
      </c>
      <c r="B463" s="6" t="s">
        <v>1289</v>
      </c>
      <c r="C463" s="6" t="s">
        <v>779</v>
      </c>
      <c r="D463" s="6" t="s">
        <v>352</v>
      </c>
      <c r="E463" s="6" t="s">
        <v>1422</v>
      </c>
      <c r="F463" s="6" t="s">
        <v>58</v>
      </c>
      <c r="G463" s="6" t="s">
        <v>16</v>
      </c>
      <c r="H463" s="7">
        <v>36933</v>
      </c>
      <c r="I463" s="6">
        <f t="shared" si="7"/>
        <v>2001</v>
      </c>
      <c r="W463" s="2"/>
    </row>
    <row r="464" spans="1:23" ht="12" customHeight="1" x14ac:dyDescent="0.2">
      <c r="A464" s="6" t="s">
        <v>576</v>
      </c>
      <c r="B464" s="6" t="s">
        <v>1290</v>
      </c>
      <c r="C464" s="6" t="s">
        <v>780</v>
      </c>
      <c r="D464" s="6" t="s">
        <v>781</v>
      </c>
      <c r="E464" s="6" t="s">
        <v>1420</v>
      </c>
      <c r="F464" s="6" t="s">
        <v>12</v>
      </c>
      <c r="G464" s="6" t="s">
        <v>16</v>
      </c>
      <c r="H464" s="7">
        <v>36837</v>
      </c>
      <c r="I464" s="6">
        <f t="shared" si="7"/>
        <v>2000</v>
      </c>
      <c r="W464" s="2"/>
    </row>
    <row r="465" spans="1:23" ht="12" customHeight="1" x14ac:dyDescent="0.2">
      <c r="A465" s="6" t="s">
        <v>576</v>
      </c>
      <c r="B465" s="6" t="s">
        <v>1290</v>
      </c>
      <c r="C465" s="6" t="s">
        <v>782</v>
      </c>
      <c r="D465" s="6" t="s">
        <v>783</v>
      </c>
      <c r="E465" s="6" t="s">
        <v>576</v>
      </c>
      <c r="F465" s="6" t="s">
        <v>12</v>
      </c>
      <c r="G465" s="6" t="s">
        <v>16</v>
      </c>
      <c r="H465" s="7">
        <v>36730</v>
      </c>
      <c r="I465" s="6">
        <f t="shared" si="7"/>
        <v>2000</v>
      </c>
      <c r="W465" s="2"/>
    </row>
    <row r="466" spans="1:23" ht="12" customHeight="1" x14ac:dyDescent="0.2">
      <c r="A466" s="6" t="s">
        <v>576</v>
      </c>
      <c r="B466" s="6" t="s">
        <v>1290</v>
      </c>
      <c r="C466" s="6" t="s">
        <v>784</v>
      </c>
      <c r="D466" s="6" t="s">
        <v>103</v>
      </c>
      <c r="E466" s="6" t="s">
        <v>96</v>
      </c>
      <c r="F466" s="6" t="s">
        <v>12</v>
      </c>
      <c r="G466" s="6" t="s">
        <v>16</v>
      </c>
      <c r="H466" s="7">
        <v>36936</v>
      </c>
      <c r="I466" s="6">
        <f t="shared" si="7"/>
        <v>2001</v>
      </c>
      <c r="W466" s="2"/>
    </row>
    <row r="467" spans="1:23" ht="12" customHeight="1" x14ac:dyDescent="0.2">
      <c r="A467" s="6" t="s">
        <v>576</v>
      </c>
      <c r="B467" s="6" t="s">
        <v>1290</v>
      </c>
      <c r="C467" s="6" t="s">
        <v>785</v>
      </c>
      <c r="D467" s="6" t="s">
        <v>47</v>
      </c>
      <c r="E467" s="6" t="s">
        <v>786</v>
      </c>
      <c r="F467" s="6" t="s">
        <v>8</v>
      </c>
      <c r="G467" s="6" t="s">
        <v>16</v>
      </c>
      <c r="H467" s="7">
        <v>36900</v>
      </c>
      <c r="I467" s="6">
        <f t="shared" si="7"/>
        <v>2001</v>
      </c>
      <c r="W467" s="2"/>
    </row>
    <row r="468" spans="1:23" ht="12" customHeight="1" x14ac:dyDescent="0.2">
      <c r="A468" s="6" t="s">
        <v>576</v>
      </c>
      <c r="B468" s="6" t="s">
        <v>1290</v>
      </c>
      <c r="C468" s="6" t="s">
        <v>787</v>
      </c>
      <c r="D468" s="6" t="s">
        <v>52</v>
      </c>
      <c r="E468" s="6" t="s">
        <v>1413</v>
      </c>
      <c r="F468" s="6" t="s">
        <v>8</v>
      </c>
      <c r="G468" s="6" t="s">
        <v>16</v>
      </c>
      <c r="H468" s="7">
        <v>37090</v>
      </c>
      <c r="I468" s="6">
        <f t="shared" si="7"/>
        <v>2001</v>
      </c>
      <c r="W468" s="2"/>
    </row>
    <row r="469" spans="1:23" ht="12" customHeight="1" x14ac:dyDescent="0.2">
      <c r="A469" s="6" t="s">
        <v>576</v>
      </c>
      <c r="B469" s="6" t="s">
        <v>1290</v>
      </c>
      <c r="C469" s="6" t="s">
        <v>788</v>
      </c>
      <c r="D469" s="6" t="s">
        <v>176</v>
      </c>
      <c r="E469" s="6" t="s">
        <v>1413</v>
      </c>
      <c r="F469" s="6" t="s">
        <v>12</v>
      </c>
      <c r="G469" s="6" t="s">
        <v>16</v>
      </c>
      <c r="H469" s="7">
        <v>36931</v>
      </c>
      <c r="I469" s="6">
        <f t="shared" si="7"/>
        <v>2001</v>
      </c>
      <c r="W469" s="2"/>
    </row>
    <row r="470" spans="1:23" ht="12" customHeight="1" x14ac:dyDescent="0.2">
      <c r="A470" s="6" t="s">
        <v>576</v>
      </c>
      <c r="B470" s="6" t="s">
        <v>1290</v>
      </c>
      <c r="C470" s="6" t="s">
        <v>789</v>
      </c>
      <c r="D470" s="6" t="s">
        <v>144</v>
      </c>
      <c r="E470" s="6" t="s">
        <v>211</v>
      </c>
      <c r="F470" s="6" t="s">
        <v>12</v>
      </c>
      <c r="G470" s="6" t="s">
        <v>16</v>
      </c>
      <c r="H470" s="7">
        <v>37195</v>
      </c>
      <c r="I470" s="6">
        <f t="shared" si="7"/>
        <v>2001</v>
      </c>
      <c r="W470" s="2"/>
    </row>
    <row r="471" spans="1:23" ht="12" customHeight="1" x14ac:dyDescent="0.2">
      <c r="A471" s="6" t="s">
        <v>576</v>
      </c>
      <c r="B471" s="6" t="s">
        <v>1290</v>
      </c>
      <c r="C471" s="6" t="s">
        <v>790</v>
      </c>
      <c r="D471" s="6" t="s">
        <v>79</v>
      </c>
      <c r="E471" s="6" t="s">
        <v>576</v>
      </c>
      <c r="F471" s="6" t="s">
        <v>12</v>
      </c>
      <c r="G471" s="6" t="s">
        <v>16</v>
      </c>
      <c r="H471" s="7">
        <v>36893</v>
      </c>
      <c r="I471" s="6">
        <f t="shared" si="7"/>
        <v>2001</v>
      </c>
      <c r="W471" s="2"/>
    </row>
    <row r="472" spans="1:23" ht="12" customHeight="1" x14ac:dyDescent="0.2">
      <c r="A472" s="6" t="s">
        <v>576</v>
      </c>
      <c r="B472" s="6" t="s">
        <v>1290</v>
      </c>
      <c r="C472" s="6" t="s">
        <v>791</v>
      </c>
      <c r="D472" s="6" t="s">
        <v>299</v>
      </c>
      <c r="E472" s="6" t="s">
        <v>792</v>
      </c>
      <c r="F472" s="6" t="s">
        <v>8</v>
      </c>
      <c r="G472" s="6" t="s">
        <v>20</v>
      </c>
      <c r="H472" s="7">
        <v>37538</v>
      </c>
      <c r="I472" s="6">
        <f t="shared" si="7"/>
        <v>2002</v>
      </c>
      <c r="W472" s="2"/>
    </row>
    <row r="473" spans="1:23" ht="12" customHeight="1" x14ac:dyDescent="0.2">
      <c r="A473" s="6" t="s">
        <v>576</v>
      </c>
      <c r="B473" s="6" t="s">
        <v>1290</v>
      </c>
      <c r="C473" s="6" t="s">
        <v>793</v>
      </c>
      <c r="D473" s="6" t="s">
        <v>417</v>
      </c>
      <c r="E473" s="6" t="s">
        <v>648</v>
      </c>
      <c r="F473" s="6" t="s">
        <v>8</v>
      </c>
      <c r="G473" s="6" t="s">
        <v>16</v>
      </c>
      <c r="H473" s="7">
        <v>37361</v>
      </c>
      <c r="I473" s="6">
        <f t="shared" si="7"/>
        <v>2002</v>
      </c>
      <c r="W473" s="2"/>
    </row>
    <row r="474" spans="1:23" ht="12" customHeight="1" x14ac:dyDescent="0.2">
      <c r="A474" s="6" t="s">
        <v>576</v>
      </c>
      <c r="B474" s="6" t="s">
        <v>1290</v>
      </c>
      <c r="C474" s="6" t="s">
        <v>794</v>
      </c>
      <c r="D474" s="6" t="s">
        <v>110</v>
      </c>
      <c r="E474" s="6" t="s">
        <v>1418</v>
      </c>
      <c r="F474" s="6" t="s">
        <v>8</v>
      </c>
      <c r="G474" s="6" t="s">
        <v>16</v>
      </c>
      <c r="H474" s="7">
        <v>37296</v>
      </c>
      <c r="I474" s="6">
        <f t="shared" si="7"/>
        <v>2002</v>
      </c>
      <c r="W474" s="2"/>
    </row>
    <row r="475" spans="1:23" ht="12" customHeight="1" x14ac:dyDescent="0.2">
      <c r="A475" s="6" t="s">
        <v>576</v>
      </c>
      <c r="B475" s="6" t="s">
        <v>1290</v>
      </c>
      <c r="C475" s="6" t="s">
        <v>795</v>
      </c>
      <c r="D475" s="6" t="s">
        <v>796</v>
      </c>
      <c r="E475" s="6" t="s">
        <v>1268</v>
      </c>
      <c r="F475" s="6" t="s">
        <v>58</v>
      </c>
      <c r="G475" s="6" t="s">
        <v>16</v>
      </c>
      <c r="H475" s="7">
        <v>37290</v>
      </c>
      <c r="I475" s="6">
        <f t="shared" si="7"/>
        <v>2002</v>
      </c>
      <c r="W475" s="2"/>
    </row>
    <row r="476" spans="1:23" ht="12" customHeight="1" x14ac:dyDescent="0.2">
      <c r="A476" s="6" t="s">
        <v>576</v>
      </c>
      <c r="B476" s="6" t="s">
        <v>1290</v>
      </c>
      <c r="C476" s="6" t="s">
        <v>797</v>
      </c>
      <c r="D476" s="6" t="s">
        <v>798</v>
      </c>
      <c r="E476" s="6" t="s">
        <v>786</v>
      </c>
      <c r="F476" s="6" t="s">
        <v>12</v>
      </c>
      <c r="G476" s="6" t="s">
        <v>16</v>
      </c>
      <c r="H476" s="7">
        <v>37306</v>
      </c>
      <c r="I476" s="6">
        <f t="shared" si="7"/>
        <v>2002</v>
      </c>
      <c r="W476" s="2"/>
    </row>
    <row r="477" spans="1:23" ht="12" customHeight="1" x14ac:dyDescent="0.2">
      <c r="A477" s="6" t="s">
        <v>576</v>
      </c>
      <c r="B477" s="6" t="s">
        <v>1290</v>
      </c>
      <c r="C477" s="6" t="s">
        <v>799</v>
      </c>
      <c r="D477" s="6" t="s">
        <v>103</v>
      </c>
      <c r="E477" s="6" t="s">
        <v>800</v>
      </c>
      <c r="F477" s="6" t="s">
        <v>12</v>
      </c>
      <c r="G477" s="6" t="s">
        <v>20</v>
      </c>
      <c r="H477" s="7">
        <v>37354</v>
      </c>
      <c r="I477" s="6">
        <f t="shared" si="7"/>
        <v>2002</v>
      </c>
      <c r="W477" s="2"/>
    </row>
    <row r="478" spans="1:23" ht="12" customHeight="1" x14ac:dyDescent="0.2">
      <c r="A478" s="6" t="s">
        <v>576</v>
      </c>
      <c r="B478" s="6" t="s">
        <v>1290</v>
      </c>
      <c r="C478" s="6" t="s">
        <v>801</v>
      </c>
      <c r="D478" s="6" t="s">
        <v>460</v>
      </c>
      <c r="E478" s="6" t="s">
        <v>786</v>
      </c>
      <c r="F478" s="6" t="s">
        <v>12</v>
      </c>
      <c r="G478" s="6" t="s">
        <v>16</v>
      </c>
      <c r="H478" s="7">
        <v>37387</v>
      </c>
      <c r="I478" s="6">
        <f t="shared" si="7"/>
        <v>2002</v>
      </c>
      <c r="W478" s="2"/>
    </row>
    <row r="479" spans="1:23" ht="12" customHeight="1" x14ac:dyDescent="0.2">
      <c r="A479" s="6" t="s">
        <v>576</v>
      </c>
      <c r="B479" s="6" t="s">
        <v>1290</v>
      </c>
      <c r="C479" s="6" t="s">
        <v>802</v>
      </c>
      <c r="D479" s="6" t="s">
        <v>54</v>
      </c>
      <c r="E479" s="6" t="s">
        <v>803</v>
      </c>
      <c r="F479" s="6" t="s">
        <v>12</v>
      </c>
      <c r="G479" s="6" t="s">
        <v>20</v>
      </c>
      <c r="H479" s="7">
        <v>37585</v>
      </c>
      <c r="I479" s="6">
        <f t="shared" si="7"/>
        <v>2002</v>
      </c>
      <c r="W479" s="2"/>
    </row>
    <row r="480" spans="1:23" ht="12" customHeight="1" x14ac:dyDescent="0.2">
      <c r="A480" s="6" t="s">
        <v>576</v>
      </c>
      <c r="B480" s="6" t="s">
        <v>1290</v>
      </c>
      <c r="C480" s="6" t="s">
        <v>804</v>
      </c>
      <c r="D480" s="6" t="s">
        <v>246</v>
      </c>
      <c r="E480" s="6" t="s">
        <v>1419</v>
      </c>
      <c r="F480" s="6" t="s">
        <v>12</v>
      </c>
      <c r="G480" s="6" t="s">
        <v>16</v>
      </c>
      <c r="H480" s="7">
        <v>37302</v>
      </c>
      <c r="I480" s="6">
        <f t="shared" si="7"/>
        <v>2002</v>
      </c>
      <c r="W480" s="2"/>
    </row>
    <row r="481" spans="1:23" ht="12" customHeight="1" x14ac:dyDescent="0.2">
      <c r="A481" s="6" t="s">
        <v>576</v>
      </c>
      <c r="B481" s="6" t="s">
        <v>1290</v>
      </c>
      <c r="C481" s="6" t="s">
        <v>109</v>
      </c>
      <c r="D481" s="6" t="s">
        <v>52</v>
      </c>
      <c r="E481" s="6" t="s">
        <v>1411</v>
      </c>
      <c r="F481" s="6" t="s">
        <v>12</v>
      </c>
      <c r="G481" s="6" t="s">
        <v>16</v>
      </c>
      <c r="H481" s="7">
        <v>37317</v>
      </c>
      <c r="I481" s="6">
        <f t="shared" si="7"/>
        <v>2002</v>
      </c>
      <c r="W481" s="2"/>
    </row>
    <row r="482" spans="1:23" ht="12" customHeight="1" x14ac:dyDescent="0.2">
      <c r="A482" s="6" t="s">
        <v>658</v>
      </c>
      <c r="B482" s="6" t="s">
        <v>1289</v>
      </c>
      <c r="C482" s="6" t="s">
        <v>805</v>
      </c>
      <c r="D482" s="6" t="s">
        <v>67</v>
      </c>
      <c r="E482" s="6" t="s">
        <v>658</v>
      </c>
      <c r="F482" s="6" t="s">
        <v>8</v>
      </c>
      <c r="G482" s="6" t="s">
        <v>16</v>
      </c>
      <c r="H482" s="7">
        <v>36418</v>
      </c>
      <c r="I482" s="6">
        <f t="shared" si="7"/>
        <v>1999</v>
      </c>
      <c r="W482" s="2"/>
    </row>
    <row r="483" spans="1:23" ht="12" customHeight="1" x14ac:dyDescent="0.2">
      <c r="A483" s="6" t="s">
        <v>658</v>
      </c>
      <c r="B483" s="6" t="s">
        <v>1289</v>
      </c>
      <c r="C483" s="6" t="s">
        <v>806</v>
      </c>
      <c r="D483" s="6" t="s">
        <v>760</v>
      </c>
      <c r="E483" s="6" t="s">
        <v>807</v>
      </c>
      <c r="F483" s="6" t="s">
        <v>12</v>
      </c>
      <c r="G483" s="6" t="s">
        <v>16</v>
      </c>
      <c r="H483" s="7">
        <v>37285</v>
      </c>
      <c r="I483" s="6">
        <f t="shared" si="7"/>
        <v>2002</v>
      </c>
      <c r="W483" s="2"/>
    </row>
    <row r="484" spans="1:23" ht="12" customHeight="1" x14ac:dyDescent="0.2">
      <c r="A484" s="6" t="s">
        <v>658</v>
      </c>
      <c r="B484" s="6" t="s">
        <v>1289</v>
      </c>
      <c r="C484" s="6" t="s">
        <v>808</v>
      </c>
      <c r="D484" s="6" t="s">
        <v>809</v>
      </c>
      <c r="E484" s="6" t="s">
        <v>576</v>
      </c>
      <c r="F484" s="6" t="s">
        <v>58</v>
      </c>
      <c r="G484" s="6" t="s">
        <v>16</v>
      </c>
      <c r="H484" s="7">
        <v>36643</v>
      </c>
      <c r="I484" s="6">
        <f t="shared" si="7"/>
        <v>2000</v>
      </c>
      <c r="W484" s="2"/>
    </row>
    <row r="485" spans="1:23" ht="12" customHeight="1" x14ac:dyDescent="0.2">
      <c r="A485" s="6" t="s">
        <v>658</v>
      </c>
      <c r="B485" s="6" t="s">
        <v>1289</v>
      </c>
      <c r="C485" s="6" t="s">
        <v>170</v>
      </c>
      <c r="D485" s="6" t="s">
        <v>31</v>
      </c>
      <c r="E485" s="6" t="s">
        <v>1419</v>
      </c>
      <c r="F485" s="6" t="s">
        <v>12</v>
      </c>
      <c r="G485" s="6" t="s">
        <v>16</v>
      </c>
      <c r="H485" s="7">
        <v>37265</v>
      </c>
      <c r="I485" s="6">
        <f t="shared" si="7"/>
        <v>2002</v>
      </c>
      <c r="W485" s="2"/>
    </row>
    <row r="486" spans="1:23" ht="12" customHeight="1" x14ac:dyDescent="0.2">
      <c r="A486" s="6" t="s">
        <v>658</v>
      </c>
      <c r="B486" s="6" t="s">
        <v>1289</v>
      </c>
      <c r="C486" s="6" t="s">
        <v>810</v>
      </c>
      <c r="D486" s="6" t="s">
        <v>811</v>
      </c>
      <c r="E486" s="6" t="s">
        <v>1391</v>
      </c>
      <c r="F486" s="6" t="s">
        <v>12</v>
      </c>
      <c r="G486" s="6" t="s">
        <v>16</v>
      </c>
      <c r="H486" s="7">
        <v>36747</v>
      </c>
      <c r="I486" s="6">
        <f t="shared" si="7"/>
        <v>2000</v>
      </c>
      <c r="W486" s="2"/>
    </row>
    <row r="487" spans="1:23" ht="12" customHeight="1" x14ac:dyDescent="0.2">
      <c r="A487" s="6" t="s">
        <v>658</v>
      </c>
      <c r="B487" s="6" t="s">
        <v>1289</v>
      </c>
      <c r="C487" s="6" t="s">
        <v>812</v>
      </c>
      <c r="D487" s="6" t="s">
        <v>432</v>
      </c>
      <c r="E487" s="6" t="s">
        <v>658</v>
      </c>
      <c r="F487" s="6" t="s">
        <v>12</v>
      </c>
      <c r="G487" s="6" t="s">
        <v>16</v>
      </c>
      <c r="H487" s="7">
        <v>36797</v>
      </c>
      <c r="I487" s="6">
        <f t="shared" si="7"/>
        <v>2000</v>
      </c>
      <c r="W487" s="2"/>
    </row>
    <row r="488" spans="1:23" ht="12" customHeight="1" x14ac:dyDescent="0.2">
      <c r="A488" s="6" t="s">
        <v>658</v>
      </c>
      <c r="B488" s="6" t="s">
        <v>1289</v>
      </c>
      <c r="C488" s="6" t="s">
        <v>813</v>
      </c>
      <c r="D488" s="6" t="s">
        <v>354</v>
      </c>
      <c r="E488" s="6" t="s">
        <v>814</v>
      </c>
      <c r="F488" s="6" t="s">
        <v>12</v>
      </c>
      <c r="G488" s="6" t="s">
        <v>815</v>
      </c>
      <c r="H488" s="7">
        <v>36023</v>
      </c>
      <c r="I488" s="6">
        <f t="shared" si="7"/>
        <v>1998</v>
      </c>
      <c r="W488" s="2"/>
    </row>
    <row r="489" spans="1:23" ht="12" customHeight="1" x14ac:dyDescent="0.2">
      <c r="A489" s="6" t="s">
        <v>658</v>
      </c>
      <c r="B489" s="6" t="s">
        <v>1289</v>
      </c>
      <c r="C489" s="6" t="s">
        <v>816</v>
      </c>
      <c r="D489" s="6" t="s">
        <v>817</v>
      </c>
      <c r="E489" s="6" t="s">
        <v>818</v>
      </c>
      <c r="F489" s="6" t="s">
        <v>8</v>
      </c>
      <c r="G489" s="6" t="s">
        <v>348</v>
      </c>
      <c r="H489" s="7">
        <v>36238</v>
      </c>
      <c r="I489" s="6">
        <f t="shared" si="7"/>
        <v>1999</v>
      </c>
      <c r="W489" s="2"/>
    </row>
    <row r="490" spans="1:23" ht="12" customHeight="1" x14ac:dyDescent="0.2">
      <c r="A490" s="6" t="s">
        <v>658</v>
      </c>
      <c r="B490" s="6" t="s">
        <v>1289</v>
      </c>
      <c r="C490" s="6" t="s">
        <v>819</v>
      </c>
      <c r="D490" s="6" t="s">
        <v>820</v>
      </c>
      <c r="E490" s="6" t="s">
        <v>658</v>
      </c>
      <c r="F490" s="6" t="s">
        <v>12</v>
      </c>
      <c r="G490" s="6" t="s">
        <v>16</v>
      </c>
      <c r="H490" s="7">
        <v>36576</v>
      </c>
      <c r="I490" s="6">
        <f t="shared" si="7"/>
        <v>2000</v>
      </c>
      <c r="W490" s="2"/>
    </row>
    <row r="491" spans="1:23" ht="12" customHeight="1" x14ac:dyDescent="0.2">
      <c r="A491" s="6" t="s">
        <v>658</v>
      </c>
      <c r="B491" s="6" t="s">
        <v>1289</v>
      </c>
      <c r="C491" s="6" t="s">
        <v>821</v>
      </c>
      <c r="D491" s="6" t="s">
        <v>71</v>
      </c>
      <c r="E491" s="6" t="s">
        <v>822</v>
      </c>
      <c r="F491" s="6" t="s">
        <v>8</v>
      </c>
      <c r="G491" s="6" t="s">
        <v>16</v>
      </c>
      <c r="H491" s="7">
        <v>35882</v>
      </c>
      <c r="I491" s="6">
        <f t="shared" si="7"/>
        <v>1998</v>
      </c>
      <c r="W491" s="2"/>
    </row>
    <row r="492" spans="1:23" ht="12" customHeight="1" x14ac:dyDescent="0.2">
      <c r="A492" s="6" t="s">
        <v>658</v>
      </c>
      <c r="B492" s="6" t="s">
        <v>1289</v>
      </c>
      <c r="C492" s="6" t="s">
        <v>823</v>
      </c>
      <c r="D492" s="6" t="s">
        <v>824</v>
      </c>
      <c r="E492" s="6" t="s">
        <v>825</v>
      </c>
      <c r="F492" s="6" t="s">
        <v>8</v>
      </c>
      <c r="G492" s="6" t="s">
        <v>9</v>
      </c>
      <c r="H492" s="7">
        <v>36418</v>
      </c>
      <c r="I492" s="6">
        <f t="shared" si="7"/>
        <v>1999</v>
      </c>
      <c r="W492" s="2"/>
    </row>
    <row r="493" spans="1:23" ht="12" customHeight="1" x14ac:dyDescent="0.2">
      <c r="A493" s="6" t="s">
        <v>658</v>
      </c>
      <c r="B493" s="6" t="s">
        <v>1289</v>
      </c>
      <c r="C493" s="6" t="s">
        <v>826</v>
      </c>
      <c r="D493" s="6" t="s">
        <v>324</v>
      </c>
      <c r="E493" s="6" t="s">
        <v>827</v>
      </c>
      <c r="F493" s="6" t="s">
        <v>12</v>
      </c>
      <c r="G493" s="6" t="s">
        <v>16</v>
      </c>
      <c r="H493" s="7">
        <v>36796</v>
      </c>
      <c r="I493" s="6">
        <f t="shared" si="7"/>
        <v>2000</v>
      </c>
      <c r="W493" s="2"/>
    </row>
    <row r="494" spans="1:23" ht="12" customHeight="1" x14ac:dyDescent="0.2">
      <c r="A494" s="6" t="s">
        <v>658</v>
      </c>
      <c r="B494" s="6" t="s">
        <v>1289</v>
      </c>
      <c r="C494" s="6" t="s">
        <v>828</v>
      </c>
      <c r="D494" s="6" t="s">
        <v>829</v>
      </c>
      <c r="E494" s="6" t="s">
        <v>658</v>
      </c>
      <c r="F494" s="6" t="s">
        <v>12</v>
      </c>
      <c r="G494" s="6" t="s">
        <v>16</v>
      </c>
      <c r="H494" s="7">
        <v>35984</v>
      </c>
      <c r="I494" s="6">
        <f t="shared" si="7"/>
        <v>1998</v>
      </c>
      <c r="W494" s="2"/>
    </row>
    <row r="495" spans="1:23" ht="12" customHeight="1" x14ac:dyDescent="0.2">
      <c r="A495" s="6" t="s">
        <v>658</v>
      </c>
      <c r="B495" s="6" t="s">
        <v>1289</v>
      </c>
      <c r="C495" s="6" t="s">
        <v>830</v>
      </c>
      <c r="D495" s="6" t="s">
        <v>831</v>
      </c>
      <c r="E495" s="6" t="s">
        <v>832</v>
      </c>
      <c r="F495" s="6" t="s">
        <v>12</v>
      </c>
      <c r="G495" s="6" t="s">
        <v>16</v>
      </c>
      <c r="H495" s="7">
        <v>36136</v>
      </c>
      <c r="I495" s="6">
        <f t="shared" si="7"/>
        <v>1998</v>
      </c>
      <c r="W495" s="2"/>
    </row>
    <row r="496" spans="1:23" ht="12" customHeight="1" x14ac:dyDescent="0.2">
      <c r="A496" s="6" t="s">
        <v>658</v>
      </c>
      <c r="B496" s="6" t="s">
        <v>1289</v>
      </c>
      <c r="C496" s="6" t="s">
        <v>833</v>
      </c>
      <c r="D496" s="6" t="s">
        <v>760</v>
      </c>
      <c r="E496" s="6" t="s">
        <v>658</v>
      </c>
      <c r="F496" s="6" t="s">
        <v>8</v>
      </c>
      <c r="G496" s="6" t="s">
        <v>20</v>
      </c>
      <c r="H496" s="7">
        <v>35955</v>
      </c>
      <c r="I496" s="6">
        <f t="shared" si="7"/>
        <v>1998</v>
      </c>
      <c r="W496" s="2"/>
    </row>
    <row r="497" spans="1:23" ht="12" customHeight="1" x14ac:dyDescent="0.2">
      <c r="A497" s="6" t="s">
        <v>658</v>
      </c>
      <c r="B497" s="6" t="s">
        <v>1289</v>
      </c>
      <c r="C497" s="6" t="s">
        <v>834</v>
      </c>
      <c r="D497" s="6" t="s">
        <v>835</v>
      </c>
      <c r="E497" s="6" t="s">
        <v>836</v>
      </c>
      <c r="F497" s="6" t="s">
        <v>12</v>
      </c>
      <c r="G497" s="6" t="s">
        <v>16</v>
      </c>
      <c r="H497" s="7">
        <v>36241</v>
      </c>
      <c r="I497" s="6">
        <f t="shared" si="7"/>
        <v>1999</v>
      </c>
      <c r="W497" s="2"/>
    </row>
    <row r="498" spans="1:23" ht="12" customHeight="1" x14ac:dyDescent="0.2">
      <c r="A498" s="6" t="s">
        <v>658</v>
      </c>
      <c r="B498" s="6" t="s">
        <v>1289</v>
      </c>
      <c r="C498" s="6" t="s">
        <v>837</v>
      </c>
      <c r="D498" s="6" t="s">
        <v>103</v>
      </c>
      <c r="E498" s="6" t="s">
        <v>838</v>
      </c>
      <c r="F498" s="6" t="s">
        <v>12</v>
      </c>
      <c r="G498" s="6" t="s">
        <v>16</v>
      </c>
      <c r="H498" s="7">
        <v>36469</v>
      </c>
      <c r="I498" s="6">
        <f t="shared" si="7"/>
        <v>1999</v>
      </c>
      <c r="W498" s="2"/>
    </row>
    <row r="499" spans="1:23" ht="12" customHeight="1" x14ac:dyDescent="0.2">
      <c r="A499" s="6" t="s">
        <v>658</v>
      </c>
      <c r="B499" s="6" t="s">
        <v>1289</v>
      </c>
      <c r="C499" s="6" t="s">
        <v>839</v>
      </c>
      <c r="D499" s="6" t="s">
        <v>840</v>
      </c>
      <c r="E499" s="6" t="s">
        <v>578</v>
      </c>
      <c r="F499" s="6" t="s">
        <v>12</v>
      </c>
      <c r="G499" s="6" t="s">
        <v>16</v>
      </c>
      <c r="H499" s="7">
        <v>35841</v>
      </c>
      <c r="I499" s="6">
        <f t="shared" si="7"/>
        <v>1998</v>
      </c>
      <c r="W499" s="2"/>
    </row>
    <row r="500" spans="1:23" ht="12" customHeight="1" x14ac:dyDescent="0.2">
      <c r="A500" s="6" t="s">
        <v>658</v>
      </c>
      <c r="B500" s="6" t="s">
        <v>1289</v>
      </c>
      <c r="C500" s="6" t="s">
        <v>841</v>
      </c>
      <c r="D500" s="6" t="s">
        <v>315</v>
      </c>
      <c r="E500" s="6" t="s">
        <v>658</v>
      </c>
      <c r="F500" s="6" t="s">
        <v>8</v>
      </c>
      <c r="G500" s="6" t="s">
        <v>20</v>
      </c>
      <c r="H500" s="7">
        <v>36240</v>
      </c>
      <c r="I500" s="6">
        <f t="shared" si="7"/>
        <v>1999</v>
      </c>
      <c r="W500" s="2"/>
    </row>
    <row r="501" spans="1:23" ht="12" customHeight="1" x14ac:dyDescent="0.2">
      <c r="A501" s="6" t="s">
        <v>658</v>
      </c>
      <c r="B501" s="6" t="s">
        <v>1289</v>
      </c>
      <c r="C501" s="6" t="s">
        <v>50</v>
      </c>
      <c r="D501" s="6" t="s">
        <v>276</v>
      </c>
      <c r="E501" s="6" t="s">
        <v>658</v>
      </c>
      <c r="F501" s="6" t="s">
        <v>8</v>
      </c>
      <c r="G501" s="6" t="s">
        <v>16</v>
      </c>
      <c r="H501" s="7">
        <v>36489</v>
      </c>
      <c r="I501" s="6">
        <f t="shared" si="7"/>
        <v>1999</v>
      </c>
      <c r="W501" s="2"/>
    </row>
    <row r="502" spans="1:23" ht="12" customHeight="1" x14ac:dyDescent="0.2">
      <c r="A502" s="6" t="s">
        <v>658</v>
      </c>
      <c r="B502" s="6" t="s">
        <v>1289</v>
      </c>
      <c r="C502" s="6" t="s">
        <v>842</v>
      </c>
      <c r="D502" s="6" t="s">
        <v>843</v>
      </c>
      <c r="E502" s="6" t="s">
        <v>226</v>
      </c>
      <c r="F502" s="6" t="s">
        <v>12</v>
      </c>
      <c r="G502" s="6" t="s">
        <v>16</v>
      </c>
      <c r="H502" s="7">
        <v>36615</v>
      </c>
      <c r="I502" s="6">
        <f t="shared" si="7"/>
        <v>2000</v>
      </c>
      <c r="W502" s="2"/>
    </row>
    <row r="503" spans="1:23" ht="12" customHeight="1" x14ac:dyDescent="0.2">
      <c r="A503" s="6" t="s">
        <v>658</v>
      </c>
      <c r="B503" s="6" t="s">
        <v>1289</v>
      </c>
      <c r="C503" s="6" t="s">
        <v>844</v>
      </c>
      <c r="D503" s="6" t="s">
        <v>163</v>
      </c>
      <c r="E503" s="6" t="s">
        <v>845</v>
      </c>
      <c r="F503" s="6" t="s">
        <v>12</v>
      </c>
      <c r="G503" s="6" t="s">
        <v>348</v>
      </c>
      <c r="H503" s="7">
        <v>36631</v>
      </c>
      <c r="I503" s="6">
        <f t="shared" si="7"/>
        <v>2000</v>
      </c>
      <c r="W503" s="2"/>
    </row>
    <row r="504" spans="1:23" ht="12" customHeight="1" x14ac:dyDescent="0.2">
      <c r="A504" s="6" t="s">
        <v>658</v>
      </c>
      <c r="B504" s="6" t="s">
        <v>1289</v>
      </c>
      <c r="C504" s="6" t="s">
        <v>846</v>
      </c>
      <c r="D504" s="6" t="s">
        <v>98</v>
      </c>
      <c r="E504" s="6" t="s">
        <v>65</v>
      </c>
      <c r="F504" s="6" t="s">
        <v>12</v>
      </c>
      <c r="G504" s="6" t="s">
        <v>348</v>
      </c>
      <c r="H504" s="7">
        <v>36257</v>
      </c>
      <c r="I504" s="6">
        <f t="shared" si="7"/>
        <v>1999</v>
      </c>
      <c r="W504" s="2"/>
    </row>
    <row r="505" spans="1:23" ht="12" customHeight="1" x14ac:dyDescent="0.2">
      <c r="A505" s="6" t="s">
        <v>658</v>
      </c>
      <c r="B505" s="6" t="s">
        <v>1289</v>
      </c>
      <c r="C505" s="6" t="s">
        <v>526</v>
      </c>
      <c r="D505" s="6" t="s">
        <v>103</v>
      </c>
      <c r="E505" s="6" t="s">
        <v>847</v>
      </c>
      <c r="F505" s="6" t="s">
        <v>8</v>
      </c>
      <c r="G505" s="6" t="s">
        <v>16</v>
      </c>
      <c r="H505" s="7">
        <v>37024</v>
      </c>
      <c r="I505" s="6">
        <f t="shared" si="7"/>
        <v>2001</v>
      </c>
      <c r="W505" s="2"/>
    </row>
    <row r="506" spans="1:23" ht="12" customHeight="1" x14ac:dyDescent="0.2">
      <c r="A506" s="6" t="s">
        <v>658</v>
      </c>
      <c r="B506" s="6" t="s">
        <v>1289</v>
      </c>
      <c r="C506" s="6" t="s">
        <v>848</v>
      </c>
      <c r="D506" s="6" t="s">
        <v>849</v>
      </c>
      <c r="E506" s="6" t="s">
        <v>658</v>
      </c>
      <c r="F506" s="6" t="s">
        <v>58</v>
      </c>
      <c r="G506" s="6" t="s">
        <v>16</v>
      </c>
      <c r="H506" s="7">
        <v>36097</v>
      </c>
      <c r="I506" s="6">
        <f t="shared" si="7"/>
        <v>1998</v>
      </c>
      <c r="W506" s="2"/>
    </row>
    <row r="507" spans="1:23" ht="12" customHeight="1" x14ac:dyDescent="0.2">
      <c r="A507" s="6" t="s">
        <v>658</v>
      </c>
      <c r="B507" s="6" t="s">
        <v>1289</v>
      </c>
      <c r="C507" s="6" t="s">
        <v>850</v>
      </c>
      <c r="D507" s="6" t="s">
        <v>176</v>
      </c>
      <c r="E507" s="6" t="s">
        <v>658</v>
      </c>
      <c r="F507" s="6" t="s">
        <v>12</v>
      </c>
      <c r="G507" s="6" t="s">
        <v>16</v>
      </c>
      <c r="H507" s="7">
        <v>36616</v>
      </c>
      <c r="I507" s="6">
        <f t="shared" si="7"/>
        <v>2000</v>
      </c>
      <c r="W507" s="2"/>
    </row>
    <row r="508" spans="1:23" ht="12" customHeight="1" x14ac:dyDescent="0.2">
      <c r="A508" s="6" t="s">
        <v>658</v>
      </c>
      <c r="B508" s="6" t="s">
        <v>1289</v>
      </c>
      <c r="C508" s="6" t="s">
        <v>851</v>
      </c>
      <c r="D508" s="6" t="s">
        <v>71</v>
      </c>
      <c r="E508" s="6" t="s">
        <v>658</v>
      </c>
      <c r="F508" s="6" t="s">
        <v>58</v>
      </c>
      <c r="G508" s="6" t="s">
        <v>20</v>
      </c>
      <c r="H508" s="7">
        <v>37053</v>
      </c>
      <c r="I508" s="6">
        <f t="shared" si="7"/>
        <v>2001</v>
      </c>
      <c r="W508" s="2"/>
    </row>
    <row r="509" spans="1:23" ht="12" customHeight="1" x14ac:dyDescent="0.2">
      <c r="A509" s="6" t="s">
        <v>658</v>
      </c>
      <c r="B509" s="6" t="s">
        <v>1289</v>
      </c>
      <c r="C509" s="6" t="s">
        <v>852</v>
      </c>
      <c r="D509" s="6" t="s">
        <v>853</v>
      </c>
      <c r="E509" s="6" t="s">
        <v>658</v>
      </c>
      <c r="F509" s="6" t="s">
        <v>8</v>
      </c>
      <c r="G509" s="6" t="s">
        <v>16</v>
      </c>
      <c r="H509" s="7">
        <v>36836</v>
      </c>
      <c r="I509" s="6">
        <f t="shared" si="7"/>
        <v>2000</v>
      </c>
      <c r="W509" s="2"/>
    </row>
    <row r="510" spans="1:23" ht="12" customHeight="1" x14ac:dyDescent="0.2">
      <c r="A510" s="6" t="s">
        <v>658</v>
      </c>
      <c r="B510" s="6" t="s">
        <v>1289</v>
      </c>
      <c r="C510" s="6" t="s">
        <v>854</v>
      </c>
      <c r="D510" s="6" t="s">
        <v>855</v>
      </c>
      <c r="E510" s="6" t="s">
        <v>1369</v>
      </c>
      <c r="F510" s="6" t="s">
        <v>8</v>
      </c>
      <c r="G510" s="6" t="s">
        <v>16</v>
      </c>
      <c r="H510" s="7">
        <v>36486</v>
      </c>
      <c r="I510" s="6">
        <f t="shared" si="7"/>
        <v>1999</v>
      </c>
      <c r="W510" s="2"/>
    </row>
    <row r="511" spans="1:23" ht="12" customHeight="1" x14ac:dyDescent="0.2">
      <c r="A511" s="6" t="s">
        <v>658</v>
      </c>
      <c r="B511" s="6" t="s">
        <v>1289</v>
      </c>
      <c r="C511" s="6" t="s">
        <v>28</v>
      </c>
      <c r="D511" s="6" t="s">
        <v>341</v>
      </c>
      <c r="E511" s="6" t="s">
        <v>658</v>
      </c>
      <c r="F511" s="6" t="s">
        <v>12</v>
      </c>
      <c r="G511" s="6" t="s">
        <v>16</v>
      </c>
      <c r="H511" s="7">
        <v>36691</v>
      </c>
      <c r="I511" s="6">
        <f t="shared" si="7"/>
        <v>2000</v>
      </c>
      <c r="W511" s="2"/>
    </row>
    <row r="512" spans="1:23" ht="12" customHeight="1" x14ac:dyDescent="0.2">
      <c r="A512" s="6" t="s">
        <v>658</v>
      </c>
      <c r="B512" s="6" t="s">
        <v>1290</v>
      </c>
      <c r="C512" s="6" t="s">
        <v>856</v>
      </c>
      <c r="D512" s="6" t="s">
        <v>83</v>
      </c>
      <c r="E512" s="6" t="s">
        <v>658</v>
      </c>
      <c r="F512" s="6" t="s">
        <v>12</v>
      </c>
      <c r="G512" s="6" t="s">
        <v>20</v>
      </c>
      <c r="H512" s="7">
        <v>36538</v>
      </c>
      <c r="I512" s="6">
        <f t="shared" si="7"/>
        <v>2000</v>
      </c>
      <c r="W512" s="2"/>
    </row>
    <row r="513" spans="1:23" ht="12" customHeight="1" x14ac:dyDescent="0.2">
      <c r="A513" s="6" t="s">
        <v>658</v>
      </c>
      <c r="B513" s="6" t="s">
        <v>1290</v>
      </c>
      <c r="C513" s="6" t="s">
        <v>857</v>
      </c>
      <c r="D513" s="6" t="s">
        <v>183</v>
      </c>
      <c r="E513" s="6" t="s">
        <v>651</v>
      </c>
      <c r="F513" s="6" t="s">
        <v>12</v>
      </c>
      <c r="G513" s="6" t="s">
        <v>16</v>
      </c>
      <c r="H513" s="7">
        <v>36581</v>
      </c>
      <c r="I513" s="6">
        <f t="shared" si="7"/>
        <v>2000</v>
      </c>
      <c r="W513" s="2"/>
    </row>
    <row r="514" spans="1:23" ht="12" customHeight="1" x14ac:dyDescent="0.2">
      <c r="A514" s="6" t="s">
        <v>658</v>
      </c>
      <c r="B514" s="6" t="s">
        <v>1290</v>
      </c>
      <c r="C514" s="6" t="s">
        <v>858</v>
      </c>
      <c r="D514" s="6" t="s">
        <v>52</v>
      </c>
      <c r="E514" s="6" t="s">
        <v>658</v>
      </c>
      <c r="F514" s="6" t="s">
        <v>12</v>
      </c>
      <c r="G514" s="6" t="s">
        <v>16</v>
      </c>
      <c r="H514" s="7">
        <v>36769</v>
      </c>
      <c r="I514" s="6">
        <f t="shared" si="7"/>
        <v>2000</v>
      </c>
      <c r="W514" s="2"/>
    </row>
    <row r="515" spans="1:23" ht="12" customHeight="1" x14ac:dyDescent="0.2">
      <c r="A515" s="6" t="s">
        <v>658</v>
      </c>
      <c r="B515" s="6" t="s">
        <v>1290</v>
      </c>
      <c r="C515" s="6" t="s">
        <v>859</v>
      </c>
      <c r="D515" s="6" t="s">
        <v>860</v>
      </c>
      <c r="E515" s="6" t="s">
        <v>861</v>
      </c>
      <c r="F515" s="6" t="s">
        <v>12</v>
      </c>
      <c r="G515" s="6" t="s">
        <v>16</v>
      </c>
      <c r="H515" s="7">
        <v>36929</v>
      </c>
      <c r="I515" s="6">
        <f t="shared" si="7"/>
        <v>2001</v>
      </c>
      <c r="W515" s="2"/>
    </row>
    <row r="516" spans="1:23" ht="12" customHeight="1" x14ac:dyDescent="0.2">
      <c r="A516" s="6" t="s">
        <v>658</v>
      </c>
      <c r="B516" s="6" t="s">
        <v>1290</v>
      </c>
      <c r="C516" s="6" t="s">
        <v>862</v>
      </c>
      <c r="D516" s="6" t="s">
        <v>863</v>
      </c>
      <c r="E516" s="6" t="s">
        <v>847</v>
      </c>
      <c r="F516" s="6" t="s">
        <v>12</v>
      </c>
      <c r="G516" s="6" t="s">
        <v>16</v>
      </c>
      <c r="H516" s="7">
        <v>37244</v>
      </c>
      <c r="I516" s="6">
        <f t="shared" si="7"/>
        <v>2001</v>
      </c>
      <c r="W516" s="2"/>
    </row>
    <row r="517" spans="1:23" ht="12" customHeight="1" x14ac:dyDescent="0.2">
      <c r="A517" s="6" t="s">
        <v>658</v>
      </c>
      <c r="B517" s="6" t="s">
        <v>1290</v>
      </c>
      <c r="C517" s="6" t="s">
        <v>864</v>
      </c>
      <c r="D517" s="6" t="s">
        <v>865</v>
      </c>
      <c r="E517" s="6" t="s">
        <v>658</v>
      </c>
      <c r="F517" s="6" t="s">
        <v>8</v>
      </c>
      <c r="G517" s="6" t="s">
        <v>16</v>
      </c>
      <c r="H517" s="7">
        <v>36978</v>
      </c>
      <c r="I517" s="6">
        <f t="shared" si="7"/>
        <v>2001</v>
      </c>
      <c r="W517" s="2"/>
    </row>
    <row r="518" spans="1:23" ht="12" customHeight="1" x14ac:dyDescent="0.2">
      <c r="A518" s="6" t="s">
        <v>658</v>
      </c>
      <c r="B518" s="6" t="s">
        <v>1290</v>
      </c>
      <c r="C518" s="6" t="s">
        <v>866</v>
      </c>
      <c r="D518" s="6" t="s">
        <v>867</v>
      </c>
      <c r="E518" s="6" t="s">
        <v>868</v>
      </c>
      <c r="F518" s="6" t="s">
        <v>8</v>
      </c>
      <c r="G518" s="6" t="s">
        <v>16</v>
      </c>
      <c r="H518" s="7">
        <v>37112</v>
      </c>
      <c r="I518" s="6">
        <f t="shared" si="7"/>
        <v>2001</v>
      </c>
      <c r="W518" s="2"/>
    </row>
    <row r="519" spans="1:23" ht="12" customHeight="1" x14ac:dyDescent="0.2">
      <c r="A519" s="6" t="s">
        <v>658</v>
      </c>
      <c r="B519" s="6" t="s">
        <v>1290</v>
      </c>
      <c r="C519" s="6" t="s">
        <v>869</v>
      </c>
      <c r="D519" s="6" t="s">
        <v>870</v>
      </c>
      <c r="E519" s="6" t="s">
        <v>871</v>
      </c>
      <c r="F519" s="6" t="s">
        <v>8</v>
      </c>
      <c r="G519" s="6" t="s">
        <v>16</v>
      </c>
      <c r="H519" s="7">
        <v>37242</v>
      </c>
      <c r="I519" s="6">
        <f t="shared" si="7"/>
        <v>2001</v>
      </c>
      <c r="W519" s="2"/>
    </row>
    <row r="520" spans="1:23" ht="12" customHeight="1" x14ac:dyDescent="0.2">
      <c r="A520" s="6" t="s">
        <v>658</v>
      </c>
      <c r="B520" s="6" t="s">
        <v>1290</v>
      </c>
      <c r="C520" s="6" t="s">
        <v>760</v>
      </c>
      <c r="D520" s="6" t="s">
        <v>315</v>
      </c>
      <c r="E520" s="6" t="s">
        <v>871</v>
      </c>
      <c r="F520" s="6" t="s">
        <v>12</v>
      </c>
      <c r="G520" s="6" t="s">
        <v>16</v>
      </c>
      <c r="H520" s="7">
        <v>37461</v>
      </c>
      <c r="I520" s="6">
        <f t="shared" si="7"/>
        <v>2002</v>
      </c>
      <c r="W520" s="2"/>
    </row>
    <row r="521" spans="1:23" ht="12" customHeight="1" x14ac:dyDescent="0.2">
      <c r="A521" s="6" t="s">
        <v>658</v>
      </c>
      <c r="B521" s="6" t="s">
        <v>1290</v>
      </c>
      <c r="C521" s="6" t="s">
        <v>872</v>
      </c>
      <c r="D521" s="6" t="s">
        <v>719</v>
      </c>
      <c r="E521" s="6" t="s">
        <v>873</v>
      </c>
      <c r="F521" s="6" t="s">
        <v>12</v>
      </c>
      <c r="G521" s="6" t="s">
        <v>16</v>
      </c>
      <c r="H521" s="7">
        <v>37273</v>
      </c>
      <c r="I521" s="6">
        <f t="shared" si="7"/>
        <v>2002</v>
      </c>
      <c r="W521" s="2"/>
    </row>
    <row r="522" spans="1:23" ht="12" customHeight="1" x14ac:dyDescent="0.2">
      <c r="A522" s="6" t="s">
        <v>658</v>
      </c>
      <c r="B522" s="6" t="s">
        <v>1290</v>
      </c>
      <c r="C522" s="6" t="s">
        <v>874</v>
      </c>
      <c r="D522" s="6" t="s">
        <v>875</v>
      </c>
      <c r="E522" s="6" t="s">
        <v>876</v>
      </c>
      <c r="F522" s="6" t="s">
        <v>12</v>
      </c>
      <c r="G522" s="6" t="s">
        <v>16</v>
      </c>
      <c r="H522" s="7">
        <v>37330</v>
      </c>
      <c r="I522" s="6">
        <f t="shared" si="7"/>
        <v>2002</v>
      </c>
      <c r="W522" s="2"/>
    </row>
    <row r="523" spans="1:23" ht="12" customHeight="1" x14ac:dyDescent="0.2">
      <c r="A523" s="6" t="s">
        <v>658</v>
      </c>
      <c r="B523" s="6" t="s">
        <v>1290</v>
      </c>
      <c r="C523" s="6" t="s">
        <v>877</v>
      </c>
      <c r="D523" s="6" t="s">
        <v>878</v>
      </c>
      <c r="E523" s="6" t="s">
        <v>879</v>
      </c>
      <c r="F523" s="6" t="s">
        <v>8</v>
      </c>
      <c r="G523" s="6" t="s">
        <v>16</v>
      </c>
      <c r="H523" s="7">
        <v>37341</v>
      </c>
      <c r="I523" s="6">
        <f t="shared" si="7"/>
        <v>2002</v>
      </c>
      <c r="W523" s="2"/>
    </row>
    <row r="524" spans="1:23" ht="12" customHeight="1" x14ac:dyDescent="0.2">
      <c r="A524" s="6" t="s">
        <v>658</v>
      </c>
      <c r="B524" s="6" t="s">
        <v>1290</v>
      </c>
      <c r="C524" s="6" t="s">
        <v>880</v>
      </c>
      <c r="D524" s="6" t="s">
        <v>34</v>
      </c>
      <c r="E524" s="6" t="s">
        <v>881</v>
      </c>
      <c r="F524" s="6" t="s">
        <v>12</v>
      </c>
      <c r="G524" s="6" t="s">
        <v>16</v>
      </c>
      <c r="H524" s="7">
        <v>37431</v>
      </c>
      <c r="I524" s="6">
        <f t="shared" si="7"/>
        <v>2002</v>
      </c>
      <c r="W524" s="2"/>
    </row>
    <row r="525" spans="1:23" ht="12" customHeight="1" x14ac:dyDescent="0.2">
      <c r="A525" s="6" t="s">
        <v>658</v>
      </c>
      <c r="B525" s="6" t="s">
        <v>1290</v>
      </c>
      <c r="C525" s="6" t="s">
        <v>524</v>
      </c>
      <c r="D525" s="6" t="s">
        <v>57</v>
      </c>
      <c r="E525" s="6" t="s">
        <v>882</v>
      </c>
      <c r="F525" s="6" t="s">
        <v>12</v>
      </c>
      <c r="G525" s="6" t="s">
        <v>16</v>
      </c>
      <c r="H525" s="7">
        <v>37266</v>
      </c>
      <c r="I525" s="6">
        <f t="shared" ref="I525:I588" si="8">YEAR(H525)</f>
        <v>2002</v>
      </c>
      <c r="W525" s="2"/>
    </row>
    <row r="526" spans="1:23" ht="12" customHeight="1" x14ac:dyDescent="0.2">
      <c r="A526" s="6" t="s">
        <v>658</v>
      </c>
      <c r="B526" s="6" t="s">
        <v>1290</v>
      </c>
      <c r="C526" s="6" t="s">
        <v>883</v>
      </c>
      <c r="D526" s="6" t="s">
        <v>57</v>
      </c>
      <c r="E526" s="6" t="s">
        <v>651</v>
      </c>
      <c r="F526" s="6" t="s">
        <v>12</v>
      </c>
      <c r="G526" s="6" t="s">
        <v>16</v>
      </c>
      <c r="H526" s="7">
        <v>37412</v>
      </c>
      <c r="I526" s="6">
        <f t="shared" si="8"/>
        <v>2002</v>
      </c>
      <c r="W526" s="2"/>
    </row>
    <row r="527" spans="1:23" ht="12" customHeight="1" x14ac:dyDescent="0.2">
      <c r="A527" s="6" t="s">
        <v>658</v>
      </c>
      <c r="B527" s="6" t="s">
        <v>1290</v>
      </c>
      <c r="C527" s="6" t="s">
        <v>884</v>
      </c>
      <c r="D527" s="6" t="s">
        <v>509</v>
      </c>
      <c r="E527" s="6" t="s">
        <v>885</v>
      </c>
      <c r="F527" s="6" t="s">
        <v>12</v>
      </c>
      <c r="G527" s="6" t="s">
        <v>20</v>
      </c>
      <c r="H527" s="7">
        <v>37287</v>
      </c>
      <c r="I527" s="6">
        <f t="shared" si="8"/>
        <v>2002</v>
      </c>
      <c r="W527" s="2"/>
    </row>
    <row r="528" spans="1:23" ht="12" customHeight="1" x14ac:dyDescent="0.2">
      <c r="A528" s="6" t="s">
        <v>658</v>
      </c>
      <c r="B528" s="6" t="s">
        <v>1290</v>
      </c>
      <c r="C528" s="6" t="s">
        <v>886</v>
      </c>
      <c r="D528" s="6" t="s">
        <v>887</v>
      </c>
      <c r="E528" s="6" t="s">
        <v>888</v>
      </c>
      <c r="F528" s="6" t="s">
        <v>8</v>
      </c>
      <c r="G528" s="6" t="s">
        <v>20</v>
      </c>
      <c r="H528" s="7">
        <v>37483</v>
      </c>
      <c r="I528" s="6">
        <f t="shared" si="8"/>
        <v>2002</v>
      </c>
      <c r="W528" s="2"/>
    </row>
    <row r="529" spans="1:23" ht="12" customHeight="1" x14ac:dyDescent="0.2">
      <c r="A529" s="6" t="s">
        <v>658</v>
      </c>
      <c r="B529" s="6" t="s">
        <v>1290</v>
      </c>
      <c r="C529" s="6" t="s">
        <v>889</v>
      </c>
      <c r="D529" s="6" t="s">
        <v>890</v>
      </c>
      <c r="E529" s="6" t="s">
        <v>891</v>
      </c>
      <c r="F529" s="6" t="s">
        <v>12</v>
      </c>
      <c r="G529" s="6" t="s">
        <v>20</v>
      </c>
      <c r="H529" s="7">
        <v>37341</v>
      </c>
      <c r="I529" s="6">
        <f t="shared" si="8"/>
        <v>2002</v>
      </c>
      <c r="W529" s="2"/>
    </row>
    <row r="530" spans="1:23" ht="12" customHeight="1" x14ac:dyDescent="0.2">
      <c r="A530" s="6" t="s">
        <v>896</v>
      </c>
      <c r="B530" s="6" t="s">
        <v>1289</v>
      </c>
      <c r="C530" s="6" t="s">
        <v>1372</v>
      </c>
      <c r="D530" s="6" t="s">
        <v>52</v>
      </c>
      <c r="E530" s="6" t="s">
        <v>896</v>
      </c>
      <c r="F530" s="6" t="s">
        <v>8</v>
      </c>
      <c r="G530" s="6" t="s">
        <v>16</v>
      </c>
      <c r="H530" s="7">
        <v>36768</v>
      </c>
      <c r="I530" s="6">
        <f t="shared" si="8"/>
        <v>2000</v>
      </c>
    </row>
    <row r="531" spans="1:23" ht="12" customHeight="1" x14ac:dyDescent="0.2">
      <c r="A531" s="6" t="s">
        <v>896</v>
      </c>
      <c r="B531" s="6" t="s">
        <v>1289</v>
      </c>
      <c r="C531" s="6" t="s">
        <v>892</v>
      </c>
      <c r="D531" s="6" t="s">
        <v>893</v>
      </c>
      <c r="E531" s="6" t="s">
        <v>894</v>
      </c>
      <c r="F531" s="6" t="s">
        <v>12</v>
      </c>
      <c r="G531" s="6" t="s">
        <v>16</v>
      </c>
      <c r="H531" s="7">
        <v>36809</v>
      </c>
      <c r="I531" s="6">
        <f t="shared" si="8"/>
        <v>2000</v>
      </c>
      <c r="W531" s="2"/>
    </row>
    <row r="532" spans="1:23" ht="12" customHeight="1" x14ac:dyDescent="0.2">
      <c r="A532" s="6" t="s">
        <v>896</v>
      </c>
      <c r="B532" s="6" t="s">
        <v>1289</v>
      </c>
      <c r="C532" s="6" t="s">
        <v>895</v>
      </c>
      <c r="D532" s="6" t="s">
        <v>757</v>
      </c>
      <c r="E532" s="6" t="s">
        <v>896</v>
      </c>
      <c r="F532" s="6" t="s">
        <v>12</v>
      </c>
      <c r="G532" s="6" t="s">
        <v>16</v>
      </c>
      <c r="H532" s="7">
        <v>37080</v>
      </c>
      <c r="I532" s="6">
        <f t="shared" si="8"/>
        <v>2001</v>
      </c>
      <c r="W532" s="2"/>
    </row>
    <row r="533" spans="1:23" ht="12" customHeight="1" x14ac:dyDescent="0.2">
      <c r="A533" s="6" t="s">
        <v>896</v>
      </c>
      <c r="B533" s="6" t="s">
        <v>1289</v>
      </c>
      <c r="C533" s="6" t="s">
        <v>897</v>
      </c>
      <c r="D533" s="6" t="s">
        <v>898</v>
      </c>
      <c r="E533" s="6" t="s">
        <v>899</v>
      </c>
      <c r="F533" s="6" t="s">
        <v>12</v>
      </c>
      <c r="G533" s="6" t="s">
        <v>16</v>
      </c>
      <c r="H533" s="7">
        <v>36669</v>
      </c>
      <c r="I533" s="6">
        <f t="shared" si="8"/>
        <v>2000</v>
      </c>
      <c r="W533" s="2"/>
    </row>
    <row r="534" spans="1:23" ht="12" customHeight="1" x14ac:dyDescent="0.2">
      <c r="A534" s="6" t="s">
        <v>896</v>
      </c>
      <c r="B534" s="6" t="s">
        <v>1289</v>
      </c>
      <c r="C534" s="6" t="s">
        <v>900</v>
      </c>
      <c r="D534" s="6" t="s">
        <v>299</v>
      </c>
      <c r="E534" s="6" t="s">
        <v>418</v>
      </c>
      <c r="F534" s="6" t="s">
        <v>8</v>
      </c>
      <c r="G534" s="6" t="s">
        <v>16</v>
      </c>
      <c r="H534" s="7">
        <v>36334</v>
      </c>
      <c r="I534" s="6">
        <f t="shared" si="8"/>
        <v>1999</v>
      </c>
      <c r="W534" s="2"/>
    </row>
    <row r="535" spans="1:23" ht="12" customHeight="1" x14ac:dyDescent="0.2">
      <c r="A535" s="6" t="s">
        <v>896</v>
      </c>
      <c r="B535" s="6" t="s">
        <v>1289</v>
      </c>
      <c r="C535" s="6" t="s">
        <v>901</v>
      </c>
      <c r="D535" s="6" t="s">
        <v>902</v>
      </c>
      <c r="E535" s="6" t="s">
        <v>896</v>
      </c>
      <c r="F535" s="6" t="s">
        <v>12</v>
      </c>
      <c r="G535" s="6" t="s">
        <v>16</v>
      </c>
      <c r="H535" s="7">
        <v>36727</v>
      </c>
      <c r="I535" s="6">
        <f t="shared" si="8"/>
        <v>2000</v>
      </c>
      <c r="W535" s="2"/>
    </row>
    <row r="536" spans="1:23" ht="12" customHeight="1" x14ac:dyDescent="0.2">
      <c r="A536" s="6" t="s">
        <v>896</v>
      </c>
      <c r="B536" s="6" t="s">
        <v>1289</v>
      </c>
      <c r="C536" s="6" t="s">
        <v>903</v>
      </c>
      <c r="D536" s="6" t="s">
        <v>343</v>
      </c>
      <c r="E536" s="6" t="s">
        <v>896</v>
      </c>
      <c r="F536" s="6" t="s">
        <v>12</v>
      </c>
      <c r="G536" s="6" t="s">
        <v>16</v>
      </c>
      <c r="H536" s="7">
        <v>36518</v>
      </c>
      <c r="I536" s="6">
        <f t="shared" si="8"/>
        <v>1999</v>
      </c>
      <c r="W536" s="2"/>
    </row>
    <row r="537" spans="1:23" ht="12" customHeight="1" x14ac:dyDescent="0.2">
      <c r="A537" s="6" t="s">
        <v>896</v>
      </c>
      <c r="B537" s="6" t="s">
        <v>1289</v>
      </c>
      <c r="C537" s="6" t="s">
        <v>904</v>
      </c>
      <c r="D537" s="6" t="s">
        <v>352</v>
      </c>
      <c r="E537" s="6" t="s">
        <v>226</v>
      </c>
      <c r="F537" s="6" t="s">
        <v>12</v>
      </c>
      <c r="G537" s="6" t="s">
        <v>16</v>
      </c>
      <c r="H537" s="7">
        <v>37030</v>
      </c>
      <c r="I537" s="6">
        <f t="shared" si="8"/>
        <v>2001</v>
      </c>
      <c r="W537" s="2"/>
    </row>
    <row r="538" spans="1:23" ht="12" customHeight="1" x14ac:dyDescent="0.2">
      <c r="A538" s="6" t="s">
        <v>896</v>
      </c>
      <c r="B538" s="6" t="s">
        <v>1289</v>
      </c>
      <c r="C538" s="6" t="s">
        <v>905</v>
      </c>
      <c r="D538" s="6" t="s">
        <v>352</v>
      </c>
      <c r="E538" s="6" t="s">
        <v>906</v>
      </c>
      <c r="F538" s="6" t="s">
        <v>12</v>
      </c>
      <c r="G538" s="6" t="s">
        <v>16</v>
      </c>
      <c r="H538" s="7">
        <v>36534</v>
      </c>
      <c r="I538" s="6">
        <f t="shared" si="8"/>
        <v>2000</v>
      </c>
      <c r="W538" s="2"/>
    </row>
    <row r="539" spans="1:23" ht="12" customHeight="1" x14ac:dyDescent="0.2">
      <c r="A539" s="6" t="s">
        <v>896</v>
      </c>
      <c r="B539" s="6" t="s">
        <v>1289</v>
      </c>
      <c r="C539" s="6" t="s">
        <v>215</v>
      </c>
      <c r="D539" s="6" t="s">
        <v>183</v>
      </c>
      <c r="E539" s="6" t="s">
        <v>896</v>
      </c>
      <c r="F539" s="6" t="s">
        <v>8</v>
      </c>
      <c r="G539" s="6" t="s">
        <v>16</v>
      </c>
      <c r="H539" s="7">
        <v>36167</v>
      </c>
      <c r="I539" s="6">
        <f t="shared" si="8"/>
        <v>1999</v>
      </c>
      <c r="W539" s="2"/>
    </row>
    <row r="540" spans="1:23" ht="12" customHeight="1" x14ac:dyDescent="0.2">
      <c r="A540" s="6" t="s">
        <v>896</v>
      </c>
      <c r="B540" s="6" t="s">
        <v>1289</v>
      </c>
      <c r="C540" s="6" t="s">
        <v>907</v>
      </c>
      <c r="D540" s="6" t="s">
        <v>908</v>
      </c>
      <c r="E540" s="6" t="s">
        <v>909</v>
      </c>
      <c r="F540" s="6" t="s">
        <v>12</v>
      </c>
      <c r="G540" s="6" t="s">
        <v>264</v>
      </c>
      <c r="H540" s="7">
        <v>36970</v>
      </c>
      <c r="I540" s="6">
        <f t="shared" si="8"/>
        <v>2001</v>
      </c>
      <c r="W540" s="2"/>
    </row>
    <row r="541" spans="1:23" ht="12" customHeight="1" x14ac:dyDescent="0.2">
      <c r="A541" s="6" t="s">
        <v>896</v>
      </c>
      <c r="B541" s="6" t="s">
        <v>1289</v>
      </c>
      <c r="C541" s="6" t="s">
        <v>910</v>
      </c>
      <c r="D541" s="6" t="s">
        <v>699</v>
      </c>
      <c r="E541" s="6" t="s">
        <v>911</v>
      </c>
      <c r="F541" s="6" t="s">
        <v>8</v>
      </c>
      <c r="G541" s="6" t="s">
        <v>20</v>
      </c>
      <c r="H541" s="7">
        <v>37319</v>
      </c>
      <c r="I541" s="6">
        <f t="shared" si="8"/>
        <v>2002</v>
      </c>
      <c r="W541" s="2"/>
    </row>
    <row r="542" spans="1:23" ht="12" customHeight="1" x14ac:dyDescent="0.2">
      <c r="A542" s="6" t="s">
        <v>896</v>
      </c>
      <c r="B542" s="6" t="s">
        <v>1289</v>
      </c>
      <c r="C542" s="6" t="s">
        <v>912</v>
      </c>
      <c r="D542" s="6" t="s">
        <v>913</v>
      </c>
      <c r="E542" s="6" t="s">
        <v>914</v>
      </c>
      <c r="F542" s="6" t="s">
        <v>12</v>
      </c>
      <c r="G542" s="6" t="s">
        <v>16</v>
      </c>
      <c r="H542" s="7">
        <v>36693</v>
      </c>
      <c r="I542" s="6">
        <f t="shared" si="8"/>
        <v>2000</v>
      </c>
      <c r="W542" s="2"/>
    </row>
    <row r="543" spans="1:23" ht="12" customHeight="1" x14ac:dyDescent="0.2">
      <c r="A543" s="6" t="s">
        <v>896</v>
      </c>
      <c r="B543" s="6" t="s">
        <v>1289</v>
      </c>
      <c r="C543" s="6" t="s">
        <v>915</v>
      </c>
      <c r="D543" s="6" t="s">
        <v>356</v>
      </c>
      <c r="E543" s="6" t="s">
        <v>226</v>
      </c>
      <c r="F543" s="6" t="s">
        <v>8</v>
      </c>
      <c r="G543" s="6" t="s">
        <v>20</v>
      </c>
      <c r="H543" s="7">
        <v>35993</v>
      </c>
      <c r="I543" s="6">
        <f t="shared" si="8"/>
        <v>1998</v>
      </c>
      <c r="W543" s="2"/>
    </row>
    <row r="544" spans="1:23" ht="12" customHeight="1" x14ac:dyDescent="0.2">
      <c r="A544" s="6" t="s">
        <v>896</v>
      </c>
      <c r="B544" s="6" t="s">
        <v>1289</v>
      </c>
      <c r="C544" s="6" t="s">
        <v>916</v>
      </c>
      <c r="D544" s="6" t="s">
        <v>917</v>
      </c>
      <c r="E544" s="6" t="s">
        <v>918</v>
      </c>
      <c r="F544" s="6" t="s">
        <v>8</v>
      </c>
      <c r="G544" s="6" t="s">
        <v>16</v>
      </c>
      <c r="H544" s="7">
        <v>36666</v>
      </c>
      <c r="I544" s="6">
        <f t="shared" si="8"/>
        <v>2000</v>
      </c>
      <c r="W544" s="2"/>
    </row>
    <row r="545" spans="1:23" ht="12" customHeight="1" x14ac:dyDescent="0.2">
      <c r="A545" s="6" t="s">
        <v>896</v>
      </c>
      <c r="B545" s="6" t="s">
        <v>1289</v>
      </c>
      <c r="C545" s="6" t="s">
        <v>919</v>
      </c>
      <c r="D545" s="6" t="s">
        <v>119</v>
      </c>
      <c r="E545" s="6" t="s">
        <v>896</v>
      </c>
      <c r="F545" s="6" t="s">
        <v>8</v>
      </c>
      <c r="G545" s="6" t="s">
        <v>16</v>
      </c>
      <c r="H545" s="7">
        <v>36258</v>
      </c>
      <c r="I545" s="6">
        <f t="shared" si="8"/>
        <v>1999</v>
      </c>
      <c r="W545" s="2"/>
    </row>
    <row r="546" spans="1:23" ht="12" customHeight="1" x14ac:dyDescent="0.2">
      <c r="A546" s="6" t="s">
        <v>896</v>
      </c>
      <c r="B546" s="6" t="s">
        <v>1289</v>
      </c>
      <c r="C546" s="6" t="s">
        <v>920</v>
      </c>
      <c r="D546" s="6" t="s">
        <v>98</v>
      </c>
      <c r="E546" s="6" t="s">
        <v>896</v>
      </c>
      <c r="F546" s="6" t="s">
        <v>58</v>
      </c>
      <c r="G546" s="6" t="s">
        <v>16</v>
      </c>
      <c r="H546" s="7">
        <v>36740</v>
      </c>
      <c r="I546" s="6">
        <f t="shared" si="8"/>
        <v>2000</v>
      </c>
      <c r="W546" s="2"/>
    </row>
    <row r="547" spans="1:23" ht="12" customHeight="1" x14ac:dyDescent="0.2">
      <c r="A547" s="6" t="s">
        <v>896</v>
      </c>
      <c r="B547" s="6" t="s">
        <v>1289</v>
      </c>
      <c r="C547" s="6" t="s">
        <v>921</v>
      </c>
      <c r="D547" s="6" t="s">
        <v>762</v>
      </c>
      <c r="E547" s="6" t="s">
        <v>507</v>
      </c>
      <c r="F547" s="6" t="s">
        <v>8</v>
      </c>
      <c r="G547" s="6" t="s">
        <v>16</v>
      </c>
      <c r="H547" s="7">
        <v>37085</v>
      </c>
      <c r="I547" s="6">
        <f t="shared" si="8"/>
        <v>2001</v>
      </c>
      <c r="W547" s="2"/>
    </row>
    <row r="548" spans="1:23" ht="12" customHeight="1" x14ac:dyDescent="0.2">
      <c r="A548" s="6" t="s">
        <v>896</v>
      </c>
      <c r="B548" s="6" t="s">
        <v>1289</v>
      </c>
      <c r="C548" s="6" t="s">
        <v>922</v>
      </c>
      <c r="D548" s="6" t="s">
        <v>923</v>
      </c>
      <c r="E548" s="6" t="s">
        <v>1288</v>
      </c>
      <c r="F548" s="6" t="s">
        <v>12</v>
      </c>
      <c r="G548" s="6" t="s">
        <v>16</v>
      </c>
      <c r="H548" s="7">
        <v>36019</v>
      </c>
      <c r="I548" s="6">
        <f t="shared" si="8"/>
        <v>1998</v>
      </c>
      <c r="W548" s="2"/>
    </row>
    <row r="549" spans="1:23" ht="12" customHeight="1" x14ac:dyDescent="0.2">
      <c r="A549" s="6" t="s">
        <v>896</v>
      </c>
      <c r="B549" s="6" t="s">
        <v>1289</v>
      </c>
      <c r="C549" s="6" t="s">
        <v>924</v>
      </c>
      <c r="D549" s="6" t="s">
        <v>380</v>
      </c>
      <c r="E549" s="6" t="s">
        <v>1369</v>
      </c>
      <c r="F549" s="6" t="s">
        <v>12</v>
      </c>
      <c r="G549" s="6" t="s">
        <v>16</v>
      </c>
      <c r="H549" s="7">
        <v>36189</v>
      </c>
      <c r="I549" s="6">
        <f t="shared" si="8"/>
        <v>1999</v>
      </c>
      <c r="W549" s="2"/>
    </row>
    <row r="550" spans="1:23" ht="12" customHeight="1" x14ac:dyDescent="0.2">
      <c r="A550" s="6" t="s">
        <v>896</v>
      </c>
      <c r="B550" s="6" t="s">
        <v>1289</v>
      </c>
      <c r="C550" s="6" t="s">
        <v>49</v>
      </c>
      <c r="D550" s="6" t="s">
        <v>358</v>
      </c>
      <c r="E550" s="6" t="s">
        <v>896</v>
      </c>
      <c r="F550" s="6" t="s">
        <v>12</v>
      </c>
      <c r="G550" s="6" t="s">
        <v>16</v>
      </c>
      <c r="H550" s="7">
        <v>36407</v>
      </c>
      <c r="I550" s="6">
        <f t="shared" si="8"/>
        <v>1999</v>
      </c>
      <c r="W550" s="2"/>
    </row>
    <row r="551" spans="1:23" ht="12" customHeight="1" x14ac:dyDescent="0.2">
      <c r="A551" s="6" t="s">
        <v>896</v>
      </c>
      <c r="B551" s="6" t="s">
        <v>1289</v>
      </c>
      <c r="C551" s="6" t="s">
        <v>925</v>
      </c>
      <c r="D551" s="6" t="s">
        <v>926</v>
      </c>
      <c r="E551" s="6" t="s">
        <v>927</v>
      </c>
      <c r="F551" s="6" t="s">
        <v>12</v>
      </c>
      <c r="G551" s="6" t="s">
        <v>9</v>
      </c>
      <c r="H551" s="7">
        <v>36056</v>
      </c>
      <c r="I551" s="6">
        <f t="shared" si="8"/>
        <v>1998</v>
      </c>
      <c r="W551" s="2"/>
    </row>
    <row r="552" spans="1:23" ht="12" customHeight="1" x14ac:dyDescent="0.2">
      <c r="A552" s="6" t="s">
        <v>896</v>
      </c>
      <c r="B552" s="6" t="s">
        <v>1289</v>
      </c>
      <c r="C552" s="6" t="s">
        <v>928</v>
      </c>
      <c r="D552" s="6" t="s">
        <v>929</v>
      </c>
      <c r="E552" s="6" t="s">
        <v>930</v>
      </c>
      <c r="F552" s="6" t="s">
        <v>8</v>
      </c>
      <c r="G552" s="6" t="s">
        <v>405</v>
      </c>
      <c r="H552" s="7">
        <v>37103</v>
      </c>
      <c r="I552" s="6">
        <f t="shared" si="8"/>
        <v>2001</v>
      </c>
      <c r="W552" s="2"/>
    </row>
    <row r="553" spans="1:23" ht="12" customHeight="1" x14ac:dyDescent="0.2">
      <c r="A553" s="6" t="s">
        <v>896</v>
      </c>
      <c r="B553" s="6" t="s">
        <v>1289</v>
      </c>
      <c r="C553" s="6" t="s">
        <v>931</v>
      </c>
      <c r="D553" s="6" t="s">
        <v>809</v>
      </c>
      <c r="E553" s="6" t="s">
        <v>344</v>
      </c>
      <c r="F553" s="6" t="s">
        <v>8</v>
      </c>
      <c r="G553" s="6" t="s">
        <v>16</v>
      </c>
      <c r="H553" s="7">
        <v>36733</v>
      </c>
      <c r="I553" s="6">
        <f t="shared" si="8"/>
        <v>2000</v>
      </c>
      <c r="W553" s="2"/>
    </row>
    <row r="554" spans="1:23" ht="12" customHeight="1" x14ac:dyDescent="0.2">
      <c r="A554" s="6" t="s">
        <v>896</v>
      </c>
      <c r="B554" s="6" t="s">
        <v>1289</v>
      </c>
      <c r="C554" s="6" t="s">
        <v>932</v>
      </c>
      <c r="D554" s="6" t="s">
        <v>315</v>
      </c>
      <c r="E554" s="6" t="s">
        <v>137</v>
      </c>
      <c r="F554" s="6" t="s">
        <v>12</v>
      </c>
      <c r="G554" s="6" t="s">
        <v>16</v>
      </c>
      <c r="H554" s="7">
        <v>37229</v>
      </c>
      <c r="I554" s="6">
        <f t="shared" si="8"/>
        <v>2001</v>
      </c>
      <c r="W554" s="2"/>
    </row>
    <row r="555" spans="1:23" ht="12" customHeight="1" x14ac:dyDescent="0.2">
      <c r="A555" s="6" t="s">
        <v>896</v>
      </c>
      <c r="B555" s="6" t="s">
        <v>1289</v>
      </c>
      <c r="C555" s="6" t="s">
        <v>933</v>
      </c>
      <c r="D555" s="6" t="s">
        <v>934</v>
      </c>
      <c r="E555" s="6" t="s">
        <v>896</v>
      </c>
      <c r="F555" s="6" t="s">
        <v>12</v>
      </c>
      <c r="G555" s="6" t="s">
        <v>935</v>
      </c>
      <c r="H555" s="7">
        <v>36483</v>
      </c>
      <c r="I555" s="6">
        <f t="shared" si="8"/>
        <v>1999</v>
      </c>
      <c r="W555" s="2"/>
    </row>
    <row r="556" spans="1:23" ht="12" customHeight="1" x14ac:dyDescent="0.2">
      <c r="A556" s="6" t="s">
        <v>896</v>
      </c>
      <c r="B556" s="6" t="s">
        <v>1289</v>
      </c>
      <c r="C556" s="6" t="s">
        <v>936</v>
      </c>
      <c r="D556" s="6" t="s">
        <v>167</v>
      </c>
      <c r="E556" s="6" t="s">
        <v>937</v>
      </c>
      <c r="F556" s="6" t="s">
        <v>12</v>
      </c>
      <c r="G556" s="6" t="s">
        <v>16</v>
      </c>
      <c r="H556" s="7">
        <v>37068</v>
      </c>
      <c r="I556" s="6">
        <f t="shared" si="8"/>
        <v>2001</v>
      </c>
      <c r="W556" s="2"/>
    </row>
    <row r="557" spans="1:23" ht="12" customHeight="1" x14ac:dyDescent="0.2">
      <c r="A557" s="6" t="s">
        <v>896</v>
      </c>
      <c r="B557" s="6" t="s">
        <v>1289</v>
      </c>
      <c r="C557" s="6" t="s">
        <v>938</v>
      </c>
      <c r="D557" s="6" t="s">
        <v>123</v>
      </c>
      <c r="E557" s="6" t="s">
        <v>1408</v>
      </c>
      <c r="F557" s="6" t="s">
        <v>58</v>
      </c>
      <c r="G557" s="6" t="s">
        <v>16</v>
      </c>
      <c r="H557" s="7">
        <v>36528</v>
      </c>
      <c r="I557" s="6">
        <f t="shared" si="8"/>
        <v>2000</v>
      </c>
      <c r="W557" s="2"/>
    </row>
    <row r="558" spans="1:23" ht="12" customHeight="1" x14ac:dyDescent="0.2">
      <c r="A558" s="6" t="s">
        <v>896</v>
      </c>
      <c r="B558" s="6" t="s">
        <v>1289</v>
      </c>
      <c r="C558" s="6" t="s">
        <v>939</v>
      </c>
      <c r="D558" s="6" t="s">
        <v>73</v>
      </c>
      <c r="E558" s="6" t="s">
        <v>1404</v>
      </c>
      <c r="F558" s="6" t="s">
        <v>12</v>
      </c>
      <c r="G558" s="6" t="s">
        <v>16</v>
      </c>
      <c r="H558" s="7">
        <v>36170</v>
      </c>
      <c r="I558" s="6">
        <f t="shared" si="8"/>
        <v>1999</v>
      </c>
      <c r="W558" s="2"/>
    </row>
    <row r="559" spans="1:23" ht="12" customHeight="1" x14ac:dyDescent="0.2">
      <c r="A559" s="6" t="s">
        <v>896</v>
      </c>
      <c r="B559" s="6" t="s">
        <v>1290</v>
      </c>
      <c r="C559" s="6" t="s">
        <v>940</v>
      </c>
      <c r="D559" s="6" t="s">
        <v>54</v>
      </c>
      <c r="E559" s="6" t="s">
        <v>941</v>
      </c>
      <c r="F559" s="6" t="s">
        <v>12</v>
      </c>
      <c r="G559" s="6" t="s">
        <v>20</v>
      </c>
      <c r="H559" s="7">
        <v>36806</v>
      </c>
      <c r="I559" s="6">
        <f t="shared" si="8"/>
        <v>2000</v>
      </c>
      <c r="W559" s="2"/>
    </row>
    <row r="560" spans="1:23" ht="12" customHeight="1" x14ac:dyDescent="0.2">
      <c r="A560" s="6" t="s">
        <v>896</v>
      </c>
      <c r="B560" s="6" t="s">
        <v>1290</v>
      </c>
      <c r="C560" s="6" t="s">
        <v>942</v>
      </c>
      <c r="D560" s="6" t="s">
        <v>123</v>
      </c>
      <c r="E560" s="6" t="s">
        <v>42</v>
      </c>
      <c r="F560" s="6" t="s">
        <v>8</v>
      </c>
      <c r="G560" s="6" t="s">
        <v>16</v>
      </c>
      <c r="H560" s="7">
        <v>37037</v>
      </c>
      <c r="I560" s="6">
        <f t="shared" si="8"/>
        <v>2001</v>
      </c>
      <c r="W560" s="2"/>
    </row>
    <row r="561" spans="1:24" ht="12" customHeight="1" x14ac:dyDescent="0.2">
      <c r="A561" s="6" t="s">
        <v>896</v>
      </c>
      <c r="B561" s="6" t="s">
        <v>1290</v>
      </c>
      <c r="C561" s="6" t="s">
        <v>943</v>
      </c>
      <c r="D561" s="6" t="s">
        <v>944</v>
      </c>
      <c r="E561" s="6" t="s">
        <v>945</v>
      </c>
      <c r="F561" s="6" t="s">
        <v>12</v>
      </c>
      <c r="G561" s="6" t="s">
        <v>16</v>
      </c>
      <c r="H561" s="7">
        <v>37020</v>
      </c>
      <c r="I561" s="6">
        <f t="shared" si="8"/>
        <v>2001</v>
      </c>
      <c r="W561" s="2"/>
    </row>
    <row r="562" spans="1:24" ht="12" customHeight="1" x14ac:dyDescent="0.2">
      <c r="A562" s="6" t="s">
        <v>896</v>
      </c>
      <c r="B562" s="6" t="s">
        <v>1290</v>
      </c>
      <c r="C562" s="6" t="s">
        <v>946</v>
      </c>
      <c r="D562" s="6" t="s">
        <v>41</v>
      </c>
      <c r="E562" s="6" t="s">
        <v>947</v>
      </c>
      <c r="F562" s="6" t="s">
        <v>58</v>
      </c>
      <c r="G562" s="6" t="s">
        <v>16</v>
      </c>
      <c r="H562" s="7">
        <v>36978</v>
      </c>
      <c r="I562" s="6">
        <f t="shared" si="8"/>
        <v>2001</v>
      </c>
      <c r="W562" s="2"/>
    </row>
    <row r="563" spans="1:24" ht="12" customHeight="1" x14ac:dyDescent="0.2">
      <c r="A563" s="6" t="s">
        <v>896</v>
      </c>
      <c r="B563" s="6" t="s">
        <v>1290</v>
      </c>
      <c r="C563" s="6" t="s">
        <v>948</v>
      </c>
      <c r="D563" s="6" t="s">
        <v>949</v>
      </c>
      <c r="E563" s="6" t="s">
        <v>950</v>
      </c>
      <c r="F563" s="6" t="s">
        <v>12</v>
      </c>
      <c r="G563" s="6" t="s">
        <v>691</v>
      </c>
      <c r="H563" s="7">
        <v>37253</v>
      </c>
      <c r="I563" s="6">
        <f t="shared" si="8"/>
        <v>2001</v>
      </c>
      <c r="W563" s="2"/>
    </row>
    <row r="564" spans="1:24" ht="12" customHeight="1" x14ac:dyDescent="0.2">
      <c r="A564" s="6" t="s">
        <v>896</v>
      </c>
      <c r="B564" s="6" t="s">
        <v>1290</v>
      </c>
      <c r="C564" s="6" t="s">
        <v>951</v>
      </c>
      <c r="D564" s="6" t="s">
        <v>952</v>
      </c>
      <c r="E564" s="6" t="s">
        <v>187</v>
      </c>
      <c r="F564" s="6" t="s">
        <v>12</v>
      </c>
      <c r="G564" s="6" t="s">
        <v>953</v>
      </c>
      <c r="H564" s="7">
        <v>37020</v>
      </c>
      <c r="I564" s="6">
        <f t="shared" si="8"/>
        <v>2001</v>
      </c>
      <c r="W564" s="2"/>
    </row>
    <row r="565" spans="1:24" ht="12" customHeight="1" x14ac:dyDescent="0.2">
      <c r="A565" s="6" t="s">
        <v>896</v>
      </c>
      <c r="B565" s="6" t="s">
        <v>1290</v>
      </c>
      <c r="C565" s="6" t="s">
        <v>954</v>
      </c>
      <c r="D565" s="6" t="s">
        <v>289</v>
      </c>
      <c r="E565" s="6" t="s">
        <v>955</v>
      </c>
      <c r="F565" s="6" t="s">
        <v>12</v>
      </c>
      <c r="G565" s="6" t="s">
        <v>16</v>
      </c>
      <c r="H565" s="7">
        <v>37001</v>
      </c>
      <c r="I565" s="6">
        <f t="shared" si="8"/>
        <v>2001</v>
      </c>
      <c r="W565" s="2"/>
    </row>
    <row r="566" spans="1:24" ht="12" customHeight="1" x14ac:dyDescent="0.2">
      <c r="A566" s="6" t="s">
        <v>896</v>
      </c>
      <c r="B566" s="6" t="s">
        <v>1290</v>
      </c>
      <c r="C566" s="6" t="s">
        <v>956</v>
      </c>
      <c r="D566" s="6" t="s">
        <v>957</v>
      </c>
      <c r="E566" s="6" t="s">
        <v>958</v>
      </c>
      <c r="F566" s="6" t="s">
        <v>8</v>
      </c>
      <c r="G566" s="6" t="s">
        <v>16</v>
      </c>
      <c r="H566" s="7">
        <v>37429</v>
      </c>
      <c r="I566" s="6">
        <f t="shared" si="8"/>
        <v>2002</v>
      </c>
      <c r="W566" s="2"/>
    </row>
    <row r="567" spans="1:24" ht="12" customHeight="1" x14ac:dyDescent="0.2">
      <c r="A567" s="6" t="s">
        <v>896</v>
      </c>
      <c r="B567" s="6" t="s">
        <v>1290</v>
      </c>
      <c r="C567" s="6" t="s">
        <v>959</v>
      </c>
      <c r="D567" s="6" t="s">
        <v>57</v>
      </c>
      <c r="E567" s="6" t="s">
        <v>906</v>
      </c>
      <c r="F567" s="6" t="s">
        <v>12</v>
      </c>
      <c r="G567" s="6" t="s">
        <v>16</v>
      </c>
      <c r="H567" s="7">
        <v>37370</v>
      </c>
      <c r="I567" s="6">
        <f t="shared" si="8"/>
        <v>2002</v>
      </c>
      <c r="W567" s="2"/>
    </row>
    <row r="568" spans="1:24" ht="12" customHeight="1" x14ac:dyDescent="0.2">
      <c r="A568" s="6" t="s">
        <v>896</v>
      </c>
      <c r="B568" s="6" t="s">
        <v>1290</v>
      </c>
      <c r="C568" s="6" t="s">
        <v>960</v>
      </c>
      <c r="D568" s="6" t="s">
        <v>41</v>
      </c>
      <c r="E568" s="6" t="s">
        <v>1425</v>
      </c>
      <c r="F568" s="6" t="s">
        <v>58</v>
      </c>
      <c r="G568" s="6" t="s">
        <v>16</v>
      </c>
      <c r="H568" s="7">
        <v>37490</v>
      </c>
      <c r="I568" s="6">
        <f t="shared" si="8"/>
        <v>2002</v>
      </c>
      <c r="W568" s="2"/>
    </row>
    <row r="569" spans="1:24" ht="12" customHeight="1" x14ac:dyDescent="0.2">
      <c r="A569" s="6" t="s">
        <v>896</v>
      </c>
      <c r="B569" s="6" t="s">
        <v>1290</v>
      </c>
      <c r="C569" s="6" t="s">
        <v>961</v>
      </c>
      <c r="D569" s="6" t="s">
        <v>71</v>
      </c>
      <c r="E569" s="6" t="s">
        <v>962</v>
      </c>
      <c r="F569" s="6" t="s">
        <v>8</v>
      </c>
      <c r="G569" s="6" t="s">
        <v>16</v>
      </c>
      <c r="H569" s="7">
        <v>37330</v>
      </c>
      <c r="I569" s="6">
        <f t="shared" si="8"/>
        <v>2002</v>
      </c>
      <c r="W569" s="2"/>
    </row>
    <row r="570" spans="1:24" ht="12" customHeight="1" x14ac:dyDescent="0.2">
      <c r="A570" s="6" t="s">
        <v>896</v>
      </c>
      <c r="B570" s="6" t="s">
        <v>1290</v>
      </c>
      <c r="C570" s="6" t="s">
        <v>963</v>
      </c>
      <c r="D570" s="6" t="s">
        <v>887</v>
      </c>
      <c r="E570" s="6" t="s">
        <v>964</v>
      </c>
      <c r="F570" s="6" t="s">
        <v>8</v>
      </c>
      <c r="G570" s="6" t="s">
        <v>16</v>
      </c>
      <c r="H570" s="7">
        <v>37513</v>
      </c>
      <c r="I570" s="6">
        <f t="shared" si="8"/>
        <v>2002</v>
      </c>
      <c r="W570" s="2"/>
    </row>
    <row r="571" spans="1:24" ht="12" customHeight="1" x14ac:dyDescent="0.2">
      <c r="A571" s="6" t="s">
        <v>896</v>
      </c>
      <c r="B571" s="6" t="s">
        <v>1290</v>
      </c>
      <c r="C571" s="6" t="s">
        <v>965</v>
      </c>
      <c r="D571" s="6" t="s">
        <v>105</v>
      </c>
      <c r="E571" s="6" t="s">
        <v>966</v>
      </c>
      <c r="F571" s="6" t="s">
        <v>12</v>
      </c>
      <c r="G571" s="6" t="s">
        <v>967</v>
      </c>
      <c r="H571" s="7">
        <v>37470</v>
      </c>
      <c r="I571" s="6">
        <f t="shared" si="8"/>
        <v>2002</v>
      </c>
      <c r="W571" s="2"/>
    </row>
    <row r="572" spans="1:24" ht="12" customHeight="1" x14ac:dyDescent="0.2">
      <c r="A572" s="6" t="s">
        <v>896</v>
      </c>
      <c r="B572" s="6" t="s">
        <v>1290</v>
      </c>
      <c r="C572" s="6" t="s">
        <v>968</v>
      </c>
      <c r="D572" s="6" t="s">
        <v>969</v>
      </c>
      <c r="E572" s="6" t="s">
        <v>970</v>
      </c>
      <c r="F572" s="6" t="s">
        <v>12</v>
      </c>
      <c r="G572" s="6" t="s">
        <v>264</v>
      </c>
      <c r="H572" s="7">
        <v>37443</v>
      </c>
      <c r="I572" s="6">
        <f t="shared" si="8"/>
        <v>2002</v>
      </c>
      <c r="W572" s="2"/>
    </row>
    <row r="573" spans="1:24" ht="12" customHeight="1" x14ac:dyDescent="0.2">
      <c r="A573" s="6" t="s">
        <v>896</v>
      </c>
      <c r="B573" s="6" t="s">
        <v>1290</v>
      </c>
      <c r="C573" s="6" t="s">
        <v>902</v>
      </c>
      <c r="D573" s="6" t="s">
        <v>887</v>
      </c>
      <c r="E573" s="6" t="s">
        <v>971</v>
      </c>
      <c r="F573" s="6" t="s">
        <v>12</v>
      </c>
      <c r="G573" s="6" t="s">
        <v>16</v>
      </c>
      <c r="H573" s="7">
        <v>37519</v>
      </c>
      <c r="I573" s="6">
        <f t="shared" si="8"/>
        <v>2002</v>
      </c>
      <c r="W573" s="2"/>
    </row>
    <row r="574" spans="1:24" ht="12" customHeight="1" x14ac:dyDescent="0.2">
      <c r="A574" s="6" t="s">
        <v>896</v>
      </c>
      <c r="B574" s="6" t="s">
        <v>1290</v>
      </c>
      <c r="C574" s="6" t="s">
        <v>972</v>
      </c>
      <c r="D574" s="6" t="s">
        <v>514</v>
      </c>
      <c r="E574" s="6" t="s">
        <v>973</v>
      </c>
      <c r="F574" s="6" t="s">
        <v>12</v>
      </c>
      <c r="G574" s="6" t="s">
        <v>405</v>
      </c>
      <c r="H574" s="7">
        <v>37271</v>
      </c>
      <c r="I574" s="6">
        <f t="shared" si="8"/>
        <v>2002</v>
      </c>
      <c r="W574" s="2"/>
    </row>
    <row r="575" spans="1:24" ht="12" customHeight="1" x14ac:dyDescent="0.2">
      <c r="A575" s="6" t="s">
        <v>896</v>
      </c>
      <c r="B575" s="6" t="s">
        <v>1290</v>
      </c>
      <c r="C575" s="6" t="s">
        <v>974</v>
      </c>
      <c r="D575" s="6" t="s">
        <v>213</v>
      </c>
      <c r="E575" s="6" t="s">
        <v>975</v>
      </c>
      <c r="F575" s="6" t="s">
        <v>12</v>
      </c>
      <c r="G575" s="6" t="s">
        <v>16</v>
      </c>
      <c r="H575" s="7">
        <v>37425</v>
      </c>
      <c r="I575" s="6">
        <f t="shared" si="8"/>
        <v>2002</v>
      </c>
      <c r="W575" s="2"/>
    </row>
    <row r="576" spans="1:24" ht="12" customHeight="1" x14ac:dyDescent="0.2">
      <c r="A576" s="6" t="s">
        <v>1373</v>
      </c>
      <c r="B576" s="6" t="s">
        <v>1289</v>
      </c>
      <c r="C576" s="6" t="s">
        <v>976</v>
      </c>
      <c r="D576" s="6" t="s">
        <v>977</v>
      </c>
      <c r="E576" s="6" t="s">
        <v>1398</v>
      </c>
      <c r="F576" s="6" t="s">
        <v>12</v>
      </c>
      <c r="G576" s="6" t="s">
        <v>16</v>
      </c>
      <c r="H576" s="7">
        <v>37021</v>
      </c>
      <c r="I576" s="6">
        <f t="shared" si="8"/>
        <v>2001</v>
      </c>
      <c r="W576" s="2"/>
      <c r="X576" s="2"/>
    </row>
    <row r="577" spans="1:24" ht="12" customHeight="1" x14ac:dyDescent="0.2">
      <c r="A577" s="6" t="s">
        <v>1373</v>
      </c>
      <c r="B577" s="6" t="s">
        <v>1289</v>
      </c>
      <c r="C577" s="6" t="s">
        <v>978</v>
      </c>
      <c r="D577" s="6" t="s">
        <v>710</v>
      </c>
      <c r="E577" s="6" t="s">
        <v>663</v>
      </c>
      <c r="F577" s="6" t="s">
        <v>12</v>
      </c>
      <c r="G577" s="6" t="s">
        <v>16</v>
      </c>
      <c r="H577" s="7">
        <v>35982</v>
      </c>
      <c r="I577" s="6">
        <f t="shared" si="8"/>
        <v>1998</v>
      </c>
      <c r="W577" s="2"/>
      <c r="X577" s="2"/>
    </row>
    <row r="578" spans="1:24" ht="12" customHeight="1" x14ac:dyDescent="0.2">
      <c r="A578" s="6" t="s">
        <v>1373</v>
      </c>
      <c r="B578" s="6" t="s">
        <v>1289</v>
      </c>
      <c r="C578" s="6" t="s">
        <v>979</v>
      </c>
      <c r="D578" s="6" t="s">
        <v>123</v>
      </c>
      <c r="E578" s="6" t="s">
        <v>980</v>
      </c>
      <c r="F578" s="6" t="s">
        <v>12</v>
      </c>
      <c r="G578" s="6" t="s">
        <v>16</v>
      </c>
      <c r="H578" s="7">
        <v>37073</v>
      </c>
      <c r="I578" s="6">
        <f t="shared" si="8"/>
        <v>2001</v>
      </c>
      <c r="W578" s="2"/>
      <c r="X578" s="2"/>
    </row>
    <row r="579" spans="1:24" ht="12" customHeight="1" x14ac:dyDescent="0.2">
      <c r="A579" s="6" t="s">
        <v>1373</v>
      </c>
      <c r="B579" s="6" t="s">
        <v>1289</v>
      </c>
      <c r="C579" s="6" t="s">
        <v>981</v>
      </c>
      <c r="D579" s="6" t="s">
        <v>57</v>
      </c>
      <c r="E579" s="6" t="s">
        <v>23</v>
      </c>
      <c r="F579" s="6" t="s">
        <v>12</v>
      </c>
      <c r="G579" s="6" t="s">
        <v>16</v>
      </c>
      <c r="H579" s="7">
        <v>35907</v>
      </c>
      <c r="I579" s="6">
        <f t="shared" si="8"/>
        <v>1998</v>
      </c>
      <c r="W579" s="2"/>
      <c r="X579" s="2"/>
    </row>
    <row r="580" spans="1:24" ht="12" customHeight="1" x14ac:dyDescent="0.2">
      <c r="A580" s="6" t="s">
        <v>1373</v>
      </c>
      <c r="B580" s="6" t="s">
        <v>1289</v>
      </c>
      <c r="C580" s="6" t="s">
        <v>982</v>
      </c>
      <c r="D580" s="6" t="s">
        <v>853</v>
      </c>
      <c r="E580" s="6" t="s">
        <v>1194</v>
      </c>
      <c r="F580" s="6" t="s">
        <v>12</v>
      </c>
      <c r="G580" s="6" t="s">
        <v>16</v>
      </c>
      <c r="H580" s="7">
        <v>35970</v>
      </c>
      <c r="I580" s="6">
        <f t="shared" si="8"/>
        <v>1998</v>
      </c>
      <c r="W580" s="2"/>
      <c r="X580" s="2"/>
    </row>
    <row r="581" spans="1:24" ht="12" customHeight="1" x14ac:dyDescent="0.2">
      <c r="A581" s="6" t="s">
        <v>1373</v>
      </c>
      <c r="B581" s="6" t="s">
        <v>1289</v>
      </c>
      <c r="C581" s="6" t="s">
        <v>983</v>
      </c>
      <c r="D581" s="6" t="s">
        <v>984</v>
      </c>
      <c r="E581" s="6" t="s">
        <v>985</v>
      </c>
      <c r="F581" s="6" t="s">
        <v>12</v>
      </c>
      <c r="G581" s="6" t="s">
        <v>16</v>
      </c>
      <c r="H581" s="7">
        <v>36353</v>
      </c>
      <c r="I581" s="6">
        <f t="shared" si="8"/>
        <v>1999</v>
      </c>
      <c r="W581" s="2"/>
      <c r="X581" s="2"/>
    </row>
    <row r="582" spans="1:24" ht="12" customHeight="1" x14ac:dyDescent="0.2">
      <c r="A582" s="6" t="s">
        <v>1373</v>
      </c>
      <c r="B582" s="6" t="s">
        <v>1289</v>
      </c>
      <c r="C582" s="6" t="s">
        <v>986</v>
      </c>
      <c r="D582" s="6" t="s">
        <v>64</v>
      </c>
      <c r="E582" s="6" t="s">
        <v>987</v>
      </c>
      <c r="F582" s="6" t="s">
        <v>8</v>
      </c>
      <c r="G582" s="6" t="s">
        <v>20</v>
      </c>
      <c r="H582" s="7">
        <v>36635</v>
      </c>
      <c r="I582" s="6">
        <f t="shared" si="8"/>
        <v>2000</v>
      </c>
      <c r="W582" s="2"/>
      <c r="X582" s="2"/>
    </row>
    <row r="583" spans="1:24" ht="12" customHeight="1" x14ac:dyDescent="0.2">
      <c r="A583" s="6" t="s">
        <v>1373</v>
      </c>
      <c r="B583" s="6" t="s">
        <v>1289</v>
      </c>
      <c r="C583" s="6" t="s">
        <v>988</v>
      </c>
      <c r="D583" s="6" t="s">
        <v>699</v>
      </c>
      <c r="E583" s="6" t="s">
        <v>989</v>
      </c>
      <c r="F583" s="6" t="s">
        <v>8</v>
      </c>
      <c r="G583" s="6" t="s">
        <v>16</v>
      </c>
      <c r="H583" s="7">
        <v>36825</v>
      </c>
      <c r="I583" s="6">
        <f t="shared" si="8"/>
        <v>2000</v>
      </c>
      <c r="W583" s="2"/>
      <c r="X583" s="2"/>
    </row>
    <row r="584" spans="1:24" ht="12" customHeight="1" x14ac:dyDescent="0.2">
      <c r="A584" s="6" t="s">
        <v>1373</v>
      </c>
      <c r="B584" s="6" t="s">
        <v>1289</v>
      </c>
      <c r="C584" s="6" t="s">
        <v>990</v>
      </c>
      <c r="D584" s="6" t="s">
        <v>991</v>
      </c>
      <c r="E584" s="6" t="s">
        <v>1373</v>
      </c>
      <c r="F584" s="6" t="s">
        <v>12</v>
      </c>
      <c r="G584" s="6" t="s">
        <v>992</v>
      </c>
      <c r="H584" s="7">
        <v>35878</v>
      </c>
      <c r="I584" s="6">
        <f t="shared" si="8"/>
        <v>1998</v>
      </c>
      <c r="W584" s="2"/>
      <c r="X584" s="2"/>
    </row>
    <row r="585" spans="1:24" ht="12" customHeight="1" x14ac:dyDescent="0.2">
      <c r="A585" s="6" t="s">
        <v>1373</v>
      </c>
      <c r="B585" s="6" t="s">
        <v>1289</v>
      </c>
      <c r="C585" s="6" t="s">
        <v>215</v>
      </c>
      <c r="D585" s="6" t="s">
        <v>176</v>
      </c>
      <c r="E585" s="6" t="s">
        <v>211</v>
      </c>
      <c r="F585" s="6" t="s">
        <v>8</v>
      </c>
      <c r="G585" s="6" t="s">
        <v>16</v>
      </c>
      <c r="H585" s="7">
        <v>37096</v>
      </c>
      <c r="I585" s="6">
        <f t="shared" si="8"/>
        <v>2001</v>
      </c>
      <c r="W585" s="2"/>
      <c r="X585" s="2"/>
    </row>
    <row r="586" spans="1:24" ht="12" customHeight="1" x14ac:dyDescent="0.2">
      <c r="A586" s="6" t="s">
        <v>1373</v>
      </c>
      <c r="B586" s="6" t="s">
        <v>1289</v>
      </c>
      <c r="C586" s="6" t="s">
        <v>993</v>
      </c>
      <c r="D586" s="6" t="s">
        <v>358</v>
      </c>
      <c r="E586" s="6" t="s">
        <v>226</v>
      </c>
      <c r="F586" s="6" t="s">
        <v>8</v>
      </c>
      <c r="G586" s="6" t="s">
        <v>16</v>
      </c>
      <c r="H586" s="7">
        <v>36700</v>
      </c>
      <c r="I586" s="6">
        <f t="shared" si="8"/>
        <v>2000</v>
      </c>
      <c r="W586" s="2"/>
      <c r="X586" s="2"/>
    </row>
    <row r="587" spans="1:24" ht="12" customHeight="1" x14ac:dyDescent="0.2">
      <c r="A587" s="6" t="s">
        <v>1373</v>
      </c>
      <c r="B587" s="6" t="s">
        <v>1289</v>
      </c>
      <c r="C587" s="6" t="s">
        <v>994</v>
      </c>
      <c r="D587" s="6" t="s">
        <v>995</v>
      </c>
      <c r="E587" s="6" t="s">
        <v>996</v>
      </c>
      <c r="F587" s="6" t="s">
        <v>12</v>
      </c>
      <c r="G587" s="6" t="s">
        <v>264</v>
      </c>
      <c r="H587" s="7">
        <v>36802</v>
      </c>
      <c r="I587" s="6">
        <f t="shared" si="8"/>
        <v>2000</v>
      </c>
      <c r="W587" s="2"/>
      <c r="X587" s="2"/>
    </row>
    <row r="588" spans="1:24" ht="12" customHeight="1" x14ac:dyDescent="0.2">
      <c r="A588" s="6" t="s">
        <v>1373</v>
      </c>
      <c r="B588" s="6" t="s">
        <v>1289</v>
      </c>
      <c r="C588" s="6" t="s">
        <v>997</v>
      </c>
      <c r="D588" s="6" t="s">
        <v>15</v>
      </c>
      <c r="E588" s="6" t="s">
        <v>199</v>
      </c>
      <c r="F588" s="6" t="s">
        <v>58</v>
      </c>
      <c r="G588" s="6" t="s">
        <v>16</v>
      </c>
      <c r="H588" s="7">
        <v>37099</v>
      </c>
      <c r="I588" s="6">
        <f t="shared" si="8"/>
        <v>2001</v>
      </c>
      <c r="W588" s="2"/>
      <c r="X588" s="2"/>
    </row>
    <row r="589" spans="1:24" ht="12" customHeight="1" x14ac:dyDescent="0.2">
      <c r="A589" s="6" t="s">
        <v>1373</v>
      </c>
      <c r="B589" s="6" t="s">
        <v>1289</v>
      </c>
      <c r="C589" s="6" t="s">
        <v>586</v>
      </c>
      <c r="D589" s="6" t="s">
        <v>831</v>
      </c>
      <c r="E589" s="6" t="s">
        <v>998</v>
      </c>
      <c r="F589" s="6" t="s">
        <v>12</v>
      </c>
      <c r="G589" s="6" t="s">
        <v>333</v>
      </c>
      <c r="H589" s="7">
        <v>36733</v>
      </c>
      <c r="I589" s="6">
        <f t="shared" ref="I589:I652" si="9">YEAR(H589)</f>
        <v>2000</v>
      </c>
      <c r="W589" s="2"/>
      <c r="X589" s="2"/>
    </row>
    <row r="590" spans="1:24" ht="12" customHeight="1" x14ac:dyDescent="0.2">
      <c r="A590" s="6" t="s">
        <v>1373</v>
      </c>
      <c r="B590" s="6" t="s">
        <v>1289</v>
      </c>
      <c r="C590" s="6" t="s">
        <v>999</v>
      </c>
      <c r="D590" s="6" t="s">
        <v>672</v>
      </c>
      <c r="E590" s="6" t="s">
        <v>1000</v>
      </c>
      <c r="F590" s="6" t="s">
        <v>12</v>
      </c>
      <c r="G590" s="6" t="s">
        <v>16</v>
      </c>
      <c r="H590" s="7">
        <v>36411</v>
      </c>
      <c r="I590" s="6">
        <f t="shared" si="9"/>
        <v>1999</v>
      </c>
      <c r="W590" s="2"/>
      <c r="X590" s="2"/>
    </row>
    <row r="591" spans="1:24" ht="12" customHeight="1" x14ac:dyDescent="0.2">
      <c r="A591" s="6" t="s">
        <v>1373</v>
      </c>
      <c r="B591" s="6" t="s">
        <v>1289</v>
      </c>
      <c r="C591" s="6" t="s">
        <v>1001</v>
      </c>
      <c r="D591" s="6" t="s">
        <v>1002</v>
      </c>
      <c r="E591" s="6" t="s">
        <v>1003</v>
      </c>
      <c r="F591" s="6" t="s">
        <v>12</v>
      </c>
      <c r="G591" s="6" t="s">
        <v>16</v>
      </c>
      <c r="H591" s="7">
        <v>37263</v>
      </c>
      <c r="I591" s="6">
        <f t="shared" si="9"/>
        <v>2002</v>
      </c>
      <c r="W591" s="2"/>
      <c r="X591" s="2"/>
    </row>
    <row r="592" spans="1:24" ht="12" customHeight="1" x14ac:dyDescent="0.2">
      <c r="A592" s="6" t="s">
        <v>1373</v>
      </c>
      <c r="B592" s="6" t="s">
        <v>1289</v>
      </c>
      <c r="C592" s="6" t="s">
        <v>1004</v>
      </c>
      <c r="D592" s="6" t="s">
        <v>39</v>
      </c>
      <c r="E592" s="6" t="s">
        <v>1005</v>
      </c>
      <c r="F592" s="6" t="s">
        <v>12</v>
      </c>
      <c r="G592" s="6" t="s">
        <v>20</v>
      </c>
      <c r="H592" s="7">
        <v>36760</v>
      </c>
      <c r="I592" s="6">
        <f t="shared" si="9"/>
        <v>2000</v>
      </c>
      <c r="W592" s="2"/>
      <c r="X592" s="2"/>
    </row>
    <row r="593" spans="1:24" ht="12" customHeight="1" x14ac:dyDescent="0.2">
      <c r="A593" s="6" t="s">
        <v>1373</v>
      </c>
      <c r="B593" s="6" t="s">
        <v>1289</v>
      </c>
      <c r="C593" s="6" t="s">
        <v>951</v>
      </c>
      <c r="D593" s="6" t="s">
        <v>829</v>
      </c>
      <c r="E593" s="6" t="s">
        <v>1006</v>
      </c>
      <c r="F593" s="6" t="s">
        <v>12</v>
      </c>
      <c r="G593" s="6" t="s">
        <v>16</v>
      </c>
      <c r="H593" s="7">
        <v>36817</v>
      </c>
      <c r="I593" s="6">
        <f t="shared" si="9"/>
        <v>2000</v>
      </c>
      <c r="W593" s="2"/>
      <c r="X593" s="2"/>
    </row>
    <row r="594" spans="1:24" ht="12" customHeight="1" x14ac:dyDescent="0.2">
      <c r="A594" s="6" t="s">
        <v>1373</v>
      </c>
      <c r="B594" s="6" t="s">
        <v>1289</v>
      </c>
      <c r="C594" s="6" t="s">
        <v>1007</v>
      </c>
      <c r="D594" s="6" t="s">
        <v>1008</v>
      </c>
      <c r="E594" s="6" t="s">
        <v>1009</v>
      </c>
      <c r="F594" s="6" t="s">
        <v>8</v>
      </c>
      <c r="G594" s="6" t="s">
        <v>264</v>
      </c>
      <c r="H594" s="7">
        <v>37145</v>
      </c>
      <c r="I594" s="6">
        <f t="shared" si="9"/>
        <v>2001</v>
      </c>
      <c r="W594" s="2"/>
      <c r="X594" s="2"/>
    </row>
    <row r="595" spans="1:24" ht="12" customHeight="1" x14ac:dyDescent="0.2">
      <c r="A595" s="6" t="s">
        <v>1373</v>
      </c>
      <c r="B595" s="6" t="s">
        <v>1289</v>
      </c>
      <c r="C595" s="6" t="s">
        <v>1010</v>
      </c>
      <c r="D595" s="6" t="s">
        <v>607</v>
      </c>
      <c r="E595" s="6" t="s">
        <v>1011</v>
      </c>
      <c r="F595" s="6" t="s">
        <v>8</v>
      </c>
      <c r="G595" s="6" t="s">
        <v>16</v>
      </c>
      <c r="H595" s="7">
        <v>36620</v>
      </c>
      <c r="I595" s="6">
        <f t="shared" si="9"/>
        <v>2000</v>
      </c>
      <c r="W595" s="2"/>
      <c r="X595" s="2"/>
    </row>
    <row r="596" spans="1:24" ht="12" customHeight="1" x14ac:dyDescent="0.2">
      <c r="A596" s="6" t="s">
        <v>1373</v>
      </c>
      <c r="B596" s="6" t="s">
        <v>1289</v>
      </c>
      <c r="C596" s="6" t="s">
        <v>1012</v>
      </c>
      <c r="D596" s="6" t="s">
        <v>1013</v>
      </c>
      <c r="E596" s="6" t="s">
        <v>1373</v>
      </c>
      <c r="F596" s="6" t="s">
        <v>12</v>
      </c>
      <c r="G596" s="6" t="s">
        <v>16</v>
      </c>
      <c r="H596" s="7">
        <v>36179</v>
      </c>
      <c r="I596" s="6">
        <f t="shared" si="9"/>
        <v>1999</v>
      </c>
      <c r="W596" s="2"/>
      <c r="X596" s="2"/>
    </row>
    <row r="597" spans="1:24" ht="12" customHeight="1" x14ac:dyDescent="0.2">
      <c r="A597" s="6" t="s">
        <v>1373</v>
      </c>
      <c r="B597" s="6" t="s">
        <v>1289</v>
      </c>
      <c r="C597" s="6" t="s">
        <v>1014</v>
      </c>
      <c r="D597" s="6" t="s">
        <v>699</v>
      </c>
      <c r="E597" s="6" t="s">
        <v>504</v>
      </c>
      <c r="F597" s="6" t="s">
        <v>12</v>
      </c>
      <c r="G597" s="6" t="s">
        <v>20</v>
      </c>
      <c r="H597" s="7">
        <v>36806</v>
      </c>
      <c r="I597" s="6">
        <f t="shared" si="9"/>
        <v>2000</v>
      </c>
      <c r="W597" s="2"/>
      <c r="X597" s="2"/>
    </row>
    <row r="598" spans="1:24" ht="12" customHeight="1" x14ac:dyDescent="0.2">
      <c r="A598" s="6" t="s">
        <v>1373</v>
      </c>
      <c r="B598" s="6" t="s">
        <v>1289</v>
      </c>
      <c r="C598" s="6" t="s">
        <v>1015</v>
      </c>
      <c r="D598" s="6" t="s">
        <v>39</v>
      </c>
      <c r="E598" s="6" t="s">
        <v>1422</v>
      </c>
      <c r="F598" s="6" t="s">
        <v>12</v>
      </c>
      <c r="G598" s="6" t="s">
        <v>16</v>
      </c>
      <c r="H598" s="7">
        <v>36896</v>
      </c>
      <c r="I598" s="6">
        <f t="shared" si="9"/>
        <v>2001</v>
      </c>
      <c r="W598" s="2"/>
      <c r="X598" s="2"/>
    </row>
    <row r="599" spans="1:24" ht="12" customHeight="1" x14ac:dyDescent="0.2">
      <c r="A599" s="6" t="s">
        <v>1373</v>
      </c>
      <c r="B599" s="6" t="s">
        <v>1289</v>
      </c>
      <c r="C599" s="6" t="s">
        <v>355</v>
      </c>
      <c r="D599" s="6" t="s">
        <v>726</v>
      </c>
      <c r="E599" s="6" t="s">
        <v>1373</v>
      </c>
      <c r="F599" s="6" t="s">
        <v>58</v>
      </c>
      <c r="G599" s="6" t="s">
        <v>16</v>
      </c>
      <c r="H599" s="7">
        <v>36277</v>
      </c>
      <c r="I599" s="6">
        <f t="shared" si="9"/>
        <v>1999</v>
      </c>
      <c r="W599" s="2"/>
      <c r="X599" s="2"/>
    </row>
    <row r="600" spans="1:24" ht="12" customHeight="1" x14ac:dyDescent="0.2">
      <c r="A600" s="6" t="s">
        <v>1373</v>
      </c>
      <c r="B600" s="6" t="s">
        <v>1289</v>
      </c>
      <c r="C600" s="6" t="s">
        <v>1376</v>
      </c>
      <c r="D600" s="6" t="s">
        <v>1375</v>
      </c>
      <c r="E600" s="6" t="s">
        <v>1292</v>
      </c>
      <c r="F600" s="6" t="s">
        <v>1377</v>
      </c>
      <c r="G600" s="6" t="s">
        <v>1378</v>
      </c>
      <c r="H600" s="7">
        <v>36643</v>
      </c>
      <c r="I600" s="6">
        <f t="shared" si="9"/>
        <v>2000</v>
      </c>
    </row>
    <row r="601" spans="1:24" ht="12" customHeight="1" x14ac:dyDescent="0.2">
      <c r="A601" s="6" t="s">
        <v>1373</v>
      </c>
      <c r="B601" s="6" t="s">
        <v>1289</v>
      </c>
      <c r="C601" s="6" t="s">
        <v>774</v>
      </c>
      <c r="D601" s="6" t="s">
        <v>176</v>
      </c>
      <c r="E601" s="6" t="s">
        <v>1412</v>
      </c>
      <c r="F601" s="6" t="s">
        <v>12</v>
      </c>
      <c r="G601" s="6" t="s">
        <v>16</v>
      </c>
      <c r="H601" s="7">
        <v>36592</v>
      </c>
      <c r="I601" s="6">
        <f t="shared" si="9"/>
        <v>2000</v>
      </c>
      <c r="W601" s="2"/>
      <c r="X601" s="2"/>
    </row>
    <row r="602" spans="1:24" ht="12" customHeight="1" x14ac:dyDescent="0.2">
      <c r="A602" s="6" t="s">
        <v>1373</v>
      </c>
      <c r="B602" s="6" t="s">
        <v>1289</v>
      </c>
      <c r="C602" s="6" t="s">
        <v>1016</v>
      </c>
      <c r="D602" s="6" t="s">
        <v>136</v>
      </c>
      <c r="E602" s="6" t="s">
        <v>1373</v>
      </c>
      <c r="F602" s="6" t="s">
        <v>8</v>
      </c>
      <c r="G602" s="6" t="s">
        <v>16</v>
      </c>
      <c r="H602" s="7">
        <v>36667</v>
      </c>
      <c r="I602" s="6">
        <f t="shared" si="9"/>
        <v>2000</v>
      </c>
      <c r="W602" s="2"/>
      <c r="X602" s="2"/>
    </row>
    <row r="603" spans="1:24" ht="12" customHeight="1" x14ac:dyDescent="0.2">
      <c r="A603" s="6" t="s">
        <v>1373</v>
      </c>
      <c r="B603" s="6" t="s">
        <v>1289</v>
      </c>
      <c r="C603" s="6" t="s">
        <v>1017</v>
      </c>
      <c r="D603" s="6" t="s">
        <v>1018</v>
      </c>
      <c r="E603" s="6" t="s">
        <v>1373</v>
      </c>
      <c r="F603" s="6" t="s">
        <v>8</v>
      </c>
      <c r="G603" s="6" t="s">
        <v>1019</v>
      </c>
      <c r="H603" s="7">
        <v>36233</v>
      </c>
      <c r="I603" s="6">
        <f t="shared" si="9"/>
        <v>1999</v>
      </c>
      <c r="W603" s="2"/>
      <c r="X603" s="2"/>
    </row>
    <row r="604" spans="1:24" ht="12" customHeight="1" x14ac:dyDescent="0.2">
      <c r="A604" s="6" t="s">
        <v>1373</v>
      </c>
      <c r="B604" s="6" t="s">
        <v>1289</v>
      </c>
      <c r="C604" s="6" t="s">
        <v>1020</v>
      </c>
      <c r="D604" s="6" t="s">
        <v>161</v>
      </c>
      <c r="E604" s="6" t="s">
        <v>1402</v>
      </c>
      <c r="F604" s="6" t="s">
        <v>58</v>
      </c>
      <c r="G604" s="6" t="s">
        <v>16</v>
      </c>
      <c r="H604" s="7">
        <v>35949</v>
      </c>
      <c r="I604" s="6">
        <f t="shared" si="9"/>
        <v>1998</v>
      </c>
      <c r="W604" s="2"/>
      <c r="X604" s="2"/>
    </row>
    <row r="605" spans="1:24" ht="12" customHeight="1" x14ac:dyDescent="0.2">
      <c r="A605" s="6" t="s">
        <v>1373</v>
      </c>
      <c r="B605" s="6" t="s">
        <v>1289</v>
      </c>
      <c r="C605" s="6" t="s">
        <v>1021</v>
      </c>
      <c r="D605" s="6" t="s">
        <v>1022</v>
      </c>
      <c r="E605" s="6" t="s">
        <v>1401</v>
      </c>
      <c r="F605" s="6" t="s">
        <v>12</v>
      </c>
      <c r="G605" s="6" t="s">
        <v>16</v>
      </c>
      <c r="H605" s="7">
        <v>36325</v>
      </c>
      <c r="I605" s="6">
        <f t="shared" si="9"/>
        <v>1999</v>
      </c>
      <c r="W605" s="2"/>
      <c r="X605" s="2"/>
    </row>
    <row r="606" spans="1:24" ht="12" customHeight="1" x14ac:dyDescent="0.2">
      <c r="A606" s="6" t="s">
        <v>1373</v>
      </c>
      <c r="B606" s="6" t="s">
        <v>1290</v>
      </c>
      <c r="C606" s="6" t="s">
        <v>760</v>
      </c>
      <c r="D606" s="6" t="s">
        <v>358</v>
      </c>
      <c r="E606" s="6" t="s">
        <v>1373</v>
      </c>
      <c r="F606" s="6" t="s">
        <v>12</v>
      </c>
      <c r="G606" s="6" t="s">
        <v>16</v>
      </c>
      <c r="H606" s="7">
        <v>36685</v>
      </c>
      <c r="I606" s="6">
        <f t="shared" si="9"/>
        <v>2000</v>
      </c>
      <c r="W606" s="2"/>
      <c r="X606" s="2"/>
    </row>
    <row r="607" spans="1:24" ht="12" customHeight="1" x14ac:dyDescent="0.2">
      <c r="A607" s="6" t="s">
        <v>1373</v>
      </c>
      <c r="B607" s="6" t="s">
        <v>1290</v>
      </c>
      <c r="C607" s="6" t="s">
        <v>1023</v>
      </c>
      <c r="D607" s="6" t="s">
        <v>116</v>
      </c>
      <c r="E607" s="6" t="s">
        <v>1379</v>
      </c>
      <c r="F607" s="6" t="s">
        <v>12</v>
      </c>
      <c r="G607" s="6" t="s">
        <v>16</v>
      </c>
      <c r="H607" s="7">
        <v>36617</v>
      </c>
      <c r="I607" s="6">
        <f t="shared" si="9"/>
        <v>2000</v>
      </c>
      <c r="W607" s="2"/>
      <c r="X607" s="2"/>
    </row>
    <row r="608" spans="1:24" ht="12" customHeight="1" x14ac:dyDescent="0.2">
      <c r="A608" s="6" t="s">
        <v>1373</v>
      </c>
      <c r="B608" s="6" t="s">
        <v>1290</v>
      </c>
      <c r="C608" s="6" t="s">
        <v>1024</v>
      </c>
      <c r="D608" s="6" t="s">
        <v>840</v>
      </c>
      <c r="E608" s="6" t="s">
        <v>367</v>
      </c>
      <c r="F608" s="6" t="s">
        <v>12</v>
      </c>
      <c r="G608" s="6" t="s">
        <v>16</v>
      </c>
      <c r="H608" s="7">
        <v>37173</v>
      </c>
      <c r="I608" s="6">
        <f t="shared" si="9"/>
        <v>2001</v>
      </c>
      <c r="W608" s="2"/>
      <c r="X608" s="2"/>
    </row>
    <row r="609" spans="1:24" ht="12" customHeight="1" x14ac:dyDescent="0.2">
      <c r="A609" s="6" t="s">
        <v>1373</v>
      </c>
      <c r="B609" s="6" t="s">
        <v>1290</v>
      </c>
      <c r="C609" s="6" t="s">
        <v>1025</v>
      </c>
      <c r="D609" s="6" t="s">
        <v>69</v>
      </c>
      <c r="E609" s="6" t="s">
        <v>1374</v>
      </c>
      <c r="F609" s="6" t="s">
        <v>12</v>
      </c>
      <c r="G609" s="6" t="s">
        <v>16</v>
      </c>
      <c r="H609" s="7">
        <v>37157</v>
      </c>
      <c r="I609" s="6">
        <f t="shared" si="9"/>
        <v>2001</v>
      </c>
      <c r="W609" s="2"/>
      <c r="X609" s="2"/>
    </row>
    <row r="610" spans="1:24" ht="12" customHeight="1" x14ac:dyDescent="0.2">
      <c r="A610" s="6" t="s">
        <v>1373</v>
      </c>
      <c r="B610" s="6" t="s">
        <v>1290</v>
      </c>
      <c r="C610" s="6" t="s">
        <v>1026</v>
      </c>
      <c r="D610" s="6" t="s">
        <v>387</v>
      </c>
      <c r="E610" s="6" t="s">
        <v>1413</v>
      </c>
      <c r="F610" s="6" t="s">
        <v>12</v>
      </c>
      <c r="G610" s="6" t="s">
        <v>16</v>
      </c>
      <c r="H610" s="7">
        <v>36966</v>
      </c>
      <c r="I610" s="6">
        <f t="shared" si="9"/>
        <v>2001</v>
      </c>
      <c r="W610" s="2"/>
      <c r="X610" s="2"/>
    </row>
    <row r="611" spans="1:24" ht="12" customHeight="1" x14ac:dyDescent="0.2">
      <c r="A611" s="6" t="s">
        <v>1373</v>
      </c>
      <c r="B611" s="6" t="s">
        <v>1290</v>
      </c>
      <c r="C611" s="6" t="s">
        <v>49</v>
      </c>
      <c r="D611" s="6" t="s">
        <v>71</v>
      </c>
      <c r="E611" s="6" t="s">
        <v>1392</v>
      </c>
      <c r="F611" s="6" t="s">
        <v>8</v>
      </c>
      <c r="G611" s="6" t="s">
        <v>16</v>
      </c>
      <c r="H611" s="7">
        <v>37179</v>
      </c>
      <c r="I611" s="6">
        <f t="shared" si="9"/>
        <v>2001</v>
      </c>
      <c r="W611" s="2"/>
      <c r="X611" s="2"/>
    </row>
    <row r="612" spans="1:24" ht="12" customHeight="1" x14ac:dyDescent="0.2">
      <c r="A612" s="6" t="s">
        <v>1373</v>
      </c>
      <c r="B612" s="6" t="s">
        <v>1290</v>
      </c>
      <c r="C612" s="6" t="s">
        <v>1027</v>
      </c>
      <c r="D612" s="6" t="s">
        <v>81</v>
      </c>
      <c r="E612" s="6" t="s">
        <v>1413</v>
      </c>
      <c r="F612" s="6" t="s">
        <v>12</v>
      </c>
      <c r="G612" s="6" t="s">
        <v>20</v>
      </c>
      <c r="H612" s="7">
        <v>37018</v>
      </c>
      <c r="I612" s="6">
        <f t="shared" si="9"/>
        <v>2001</v>
      </c>
      <c r="W612" s="2"/>
      <c r="X612" s="2"/>
    </row>
    <row r="613" spans="1:24" ht="12" customHeight="1" x14ac:dyDescent="0.2">
      <c r="A613" s="6" t="s">
        <v>1373</v>
      </c>
      <c r="B613" s="6" t="s">
        <v>1290</v>
      </c>
      <c r="C613" s="6" t="s">
        <v>1028</v>
      </c>
      <c r="D613" s="6" t="s">
        <v>809</v>
      </c>
      <c r="E613" s="6" t="s">
        <v>1029</v>
      </c>
      <c r="F613" s="6" t="s">
        <v>8</v>
      </c>
      <c r="G613" s="6" t="s">
        <v>20</v>
      </c>
      <c r="H613" s="7">
        <v>37024</v>
      </c>
      <c r="I613" s="6">
        <f t="shared" si="9"/>
        <v>2001</v>
      </c>
      <c r="W613" s="2"/>
      <c r="X613" s="2"/>
    </row>
    <row r="614" spans="1:24" ht="12" customHeight="1" x14ac:dyDescent="0.2">
      <c r="A614" s="6" t="s">
        <v>1373</v>
      </c>
      <c r="B614" s="6" t="s">
        <v>1290</v>
      </c>
      <c r="C614" s="6" t="s">
        <v>1030</v>
      </c>
      <c r="D614" s="6" t="s">
        <v>299</v>
      </c>
      <c r="E614" s="6" t="s">
        <v>1421</v>
      </c>
      <c r="F614" s="6" t="s">
        <v>12</v>
      </c>
      <c r="G614" s="6" t="s">
        <v>16</v>
      </c>
      <c r="H614" s="7">
        <v>37348</v>
      </c>
      <c r="I614" s="6">
        <f t="shared" si="9"/>
        <v>2002</v>
      </c>
      <c r="W614" s="2"/>
      <c r="X614" s="2"/>
    </row>
    <row r="615" spans="1:24" ht="12" customHeight="1" x14ac:dyDescent="0.2">
      <c r="A615" s="6" t="s">
        <v>1373</v>
      </c>
      <c r="B615" s="6" t="s">
        <v>1290</v>
      </c>
      <c r="C615" s="6" t="s">
        <v>1031</v>
      </c>
      <c r="D615" s="6" t="s">
        <v>47</v>
      </c>
      <c r="E615" s="6" t="s">
        <v>1032</v>
      </c>
      <c r="F615" s="6" t="s">
        <v>8</v>
      </c>
      <c r="G615" s="6" t="s">
        <v>16</v>
      </c>
      <c r="H615" s="7">
        <v>37341</v>
      </c>
      <c r="I615" s="6">
        <f t="shared" si="9"/>
        <v>2002</v>
      </c>
      <c r="W615" s="2"/>
      <c r="X615" s="2"/>
    </row>
    <row r="616" spans="1:24" ht="12" customHeight="1" x14ac:dyDescent="0.2">
      <c r="A616" s="6" t="s">
        <v>1373</v>
      </c>
      <c r="B616" s="6" t="s">
        <v>1290</v>
      </c>
      <c r="C616" s="6" t="s">
        <v>1033</v>
      </c>
      <c r="D616" s="6" t="s">
        <v>279</v>
      </c>
      <c r="E616" s="6" t="s">
        <v>1411</v>
      </c>
      <c r="F616" s="6" t="s">
        <v>12</v>
      </c>
      <c r="G616" s="6" t="s">
        <v>16</v>
      </c>
      <c r="H616" s="7">
        <v>37378</v>
      </c>
      <c r="I616" s="6">
        <f t="shared" si="9"/>
        <v>2002</v>
      </c>
      <c r="W616" s="2"/>
      <c r="X616" s="2"/>
    </row>
    <row r="617" spans="1:24" ht="12" customHeight="1" x14ac:dyDescent="0.2">
      <c r="A617" s="6" t="s">
        <v>1373</v>
      </c>
      <c r="B617" s="6" t="s">
        <v>1290</v>
      </c>
      <c r="C617" s="6" t="s">
        <v>1034</v>
      </c>
      <c r="D617" s="6" t="s">
        <v>1002</v>
      </c>
      <c r="E617" s="6" t="s">
        <v>1426</v>
      </c>
      <c r="F617" s="6" t="s">
        <v>12</v>
      </c>
      <c r="G617" s="6" t="s">
        <v>16</v>
      </c>
      <c r="H617" s="7">
        <v>37342</v>
      </c>
      <c r="I617" s="6">
        <f t="shared" si="9"/>
        <v>2002</v>
      </c>
      <c r="W617" s="2"/>
      <c r="X617" s="2"/>
    </row>
    <row r="618" spans="1:24" ht="12" customHeight="1" x14ac:dyDescent="0.2">
      <c r="A618" s="6" t="s">
        <v>1373</v>
      </c>
      <c r="B618" s="6" t="s">
        <v>1290</v>
      </c>
      <c r="C618" s="6" t="s">
        <v>1035</v>
      </c>
      <c r="D618" s="6" t="s">
        <v>81</v>
      </c>
      <c r="E618" s="6" t="s">
        <v>385</v>
      </c>
      <c r="F618" s="6" t="s">
        <v>8</v>
      </c>
      <c r="G618" s="6" t="s">
        <v>20</v>
      </c>
      <c r="H618" s="7">
        <v>37413</v>
      </c>
      <c r="I618" s="6">
        <f t="shared" si="9"/>
        <v>2002</v>
      </c>
      <c r="W618" s="2"/>
      <c r="X618" s="2"/>
    </row>
    <row r="619" spans="1:24" ht="12" customHeight="1" x14ac:dyDescent="0.2">
      <c r="A619" s="6" t="s">
        <v>1373</v>
      </c>
      <c r="B619" s="6" t="s">
        <v>1290</v>
      </c>
      <c r="C619" s="6" t="s">
        <v>1036</v>
      </c>
      <c r="D619" s="6" t="s">
        <v>1037</v>
      </c>
      <c r="E619" s="6" t="s">
        <v>1038</v>
      </c>
      <c r="F619" s="6" t="s">
        <v>8</v>
      </c>
      <c r="G619" s="6" t="s">
        <v>13</v>
      </c>
      <c r="H619" s="7">
        <v>37324</v>
      </c>
      <c r="I619" s="6">
        <f t="shared" si="9"/>
        <v>2002</v>
      </c>
      <c r="W619" s="2"/>
      <c r="X619" s="2"/>
    </row>
    <row r="620" spans="1:24" ht="12" customHeight="1" x14ac:dyDescent="0.2">
      <c r="A620" s="6" t="s">
        <v>1373</v>
      </c>
      <c r="B620" s="6" t="s">
        <v>1290</v>
      </c>
      <c r="C620" s="6" t="s">
        <v>1039</v>
      </c>
      <c r="D620" s="6" t="s">
        <v>1040</v>
      </c>
      <c r="E620" s="6" t="s">
        <v>1210</v>
      </c>
      <c r="F620" s="6" t="s">
        <v>8</v>
      </c>
      <c r="G620" s="6" t="s">
        <v>16</v>
      </c>
      <c r="H620" s="7">
        <v>37402</v>
      </c>
      <c r="I620" s="6">
        <f t="shared" si="9"/>
        <v>2002</v>
      </c>
      <c r="W620" s="2"/>
      <c r="X620" s="2"/>
    </row>
    <row r="621" spans="1:24" ht="12" customHeight="1" x14ac:dyDescent="0.2">
      <c r="A621" s="6" t="s">
        <v>1373</v>
      </c>
      <c r="B621" s="6" t="s">
        <v>1290</v>
      </c>
      <c r="C621" s="6" t="s">
        <v>1041</v>
      </c>
      <c r="D621" s="6" t="s">
        <v>1042</v>
      </c>
      <c r="E621" s="6" t="s">
        <v>1043</v>
      </c>
      <c r="F621" s="6" t="s">
        <v>12</v>
      </c>
      <c r="G621" s="6" t="s">
        <v>16</v>
      </c>
      <c r="H621" s="7">
        <v>37452</v>
      </c>
      <c r="I621" s="6">
        <f t="shared" si="9"/>
        <v>2002</v>
      </c>
      <c r="W621" s="2"/>
      <c r="X621" s="2"/>
    </row>
    <row r="622" spans="1:24" ht="12" customHeight="1" x14ac:dyDescent="0.2">
      <c r="A622" s="6" t="s">
        <v>1373</v>
      </c>
      <c r="B622" s="6" t="s">
        <v>1290</v>
      </c>
      <c r="C622" s="6" t="s">
        <v>1044</v>
      </c>
      <c r="D622" s="6" t="s">
        <v>991</v>
      </c>
      <c r="E622" s="6" t="s">
        <v>1381</v>
      </c>
      <c r="F622" s="6" t="s">
        <v>12</v>
      </c>
      <c r="G622" s="6" t="s">
        <v>992</v>
      </c>
      <c r="H622" s="7">
        <v>37322</v>
      </c>
      <c r="I622" s="6">
        <f t="shared" si="9"/>
        <v>2002</v>
      </c>
      <c r="W622" s="2"/>
      <c r="X622" s="2"/>
    </row>
    <row r="623" spans="1:24" ht="12" customHeight="1" x14ac:dyDescent="0.2">
      <c r="A623" s="6" t="s">
        <v>1373</v>
      </c>
      <c r="B623" s="6" t="s">
        <v>1290</v>
      </c>
      <c r="C623" s="6" t="s">
        <v>68</v>
      </c>
      <c r="D623" s="6" t="s">
        <v>52</v>
      </c>
      <c r="E623" s="6" t="s">
        <v>1380</v>
      </c>
      <c r="F623" s="6" t="s">
        <v>12</v>
      </c>
      <c r="G623" s="6" t="s">
        <v>16</v>
      </c>
      <c r="H623" s="7">
        <v>37443</v>
      </c>
      <c r="I623" s="6">
        <f t="shared" si="9"/>
        <v>2002</v>
      </c>
      <c r="W623" s="2"/>
      <c r="X623" s="2"/>
    </row>
    <row r="624" spans="1:24" ht="12" customHeight="1" x14ac:dyDescent="0.2">
      <c r="A624" s="6" t="s">
        <v>667</v>
      </c>
      <c r="B624" s="6" t="s">
        <v>1289</v>
      </c>
      <c r="C624" s="6" t="s">
        <v>1045</v>
      </c>
      <c r="D624" s="6" t="s">
        <v>1046</v>
      </c>
      <c r="E624" s="6" t="s">
        <v>129</v>
      </c>
      <c r="F624" s="6" t="s">
        <v>12</v>
      </c>
      <c r="G624" s="6" t="s">
        <v>16</v>
      </c>
      <c r="H624" s="7">
        <v>35920</v>
      </c>
      <c r="I624" s="6">
        <f t="shared" si="9"/>
        <v>1998</v>
      </c>
      <c r="W624" s="2"/>
    </row>
    <row r="625" spans="1:23" ht="12" customHeight="1" x14ac:dyDescent="0.2">
      <c r="A625" s="6" t="s">
        <v>667</v>
      </c>
      <c r="B625" s="6" t="s">
        <v>1289</v>
      </c>
      <c r="C625" s="6" t="s">
        <v>1047</v>
      </c>
      <c r="D625" s="6" t="s">
        <v>98</v>
      </c>
      <c r="E625" s="6" t="s">
        <v>667</v>
      </c>
      <c r="F625" s="6" t="s">
        <v>12</v>
      </c>
      <c r="G625" s="6" t="s">
        <v>16</v>
      </c>
      <c r="H625" s="7">
        <v>36434</v>
      </c>
      <c r="I625" s="6">
        <f t="shared" si="9"/>
        <v>1999</v>
      </c>
      <c r="W625" s="2"/>
    </row>
    <row r="626" spans="1:23" ht="12" customHeight="1" x14ac:dyDescent="0.2">
      <c r="A626" s="6" t="s">
        <v>667</v>
      </c>
      <c r="B626" s="6" t="s">
        <v>1289</v>
      </c>
      <c r="C626" s="6" t="s">
        <v>1048</v>
      </c>
      <c r="D626" s="6" t="s">
        <v>152</v>
      </c>
      <c r="E626" s="6" t="s">
        <v>1049</v>
      </c>
      <c r="F626" s="6" t="s">
        <v>12</v>
      </c>
      <c r="G626" s="6" t="s">
        <v>20</v>
      </c>
      <c r="H626" s="7">
        <v>37475</v>
      </c>
      <c r="I626" s="6">
        <f t="shared" si="9"/>
        <v>2002</v>
      </c>
      <c r="W626" s="2"/>
    </row>
    <row r="627" spans="1:23" ht="12" customHeight="1" x14ac:dyDescent="0.2">
      <c r="A627" s="6" t="s">
        <v>667</v>
      </c>
      <c r="B627" s="6" t="s">
        <v>1289</v>
      </c>
      <c r="C627" s="6" t="s">
        <v>1050</v>
      </c>
      <c r="D627" s="6" t="s">
        <v>1051</v>
      </c>
      <c r="E627" s="6" t="s">
        <v>667</v>
      </c>
      <c r="F627" s="6" t="s">
        <v>8</v>
      </c>
      <c r="G627" s="6" t="s">
        <v>16</v>
      </c>
      <c r="H627" s="7">
        <v>36239</v>
      </c>
      <c r="I627" s="6">
        <f t="shared" si="9"/>
        <v>1999</v>
      </c>
      <c r="W627" s="2"/>
    </row>
    <row r="628" spans="1:23" ht="12" customHeight="1" x14ac:dyDescent="0.2">
      <c r="A628" s="6" t="s">
        <v>667</v>
      </c>
      <c r="B628" s="6" t="s">
        <v>1289</v>
      </c>
      <c r="C628" s="6" t="s">
        <v>1052</v>
      </c>
      <c r="D628" s="6" t="s">
        <v>123</v>
      </c>
      <c r="E628" s="6" t="s">
        <v>667</v>
      </c>
      <c r="F628" s="6" t="s">
        <v>58</v>
      </c>
      <c r="G628" s="6" t="s">
        <v>16</v>
      </c>
      <c r="H628" s="7">
        <v>36167</v>
      </c>
      <c r="I628" s="6">
        <f t="shared" si="9"/>
        <v>1999</v>
      </c>
      <c r="W628" s="2"/>
    </row>
    <row r="629" spans="1:23" ht="12" customHeight="1" x14ac:dyDescent="0.2">
      <c r="A629" s="6" t="s">
        <v>667</v>
      </c>
      <c r="B629" s="6" t="s">
        <v>1289</v>
      </c>
      <c r="C629" s="6" t="s">
        <v>806</v>
      </c>
      <c r="D629" s="6" t="s">
        <v>144</v>
      </c>
      <c r="E629" s="6" t="s">
        <v>667</v>
      </c>
      <c r="F629" s="6" t="s">
        <v>12</v>
      </c>
      <c r="G629" s="6" t="s">
        <v>16</v>
      </c>
      <c r="H629" s="7">
        <v>36441</v>
      </c>
      <c r="I629" s="6">
        <f t="shared" si="9"/>
        <v>1999</v>
      </c>
      <c r="W629" s="2"/>
    </row>
    <row r="630" spans="1:23" ht="12" customHeight="1" x14ac:dyDescent="0.2">
      <c r="A630" s="6" t="s">
        <v>667</v>
      </c>
      <c r="B630" s="6" t="s">
        <v>1289</v>
      </c>
      <c r="C630" s="6" t="s">
        <v>1053</v>
      </c>
      <c r="D630" s="6" t="s">
        <v>432</v>
      </c>
      <c r="E630" s="6" t="s">
        <v>708</v>
      </c>
      <c r="F630" s="6" t="s">
        <v>12</v>
      </c>
      <c r="G630" s="6" t="s">
        <v>16</v>
      </c>
      <c r="H630" s="7">
        <v>36665</v>
      </c>
      <c r="I630" s="6">
        <f t="shared" si="9"/>
        <v>2000</v>
      </c>
      <c r="W630" s="2"/>
    </row>
    <row r="631" spans="1:23" ht="12" customHeight="1" x14ac:dyDescent="0.2">
      <c r="A631" s="6" t="s">
        <v>667</v>
      </c>
      <c r="B631" s="6" t="s">
        <v>1289</v>
      </c>
      <c r="C631" s="6" t="s">
        <v>1054</v>
      </c>
      <c r="D631" s="6" t="s">
        <v>123</v>
      </c>
      <c r="E631" s="6" t="s">
        <v>667</v>
      </c>
      <c r="F631" s="6" t="s">
        <v>12</v>
      </c>
      <c r="G631" s="6" t="s">
        <v>16</v>
      </c>
      <c r="H631" s="7">
        <v>36139</v>
      </c>
      <c r="I631" s="6">
        <f t="shared" si="9"/>
        <v>1998</v>
      </c>
      <c r="W631" s="2"/>
    </row>
    <row r="632" spans="1:23" ht="12" customHeight="1" x14ac:dyDescent="0.2">
      <c r="A632" s="6" t="s">
        <v>667</v>
      </c>
      <c r="B632" s="6" t="s">
        <v>1289</v>
      </c>
      <c r="C632" s="6" t="s">
        <v>1055</v>
      </c>
      <c r="D632" s="6" t="s">
        <v>1056</v>
      </c>
      <c r="E632" s="6" t="s">
        <v>1057</v>
      </c>
      <c r="F632" s="6" t="s">
        <v>8</v>
      </c>
      <c r="G632" s="6" t="s">
        <v>1058</v>
      </c>
      <c r="H632" s="7">
        <v>36453</v>
      </c>
      <c r="I632" s="6">
        <f t="shared" si="9"/>
        <v>1999</v>
      </c>
      <c r="W632" s="2"/>
    </row>
    <row r="633" spans="1:23" ht="12" customHeight="1" x14ac:dyDescent="0.2">
      <c r="A633" s="6" t="s">
        <v>667</v>
      </c>
      <c r="B633" s="6" t="s">
        <v>1289</v>
      </c>
      <c r="C633" s="6" t="s">
        <v>1059</v>
      </c>
      <c r="D633" s="6" t="s">
        <v>1060</v>
      </c>
      <c r="E633" s="6" t="s">
        <v>1404</v>
      </c>
      <c r="F633" s="6" t="s">
        <v>12</v>
      </c>
      <c r="G633" s="6" t="s">
        <v>16</v>
      </c>
      <c r="H633" s="7">
        <v>36427</v>
      </c>
      <c r="I633" s="6">
        <f t="shared" si="9"/>
        <v>1999</v>
      </c>
      <c r="W633" s="2"/>
    </row>
    <row r="634" spans="1:23" ht="12" customHeight="1" x14ac:dyDescent="0.2">
      <c r="A634" s="6" t="s">
        <v>667</v>
      </c>
      <c r="B634" s="6" t="s">
        <v>1289</v>
      </c>
      <c r="C634" s="6" t="s">
        <v>1061</v>
      </c>
      <c r="D634" s="6" t="s">
        <v>260</v>
      </c>
      <c r="E634" s="6" t="s">
        <v>1062</v>
      </c>
      <c r="F634" s="6" t="s">
        <v>58</v>
      </c>
      <c r="G634" s="6" t="s">
        <v>16</v>
      </c>
      <c r="H634" s="7">
        <v>36027</v>
      </c>
      <c r="I634" s="6">
        <f t="shared" si="9"/>
        <v>1998</v>
      </c>
      <c r="W634" s="2"/>
    </row>
    <row r="635" spans="1:23" ht="12" customHeight="1" x14ac:dyDescent="0.2">
      <c r="A635" s="6" t="s">
        <v>667</v>
      </c>
      <c r="B635" s="6" t="s">
        <v>1289</v>
      </c>
      <c r="C635" s="6" t="s">
        <v>1063</v>
      </c>
      <c r="D635" s="6" t="s">
        <v>1064</v>
      </c>
      <c r="E635" s="6" t="s">
        <v>667</v>
      </c>
      <c r="F635" s="6" t="s">
        <v>12</v>
      </c>
      <c r="G635" s="6" t="s">
        <v>9</v>
      </c>
      <c r="H635" s="7">
        <v>35969</v>
      </c>
      <c r="I635" s="6">
        <f t="shared" si="9"/>
        <v>1998</v>
      </c>
      <c r="W635" s="2"/>
    </row>
    <row r="636" spans="1:23" ht="12" customHeight="1" x14ac:dyDescent="0.2">
      <c r="A636" s="6" t="s">
        <v>667</v>
      </c>
      <c r="B636" s="6" t="s">
        <v>1289</v>
      </c>
      <c r="C636" s="6" t="s">
        <v>1065</v>
      </c>
      <c r="D636" s="6" t="s">
        <v>1066</v>
      </c>
      <c r="E636" s="6" t="s">
        <v>1067</v>
      </c>
      <c r="F636" s="6" t="s">
        <v>12</v>
      </c>
      <c r="G636" s="6" t="s">
        <v>9</v>
      </c>
      <c r="H636" s="7">
        <v>35949</v>
      </c>
      <c r="I636" s="6">
        <f t="shared" si="9"/>
        <v>1998</v>
      </c>
      <c r="W636" s="2"/>
    </row>
    <row r="637" spans="1:23" ht="12" customHeight="1" x14ac:dyDescent="0.2">
      <c r="A637" s="6" t="s">
        <v>667</v>
      </c>
      <c r="B637" s="6" t="s">
        <v>1289</v>
      </c>
      <c r="C637" s="6" t="s">
        <v>1068</v>
      </c>
      <c r="D637" s="6" t="s">
        <v>457</v>
      </c>
      <c r="E637" s="6" t="s">
        <v>1069</v>
      </c>
      <c r="F637" s="6" t="s">
        <v>8</v>
      </c>
      <c r="G637" s="6" t="s">
        <v>20</v>
      </c>
      <c r="H637" s="7">
        <v>36615</v>
      </c>
      <c r="I637" s="6">
        <f t="shared" si="9"/>
        <v>2000</v>
      </c>
      <c r="W637" s="2"/>
    </row>
    <row r="638" spans="1:23" ht="12" customHeight="1" x14ac:dyDescent="0.2">
      <c r="A638" s="6" t="s">
        <v>667</v>
      </c>
      <c r="B638" s="6" t="s">
        <v>1289</v>
      </c>
      <c r="C638" s="6" t="s">
        <v>1070</v>
      </c>
      <c r="D638" s="6" t="s">
        <v>54</v>
      </c>
      <c r="E638" s="6" t="s">
        <v>556</v>
      </c>
      <c r="F638" s="6" t="s">
        <v>12</v>
      </c>
      <c r="G638" s="6" t="s">
        <v>16</v>
      </c>
      <c r="H638" s="7">
        <v>36213</v>
      </c>
      <c r="I638" s="6">
        <f t="shared" si="9"/>
        <v>1999</v>
      </c>
      <c r="W638" s="2"/>
    </row>
    <row r="639" spans="1:23" ht="12" customHeight="1" x14ac:dyDescent="0.2">
      <c r="A639" s="6" t="s">
        <v>667</v>
      </c>
      <c r="B639" s="6" t="s">
        <v>1289</v>
      </c>
      <c r="C639" s="6" t="s">
        <v>1071</v>
      </c>
      <c r="D639" s="6" t="s">
        <v>809</v>
      </c>
      <c r="E639" s="6" t="s">
        <v>1412</v>
      </c>
      <c r="F639" s="6" t="s">
        <v>8</v>
      </c>
      <c r="G639" s="6" t="s">
        <v>16</v>
      </c>
      <c r="H639" s="7">
        <v>36817</v>
      </c>
      <c r="I639" s="6">
        <f t="shared" si="9"/>
        <v>2000</v>
      </c>
      <c r="W639" s="2"/>
    </row>
    <row r="640" spans="1:23" ht="12" customHeight="1" x14ac:dyDescent="0.2">
      <c r="A640" s="6" t="s">
        <v>667</v>
      </c>
      <c r="B640" s="6" t="s">
        <v>1289</v>
      </c>
      <c r="C640" s="6" t="s">
        <v>1072</v>
      </c>
      <c r="D640" s="6" t="s">
        <v>1073</v>
      </c>
      <c r="E640" s="6" t="s">
        <v>1074</v>
      </c>
      <c r="F640" s="6" t="s">
        <v>12</v>
      </c>
      <c r="G640" s="6" t="s">
        <v>20</v>
      </c>
      <c r="H640" s="7">
        <v>36362</v>
      </c>
      <c r="I640" s="6">
        <f t="shared" si="9"/>
        <v>1999</v>
      </c>
      <c r="W640" s="2"/>
    </row>
    <row r="641" spans="1:23" ht="12" customHeight="1" x14ac:dyDescent="0.2">
      <c r="A641" s="6" t="s">
        <v>667</v>
      </c>
      <c r="B641" s="6" t="s">
        <v>1289</v>
      </c>
      <c r="C641" s="6" t="s">
        <v>1075</v>
      </c>
      <c r="D641" s="6" t="s">
        <v>1076</v>
      </c>
      <c r="E641" s="6" t="s">
        <v>1382</v>
      </c>
      <c r="F641" s="6" t="s">
        <v>12</v>
      </c>
      <c r="G641" s="6" t="s">
        <v>16</v>
      </c>
      <c r="H641" s="7">
        <v>36937</v>
      </c>
      <c r="I641" s="6">
        <f t="shared" si="9"/>
        <v>2001</v>
      </c>
      <c r="W641" s="2"/>
    </row>
    <row r="642" spans="1:23" ht="12" customHeight="1" x14ac:dyDescent="0.2">
      <c r="A642" s="6" t="s">
        <v>667</v>
      </c>
      <c r="B642" s="6" t="s">
        <v>1289</v>
      </c>
      <c r="C642" s="6" t="s">
        <v>1077</v>
      </c>
      <c r="D642" s="6" t="s">
        <v>183</v>
      </c>
      <c r="E642" s="6" t="s">
        <v>84</v>
      </c>
      <c r="F642" s="6" t="s">
        <v>8</v>
      </c>
      <c r="G642" s="6" t="s">
        <v>16</v>
      </c>
      <c r="H642" s="7">
        <v>36450</v>
      </c>
      <c r="I642" s="6">
        <f t="shared" si="9"/>
        <v>1999</v>
      </c>
      <c r="W642" s="2"/>
    </row>
    <row r="643" spans="1:23" ht="12" customHeight="1" x14ac:dyDescent="0.2">
      <c r="A643" s="6" t="s">
        <v>667</v>
      </c>
      <c r="B643" s="6" t="s">
        <v>1289</v>
      </c>
      <c r="C643" s="6" t="s">
        <v>1078</v>
      </c>
      <c r="D643" s="6" t="s">
        <v>31</v>
      </c>
      <c r="E643" s="6" t="s">
        <v>667</v>
      </c>
      <c r="F643" s="6" t="s">
        <v>12</v>
      </c>
      <c r="G643" s="6" t="s">
        <v>16</v>
      </c>
      <c r="H643" s="7">
        <v>36638</v>
      </c>
      <c r="I643" s="6">
        <f t="shared" si="9"/>
        <v>2000</v>
      </c>
      <c r="W643" s="2"/>
    </row>
    <row r="644" spans="1:23" ht="12" customHeight="1" x14ac:dyDescent="0.2">
      <c r="A644" s="6" t="s">
        <v>667</v>
      </c>
      <c r="B644" s="6" t="s">
        <v>1289</v>
      </c>
      <c r="C644" s="6" t="s">
        <v>1079</v>
      </c>
      <c r="D644" s="6" t="s">
        <v>440</v>
      </c>
      <c r="E644" s="6" t="s">
        <v>667</v>
      </c>
      <c r="F644" s="6" t="s">
        <v>12</v>
      </c>
      <c r="G644" s="6" t="s">
        <v>16</v>
      </c>
      <c r="H644" s="7">
        <v>36216</v>
      </c>
      <c r="I644" s="6">
        <f t="shared" si="9"/>
        <v>1999</v>
      </c>
      <c r="W644" s="2"/>
    </row>
    <row r="645" spans="1:23" ht="12" customHeight="1" x14ac:dyDescent="0.2">
      <c r="A645" s="6" t="s">
        <v>667</v>
      </c>
      <c r="B645" s="6" t="s">
        <v>1289</v>
      </c>
      <c r="C645" s="6" t="s">
        <v>1080</v>
      </c>
      <c r="D645" s="6" t="s">
        <v>246</v>
      </c>
      <c r="E645" s="6" t="s">
        <v>1081</v>
      </c>
      <c r="F645" s="6" t="s">
        <v>8</v>
      </c>
      <c r="G645" s="6" t="s">
        <v>16</v>
      </c>
      <c r="H645" s="7">
        <v>37051</v>
      </c>
      <c r="I645" s="6">
        <f t="shared" si="9"/>
        <v>2001</v>
      </c>
      <c r="W645" s="2"/>
    </row>
    <row r="646" spans="1:23" ht="12" customHeight="1" x14ac:dyDescent="0.2">
      <c r="A646" s="6" t="s">
        <v>667</v>
      </c>
      <c r="B646" s="6" t="s">
        <v>1289</v>
      </c>
      <c r="C646" s="6" t="s">
        <v>1082</v>
      </c>
      <c r="D646" s="6" t="s">
        <v>144</v>
      </c>
      <c r="E646" s="6" t="s">
        <v>1083</v>
      </c>
      <c r="F646" s="6" t="s">
        <v>12</v>
      </c>
      <c r="G646" s="6" t="s">
        <v>16</v>
      </c>
      <c r="H646" s="7">
        <v>36449</v>
      </c>
      <c r="I646" s="6">
        <f t="shared" si="9"/>
        <v>1999</v>
      </c>
      <c r="W646" s="2"/>
    </row>
    <row r="647" spans="1:23" ht="12" customHeight="1" x14ac:dyDescent="0.2">
      <c r="A647" s="6" t="s">
        <v>667</v>
      </c>
      <c r="B647" s="6" t="s">
        <v>1289</v>
      </c>
      <c r="C647" s="6" t="s">
        <v>1084</v>
      </c>
      <c r="D647" s="6" t="s">
        <v>1085</v>
      </c>
      <c r="E647" s="6" t="s">
        <v>1382</v>
      </c>
      <c r="F647" s="6" t="s">
        <v>12</v>
      </c>
      <c r="G647" s="6" t="s">
        <v>20</v>
      </c>
      <c r="H647" s="7">
        <v>36909</v>
      </c>
      <c r="I647" s="6">
        <f t="shared" si="9"/>
        <v>2001</v>
      </c>
      <c r="W647" s="2"/>
    </row>
    <row r="648" spans="1:23" ht="12" customHeight="1" x14ac:dyDescent="0.2">
      <c r="A648" s="6" t="s">
        <v>667</v>
      </c>
      <c r="B648" s="6" t="s">
        <v>1289</v>
      </c>
      <c r="C648" s="6" t="s">
        <v>1086</v>
      </c>
      <c r="D648" s="6" t="s">
        <v>380</v>
      </c>
      <c r="E648" s="6" t="s">
        <v>96</v>
      </c>
      <c r="F648" s="6" t="s">
        <v>12</v>
      </c>
      <c r="G648" s="6" t="s">
        <v>16</v>
      </c>
      <c r="H648" s="7">
        <v>36256</v>
      </c>
      <c r="I648" s="6">
        <f t="shared" si="9"/>
        <v>1999</v>
      </c>
      <c r="W648" s="2"/>
    </row>
    <row r="649" spans="1:23" ht="12" customHeight="1" x14ac:dyDescent="0.2">
      <c r="A649" s="6" t="s">
        <v>667</v>
      </c>
      <c r="B649" s="6" t="s">
        <v>1289</v>
      </c>
      <c r="C649" s="6" t="s">
        <v>1087</v>
      </c>
      <c r="D649" s="6" t="s">
        <v>1088</v>
      </c>
      <c r="E649" s="6" t="s">
        <v>667</v>
      </c>
      <c r="F649" s="6" t="s">
        <v>8</v>
      </c>
      <c r="G649" s="6" t="s">
        <v>16</v>
      </c>
      <c r="H649" s="7">
        <v>36139</v>
      </c>
      <c r="I649" s="6">
        <f t="shared" si="9"/>
        <v>1998</v>
      </c>
      <c r="W649" s="2"/>
    </row>
    <row r="650" spans="1:23" ht="12" customHeight="1" x14ac:dyDescent="0.2">
      <c r="A650" s="6" t="s">
        <v>667</v>
      </c>
      <c r="B650" s="6" t="s">
        <v>1289</v>
      </c>
      <c r="C650" s="6" t="s">
        <v>1089</v>
      </c>
      <c r="D650" s="6" t="s">
        <v>1090</v>
      </c>
      <c r="E650" s="6" t="s">
        <v>1413</v>
      </c>
      <c r="F650" s="6" t="s">
        <v>8</v>
      </c>
      <c r="G650" s="6" t="s">
        <v>264</v>
      </c>
      <c r="H650" s="7">
        <v>37264</v>
      </c>
      <c r="I650" s="6">
        <f t="shared" si="9"/>
        <v>2002</v>
      </c>
      <c r="W650" s="2"/>
    </row>
    <row r="651" spans="1:23" ht="12" customHeight="1" x14ac:dyDescent="0.2">
      <c r="A651" s="6" t="s">
        <v>667</v>
      </c>
      <c r="B651" s="6" t="s">
        <v>1289</v>
      </c>
      <c r="C651" s="6" t="s">
        <v>1091</v>
      </c>
      <c r="D651" s="6" t="s">
        <v>1092</v>
      </c>
      <c r="E651" s="6" t="s">
        <v>667</v>
      </c>
      <c r="F651" s="6" t="s">
        <v>12</v>
      </c>
      <c r="G651" s="6" t="s">
        <v>16</v>
      </c>
      <c r="H651" s="7">
        <v>36700</v>
      </c>
      <c r="I651" s="6">
        <f t="shared" si="9"/>
        <v>2000</v>
      </c>
      <c r="W651" s="2"/>
    </row>
    <row r="652" spans="1:23" ht="12" customHeight="1" x14ac:dyDescent="0.2">
      <c r="A652" s="6" t="s">
        <v>667</v>
      </c>
      <c r="B652" s="6" t="s">
        <v>1289</v>
      </c>
      <c r="C652" s="6" t="s">
        <v>1093</v>
      </c>
      <c r="D652" s="6" t="s">
        <v>1094</v>
      </c>
      <c r="E652" s="6" t="s">
        <v>26</v>
      </c>
      <c r="F652" s="6" t="s">
        <v>58</v>
      </c>
      <c r="G652" s="6" t="s">
        <v>16</v>
      </c>
      <c r="H652" s="7">
        <v>36790</v>
      </c>
      <c r="I652" s="6">
        <f t="shared" si="9"/>
        <v>2000</v>
      </c>
      <c r="W652" s="2"/>
    </row>
    <row r="653" spans="1:23" ht="12" customHeight="1" x14ac:dyDescent="0.2">
      <c r="A653" s="6" t="s">
        <v>667</v>
      </c>
      <c r="B653" s="6" t="s">
        <v>1289</v>
      </c>
      <c r="C653" s="6" t="s">
        <v>1095</v>
      </c>
      <c r="D653" s="6" t="s">
        <v>352</v>
      </c>
      <c r="E653" s="6" t="s">
        <v>658</v>
      </c>
      <c r="F653" s="6" t="s">
        <v>8</v>
      </c>
      <c r="G653" s="6" t="s">
        <v>16</v>
      </c>
      <c r="H653" s="7">
        <v>36378</v>
      </c>
      <c r="I653" s="6">
        <f t="shared" ref="I653:I716" si="10">YEAR(H653)</f>
        <v>1999</v>
      </c>
      <c r="W653" s="2"/>
    </row>
    <row r="654" spans="1:23" ht="12" customHeight="1" x14ac:dyDescent="0.2">
      <c r="A654" s="6" t="s">
        <v>667</v>
      </c>
      <c r="B654" s="6" t="s">
        <v>1290</v>
      </c>
      <c r="C654" s="6" t="s">
        <v>1096</v>
      </c>
      <c r="D654" s="6" t="s">
        <v>440</v>
      </c>
      <c r="E654" s="6" t="s">
        <v>724</v>
      </c>
      <c r="F654" s="6" t="s">
        <v>58</v>
      </c>
      <c r="G654" s="6" t="s">
        <v>16</v>
      </c>
      <c r="H654" s="7">
        <v>36594</v>
      </c>
      <c r="I654" s="6">
        <f t="shared" si="10"/>
        <v>2000</v>
      </c>
      <c r="W654" s="2"/>
    </row>
    <row r="655" spans="1:23" ht="12" customHeight="1" x14ac:dyDescent="0.2">
      <c r="A655" s="6" t="s">
        <v>667</v>
      </c>
      <c r="B655" s="6" t="s">
        <v>1290</v>
      </c>
      <c r="C655" s="6" t="s">
        <v>1097</v>
      </c>
      <c r="D655" s="6" t="s">
        <v>31</v>
      </c>
      <c r="E655" s="6" t="s">
        <v>1098</v>
      </c>
      <c r="F655" s="6" t="s">
        <v>12</v>
      </c>
      <c r="G655" s="6" t="s">
        <v>348</v>
      </c>
      <c r="H655" s="7">
        <v>36813</v>
      </c>
      <c r="I655" s="6">
        <f t="shared" si="10"/>
        <v>2000</v>
      </c>
      <c r="W655" s="2"/>
    </row>
    <row r="656" spans="1:23" ht="12" customHeight="1" x14ac:dyDescent="0.2">
      <c r="A656" s="6" t="s">
        <v>667</v>
      </c>
      <c r="B656" s="6" t="s">
        <v>1290</v>
      </c>
      <c r="C656" s="6" t="s">
        <v>1099</v>
      </c>
      <c r="D656" s="6" t="s">
        <v>315</v>
      </c>
      <c r="E656" s="6" t="s">
        <v>667</v>
      </c>
      <c r="F656" s="6" t="s">
        <v>8</v>
      </c>
      <c r="G656" s="6" t="s">
        <v>16</v>
      </c>
      <c r="H656" s="7">
        <v>36994</v>
      </c>
      <c r="I656" s="6">
        <f t="shared" si="10"/>
        <v>2001</v>
      </c>
      <c r="W656" s="2"/>
    </row>
    <row r="657" spans="1:24" ht="12" customHeight="1" x14ac:dyDescent="0.2">
      <c r="A657" s="6" t="s">
        <v>667</v>
      </c>
      <c r="B657" s="6" t="s">
        <v>1290</v>
      </c>
      <c r="C657" s="6" t="s">
        <v>1100</v>
      </c>
      <c r="D657" s="6" t="s">
        <v>279</v>
      </c>
      <c r="E657" s="6" t="s">
        <v>667</v>
      </c>
      <c r="F657" s="6" t="s">
        <v>12</v>
      </c>
      <c r="G657" s="6" t="s">
        <v>16</v>
      </c>
      <c r="H657" s="7">
        <v>37242</v>
      </c>
      <c r="I657" s="6">
        <f t="shared" si="10"/>
        <v>2001</v>
      </c>
      <c r="W657" s="2"/>
    </row>
    <row r="658" spans="1:24" ht="12" customHeight="1" x14ac:dyDescent="0.2">
      <c r="A658" s="6" t="s">
        <v>667</v>
      </c>
      <c r="B658" s="6" t="s">
        <v>1290</v>
      </c>
      <c r="C658" s="6" t="s">
        <v>1101</v>
      </c>
      <c r="D658" s="6" t="s">
        <v>1102</v>
      </c>
      <c r="E658" s="6" t="s">
        <v>667</v>
      </c>
      <c r="F658" s="6" t="s">
        <v>8</v>
      </c>
      <c r="G658" s="6" t="s">
        <v>16</v>
      </c>
      <c r="H658" s="7">
        <v>37162</v>
      </c>
      <c r="I658" s="6">
        <f t="shared" si="10"/>
        <v>2001</v>
      </c>
      <c r="W658" s="2"/>
    </row>
    <row r="659" spans="1:24" ht="12" customHeight="1" x14ac:dyDescent="0.2">
      <c r="A659" s="6" t="s">
        <v>667</v>
      </c>
      <c r="B659" s="6" t="s">
        <v>1290</v>
      </c>
      <c r="C659" s="6" t="s">
        <v>1103</v>
      </c>
      <c r="D659" s="6" t="s">
        <v>1104</v>
      </c>
      <c r="E659" s="6" t="s">
        <v>1412</v>
      </c>
      <c r="F659" s="6" t="s">
        <v>12</v>
      </c>
      <c r="G659" s="6" t="s">
        <v>16</v>
      </c>
      <c r="H659" s="7">
        <v>37222</v>
      </c>
      <c r="I659" s="6">
        <f t="shared" si="10"/>
        <v>2001</v>
      </c>
      <c r="W659" s="2"/>
    </row>
    <row r="660" spans="1:24" ht="12" customHeight="1" x14ac:dyDescent="0.2">
      <c r="A660" s="6" t="s">
        <v>667</v>
      </c>
      <c r="B660" s="6" t="s">
        <v>1290</v>
      </c>
      <c r="C660" s="6" t="s">
        <v>1105</v>
      </c>
      <c r="D660" s="6" t="s">
        <v>34</v>
      </c>
      <c r="E660" s="6" t="s">
        <v>763</v>
      </c>
      <c r="F660" s="6" t="s">
        <v>58</v>
      </c>
      <c r="G660" s="6" t="s">
        <v>16</v>
      </c>
      <c r="H660" s="7">
        <v>37119</v>
      </c>
      <c r="I660" s="6">
        <f t="shared" si="10"/>
        <v>2001</v>
      </c>
      <c r="W660" s="2"/>
    </row>
    <row r="661" spans="1:24" ht="12" customHeight="1" x14ac:dyDescent="0.2">
      <c r="A661" s="6" t="s">
        <v>667</v>
      </c>
      <c r="B661" s="6" t="s">
        <v>1290</v>
      </c>
      <c r="C661" s="6" t="s">
        <v>1106</v>
      </c>
      <c r="D661" s="6" t="s">
        <v>123</v>
      </c>
      <c r="E661" s="6" t="s">
        <v>1412</v>
      </c>
      <c r="F661" s="6" t="s">
        <v>12</v>
      </c>
      <c r="G661" s="6" t="s">
        <v>16</v>
      </c>
      <c r="H661" s="7">
        <v>37005</v>
      </c>
      <c r="I661" s="6">
        <f t="shared" si="10"/>
        <v>2001</v>
      </c>
      <c r="W661" s="2"/>
    </row>
    <row r="662" spans="1:24" ht="12" customHeight="1" x14ac:dyDescent="0.2">
      <c r="A662" s="6" t="s">
        <v>667</v>
      </c>
      <c r="B662" s="6" t="s">
        <v>1290</v>
      </c>
      <c r="C662" s="6" t="s">
        <v>1107</v>
      </c>
      <c r="D662" s="6" t="s">
        <v>39</v>
      </c>
      <c r="E662" s="6" t="s">
        <v>590</v>
      </c>
      <c r="F662" s="6" t="s">
        <v>8</v>
      </c>
      <c r="G662" s="6" t="s">
        <v>20</v>
      </c>
      <c r="H662" s="7">
        <v>37439</v>
      </c>
      <c r="I662" s="6">
        <f t="shared" si="10"/>
        <v>2002</v>
      </c>
      <c r="W662" s="2"/>
    </row>
    <row r="663" spans="1:24" ht="12" customHeight="1" x14ac:dyDescent="0.2">
      <c r="A663" s="6" t="s">
        <v>667</v>
      </c>
      <c r="B663" s="6" t="s">
        <v>1290</v>
      </c>
      <c r="C663" s="6" t="s">
        <v>1108</v>
      </c>
      <c r="D663" s="6" t="s">
        <v>54</v>
      </c>
      <c r="E663" s="6" t="s">
        <v>590</v>
      </c>
      <c r="F663" s="6" t="s">
        <v>8</v>
      </c>
      <c r="G663" s="6" t="s">
        <v>16</v>
      </c>
      <c r="H663" s="7">
        <v>37484</v>
      </c>
      <c r="I663" s="6">
        <f t="shared" si="10"/>
        <v>2002</v>
      </c>
      <c r="W663" s="2"/>
    </row>
    <row r="664" spans="1:24" ht="12" customHeight="1" x14ac:dyDescent="0.2">
      <c r="A664" s="6" t="s">
        <v>667</v>
      </c>
      <c r="B664" s="6" t="s">
        <v>1290</v>
      </c>
      <c r="C664" s="6" t="s">
        <v>1109</v>
      </c>
      <c r="D664" s="6" t="s">
        <v>1110</v>
      </c>
      <c r="E664" s="6" t="s">
        <v>1336</v>
      </c>
      <c r="F664" s="6" t="s">
        <v>8</v>
      </c>
      <c r="G664" s="6" t="s">
        <v>16</v>
      </c>
      <c r="H664" s="7">
        <v>37257</v>
      </c>
      <c r="I664" s="6">
        <f t="shared" si="10"/>
        <v>2002</v>
      </c>
      <c r="W664" s="2"/>
    </row>
    <row r="665" spans="1:24" ht="12" customHeight="1" x14ac:dyDescent="0.2">
      <c r="A665" s="6" t="s">
        <v>667</v>
      </c>
      <c r="B665" s="6" t="s">
        <v>1290</v>
      </c>
      <c r="C665" s="6" t="s">
        <v>1111</v>
      </c>
      <c r="D665" s="6" t="s">
        <v>1040</v>
      </c>
      <c r="E665" s="6" t="s">
        <v>1412</v>
      </c>
      <c r="F665" s="6" t="s">
        <v>12</v>
      </c>
      <c r="G665" s="6" t="s">
        <v>16</v>
      </c>
      <c r="H665" s="7">
        <v>37304</v>
      </c>
      <c r="I665" s="6">
        <f t="shared" si="10"/>
        <v>2002</v>
      </c>
      <c r="W665" s="2"/>
    </row>
    <row r="666" spans="1:24" ht="12" customHeight="1" x14ac:dyDescent="0.2">
      <c r="A666" s="6" t="s">
        <v>667</v>
      </c>
      <c r="B666" s="6" t="s">
        <v>1290</v>
      </c>
      <c r="C666" s="6" t="s">
        <v>1112</v>
      </c>
      <c r="D666" s="6" t="s">
        <v>984</v>
      </c>
      <c r="E666" s="6" t="s">
        <v>1295</v>
      </c>
      <c r="F666" s="6" t="s">
        <v>12</v>
      </c>
      <c r="G666" s="6" t="s">
        <v>16</v>
      </c>
      <c r="H666" s="7">
        <v>37269</v>
      </c>
      <c r="I666" s="6">
        <f t="shared" si="10"/>
        <v>2002</v>
      </c>
      <c r="W666" s="2"/>
    </row>
    <row r="667" spans="1:24" ht="12" customHeight="1" x14ac:dyDescent="0.2">
      <c r="A667" s="6" t="s">
        <v>667</v>
      </c>
      <c r="B667" s="6" t="s">
        <v>1290</v>
      </c>
      <c r="C667" s="6" t="s">
        <v>1113</v>
      </c>
      <c r="D667" s="6" t="s">
        <v>1114</v>
      </c>
      <c r="E667" s="6" t="s">
        <v>1383</v>
      </c>
      <c r="F667" s="6" t="s">
        <v>8</v>
      </c>
      <c r="G667" s="6" t="s">
        <v>1115</v>
      </c>
      <c r="H667" s="7">
        <v>37399</v>
      </c>
      <c r="I667" s="6">
        <f t="shared" si="10"/>
        <v>2002</v>
      </c>
      <c r="W667" s="2"/>
    </row>
    <row r="668" spans="1:24" ht="12" customHeight="1" x14ac:dyDescent="0.2">
      <c r="A668" s="6" t="s">
        <v>667</v>
      </c>
      <c r="B668" s="6" t="s">
        <v>1290</v>
      </c>
      <c r="C668" s="6" t="s">
        <v>1116</v>
      </c>
      <c r="D668" s="6" t="s">
        <v>54</v>
      </c>
      <c r="E668" s="6" t="s">
        <v>1384</v>
      </c>
      <c r="F668" s="6" t="s">
        <v>12</v>
      </c>
      <c r="G668" s="6" t="s">
        <v>16</v>
      </c>
      <c r="H668" s="7">
        <v>37546</v>
      </c>
      <c r="I668" s="6">
        <f t="shared" si="10"/>
        <v>2002</v>
      </c>
      <c r="W668" s="2"/>
    </row>
    <row r="669" spans="1:24" ht="12" customHeight="1" x14ac:dyDescent="0.2">
      <c r="A669" s="6" t="s">
        <v>667</v>
      </c>
      <c r="B669" s="6" t="s">
        <v>1290</v>
      </c>
      <c r="C669" s="6" t="s">
        <v>1117</v>
      </c>
      <c r="D669" s="6" t="s">
        <v>105</v>
      </c>
      <c r="E669" s="6" t="s">
        <v>1295</v>
      </c>
      <c r="F669" s="6" t="s">
        <v>12</v>
      </c>
      <c r="G669" s="6" t="s">
        <v>16</v>
      </c>
      <c r="H669" s="7">
        <v>37343</v>
      </c>
      <c r="I669" s="6">
        <f t="shared" si="10"/>
        <v>2002</v>
      </c>
      <c r="W669" s="2"/>
    </row>
    <row r="670" spans="1:24" ht="12" customHeight="1" x14ac:dyDescent="0.2">
      <c r="A670" s="6" t="s">
        <v>667</v>
      </c>
      <c r="B670" s="6" t="s">
        <v>1290</v>
      </c>
      <c r="C670" s="6" t="s">
        <v>1118</v>
      </c>
      <c r="D670" s="6" t="s">
        <v>497</v>
      </c>
      <c r="E670" s="6" t="s">
        <v>376</v>
      </c>
      <c r="F670" s="6" t="s">
        <v>12</v>
      </c>
      <c r="G670" s="6" t="s">
        <v>16</v>
      </c>
      <c r="H670" s="7">
        <v>37450</v>
      </c>
      <c r="I670" s="6">
        <f t="shared" si="10"/>
        <v>2002</v>
      </c>
      <c r="W670" s="2"/>
    </row>
    <row r="671" spans="1:24" ht="12" customHeight="1" x14ac:dyDescent="0.2">
      <c r="A671" s="6" t="s">
        <v>667</v>
      </c>
      <c r="B671" s="6" t="s">
        <v>1290</v>
      </c>
      <c r="C671" s="6" t="s">
        <v>606</v>
      </c>
      <c r="D671" s="6" t="s">
        <v>15</v>
      </c>
      <c r="E671" s="6" t="s">
        <v>316</v>
      </c>
      <c r="F671" s="6" t="s">
        <v>12</v>
      </c>
      <c r="G671" s="6" t="s">
        <v>16</v>
      </c>
      <c r="H671" s="7">
        <v>37304</v>
      </c>
      <c r="I671" s="6">
        <f t="shared" si="10"/>
        <v>2002</v>
      </c>
      <c r="W671" s="2"/>
    </row>
    <row r="672" spans="1:24" ht="12" customHeight="1" x14ac:dyDescent="0.2">
      <c r="A672" s="6" t="s">
        <v>1369</v>
      </c>
      <c r="B672" s="6" t="s">
        <v>1289</v>
      </c>
      <c r="C672" s="6" t="s">
        <v>1119</v>
      </c>
      <c r="D672" s="6" t="s">
        <v>1120</v>
      </c>
      <c r="E672" s="6" t="s">
        <v>1369</v>
      </c>
      <c r="F672" s="6" t="s">
        <v>12</v>
      </c>
      <c r="G672" s="6" t="s">
        <v>16</v>
      </c>
      <c r="H672" s="7">
        <v>35803</v>
      </c>
      <c r="I672" s="6">
        <f t="shared" si="10"/>
        <v>1998</v>
      </c>
      <c r="X672" s="2"/>
    </row>
    <row r="673" spans="1:24" ht="12" customHeight="1" x14ac:dyDescent="0.2">
      <c r="A673" s="6" t="s">
        <v>1369</v>
      </c>
      <c r="B673" s="6" t="s">
        <v>1289</v>
      </c>
      <c r="C673" s="6" t="s">
        <v>1121</v>
      </c>
      <c r="D673" s="6" t="s">
        <v>352</v>
      </c>
      <c r="E673" s="6" t="s">
        <v>1122</v>
      </c>
      <c r="F673" s="6" t="s">
        <v>12</v>
      </c>
      <c r="G673" s="6" t="s">
        <v>9</v>
      </c>
      <c r="H673" s="7">
        <v>36288</v>
      </c>
      <c r="I673" s="6">
        <f t="shared" si="10"/>
        <v>1999</v>
      </c>
      <c r="X673" s="2"/>
    </row>
    <row r="674" spans="1:24" ht="12" customHeight="1" x14ac:dyDescent="0.2">
      <c r="A674" s="6" t="s">
        <v>1369</v>
      </c>
      <c r="B674" s="6" t="s">
        <v>1289</v>
      </c>
      <c r="C674" s="6" t="s">
        <v>1123</v>
      </c>
      <c r="D674" s="6" t="s">
        <v>1124</v>
      </c>
      <c r="E674" s="6" t="s">
        <v>1369</v>
      </c>
      <c r="F674" s="6" t="s">
        <v>12</v>
      </c>
      <c r="G674" s="6" t="s">
        <v>77</v>
      </c>
      <c r="H674" s="7">
        <v>36677</v>
      </c>
      <c r="I674" s="6">
        <f t="shared" si="10"/>
        <v>2000</v>
      </c>
      <c r="X674" s="2"/>
    </row>
    <row r="675" spans="1:24" ht="12" customHeight="1" x14ac:dyDescent="0.2">
      <c r="A675" s="6" t="s">
        <v>1369</v>
      </c>
      <c r="B675" s="6" t="s">
        <v>1289</v>
      </c>
      <c r="C675" s="6" t="s">
        <v>1125</v>
      </c>
      <c r="D675" s="6" t="s">
        <v>440</v>
      </c>
      <c r="E675" s="6" t="s">
        <v>1352</v>
      </c>
      <c r="F675" s="6" t="s">
        <v>12</v>
      </c>
      <c r="G675" s="6" t="s">
        <v>16</v>
      </c>
      <c r="H675" s="7">
        <v>36605</v>
      </c>
      <c r="I675" s="6">
        <f t="shared" si="10"/>
        <v>2000</v>
      </c>
      <c r="X675" s="2"/>
    </row>
    <row r="676" spans="1:24" ht="12" customHeight="1" x14ac:dyDescent="0.2">
      <c r="A676" s="6" t="s">
        <v>1369</v>
      </c>
      <c r="B676" s="6" t="s">
        <v>1289</v>
      </c>
      <c r="C676" s="6" t="s">
        <v>1126</v>
      </c>
      <c r="D676" s="6" t="s">
        <v>1127</v>
      </c>
      <c r="E676" s="6" t="s">
        <v>1369</v>
      </c>
      <c r="F676" s="6" t="s">
        <v>12</v>
      </c>
      <c r="G676" s="6" t="s">
        <v>16</v>
      </c>
      <c r="H676" s="7">
        <v>36219</v>
      </c>
      <c r="I676" s="6">
        <f t="shared" si="10"/>
        <v>1999</v>
      </c>
      <c r="X676" s="2"/>
    </row>
    <row r="677" spans="1:24" ht="12" customHeight="1" x14ac:dyDescent="0.2">
      <c r="A677" s="6" t="s">
        <v>1369</v>
      </c>
      <c r="B677" s="6" t="s">
        <v>1289</v>
      </c>
      <c r="C677" s="6" t="s">
        <v>1128</v>
      </c>
      <c r="D677" s="6" t="s">
        <v>1129</v>
      </c>
      <c r="E677" s="6" t="s">
        <v>1130</v>
      </c>
      <c r="F677" s="6" t="s">
        <v>12</v>
      </c>
      <c r="G677" s="6" t="s">
        <v>16</v>
      </c>
      <c r="H677" s="7">
        <v>36418</v>
      </c>
      <c r="I677" s="6">
        <f t="shared" si="10"/>
        <v>1999</v>
      </c>
      <c r="X677" s="2"/>
    </row>
    <row r="678" spans="1:24" ht="12" customHeight="1" x14ac:dyDescent="0.2">
      <c r="A678" s="6" t="s">
        <v>1369</v>
      </c>
      <c r="B678" s="6" t="s">
        <v>1289</v>
      </c>
      <c r="C678" s="6" t="s">
        <v>1131</v>
      </c>
      <c r="D678" s="6" t="s">
        <v>176</v>
      </c>
      <c r="E678" s="6" t="s">
        <v>1390</v>
      </c>
      <c r="F678" s="6" t="s">
        <v>12</v>
      </c>
      <c r="G678" s="6" t="s">
        <v>16</v>
      </c>
      <c r="H678" s="7">
        <v>36791</v>
      </c>
      <c r="I678" s="6">
        <f t="shared" si="10"/>
        <v>2000</v>
      </c>
      <c r="X678" s="2"/>
    </row>
    <row r="679" spans="1:24" ht="12" customHeight="1" x14ac:dyDescent="0.2">
      <c r="A679" s="6" t="s">
        <v>1369</v>
      </c>
      <c r="B679" s="6" t="s">
        <v>1289</v>
      </c>
      <c r="C679" s="6" t="s">
        <v>1132</v>
      </c>
      <c r="D679" s="6" t="s">
        <v>1133</v>
      </c>
      <c r="E679" s="6" t="s">
        <v>1369</v>
      </c>
      <c r="F679" s="6" t="s">
        <v>12</v>
      </c>
      <c r="G679" s="6" t="s">
        <v>16</v>
      </c>
      <c r="H679" s="7">
        <v>36061</v>
      </c>
      <c r="I679" s="6">
        <f t="shared" si="10"/>
        <v>1998</v>
      </c>
      <c r="X679" s="2"/>
    </row>
    <row r="680" spans="1:24" ht="12" customHeight="1" x14ac:dyDescent="0.2">
      <c r="A680" s="6" t="s">
        <v>1369</v>
      </c>
      <c r="B680" s="6" t="s">
        <v>1289</v>
      </c>
      <c r="C680" s="6" t="s">
        <v>1134</v>
      </c>
      <c r="D680" s="6" t="s">
        <v>315</v>
      </c>
      <c r="E680" s="6" t="s">
        <v>1369</v>
      </c>
      <c r="F680" s="6" t="s">
        <v>8</v>
      </c>
      <c r="G680" s="6" t="s">
        <v>16</v>
      </c>
      <c r="H680" s="7">
        <v>36602</v>
      </c>
      <c r="I680" s="6">
        <f t="shared" si="10"/>
        <v>2000</v>
      </c>
      <c r="X680" s="2"/>
    </row>
    <row r="681" spans="1:24" ht="12" customHeight="1" x14ac:dyDescent="0.2">
      <c r="A681" s="6" t="s">
        <v>1369</v>
      </c>
      <c r="B681" s="6" t="s">
        <v>1289</v>
      </c>
      <c r="C681" s="6" t="s">
        <v>1135</v>
      </c>
      <c r="D681" s="6" t="s">
        <v>1136</v>
      </c>
      <c r="E681" s="6" t="s">
        <v>37</v>
      </c>
      <c r="F681" s="6" t="s">
        <v>12</v>
      </c>
      <c r="G681" s="6" t="s">
        <v>13</v>
      </c>
      <c r="H681" s="7">
        <v>37061</v>
      </c>
      <c r="I681" s="6">
        <f t="shared" si="10"/>
        <v>2001</v>
      </c>
      <c r="X681" s="2"/>
    </row>
    <row r="682" spans="1:24" ht="12" customHeight="1" x14ac:dyDescent="0.2">
      <c r="A682" s="6" t="s">
        <v>1369</v>
      </c>
      <c r="B682" s="6" t="s">
        <v>1289</v>
      </c>
      <c r="C682" s="6" t="s">
        <v>1137</v>
      </c>
      <c r="D682" s="6" t="s">
        <v>354</v>
      </c>
      <c r="E682" s="6" t="s">
        <v>786</v>
      </c>
      <c r="F682" s="6" t="s">
        <v>12</v>
      </c>
      <c r="G682" s="6" t="s">
        <v>16</v>
      </c>
      <c r="H682" s="7">
        <v>37222</v>
      </c>
      <c r="I682" s="6">
        <f t="shared" si="10"/>
        <v>2001</v>
      </c>
      <c r="X682" s="2"/>
    </row>
    <row r="683" spans="1:24" ht="12" customHeight="1" x14ac:dyDescent="0.2">
      <c r="A683" s="6" t="s">
        <v>1369</v>
      </c>
      <c r="B683" s="6" t="s">
        <v>1289</v>
      </c>
      <c r="C683" s="6" t="s">
        <v>1138</v>
      </c>
      <c r="D683" s="6" t="s">
        <v>39</v>
      </c>
      <c r="E683" s="6" t="s">
        <v>1412</v>
      </c>
      <c r="F683" s="6" t="s">
        <v>12</v>
      </c>
      <c r="G683" s="6" t="s">
        <v>16</v>
      </c>
      <c r="H683" s="7">
        <v>36572</v>
      </c>
      <c r="I683" s="6">
        <f t="shared" si="10"/>
        <v>2000</v>
      </c>
      <c r="X683" s="2"/>
    </row>
    <row r="684" spans="1:24" ht="12" customHeight="1" x14ac:dyDescent="0.2">
      <c r="A684" s="6" t="s">
        <v>1369</v>
      </c>
      <c r="B684" s="6" t="s">
        <v>1289</v>
      </c>
      <c r="C684" s="6" t="s">
        <v>1139</v>
      </c>
      <c r="D684" s="6" t="s">
        <v>289</v>
      </c>
      <c r="E684" s="6" t="s">
        <v>1369</v>
      </c>
      <c r="F684" s="6" t="s">
        <v>12</v>
      </c>
      <c r="G684" s="6" t="s">
        <v>16</v>
      </c>
      <c r="H684" s="7">
        <v>36049</v>
      </c>
      <c r="I684" s="6">
        <f t="shared" si="10"/>
        <v>1998</v>
      </c>
      <c r="X684" s="2"/>
    </row>
    <row r="685" spans="1:24" ht="12" customHeight="1" x14ac:dyDescent="0.2">
      <c r="A685" s="6" t="s">
        <v>1369</v>
      </c>
      <c r="B685" s="6" t="s">
        <v>1289</v>
      </c>
      <c r="C685" s="6" t="s">
        <v>1140</v>
      </c>
      <c r="D685" s="6" t="s">
        <v>139</v>
      </c>
      <c r="E685" s="6" t="s">
        <v>1369</v>
      </c>
      <c r="F685" s="6" t="s">
        <v>8</v>
      </c>
      <c r="G685" s="6" t="s">
        <v>20</v>
      </c>
      <c r="H685" s="7">
        <v>36944</v>
      </c>
      <c r="I685" s="6">
        <f t="shared" si="10"/>
        <v>2001</v>
      </c>
      <c r="X685" s="2"/>
    </row>
    <row r="686" spans="1:24" ht="12" customHeight="1" x14ac:dyDescent="0.2">
      <c r="A686" s="6" t="s">
        <v>1369</v>
      </c>
      <c r="B686" s="6" t="s">
        <v>1289</v>
      </c>
      <c r="C686" s="6" t="s">
        <v>1141</v>
      </c>
      <c r="D686" s="6" t="s">
        <v>39</v>
      </c>
      <c r="E686" s="6" t="s">
        <v>1369</v>
      </c>
      <c r="F686" s="6" t="s">
        <v>8</v>
      </c>
      <c r="G686" s="6" t="s">
        <v>16</v>
      </c>
      <c r="H686" s="7">
        <v>35916</v>
      </c>
      <c r="I686" s="6">
        <f t="shared" si="10"/>
        <v>1998</v>
      </c>
      <c r="X686" s="2"/>
    </row>
    <row r="687" spans="1:24" ht="12" customHeight="1" x14ac:dyDescent="0.2">
      <c r="A687" s="6" t="s">
        <v>1369</v>
      </c>
      <c r="B687" s="6" t="s">
        <v>1289</v>
      </c>
      <c r="C687" s="6" t="s">
        <v>1141</v>
      </c>
      <c r="D687" s="6" t="s">
        <v>358</v>
      </c>
      <c r="E687" s="6" t="s">
        <v>1369</v>
      </c>
      <c r="F687" s="6" t="s">
        <v>12</v>
      </c>
      <c r="G687" s="6" t="s">
        <v>16</v>
      </c>
      <c r="H687" s="7">
        <v>35916</v>
      </c>
      <c r="I687" s="6">
        <f t="shared" si="10"/>
        <v>1998</v>
      </c>
      <c r="X687" s="2"/>
    </row>
    <row r="688" spans="1:24" ht="12" customHeight="1" x14ac:dyDescent="0.2">
      <c r="A688" s="6" t="s">
        <v>1369</v>
      </c>
      <c r="B688" s="6" t="s">
        <v>1289</v>
      </c>
      <c r="C688" s="6" t="s">
        <v>1142</v>
      </c>
      <c r="D688" s="6" t="s">
        <v>1143</v>
      </c>
      <c r="E688" s="6" t="s">
        <v>1400</v>
      </c>
      <c r="F688" s="6" t="s">
        <v>12</v>
      </c>
      <c r="G688" s="6" t="s">
        <v>16</v>
      </c>
      <c r="H688" s="7">
        <v>36646</v>
      </c>
      <c r="I688" s="6">
        <f t="shared" si="10"/>
        <v>2000</v>
      </c>
      <c r="X688" s="2"/>
    </row>
    <row r="689" spans="1:24" ht="12" customHeight="1" x14ac:dyDescent="0.2">
      <c r="A689" s="6" t="s">
        <v>1369</v>
      </c>
      <c r="B689" s="6" t="s">
        <v>1289</v>
      </c>
      <c r="C689" s="6" t="s">
        <v>1144</v>
      </c>
      <c r="D689" s="6" t="s">
        <v>22</v>
      </c>
      <c r="E689" s="6" t="s">
        <v>1369</v>
      </c>
      <c r="F689" s="6" t="s">
        <v>8</v>
      </c>
      <c r="G689" s="6" t="s">
        <v>16</v>
      </c>
      <c r="H689" s="7">
        <v>36388</v>
      </c>
      <c r="I689" s="6">
        <f t="shared" si="10"/>
        <v>1999</v>
      </c>
      <c r="X689" s="2"/>
    </row>
    <row r="690" spans="1:24" ht="12" customHeight="1" x14ac:dyDescent="0.2">
      <c r="A690" s="6" t="s">
        <v>1369</v>
      </c>
      <c r="B690" s="6" t="s">
        <v>1289</v>
      </c>
      <c r="C690" s="6" t="s">
        <v>1145</v>
      </c>
      <c r="D690" s="6" t="s">
        <v>1022</v>
      </c>
      <c r="E690" s="6" t="s">
        <v>1369</v>
      </c>
      <c r="F690" s="6" t="s">
        <v>58</v>
      </c>
      <c r="G690" s="6" t="s">
        <v>16</v>
      </c>
      <c r="H690" s="7">
        <v>36363</v>
      </c>
      <c r="I690" s="6">
        <f t="shared" si="10"/>
        <v>1999</v>
      </c>
      <c r="X690" s="2"/>
    </row>
    <row r="691" spans="1:24" ht="12" customHeight="1" x14ac:dyDescent="0.2">
      <c r="A691" s="6" t="s">
        <v>1369</v>
      </c>
      <c r="B691" s="6" t="s">
        <v>1289</v>
      </c>
      <c r="C691" s="6" t="s">
        <v>1146</v>
      </c>
      <c r="D691" s="6" t="s">
        <v>191</v>
      </c>
      <c r="E691" s="6" t="s">
        <v>1369</v>
      </c>
      <c r="F691" s="6" t="s">
        <v>12</v>
      </c>
      <c r="G691" s="6" t="s">
        <v>16</v>
      </c>
      <c r="H691" s="7">
        <v>36504</v>
      </c>
      <c r="I691" s="6">
        <f t="shared" si="10"/>
        <v>1999</v>
      </c>
      <c r="X691" s="2"/>
    </row>
    <row r="692" spans="1:24" ht="12" customHeight="1" x14ac:dyDescent="0.2">
      <c r="A692" s="6" t="s">
        <v>1369</v>
      </c>
      <c r="B692" s="6" t="s">
        <v>1289</v>
      </c>
      <c r="C692" s="6" t="s">
        <v>1147</v>
      </c>
      <c r="D692" s="6" t="s">
        <v>1148</v>
      </c>
      <c r="E692" s="6" t="s">
        <v>1149</v>
      </c>
      <c r="F692" s="6" t="s">
        <v>12</v>
      </c>
      <c r="G692" s="6" t="s">
        <v>9</v>
      </c>
      <c r="H692" s="7">
        <v>35956</v>
      </c>
      <c r="I692" s="6">
        <f t="shared" si="10"/>
        <v>1998</v>
      </c>
      <c r="X692" s="2"/>
    </row>
    <row r="693" spans="1:24" ht="12" customHeight="1" x14ac:dyDescent="0.2">
      <c r="A693" s="6" t="s">
        <v>1369</v>
      </c>
      <c r="B693" s="6" t="s">
        <v>1289</v>
      </c>
      <c r="C693" s="6" t="s">
        <v>1150</v>
      </c>
      <c r="D693" s="6" t="s">
        <v>375</v>
      </c>
      <c r="E693" s="6" t="s">
        <v>1369</v>
      </c>
      <c r="F693" s="6" t="s">
        <v>8</v>
      </c>
      <c r="G693" s="6" t="s">
        <v>16</v>
      </c>
      <c r="H693" s="7">
        <v>36119</v>
      </c>
      <c r="I693" s="6">
        <f t="shared" si="10"/>
        <v>1998</v>
      </c>
      <c r="X693" s="2"/>
    </row>
    <row r="694" spans="1:24" ht="12" customHeight="1" x14ac:dyDescent="0.2">
      <c r="A694" s="6" t="s">
        <v>1369</v>
      </c>
      <c r="B694" s="6" t="s">
        <v>1289</v>
      </c>
      <c r="C694" s="6" t="s">
        <v>516</v>
      </c>
      <c r="D694" s="6" t="s">
        <v>737</v>
      </c>
      <c r="E694" s="6" t="s">
        <v>1352</v>
      </c>
      <c r="F694" s="6" t="s">
        <v>8</v>
      </c>
      <c r="G694" s="6" t="s">
        <v>16</v>
      </c>
      <c r="H694" s="7">
        <v>36474</v>
      </c>
      <c r="I694" s="6">
        <f t="shared" si="10"/>
        <v>1999</v>
      </c>
      <c r="X694" s="2"/>
    </row>
    <row r="695" spans="1:24" ht="12" customHeight="1" x14ac:dyDescent="0.2">
      <c r="A695" s="6" t="s">
        <v>1369</v>
      </c>
      <c r="B695" s="6" t="s">
        <v>1289</v>
      </c>
      <c r="C695" s="6" t="s">
        <v>1151</v>
      </c>
      <c r="D695" s="6" t="s">
        <v>392</v>
      </c>
      <c r="E695" s="6" t="s">
        <v>590</v>
      </c>
      <c r="F695" s="6" t="s">
        <v>12</v>
      </c>
      <c r="G695" s="6" t="s">
        <v>16</v>
      </c>
      <c r="H695" s="7">
        <v>37471</v>
      </c>
      <c r="I695" s="6">
        <f t="shared" si="10"/>
        <v>2002</v>
      </c>
      <c r="X695" s="2"/>
    </row>
    <row r="696" spans="1:24" ht="12" customHeight="1" x14ac:dyDescent="0.2">
      <c r="A696" s="6" t="s">
        <v>1369</v>
      </c>
      <c r="B696" s="6" t="s">
        <v>1289</v>
      </c>
      <c r="C696" s="6" t="s">
        <v>1152</v>
      </c>
      <c r="D696" s="6" t="s">
        <v>1153</v>
      </c>
      <c r="E696" s="6" t="s">
        <v>1154</v>
      </c>
      <c r="F696" s="6" t="s">
        <v>12</v>
      </c>
      <c r="G696" s="6" t="s">
        <v>16</v>
      </c>
      <c r="H696" s="7">
        <v>36531</v>
      </c>
      <c r="I696" s="6">
        <f t="shared" si="10"/>
        <v>2000</v>
      </c>
      <c r="X696" s="2"/>
    </row>
    <row r="697" spans="1:24" ht="12" customHeight="1" x14ac:dyDescent="0.2">
      <c r="A697" s="6" t="s">
        <v>1369</v>
      </c>
      <c r="B697" s="6" t="s">
        <v>1289</v>
      </c>
      <c r="C697" s="6" t="s">
        <v>1155</v>
      </c>
      <c r="D697" s="6" t="s">
        <v>417</v>
      </c>
      <c r="E697" s="6" t="s">
        <v>1369</v>
      </c>
      <c r="F697" s="6" t="s">
        <v>8</v>
      </c>
      <c r="G697" s="6" t="s">
        <v>16</v>
      </c>
      <c r="H697" s="7">
        <v>35951</v>
      </c>
      <c r="I697" s="6">
        <f t="shared" si="10"/>
        <v>1998</v>
      </c>
      <c r="X697" s="2"/>
    </row>
    <row r="698" spans="1:24" ht="12" customHeight="1" x14ac:dyDescent="0.2">
      <c r="A698" s="6" t="s">
        <v>1369</v>
      </c>
      <c r="B698" s="6" t="s">
        <v>1289</v>
      </c>
      <c r="C698" s="6" t="s">
        <v>1156</v>
      </c>
      <c r="D698" s="6" t="s">
        <v>341</v>
      </c>
      <c r="E698" s="6" t="s">
        <v>1418</v>
      </c>
      <c r="F698" s="6" t="s">
        <v>58</v>
      </c>
      <c r="G698" s="6" t="s">
        <v>16</v>
      </c>
      <c r="H698" s="7">
        <v>37007</v>
      </c>
      <c r="I698" s="6">
        <f t="shared" si="10"/>
        <v>2001</v>
      </c>
      <c r="X698" s="2"/>
    </row>
    <row r="699" spans="1:24" ht="12" customHeight="1" x14ac:dyDescent="0.2">
      <c r="A699" s="6" t="s">
        <v>1369</v>
      </c>
      <c r="B699" s="6" t="s">
        <v>1289</v>
      </c>
      <c r="C699" s="6" t="s">
        <v>1157</v>
      </c>
      <c r="D699" s="6" t="s">
        <v>445</v>
      </c>
      <c r="E699" s="6" t="s">
        <v>651</v>
      </c>
      <c r="F699" s="6" t="s">
        <v>12</v>
      </c>
      <c r="G699" s="6" t="s">
        <v>16</v>
      </c>
      <c r="H699" s="7">
        <v>36632</v>
      </c>
      <c r="I699" s="6">
        <f t="shared" si="10"/>
        <v>2000</v>
      </c>
      <c r="X699" s="2"/>
    </row>
    <row r="700" spans="1:24" ht="12" customHeight="1" x14ac:dyDescent="0.2">
      <c r="A700" s="6" t="s">
        <v>1369</v>
      </c>
      <c r="B700" s="6" t="s">
        <v>1289</v>
      </c>
      <c r="C700" s="6" t="s">
        <v>1158</v>
      </c>
      <c r="D700" s="6" t="s">
        <v>840</v>
      </c>
      <c r="E700" s="6" t="s">
        <v>1418</v>
      </c>
      <c r="F700" s="6" t="s">
        <v>12</v>
      </c>
      <c r="G700" s="6" t="s">
        <v>16</v>
      </c>
      <c r="H700" s="7">
        <v>37124</v>
      </c>
      <c r="I700" s="6">
        <f t="shared" si="10"/>
        <v>2001</v>
      </c>
      <c r="X700" s="2"/>
    </row>
    <row r="701" spans="1:24" ht="12" customHeight="1" x14ac:dyDescent="0.2">
      <c r="A701" s="6" t="s">
        <v>1369</v>
      </c>
      <c r="B701" s="6" t="s">
        <v>1289</v>
      </c>
      <c r="C701" s="6" t="s">
        <v>1159</v>
      </c>
      <c r="D701" s="6" t="s">
        <v>81</v>
      </c>
      <c r="E701" s="6" t="s">
        <v>786</v>
      </c>
      <c r="F701" s="6" t="s">
        <v>8</v>
      </c>
      <c r="G701" s="6" t="s">
        <v>16</v>
      </c>
      <c r="H701" s="7">
        <v>37152</v>
      </c>
      <c r="I701" s="6">
        <f t="shared" si="10"/>
        <v>2001</v>
      </c>
      <c r="X701" s="2"/>
    </row>
    <row r="702" spans="1:24" ht="12" customHeight="1" x14ac:dyDescent="0.2">
      <c r="A702" s="6" t="s">
        <v>1369</v>
      </c>
      <c r="B702" s="6" t="s">
        <v>1290</v>
      </c>
      <c r="C702" s="6" t="s">
        <v>1160</v>
      </c>
      <c r="D702" s="6" t="s">
        <v>1161</v>
      </c>
      <c r="E702" s="6" t="s">
        <v>646</v>
      </c>
      <c r="F702" s="6" t="s">
        <v>12</v>
      </c>
      <c r="G702" s="6" t="s">
        <v>16</v>
      </c>
      <c r="H702" s="7">
        <v>36721</v>
      </c>
      <c r="I702" s="6">
        <f t="shared" si="10"/>
        <v>2000</v>
      </c>
      <c r="X702" s="2"/>
    </row>
    <row r="703" spans="1:24" ht="12" customHeight="1" x14ac:dyDescent="0.2">
      <c r="A703" s="6" t="s">
        <v>1369</v>
      </c>
      <c r="B703" s="6" t="s">
        <v>1290</v>
      </c>
      <c r="C703" s="6" t="s">
        <v>1162</v>
      </c>
      <c r="D703" s="6" t="s">
        <v>98</v>
      </c>
      <c r="E703" s="6" t="s">
        <v>1369</v>
      </c>
      <c r="F703" s="6" t="s">
        <v>12</v>
      </c>
      <c r="G703" s="6" t="s">
        <v>16</v>
      </c>
      <c r="H703" s="7">
        <v>36733</v>
      </c>
      <c r="I703" s="6">
        <f t="shared" si="10"/>
        <v>2000</v>
      </c>
      <c r="X703" s="2"/>
    </row>
    <row r="704" spans="1:24" ht="12" customHeight="1" x14ac:dyDescent="0.2">
      <c r="A704" s="6" t="s">
        <v>1369</v>
      </c>
      <c r="B704" s="6" t="s">
        <v>1290</v>
      </c>
      <c r="C704" s="6" t="s">
        <v>1163</v>
      </c>
      <c r="D704" s="6" t="s">
        <v>432</v>
      </c>
      <c r="E704" s="6" t="s">
        <v>1369</v>
      </c>
      <c r="F704" s="6" t="s">
        <v>12</v>
      </c>
      <c r="G704" s="6" t="s">
        <v>16</v>
      </c>
      <c r="H704" s="7">
        <v>37019</v>
      </c>
      <c r="I704" s="6">
        <f t="shared" si="10"/>
        <v>2001</v>
      </c>
      <c r="X704" s="2"/>
    </row>
    <row r="705" spans="1:24" ht="12" customHeight="1" x14ac:dyDescent="0.2">
      <c r="A705" s="6" t="s">
        <v>1369</v>
      </c>
      <c r="B705" s="6" t="s">
        <v>1290</v>
      </c>
      <c r="C705" s="6" t="s">
        <v>1164</v>
      </c>
      <c r="D705" s="6" t="s">
        <v>984</v>
      </c>
      <c r="E705" s="6" t="s">
        <v>1165</v>
      </c>
      <c r="F705" s="6" t="s">
        <v>12</v>
      </c>
      <c r="G705" s="6" t="s">
        <v>16</v>
      </c>
      <c r="H705" s="7">
        <v>37017</v>
      </c>
      <c r="I705" s="6">
        <f t="shared" si="10"/>
        <v>2001</v>
      </c>
      <c r="X705" s="2"/>
    </row>
    <row r="706" spans="1:24" ht="12" customHeight="1" x14ac:dyDescent="0.2">
      <c r="A706" s="6" t="s">
        <v>1369</v>
      </c>
      <c r="B706" s="6" t="s">
        <v>1290</v>
      </c>
      <c r="C706" s="6" t="s">
        <v>68</v>
      </c>
      <c r="D706" s="6" t="s">
        <v>163</v>
      </c>
      <c r="E706" s="6" t="s">
        <v>1166</v>
      </c>
      <c r="F706" s="6" t="s">
        <v>12</v>
      </c>
      <c r="G706" s="6" t="s">
        <v>16</v>
      </c>
      <c r="H706" s="7">
        <v>36952</v>
      </c>
      <c r="I706" s="6">
        <f t="shared" si="10"/>
        <v>2001</v>
      </c>
      <c r="X706" s="2"/>
    </row>
    <row r="707" spans="1:24" ht="12" customHeight="1" x14ac:dyDescent="0.2">
      <c r="A707" s="6" t="s">
        <v>1369</v>
      </c>
      <c r="B707" s="6" t="s">
        <v>1290</v>
      </c>
      <c r="C707" s="6" t="s">
        <v>1167</v>
      </c>
      <c r="D707" s="6" t="s">
        <v>375</v>
      </c>
      <c r="E707" s="6" t="s">
        <v>1352</v>
      </c>
      <c r="F707" s="6" t="s">
        <v>8</v>
      </c>
      <c r="G707" s="6" t="s">
        <v>16</v>
      </c>
      <c r="H707" s="7">
        <v>36908</v>
      </c>
      <c r="I707" s="6">
        <f t="shared" si="10"/>
        <v>2001</v>
      </c>
      <c r="X707" s="2"/>
    </row>
    <row r="708" spans="1:24" ht="12" customHeight="1" x14ac:dyDescent="0.2">
      <c r="A708" s="6" t="s">
        <v>1369</v>
      </c>
      <c r="B708" s="6" t="s">
        <v>1290</v>
      </c>
      <c r="C708" s="6" t="s">
        <v>1168</v>
      </c>
      <c r="D708" s="6" t="s">
        <v>1169</v>
      </c>
      <c r="E708" s="6" t="s">
        <v>1083</v>
      </c>
      <c r="F708" s="6" t="s">
        <v>12</v>
      </c>
      <c r="G708" s="6" t="s">
        <v>16</v>
      </c>
      <c r="H708" s="7">
        <v>37124</v>
      </c>
      <c r="I708" s="6">
        <f t="shared" si="10"/>
        <v>2001</v>
      </c>
      <c r="X708" s="2"/>
    </row>
    <row r="709" spans="1:24" ht="12" customHeight="1" x14ac:dyDescent="0.2">
      <c r="A709" s="6" t="s">
        <v>1369</v>
      </c>
      <c r="B709" s="6" t="s">
        <v>1290</v>
      </c>
      <c r="C709" s="6" t="s">
        <v>1170</v>
      </c>
      <c r="D709" s="6" t="s">
        <v>375</v>
      </c>
      <c r="E709" s="6" t="s">
        <v>646</v>
      </c>
      <c r="F709" s="6" t="s">
        <v>8</v>
      </c>
      <c r="G709" s="6" t="s">
        <v>16</v>
      </c>
      <c r="H709" s="7">
        <v>37014</v>
      </c>
      <c r="I709" s="6">
        <f t="shared" si="10"/>
        <v>2001</v>
      </c>
      <c r="X709" s="2"/>
    </row>
    <row r="710" spans="1:24" ht="12" customHeight="1" x14ac:dyDescent="0.2">
      <c r="A710" s="6" t="s">
        <v>1369</v>
      </c>
      <c r="B710" s="6" t="s">
        <v>1290</v>
      </c>
      <c r="C710" s="6" t="s">
        <v>369</v>
      </c>
      <c r="D710" s="6" t="s">
        <v>22</v>
      </c>
      <c r="E710" s="6" t="s">
        <v>590</v>
      </c>
      <c r="F710" s="6" t="s">
        <v>12</v>
      </c>
      <c r="G710" s="6" t="s">
        <v>16</v>
      </c>
      <c r="H710" s="7">
        <v>37368</v>
      </c>
      <c r="I710" s="6">
        <f t="shared" si="10"/>
        <v>2002</v>
      </c>
      <c r="X710" s="2"/>
    </row>
    <row r="711" spans="1:24" ht="12" customHeight="1" x14ac:dyDescent="0.2">
      <c r="A711" s="6" t="s">
        <v>1369</v>
      </c>
      <c r="B711" s="6" t="s">
        <v>1290</v>
      </c>
      <c r="C711" s="6" t="s">
        <v>1171</v>
      </c>
      <c r="D711" s="6" t="s">
        <v>422</v>
      </c>
      <c r="E711" s="6" t="s">
        <v>367</v>
      </c>
      <c r="F711" s="6" t="s">
        <v>12</v>
      </c>
      <c r="G711" s="6" t="s">
        <v>16</v>
      </c>
      <c r="H711" s="7">
        <v>37406</v>
      </c>
      <c r="I711" s="6">
        <f t="shared" si="10"/>
        <v>2002</v>
      </c>
      <c r="X711" s="2"/>
    </row>
    <row r="712" spans="1:24" ht="12" customHeight="1" x14ac:dyDescent="0.2">
      <c r="A712" s="6" t="s">
        <v>1369</v>
      </c>
      <c r="B712" s="6" t="s">
        <v>1290</v>
      </c>
      <c r="C712" s="6" t="s">
        <v>1172</v>
      </c>
      <c r="D712" s="6" t="s">
        <v>352</v>
      </c>
      <c r="E712" s="6" t="s">
        <v>1173</v>
      </c>
      <c r="F712" s="6" t="s">
        <v>12</v>
      </c>
      <c r="G712" s="6" t="s">
        <v>16</v>
      </c>
      <c r="H712" s="7">
        <v>37603</v>
      </c>
      <c r="I712" s="6">
        <f t="shared" si="10"/>
        <v>2002</v>
      </c>
      <c r="X712" s="2"/>
    </row>
    <row r="713" spans="1:24" ht="12" customHeight="1" x14ac:dyDescent="0.2">
      <c r="A713" s="6" t="s">
        <v>1369</v>
      </c>
      <c r="B713" s="6" t="s">
        <v>1290</v>
      </c>
      <c r="C713" s="6" t="s">
        <v>1174</v>
      </c>
      <c r="D713" s="6" t="s">
        <v>1175</v>
      </c>
      <c r="E713" s="6" t="s">
        <v>1176</v>
      </c>
      <c r="F713" s="6" t="s">
        <v>8</v>
      </c>
      <c r="G713" s="6" t="s">
        <v>16</v>
      </c>
      <c r="H713" s="7">
        <v>37288</v>
      </c>
      <c r="I713" s="6">
        <f t="shared" si="10"/>
        <v>2002</v>
      </c>
      <c r="X713" s="2"/>
    </row>
    <row r="714" spans="1:24" ht="12" customHeight="1" x14ac:dyDescent="0.2">
      <c r="A714" s="6" t="s">
        <v>1369</v>
      </c>
      <c r="B714" s="6" t="s">
        <v>1290</v>
      </c>
      <c r="C714" s="6" t="s">
        <v>1177</v>
      </c>
      <c r="D714" s="6" t="s">
        <v>638</v>
      </c>
      <c r="E714" s="6" t="s">
        <v>651</v>
      </c>
      <c r="F714" s="6" t="s">
        <v>8</v>
      </c>
      <c r="G714" s="6" t="s">
        <v>16</v>
      </c>
      <c r="H714" s="7">
        <v>37375</v>
      </c>
      <c r="I714" s="6">
        <f t="shared" si="10"/>
        <v>2002</v>
      </c>
      <c r="X714" s="2"/>
    </row>
    <row r="715" spans="1:24" ht="12" customHeight="1" x14ac:dyDescent="0.2">
      <c r="A715" s="6" t="s">
        <v>1369</v>
      </c>
      <c r="B715" s="6" t="s">
        <v>1290</v>
      </c>
      <c r="C715" s="6" t="s">
        <v>1178</v>
      </c>
      <c r="D715" s="6" t="s">
        <v>1179</v>
      </c>
      <c r="E715" s="6" t="s">
        <v>1419</v>
      </c>
      <c r="F715" s="6" t="s">
        <v>8</v>
      </c>
      <c r="G715" s="6" t="s">
        <v>16</v>
      </c>
      <c r="H715" s="7">
        <v>37310</v>
      </c>
      <c r="I715" s="6">
        <f t="shared" si="10"/>
        <v>2002</v>
      </c>
      <c r="X715" s="2"/>
    </row>
    <row r="716" spans="1:24" ht="12" customHeight="1" x14ac:dyDescent="0.2">
      <c r="A716" s="6" t="s">
        <v>1369</v>
      </c>
      <c r="B716" s="6" t="s">
        <v>1290</v>
      </c>
      <c r="C716" s="6" t="s">
        <v>1180</v>
      </c>
      <c r="D716" s="6" t="s">
        <v>116</v>
      </c>
      <c r="E716" s="6" t="s">
        <v>590</v>
      </c>
      <c r="F716" s="6" t="s">
        <v>12</v>
      </c>
      <c r="G716" s="6" t="s">
        <v>16</v>
      </c>
      <c r="H716" s="7">
        <v>37295</v>
      </c>
      <c r="I716" s="6">
        <f t="shared" si="10"/>
        <v>2002</v>
      </c>
      <c r="X716" s="2"/>
    </row>
    <row r="717" spans="1:24" ht="12" customHeight="1" x14ac:dyDescent="0.2">
      <c r="A717" s="6" t="s">
        <v>1369</v>
      </c>
      <c r="B717" s="6" t="s">
        <v>1290</v>
      </c>
      <c r="C717" s="6" t="s">
        <v>1181</v>
      </c>
      <c r="D717" s="6" t="s">
        <v>254</v>
      </c>
      <c r="E717" s="6" t="s">
        <v>1182</v>
      </c>
      <c r="F717" s="6" t="s">
        <v>12</v>
      </c>
      <c r="G717" s="6" t="s">
        <v>16</v>
      </c>
      <c r="H717" s="7">
        <v>37443</v>
      </c>
      <c r="I717" s="6">
        <f t="shared" ref="I717:I767" si="11">YEAR(H717)</f>
        <v>2002</v>
      </c>
      <c r="X717" s="2"/>
    </row>
    <row r="718" spans="1:24" ht="12" customHeight="1" x14ac:dyDescent="0.2">
      <c r="A718" s="6" t="s">
        <v>1369</v>
      </c>
      <c r="B718" s="6" t="s">
        <v>1290</v>
      </c>
      <c r="C718" s="6" t="s">
        <v>1001</v>
      </c>
      <c r="D718" s="6" t="s">
        <v>811</v>
      </c>
      <c r="E718" s="6" t="s">
        <v>1407</v>
      </c>
      <c r="F718" s="6" t="s">
        <v>8</v>
      </c>
      <c r="G718" s="6" t="s">
        <v>16</v>
      </c>
      <c r="H718" s="7">
        <v>37572</v>
      </c>
      <c r="I718" s="6">
        <f t="shared" si="11"/>
        <v>2002</v>
      </c>
      <c r="X718" s="2"/>
    </row>
    <row r="719" spans="1:24" ht="12" customHeight="1" x14ac:dyDescent="0.2">
      <c r="A719" s="6" t="s">
        <v>1369</v>
      </c>
      <c r="B719" s="6" t="s">
        <v>1290</v>
      </c>
      <c r="C719" s="6" t="s">
        <v>1183</v>
      </c>
      <c r="D719" s="6" t="s">
        <v>387</v>
      </c>
      <c r="E719" s="6" t="s">
        <v>1184</v>
      </c>
      <c r="F719" s="6" t="s">
        <v>8</v>
      </c>
      <c r="G719" s="6" t="s">
        <v>20</v>
      </c>
      <c r="H719" s="7">
        <v>37335</v>
      </c>
      <c r="I719" s="6">
        <f t="shared" si="11"/>
        <v>2002</v>
      </c>
      <c r="X719" s="2"/>
    </row>
    <row r="720" spans="1:24" ht="12" customHeight="1" x14ac:dyDescent="0.2">
      <c r="A720" s="6" t="s">
        <v>1346</v>
      </c>
      <c r="B720" s="6" t="s">
        <v>1289</v>
      </c>
      <c r="C720" s="6" t="s">
        <v>1185</v>
      </c>
      <c r="D720" s="6" t="s">
        <v>144</v>
      </c>
      <c r="E720" s="6" t="s">
        <v>1346</v>
      </c>
      <c r="F720" s="6" t="s">
        <v>12</v>
      </c>
      <c r="G720" s="6" t="s">
        <v>16</v>
      </c>
      <c r="H720" s="7">
        <v>36064</v>
      </c>
      <c r="I720" s="6">
        <f t="shared" si="11"/>
        <v>1998</v>
      </c>
      <c r="R720" s="2"/>
    </row>
    <row r="721" spans="1:18" ht="12" customHeight="1" x14ac:dyDescent="0.2">
      <c r="A721" s="6" t="s">
        <v>1346</v>
      </c>
      <c r="B721" s="6" t="s">
        <v>1289</v>
      </c>
      <c r="C721" s="6" t="s">
        <v>1186</v>
      </c>
      <c r="D721" s="6" t="s">
        <v>487</v>
      </c>
      <c r="E721" s="6" t="s">
        <v>1187</v>
      </c>
      <c r="F721" s="6" t="s">
        <v>12</v>
      </c>
      <c r="G721" s="6" t="s">
        <v>16</v>
      </c>
      <c r="H721" s="7">
        <v>36557</v>
      </c>
      <c r="I721" s="6">
        <f t="shared" si="11"/>
        <v>2000</v>
      </c>
      <c r="R721" s="2"/>
    </row>
    <row r="722" spans="1:18" ht="12" customHeight="1" x14ac:dyDescent="0.2">
      <c r="A722" s="6" t="s">
        <v>1346</v>
      </c>
      <c r="B722" s="6" t="s">
        <v>1289</v>
      </c>
      <c r="C722" s="6" t="s">
        <v>1188</v>
      </c>
      <c r="D722" s="6" t="s">
        <v>1189</v>
      </c>
      <c r="E722" s="6" t="s">
        <v>1346</v>
      </c>
      <c r="F722" s="6" t="s">
        <v>8</v>
      </c>
      <c r="G722" s="6" t="s">
        <v>20</v>
      </c>
      <c r="H722" s="7">
        <v>36249</v>
      </c>
      <c r="I722" s="6">
        <f t="shared" si="11"/>
        <v>1999</v>
      </c>
      <c r="R722" s="2"/>
    </row>
    <row r="723" spans="1:18" ht="12" customHeight="1" x14ac:dyDescent="0.2">
      <c r="A723" s="6" t="s">
        <v>1346</v>
      </c>
      <c r="B723" s="6" t="s">
        <v>1289</v>
      </c>
      <c r="C723" s="6" t="s">
        <v>917</v>
      </c>
      <c r="D723" s="6" t="s">
        <v>354</v>
      </c>
      <c r="E723" s="6" t="s">
        <v>1190</v>
      </c>
      <c r="F723" s="6" t="s">
        <v>8</v>
      </c>
      <c r="G723" s="6" t="s">
        <v>16</v>
      </c>
      <c r="H723" s="7">
        <v>36174</v>
      </c>
      <c r="I723" s="6">
        <f t="shared" si="11"/>
        <v>1999</v>
      </c>
      <c r="R723" s="2"/>
    </row>
    <row r="724" spans="1:18" ht="12" customHeight="1" x14ac:dyDescent="0.2">
      <c r="A724" s="6" t="s">
        <v>1346</v>
      </c>
      <c r="B724" s="6" t="s">
        <v>1289</v>
      </c>
      <c r="C724" s="6" t="s">
        <v>1191</v>
      </c>
      <c r="D724" s="6" t="s">
        <v>15</v>
      </c>
      <c r="E724" s="6" t="s">
        <v>1192</v>
      </c>
      <c r="F724" s="6" t="s">
        <v>12</v>
      </c>
      <c r="G724" s="6" t="s">
        <v>16</v>
      </c>
      <c r="H724" s="7">
        <v>36333</v>
      </c>
      <c r="I724" s="6">
        <f t="shared" si="11"/>
        <v>1999</v>
      </c>
      <c r="R724" s="2"/>
    </row>
    <row r="725" spans="1:18" ht="12" customHeight="1" x14ac:dyDescent="0.2">
      <c r="A725" s="6" t="s">
        <v>1346</v>
      </c>
      <c r="B725" s="6" t="s">
        <v>1289</v>
      </c>
      <c r="C725" s="6" t="s">
        <v>1193</v>
      </c>
      <c r="D725" s="6" t="s">
        <v>54</v>
      </c>
      <c r="E725" s="6" t="s">
        <v>1194</v>
      </c>
      <c r="F725" s="6" t="s">
        <v>12</v>
      </c>
      <c r="G725" s="6" t="s">
        <v>16</v>
      </c>
      <c r="H725" s="7">
        <v>36313</v>
      </c>
      <c r="I725" s="6">
        <f t="shared" si="11"/>
        <v>1999</v>
      </c>
      <c r="R725" s="2"/>
    </row>
    <row r="726" spans="1:18" ht="12" customHeight="1" x14ac:dyDescent="0.2">
      <c r="A726" s="6" t="s">
        <v>1346</v>
      </c>
      <c r="B726" s="6" t="s">
        <v>1289</v>
      </c>
      <c r="C726" s="6" t="s">
        <v>1195</v>
      </c>
      <c r="D726" s="6" t="s">
        <v>79</v>
      </c>
      <c r="E726" s="6" t="s">
        <v>1346</v>
      </c>
      <c r="F726" s="6" t="s">
        <v>8</v>
      </c>
      <c r="G726" s="6" t="s">
        <v>20</v>
      </c>
      <c r="H726" s="7">
        <v>36198</v>
      </c>
      <c r="I726" s="6">
        <f t="shared" si="11"/>
        <v>1999</v>
      </c>
      <c r="R726" s="2"/>
    </row>
    <row r="727" spans="1:18" ht="12" customHeight="1" x14ac:dyDescent="0.2">
      <c r="A727" s="6" t="s">
        <v>1346</v>
      </c>
      <c r="B727" s="6" t="s">
        <v>1289</v>
      </c>
      <c r="C727" s="6" t="s">
        <v>1196</v>
      </c>
      <c r="D727" s="6" t="s">
        <v>1197</v>
      </c>
      <c r="E727" s="6" t="s">
        <v>1187</v>
      </c>
      <c r="F727" s="6" t="s">
        <v>8</v>
      </c>
      <c r="G727" s="6" t="s">
        <v>16</v>
      </c>
      <c r="H727" s="7">
        <v>36368</v>
      </c>
      <c r="I727" s="6">
        <f t="shared" si="11"/>
        <v>1999</v>
      </c>
      <c r="R727" s="2"/>
    </row>
    <row r="728" spans="1:18" ht="12" customHeight="1" x14ac:dyDescent="0.2">
      <c r="A728" s="6" t="s">
        <v>1346</v>
      </c>
      <c r="B728" s="6" t="s">
        <v>1289</v>
      </c>
      <c r="C728" s="6" t="s">
        <v>1198</v>
      </c>
      <c r="D728" s="6" t="s">
        <v>116</v>
      </c>
      <c r="E728" s="6" t="s">
        <v>1398</v>
      </c>
      <c r="F728" s="6" t="s">
        <v>8</v>
      </c>
      <c r="G728" s="6" t="s">
        <v>16</v>
      </c>
      <c r="H728" s="7">
        <v>36178</v>
      </c>
      <c r="I728" s="6">
        <f t="shared" si="11"/>
        <v>1999</v>
      </c>
      <c r="R728" s="2"/>
    </row>
    <row r="729" spans="1:18" ht="12" customHeight="1" x14ac:dyDescent="0.2">
      <c r="A729" s="6" t="s">
        <v>1346</v>
      </c>
      <c r="B729" s="6" t="s">
        <v>1289</v>
      </c>
      <c r="C729" s="6" t="s">
        <v>1199</v>
      </c>
      <c r="D729" s="6" t="s">
        <v>1200</v>
      </c>
      <c r="E729" s="6" t="s">
        <v>1201</v>
      </c>
      <c r="F729" s="6" t="s">
        <v>8</v>
      </c>
      <c r="G729" s="6" t="s">
        <v>16</v>
      </c>
      <c r="H729" s="7">
        <v>36615</v>
      </c>
      <c r="I729" s="6">
        <f t="shared" si="11"/>
        <v>2000</v>
      </c>
      <c r="R729" s="2"/>
    </row>
    <row r="730" spans="1:18" ht="12" customHeight="1" x14ac:dyDescent="0.2">
      <c r="A730" s="6" t="s">
        <v>1346</v>
      </c>
      <c r="B730" s="6" t="s">
        <v>1289</v>
      </c>
      <c r="C730" s="6" t="s">
        <v>1202</v>
      </c>
      <c r="D730" s="6" t="s">
        <v>1203</v>
      </c>
      <c r="E730" s="6" t="s">
        <v>1346</v>
      </c>
      <c r="F730" s="6" t="s">
        <v>8</v>
      </c>
      <c r="G730" s="6" t="s">
        <v>16</v>
      </c>
      <c r="H730" s="7">
        <v>36252</v>
      </c>
      <c r="I730" s="6">
        <f t="shared" si="11"/>
        <v>1999</v>
      </c>
      <c r="R730" s="2"/>
    </row>
    <row r="731" spans="1:18" ht="12" customHeight="1" x14ac:dyDescent="0.2">
      <c r="A731" s="6" t="s">
        <v>1346</v>
      </c>
      <c r="B731" s="6" t="s">
        <v>1289</v>
      </c>
      <c r="C731" s="6" t="s">
        <v>1204</v>
      </c>
      <c r="D731" s="6" t="s">
        <v>552</v>
      </c>
      <c r="E731" s="6" t="s">
        <v>1205</v>
      </c>
      <c r="F731" s="6" t="s">
        <v>8</v>
      </c>
      <c r="G731" s="6" t="s">
        <v>16</v>
      </c>
      <c r="H731" s="7">
        <v>36735</v>
      </c>
      <c r="I731" s="6">
        <f t="shared" si="11"/>
        <v>2000</v>
      </c>
      <c r="R731" s="2"/>
    </row>
    <row r="732" spans="1:18" ht="12" customHeight="1" x14ac:dyDescent="0.2">
      <c r="A732" s="6" t="s">
        <v>1346</v>
      </c>
      <c r="B732" s="6" t="s">
        <v>1289</v>
      </c>
      <c r="C732" s="6" t="s">
        <v>1206</v>
      </c>
      <c r="D732" s="6" t="s">
        <v>1207</v>
      </c>
      <c r="E732" s="6" t="s">
        <v>446</v>
      </c>
      <c r="F732" s="6" t="s">
        <v>12</v>
      </c>
      <c r="G732" s="6" t="s">
        <v>16</v>
      </c>
      <c r="H732" s="7">
        <v>35804</v>
      </c>
      <c r="I732" s="6">
        <f t="shared" si="11"/>
        <v>1998</v>
      </c>
      <c r="R732" s="2"/>
    </row>
    <row r="733" spans="1:18" ht="12" customHeight="1" x14ac:dyDescent="0.2">
      <c r="A733" s="6" t="s">
        <v>1346</v>
      </c>
      <c r="B733" s="6" t="s">
        <v>1289</v>
      </c>
      <c r="C733" s="6" t="s">
        <v>1208</v>
      </c>
      <c r="D733" s="6" t="s">
        <v>163</v>
      </c>
      <c r="E733" s="6" t="s">
        <v>1346</v>
      </c>
      <c r="F733" s="6" t="s">
        <v>12</v>
      </c>
      <c r="G733" s="6" t="s">
        <v>16</v>
      </c>
      <c r="H733" s="7">
        <v>37062</v>
      </c>
      <c r="I733" s="6">
        <f t="shared" si="11"/>
        <v>2001</v>
      </c>
      <c r="R733" s="2"/>
    </row>
    <row r="734" spans="1:18" ht="12" customHeight="1" x14ac:dyDescent="0.2">
      <c r="A734" s="6" t="s">
        <v>1346</v>
      </c>
      <c r="B734" s="6" t="s">
        <v>1289</v>
      </c>
      <c r="C734" s="6" t="s">
        <v>1209</v>
      </c>
      <c r="D734" s="6" t="s">
        <v>103</v>
      </c>
      <c r="E734" s="6" t="s">
        <v>1210</v>
      </c>
      <c r="F734" s="6" t="s">
        <v>8</v>
      </c>
      <c r="G734" s="6" t="s">
        <v>16</v>
      </c>
      <c r="H734" s="7">
        <v>36917</v>
      </c>
      <c r="I734" s="6">
        <f t="shared" si="11"/>
        <v>2001</v>
      </c>
      <c r="R734" s="2"/>
    </row>
    <row r="735" spans="1:18" ht="12" customHeight="1" x14ac:dyDescent="0.2">
      <c r="A735" s="6" t="s">
        <v>1346</v>
      </c>
      <c r="B735" s="6" t="s">
        <v>1289</v>
      </c>
      <c r="C735" s="6" t="s">
        <v>1211</v>
      </c>
      <c r="D735" s="6" t="s">
        <v>440</v>
      </c>
      <c r="E735" s="6" t="s">
        <v>1212</v>
      </c>
      <c r="F735" s="6" t="s">
        <v>12</v>
      </c>
      <c r="G735" s="6" t="s">
        <v>20</v>
      </c>
      <c r="H735" s="7">
        <v>36371</v>
      </c>
      <c r="I735" s="6">
        <f t="shared" si="11"/>
        <v>1999</v>
      </c>
      <c r="R735" s="2"/>
    </row>
    <row r="736" spans="1:18" ht="12" customHeight="1" x14ac:dyDescent="0.2">
      <c r="A736" s="6" t="s">
        <v>1346</v>
      </c>
      <c r="B736" s="6" t="s">
        <v>1289</v>
      </c>
      <c r="C736" s="6" t="s">
        <v>1213</v>
      </c>
      <c r="D736" s="6" t="s">
        <v>52</v>
      </c>
      <c r="E736" s="6" t="s">
        <v>1389</v>
      </c>
      <c r="F736" s="6" t="s">
        <v>12</v>
      </c>
      <c r="G736" s="6" t="s">
        <v>16</v>
      </c>
      <c r="H736" s="7">
        <v>36812</v>
      </c>
      <c r="I736" s="6">
        <f t="shared" si="11"/>
        <v>2000</v>
      </c>
      <c r="R736" s="2"/>
    </row>
    <row r="737" spans="1:18" ht="12" customHeight="1" x14ac:dyDescent="0.2">
      <c r="A737" s="6" t="s">
        <v>1346</v>
      </c>
      <c r="B737" s="6" t="s">
        <v>1289</v>
      </c>
      <c r="C737" s="6" t="s">
        <v>1214</v>
      </c>
      <c r="D737" s="6" t="s">
        <v>1102</v>
      </c>
      <c r="E737" s="6" t="s">
        <v>1346</v>
      </c>
      <c r="F737" s="6" t="s">
        <v>12</v>
      </c>
      <c r="G737" s="6" t="s">
        <v>16</v>
      </c>
      <c r="H737" s="7">
        <v>35883</v>
      </c>
      <c r="I737" s="6">
        <f t="shared" si="11"/>
        <v>1998</v>
      </c>
      <c r="R737" s="2"/>
    </row>
    <row r="738" spans="1:18" ht="12" customHeight="1" x14ac:dyDescent="0.2">
      <c r="A738" s="6" t="s">
        <v>1346</v>
      </c>
      <c r="B738" s="6" t="s">
        <v>1289</v>
      </c>
      <c r="C738" s="6" t="s">
        <v>1215</v>
      </c>
      <c r="D738" s="6" t="s">
        <v>957</v>
      </c>
      <c r="E738" s="6" t="s">
        <v>1216</v>
      </c>
      <c r="F738" s="6" t="s">
        <v>58</v>
      </c>
      <c r="G738" s="6" t="s">
        <v>16</v>
      </c>
      <c r="H738" s="7">
        <v>36727</v>
      </c>
      <c r="I738" s="6">
        <f t="shared" si="11"/>
        <v>2000</v>
      </c>
      <c r="R738" s="2"/>
    </row>
    <row r="739" spans="1:18" ht="12" customHeight="1" x14ac:dyDescent="0.2">
      <c r="A739" s="6" t="s">
        <v>1346</v>
      </c>
      <c r="B739" s="6" t="s">
        <v>1289</v>
      </c>
      <c r="C739" s="6" t="s">
        <v>1217</v>
      </c>
      <c r="D739" s="6" t="s">
        <v>764</v>
      </c>
      <c r="E739" s="6" t="s">
        <v>1218</v>
      </c>
      <c r="F739" s="6" t="s">
        <v>12</v>
      </c>
      <c r="G739" s="6" t="s">
        <v>20</v>
      </c>
      <c r="H739" s="7">
        <v>35996</v>
      </c>
      <c r="I739" s="6">
        <f t="shared" si="11"/>
        <v>1998</v>
      </c>
      <c r="R739" s="2"/>
    </row>
    <row r="740" spans="1:18" ht="12" customHeight="1" x14ac:dyDescent="0.2">
      <c r="A740" s="6" t="s">
        <v>1346</v>
      </c>
      <c r="B740" s="6" t="s">
        <v>1289</v>
      </c>
      <c r="C740" s="6" t="s">
        <v>1219</v>
      </c>
      <c r="D740" s="6" t="s">
        <v>1220</v>
      </c>
      <c r="E740" s="6" t="s">
        <v>1346</v>
      </c>
      <c r="F740" s="6" t="s">
        <v>12</v>
      </c>
      <c r="G740" s="6" t="s">
        <v>16</v>
      </c>
      <c r="H740" s="7">
        <v>36250</v>
      </c>
      <c r="I740" s="6">
        <f t="shared" si="11"/>
        <v>1999</v>
      </c>
      <c r="R740" s="2"/>
    </row>
    <row r="741" spans="1:18" ht="12" customHeight="1" x14ac:dyDescent="0.2">
      <c r="A741" s="6" t="s">
        <v>1346</v>
      </c>
      <c r="B741" s="6" t="s">
        <v>1289</v>
      </c>
      <c r="C741" s="6" t="s">
        <v>1221</v>
      </c>
      <c r="D741" s="6" t="s">
        <v>1222</v>
      </c>
      <c r="E741" s="6" t="s">
        <v>1223</v>
      </c>
      <c r="F741" s="6" t="s">
        <v>58</v>
      </c>
      <c r="G741" s="6" t="s">
        <v>935</v>
      </c>
      <c r="H741" s="7">
        <v>36281</v>
      </c>
      <c r="I741" s="6">
        <f t="shared" si="11"/>
        <v>1999</v>
      </c>
      <c r="R741" s="2"/>
    </row>
    <row r="742" spans="1:18" ht="12" customHeight="1" x14ac:dyDescent="0.2">
      <c r="A742" s="6" t="s">
        <v>1346</v>
      </c>
      <c r="B742" s="6" t="s">
        <v>1289</v>
      </c>
      <c r="C742" s="6" t="s">
        <v>1224</v>
      </c>
      <c r="D742" s="6" t="s">
        <v>79</v>
      </c>
      <c r="E742" s="6" t="s">
        <v>1225</v>
      </c>
      <c r="F742" s="6" t="s">
        <v>12</v>
      </c>
      <c r="G742" s="6" t="s">
        <v>20</v>
      </c>
      <c r="H742" s="7">
        <v>36660</v>
      </c>
      <c r="I742" s="6">
        <f t="shared" si="11"/>
        <v>2000</v>
      </c>
      <c r="R742" s="2"/>
    </row>
    <row r="743" spans="1:18" ht="12" customHeight="1" x14ac:dyDescent="0.2">
      <c r="A743" s="6" t="s">
        <v>1346</v>
      </c>
      <c r="B743" s="6" t="s">
        <v>1289</v>
      </c>
      <c r="C743" s="6" t="s">
        <v>627</v>
      </c>
      <c r="D743" s="6" t="s">
        <v>98</v>
      </c>
      <c r="E743" s="6" t="s">
        <v>1226</v>
      </c>
      <c r="F743" s="6" t="s">
        <v>12</v>
      </c>
      <c r="G743" s="6" t="s">
        <v>16</v>
      </c>
      <c r="H743" s="7">
        <v>37394</v>
      </c>
      <c r="I743" s="6">
        <f t="shared" si="11"/>
        <v>2002</v>
      </c>
      <c r="R743" s="2"/>
    </row>
    <row r="744" spans="1:18" ht="12" customHeight="1" x14ac:dyDescent="0.2">
      <c r="A744" s="6" t="s">
        <v>1346</v>
      </c>
      <c r="B744" s="6" t="s">
        <v>1289</v>
      </c>
      <c r="C744" s="6" t="s">
        <v>1227</v>
      </c>
      <c r="D744" s="6" t="s">
        <v>1228</v>
      </c>
      <c r="E744" s="6" t="s">
        <v>1229</v>
      </c>
      <c r="F744" s="6" t="s">
        <v>12</v>
      </c>
      <c r="G744" s="6" t="s">
        <v>9</v>
      </c>
      <c r="H744" s="7">
        <v>36479</v>
      </c>
      <c r="I744" s="6">
        <f t="shared" si="11"/>
        <v>1999</v>
      </c>
      <c r="R744" s="2"/>
    </row>
    <row r="745" spans="1:18" ht="12" customHeight="1" x14ac:dyDescent="0.2">
      <c r="A745" s="6" t="s">
        <v>1346</v>
      </c>
      <c r="B745" s="6" t="s">
        <v>1289</v>
      </c>
      <c r="C745" s="6" t="s">
        <v>1230</v>
      </c>
      <c r="D745" s="6" t="s">
        <v>1231</v>
      </c>
      <c r="E745" s="6" t="s">
        <v>556</v>
      </c>
      <c r="F745" s="6" t="s">
        <v>12</v>
      </c>
      <c r="G745" s="6" t="s">
        <v>13</v>
      </c>
      <c r="H745" s="7">
        <v>36892</v>
      </c>
      <c r="I745" s="6">
        <f t="shared" si="11"/>
        <v>2001</v>
      </c>
      <c r="R745" s="2"/>
    </row>
    <row r="746" spans="1:18" ht="12" customHeight="1" x14ac:dyDescent="0.2">
      <c r="A746" s="6" t="s">
        <v>1346</v>
      </c>
      <c r="B746" s="6" t="s">
        <v>1289</v>
      </c>
      <c r="C746" s="6" t="s">
        <v>1232</v>
      </c>
      <c r="D746" s="6" t="s">
        <v>123</v>
      </c>
      <c r="E746" s="6" t="s">
        <v>1233</v>
      </c>
      <c r="F746" s="6" t="s">
        <v>12</v>
      </c>
      <c r="G746" s="6" t="s">
        <v>16</v>
      </c>
      <c r="H746" s="7">
        <v>36784</v>
      </c>
      <c r="I746" s="6">
        <f t="shared" si="11"/>
        <v>2000</v>
      </c>
      <c r="R746" s="2"/>
    </row>
    <row r="747" spans="1:18" ht="12" customHeight="1" x14ac:dyDescent="0.2">
      <c r="A747" s="6" t="s">
        <v>1346</v>
      </c>
      <c r="B747" s="6" t="s">
        <v>1289</v>
      </c>
      <c r="C747" s="6" t="s">
        <v>1234</v>
      </c>
      <c r="D747" s="6" t="s">
        <v>781</v>
      </c>
      <c r="E747" s="6" t="s">
        <v>1235</v>
      </c>
      <c r="F747" s="6" t="s">
        <v>12</v>
      </c>
      <c r="G747" s="6" t="s">
        <v>1019</v>
      </c>
      <c r="H747" s="7">
        <v>36650</v>
      </c>
      <c r="I747" s="6">
        <f t="shared" si="11"/>
        <v>2000</v>
      </c>
      <c r="R747" s="2"/>
    </row>
    <row r="748" spans="1:18" ht="12" customHeight="1" x14ac:dyDescent="0.2">
      <c r="A748" s="6" t="s">
        <v>1346</v>
      </c>
      <c r="B748" s="6" t="s">
        <v>1289</v>
      </c>
      <c r="C748" s="6" t="s">
        <v>1236</v>
      </c>
      <c r="D748" s="6" t="s">
        <v>1237</v>
      </c>
      <c r="E748" s="6" t="s">
        <v>1238</v>
      </c>
      <c r="F748" s="6" t="s">
        <v>12</v>
      </c>
      <c r="G748" s="6" t="s">
        <v>16</v>
      </c>
      <c r="H748" s="7">
        <v>37022</v>
      </c>
      <c r="I748" s="6">
        <f t="shared" si="11"/>
        <v>2001</v>
      </c>
      <c r="R748" s="2"/>
    </row>
    <row r="749" spans="1:18" ht="12" customHeight="1" x14ac:dyDescent="0.2">
      <c r="A749" s="6" t="s">
        <v>1346</v>
      </c>
      <c r="B749" s="6" t="s">
        <v>1289</v>
      </c>
      <c r="C749" s="6" t="s">
        <v>1163</v>
      </c>
      <c r="D749" s="6" t="s">
        <v>201</v>
      </c>
      <c r="E749" s="6" t="s">
        <v>1389</v>
      </c>
      <c r="F749" s="6" t="s">
        <v>12</v>
      </c>
      <c r="G749" s="6" t="s">
        <v>16</v>
      </c>
      <c r="H749" s="7">
        <v>36700</v>
      </c>
      <c r="I749" s="6">
        <f t="shared" si="11"/>
        <v>2000</v>
      </c>
      <c r="R749" s="2"/>
    </row>
    <row r="750" spans="1:18" ht="12" customHeight="1" x14ac:dyDescent="0.2">
      <c r="A750" s="6" t="s">
        <v>1346</v>
      </c>
      <c r="B750" s="6" t="s">
        <v>1290</v>
      </c>
      <c r="C750" s="6" t="s">
        <v>1239</v>
      </c>
      <c r="D750" s="6" t="s">
        <v>225</v>
      </c>
      <c r="E750" s="6" t="s">
        <v>1346</v>
      </c>
      <c r="F750" s="6" t="s">
        <v>12</v>
      </c>
      <c r="G750" s="6" t="s">
        <v>264</v>
      </c>
      <c r="H750" s="7">
        <v>36607</v>
      </c>
      <c r="I750" s="6">
        <f t="shared" si="11"/>
        <v>2000</v>
      </c>
      <c r="R750" s="2"/>
    </row>
    <row r="751" spans="1:18" ht="12" customHeight="1" x14ac:dyDescent="0.2">
      <c r="A751" s="6" t="s">
        <v>1346</v>
      </c>
      <c r="B751" s="6" t="s">
        <v>1290</v>
      </c>
      <c r="C751" s="6" t="s">
        <v>1240</v>
      </c>
      <c r="D751" s="6" t="s">
        <v>1241</v>
      </c>
      <c r="E751" s="6" t="s">
        <v>1346</v>
      </c>
      <c r="F751" s="6" t="s">
        <v>12</v>
      </c>
      <c r="G751" s="6" t="s">
        <v>13</v>
      </c>
      <c r="H751" s="7">
        <v>36729</v>
      </c>
      <c r="I751" s="6">
        <f t="shared" si="11"/>
        <v>2000</v>
      </c>
      <c r="R751" s="2"/>
    </row>
    <row r="752" spans="1:18" ht="12" customHeight="1" x14ac:dyDescent="0.2">
      <c r="A752" s="6" t="s">
        <v>1346</v>
      </c>
      <c r="B752" s="6" t="s">
        <v>1290</v>
      </c>
      <c r="C752" s="6" t="s">
        <v>1242</v>
      </c>
      <c r="D752" s="6" t="s">
        <v>397</v>
      </c>
      <c r="E752" s="6" t="s">
        <v>590</v>
      </c>
      <c r="F752" s="6" t="s">
        <v>8</v>
      </c>
      <c r="G752" s="6" t="s">
        <v>16</v>
      </c>
      <c r="H752" s="7">
        <v>36979</v>
      </c>
      <c r="I752" s="6">
        <f t="shared" si="11"/>
        <v>2001</v>
      </c>
      <c r="R752" s="2"/>
    </row>
    <row r="753" spans="1:18" ht="12" customHeight="1" x14ac:dyDescent="0.2">
      <c r="A753" s="6" t="s">
        <v>1346</v>
      </c>
      <c r="B753" s="6" t="s">
        <v>1290</v>
      </c>
      <c r="C753" s="6" t="s">
        <v>1243</v>
      </c>
      <c r="D753" s="6" t="s">
        <v>31</v>
      </c>
      <c r="E753" s="6" t="s">
        <v>96</v>
      </c>
      <c r="F753" s="6" t="s">
        <v>12</v>
      </c>
      <c r="G753" s="6" t="s">
        <v>16</v>
      </c>
      <c r="H753" s="7">
        <v>36945</v>
      </c>
      <c r="I753" s="6">
        <f t="shared" si="11"/>
        <v>2001</v>
      </c>
      <c r="R753" s="2"/>
    </row>
    <row r="754" spans="1:18" ht="12" customHeight="1" x14ac:dyDescent="0.2">
      <c r="A754" s="6" t="s">
        <v>1346</v>
      </c>
      <c r="B754" s="6" t="s">
        <v>1290</v>
      </c>
      <c r="C754" s="6" t="s">
        <v>1244</v>
      </c>
      <c r="D754" s="6" t="s">
        <v>1245</v>
      </c>
      <c r="E754" s="6" t="s">
        <v>1190</v>
      </c>
      <c r="F754" s="6" t="s">
        <v>8</v>
      </c>
      <c r="G754" s="6" t="s">
        <v>13</v>
      </c>
      <c r="H754" s="7">
        <v>36898</v>
      </c>
      <c r="I754" s="6">
        <f t="shared" si="11"/>
        <v>2001</v>
      </c>
      <c r="R754" s="2"/>
    </row>
    <row r="755" spans="1:18" ht="12" customHeight="1" x14ac:dyDescent="0.2">
      <c r="A755" s="6" t="s">
        <v>1346</v>
      </c>
      <c r="B755" s="6" t="s">
        <v>1290</v>
      </c>
      <c r="C755" s="6" t="s">
        <v>1246</v>
      </c>
      <c r="D755" s="6" t="s">
        <v>315</v>
      </c>
      <c r="E755" s="6" t="s">
        <v>724</v>
      </c>
      <c r="F755" s="6" t="s">
        <v>8</v>
      </c>
      <c r="G755" s="6" t="s">
        <v>16</v>
      </c>
      <c r="H755" s="7">
        <v>36984</v>
      </c>
      <c r="I755" s="6">
        <f t="shared" si="11"/>
        <v>2001</v>
      </c>
      <c r="R755" s="2"/>
    </row>
    <row r="756" spans="1:18" ht="12" customHeight="1" x14ac:dyDescent="0.2">
      <c r="A756" s="6" t="s">
        <v>1346</v>
      </c>
      <c r="B756" s="6" t="s">
        <v>1290</v>
      </c>
      <c r="C756" s="6" t="s">
        <v>1247</v>
      </c>
      <c r="D756" s="6" t="s">
        <v>286</v>
      </c>
      <c r="E756" s="6" t="s">
        <v>590</v>
      </c>
      <c r="F756" s="6" t="s">
        <v>8</v>
      </c>
      <c r="G756" s="6" t="s">
        <v>16</v>
      </c>
      <c r="H756" s="7">
        <v>36931</v>
      </c>
      <c r="I756" s="6">
        <f t="shared" si="11"/>
        <v>2001</v>
      </c>
      <c r="R756" s="2"/>
    </row>
    <row r="757" spans="1:18" ht="12" customHeight="1" x14ac:dyDescent="0.2">
      <c r="A757" s="6" t="s">
        <v>1346</v>
      </c>
      <c r="B757" s="6" t="s">
        <v>1290</v>
      </c>
      <c r="C757" s="6" t="s">
        <v>1248</v>
      </c>
      <c r="D757" s="6" t="s">
        <v>638</v>
      </c>
      <c r="E757" s="6" t="s">
        <v>1249</v>
      </c>
      <c r="F757" s="6" t="s">
        <v>58</v>
      </c>
      <c r="G757" s="6" t="s">
        <v>16</v>
      </c>
      <c r="H757" s="7">
        <v>37003</v>
      </c>
      <c r="I757" s="6">
        <f t="shared" si="11"/>
        <v>2001</v>
      </c>
      <c r="R757" s="2"/>
    </row>
    <row r="758" spans="1:18" ht="12" customHeight="1" x14ac:dyDescent="0.2">
      <c r="A758" s="6" t="s">
        <v>1346</v>
      </c>
      <c r="B758" s="6" t="s">
        <v>1290</v>
      </c>
      <c r="C758" s="6" t="s">
        <v>1250</v>
      </c>
      <c r="D758" s="6" t="s">
        <v>1251</v>
      </c>
      <c r="E758" s="6" t="s">
        <v>651</v>
      </c>
      <c r="F758" s="6" t="s">
        <v>8</v>
      </c>
      <c r="G758" s="6" t="s">
        <v>16</v>
      </c>
      <c r="H758" s="7">
        <v>37561</v>
      </c>
      <c r="I758" s="6">
        <f t="shared" si="11"/>
        <v>2002</v>
      </c>
      <c r="R758" s="2"/>
    </row>
    <row r="759" spans="1:18" ht="12" customHeight="1" x14ac:dyDescent="0.2">
      <c r="A759" s="6" t="s">
        <v>1346</v>
      </c>
      <c r="B759" s="6" t="s">
        <v>1290</v>
      </c>
      <c r="C759" s="6" t="s">
        <v>799</v>
      </c>
      <c r="D759" s="6" t="s">
        <v>306</v>
      </c>
      <c r="E759" s="6" t="s">
        <v>1252</v>
      </c>
      <c r="F759" s="6" t="s">
        <v>8</v>
      </c>
      <c r="G759" s="6" t="s">
        <v>16</v>
      </c>
      <c r="H759" s="7">
        <v>37365</v>
      </c>
      <c r="I759" s="6">
        <f t="shared" si="11"/>
        <v>2002</v>
      </c>
      <c r="R759" s="2"/>
    </row>
    <row r="760" spans="1:18" ht="12" customHeight="1" x14ac:dyDescent="0.2">
      <c r="A760" s="6" t="s">
        <v>1346</v>
      </c>
      <c r="B760" s="6" t="s">
        <v>1290</v>
      </c>
      <c r="C760" s="6" t="s">
        <v>1253</v>
      </c>
      <c r="D760" s="6" t="s">
        <v>1254</v>
      </c>
      <c r="E760" s="6" t="s">
        <v>1255</v>
      </c>
      <c r="F760" s="6" t="s">
        <v>12</v>
      </c>
      <c r="G760" s="6" t="s">
        <v>16</v>
      </c>
      <c r="H760" s="7">
        <v>37539</v>
      </c>
      <c r="I760" s="6">
        <f t="shared" si="11"/>
        <v>2002</v>
      </c>
      <c r="R760" s="2"/>
    </row>
    <row r="761" spans="1:18" ht="12" customHeight="1" x14ac:dyDescent="0.2">
      <c r="A761" s="6" t="s">
        <v>1346</v>
      </c>
      <c r="B761" s="6" t="s">
        <v>1290</v>
      </c>
      <c r="C761" s="6" t="s">
        <v>1256</v>
      </c>
      <c r="D761" s="6" t="s">
        <v>710</v>
      </c>
      <c r="E761" s="6" t="s">
        <v>1257</v>
      </c>
      <c r="F761" s="6" t="s">
        <v>12</v>
      </c>
      <c r="G761" s="6" t="s">
        <v>16</v>
      </c>
      <c r="H761" s="7">
        <v>37274</v>
      </c>
      <c r="I761" s="6">
        <f t="shared" si="11"/>
        <v>2002</v>
      </c>
      <c r="R761" s="2"/>
    </row>
    <row r="762" spans="1:18" ht="12" customHeight="1" x14ac:dyDescent="0.2">
      <c r="A762" s="6" t="s">
        <v>1346</v>
      </c>
      <c r="B762" s="6" t="s">
        <v>1290</v>
      </c>
      <c r="C762" s="6" t="s">
        <v>1258</v>
      </c>
      <c r="D762" s="6" t="s">
        <v>1259</v>
      </c>
      <c r="E762" s="6" t="s">
        <v>1260</v>
      </c>
      <c r="F762" s="6" t="s">
        <v>8</v>
      </c>
      <c r="G762" s="6" t="s">
        <v>16</v>
      </c>
      <c r="H762" s="7">
        <v>37484</v>
      </c>
      <c r="I762" s="6">
        <f t="shared" si="11"/>
        <v>2002</v>
      </c>
      <c r="R762" s="2"/>
    </row>
    <row r="763" spans="1:18" ht="12" customHeight="1" x14ac:dyDescent="0.2">
      <c r="A763" s="6" t="s">
        <v>1346</v>
      </c>
      <c r="B763" s="6" t="s">
        <v>1290</v>
      </c>
      <c r="C763" s="6" t="s">
        <v>1244</v>
      </c>
      <c r="D763" s="6" t="s">
        <v>1261</v>
      </c>
      <c r="E763" s="6" t="s">
        <v>1262</v>
      </c>
      <c r="F763" s="6" t="s">
        <v>12</v>
      </c>
      <c r="G763" s="6" t="s">
        <v>13</v>
      </c>
      <c r="H763" s="7">
        <v>37568</v>
      </c>
      <c r="I763" s="6">
        <f t="shared" si="11"/>
        <v>2002</v>
      </c>
      <c r="R763" s="2"/>
    </row>
    <row r="764" spans="1:18" ht="12" customHeight="1" x14ac:dyDescent="0.2">
      <c r="A764" s="6" t="s">
        <v>1346</v>
      </c>
      <c r="B764" s="6" t="s">
        <v>1290</v>
      </c>
      <c r="C764" s="6" t="s">
        <v>1263</v>
      </c>
      <c r="D764" s="6" t="s">
        <v>116</v>
      </c>
      <c r="E764" s="6" t="s">
        <v>1264</v>
      </c>
      <c r="F764" s="6" t="s">
        <v>8</v>
      </c>
      <c r="G764" s="6" t="s">
        <v>16</v>
      </c>
      <c r="H764" s="7">
        <v>37378</v>
      </c>
      <c r="I764" s="6">
        <f t="shared" si="11"/>
        <v>2002</v>
      </c>
      <c r="R764" s="2"/>
    </row>
    <row r="765" spans="1:18" ht="12" customHeight="1" x14ac:dyDescent="0.2">
      <c r="A765" s="6" t="s">
        <v>1346</v>
      </c>
      <c r="B765" s="6" t="s">
        <v>1290</v>
      </c>
      <c r="C765" s="6" t="s">
        <v>1265</v>
      </c>
      <c r="D765" s="6" t="s">
        <v>1153</v>
      </c>
      <c r="E765" s="6" t="s">
        <v>1266</v>
      </c>
      <c r="F765" s="6" t="s">
        <v>58</v>
      </c>
      <c r="G765" s="6" t="s">
        <v>16</v>
      </c>
      <c r="H765" s="7">
        <v>37430</v>
      </c>
      <c r="I765" s="6">
        <f t="shared" si="11"/>
        <v>2002</v>
      </c>
      <c r="R765" s="2"/>
    </row>
    <row r="766" spans="1:18" ht="12" customHeight="1" x14ac:dyDescent="0.2">
      <c r="A766" s="6" t="s">
        <v>1346</v>
      </c>
      <c r="B766" s="6" t="s">
        <v>1290</v>
      </c>
      <c r="C766" s="6" t="s">
        <v>1267</v>
      </c>
      <c r="D766" s="6" t="s">
        <v>83</v>
      </c>
      <c r="E766" s="6" t="s">
        <v>1268</v>
      </c>
      <c r="F766" s="6" t="s">
        <v>12</v>
      </c>
      <c r="G766" s="6" t="s">
        <v>16</v>
      </c>
      <c r="H766" s="7">
        <v>37316</v>
      </c>
      <c r="I766" s="6">
        <f t="shared" si="11"/>
        <v>2002</v>
      </c>
      <c r="R766" s="2"/>
    </row>
    <row r="767" spans="1:18" ht="12" customHeight="1" x14ac:dyDescent="0.2">
      <c r="A767" s="6" t="s">
        <v>1346</v>
      </c>
      <c r="B767" s="6" t="s">
        <v>1290</v>
      </c>
      <c r="C767" s="6" t="s">
        <v>1269</v>
      </c>
      <c r="D767" s="6" t="s">
        <v>699</v>
      </c>
      <c r="E767" s="6" t="s">
        <v>1270</v>
      </c>
      <c r="F767" s="6" t="s">
        <v>12</v>
      </c>
      <c r="G767" s="6" t="s">
        <v>16</v>
      </c>
      <c r="H767" s="7">
        <v>37390</v>
      </c>
      <c r="I767" s="6">
        <f t="shared" si="11"/>
        <v>2002</v>
      </c>
      <c r="R767" s="2"/>
    </row>
  </sheetData>
  <autoFilter ref="A11:I767" xr:uid="{00000000-0009-0000-0000-000000000000}"/>
  <mergeCells count="7">
    <mergeCell ref="A8:I8"/>
    <mergeCell ref="A9:I9"/>
    <mergeCell ref="A3:I3"/>
    <mergeCell ref="A4:I4"/>
    <mergeCell ref="A5:I5"/>
    <mergeCell ref="A6:I6"/>
    <mergeCell ref="A7:I7"/>
  </mergeCells>
  <printOptions horizontalCentered="1"/>
  <pageMargins left="0.25" right="0.25" top="0.5" bottom="0.5" header="0.25" footer="0.25"/>
  <pageSetup scale="69" orientation="landscape" r:id="rId1"/>
  <headerFooter>
    <oddHeader>&amp;A</oddHeader>
    <oddFooter>Page &amp;P of &amp;N</oddFooter>
  </headerFooter>
  <rowBreaks count="15" manualBreakCount="15">
    <brk id="59" max="16383" man="1"/>
    <brk id="105" max="16383" man="1"/>
    <brk id="150" max="16383" man="1"/>
    <brk id="196" max="16383" man="1"/>
    <brk id="244" max="16383" man="1"/>
    <brk id="292" max="16383" man="1"/>
    <brk id="340" max="16383" man="1"/>
    <brk id="387" max="16383" man="1"/>
    <brk id="433" max="16383" man="1"/>
    <brk id="481" max="16383" man="1"/>
    <brk id="529" max="16383" man="1"/>
    <brk id="575" max="16383" man="1"/>
    <brk id="623" max="16383" man="1"/>
    <brk id="671" max="16383" man="1"/>
    <brk id="7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defaultRowHeight="11.25" x14ac:dyDescent="0.2"/>
  <cols>
    <col min="1" max="1" width="30.83203125" style="10" customWidth="1"/>
    <col min="2" max="2" width="9.83203125" style="10" customWidth="1"/>
    <col min="3" max="3" width="9.33203125" style="10"/>
    <col min="4" max="4" width="13.33203125" style="10" hidden="1" customWidth="1"/>
    <col min="5" max="10" width="9.33203125" style="11"/>
    <col min="11" max="16384" width="9.33203125" style="10"/>
  </cols>
  <sheetData>
    <row r="1" spans="1:10" s="8" customFormat="1" x14ac:dyDescent="0.2">
      <c r="E1" s="9"/>
      <c r="F1" s="9"/>
      <c r="G1" s="9"/>
      <c r="H1" s="9"/>
      <c r="I1" s="9"/>
      <c r="J1" s="9"/>
    </row>
    <row r="2" spans="1:10" s="8" customFormat="1" x14ac:dyDescent="0.2">
      <c r="E2" s="9"/>
      <c r="F2" s="9"/>
      <c r="G2" s="9"/>
      <c r="H2" s="9"/>
      <c r="I2" s="9"/>
      <c r="J2" s="9"/>
    </row>
    <row r="3" spans="1:10" s="8" customFormat="1" x14ac:dyDescent="0.2">
      <c r="E3" s="18" t="s">
        <v>1395</v>
      </c>
      <c r="F3" s="18"/>
      <c r="G3" s="18"/>
      <c r="H3" s="18"/>
      <c r="I3" s="18"/>
      <c r="J3" s="9"/>
    </row>
    <row r="4" spans="1:10" s="8" customFormat="1" x14ac:dyDescent="0.2">
      <c r="A4" s="16" t="s">
        <v>1286</v>
      </c>
      <c r="B4" s="16" t="s">
        <v>1287</v>
      </c>
      <c r="C4" s="16" t="s">
        <v>1393</v>
      </c>
      <c r="D4" s="16" t="str">
        <f>B4&amp;C4</f>
        <v>ListPosition</v>
      </c>
      <c r="E4" s="19">
        <v>1998</v>
      </c>
      <c r="F4" s="19">
        <v>1999</v>
      </c>
      <c r="G4" s="19">
        <v>2000</v>
      </c>
      <c r="H4" s="19">
        <v>2001</v>
      </c>
      <c r="I4" s="19">
        <v>2002</v>
      </c>
      <c r="J4" s="19" t="s">
        <v>1394</v>
      </c>
    </row>
    <row r="5" spans="1:10" x14ac:dyDescent="0.2">
      <c r="A5" s="12" t="s">
        <v>1288</v>
      </c>
      <c r="B5" s="12" t="s">
        <v>1289</v>
      </c>
      <c r="C5" s="12" t="s">
        <v>12</v>
      </c>
      <c r="D5" s="12" t="str">
        <f t="shared" ref="D5:D68" si="0">B5&amp;C5</f>
        <v>ActiveF</v>
      </c>
      <c r="E5" s="13">
        <f t="array" ref="E5">COUNT(IF(Team=$A5,IF(List=$B5,IF(Pos=$C5,IF(BYear=E$4,1)))))</f>
        <v>2</v>
      </c>
      <c r="F5" s="13">
        <f t="array" ref="F5">COUNT(IF(Team=$A5,IF(List=$B5,IF(Pos=$C5,IF(BYear=F$4,1)))))</f>
        <v>6</v>
      </c>
      <c r="G5" s="13">
        <f t="array" ref="G5">COUNT(IF(Team=$A5,IF(List=$B5,IF(Pos=$C5,IF(BYear=G$4,1)))))</f>
        <v>6</v>
      </c>
      <c r="H5" s="13">
        <f t="array" ref="H5">COUNT(IF(Team=$A5,IF(List=$B5,IF(Pos=$C5,IF(BYear=H$4,1)))))</f>
        <v>3</v>
      </c>
      <c r="I5" s="13">
        <f t="array" ref="I5">COUNT(IF(Team=$A5,IF(List=$B5,IF(Pos=$C5,IF(BYear=I$4,1)))))</f>
        <v>1</v>
      </c>
      <c r="J5" s="14">
        <f>SUM(E5:I5)</f>
        <v>18</v>
      </c>
    </row>
    <row r="6" spans="1:10" x14ac:dyDescent="0.2">
      <c r="A6" s="12" t="s">
        <v>1288</v>
      </c>
      <c r="B6" s="12" t="s">
        <v>1289</v>
      </c>
      <c r="C6" s="12" t="s">
        <v>8</v>
      </c>
      <c r="D6" s="12" t="str">
        <f t="shared" si="0"/>
        <v>ActiveD</v>
      </c>
      <c r="E6" s="13">
        <f t="array" ref="E6">COUNT(IF(Team=$A6,IF(List=$B6,IF(Pos=$C6,IF(BYear=E$4,1)))))</f>
        <v>2</v>
      </c>
      <c r="F6" s="13">
        <f t="array" ref="F6">COUNT(IF(Team=$A6,IF(List=$B6,IF(Pos=$C6,IF(BYear=F$4,1)))))</f>
        <v>1</v>
      </c>
      <c r="G6" s="13">
        <f t="array" ref="G6">COUNT(IF(Team=$A6,IF(List=$B6,IF(Pos=$C6,IF(BYear=G$4,1)))))</f>
        <v>5</v>
      </c>
      <c r="H6" s="13">
        <f t="array" ref="H6">COUNT(IF(Team=$A6,IF(List=$B6,IF(Pos=$C6,IF(BYear=H$4,1)))))</f>
        <v>1</v>
      </c>
      <c r="I6" s="13">
        <f t="array" ref="I6">COUNT(IF(Team=$A6,IF(List=$B6,IF(Pos=$C6,IF(BYear=I$4,1)))))</f>
        <v>1</v>
      </c>
      <c r="J6" s="14">
        <f t="shared" ref="J6:J16" si="1">SUM(E6:I6)</f>
        <v>10</v>
      </c>
    </row>
    <row r="7" spans="1:10" x14ac:dyDescent="0.2">
      <c r="A7" s="12" t="s">
        <v>1288</v>
      </c>
      <c r="B7" s="12" t="s">
        <v>1289</v>
      </c>
      <c r="C7" s="12" t="s">
        <v>365</v>
      </c>
      <c r="D7" s="12" t="str">
        <f t="shared" si="0"/>
        <v>ActiveC</v>
      </c>
      <c r="E7" s="13">
        <f t="array" ref="E7">COUNT(IF(Team=$A7,IF(List=$B7,IF(Pos=$C7,IF(BYear=E$4,1)))))</f>
        <v>0</v>
      </c>
      <c r="F7" s="13">
        <f t="array" ref="F7">COUNT(IF(Team=$A7,IF(List=$B7,IF(Pos=$C7,IF(BYear=F$4,1)))))</f>
        <v>0</v>
      </c>
      <c r="G7" s="13">
        <f t="array" ref="G7">COUNT(IF(Team=$A7,IF(List=$B7,IF(Pos=$C7,IF(BYear=G$4,1)))))</f>
        <v>0</v>
      </c>
      <c r="H7" s="13">
        <f t="array" ref="H7">COUNT(IF(Team=$A7,IF(List=$B7,IF(Pos=$C7,IF(BYear=H$4,1)))))</f>
        <v>0</v>
      </c>
      <c r="I7" s="13">
        <f t="array" ref="I7">COUNT(IF(Team=$A7,IF(List=$B7,IF(Pos=$C7,IF(BYear=I$4,1)))))</f>
        <v>0</v>
      </c>
      <c r="J7" s="14">
        <f t="shared" si="1"/>
        <v>0</v>
      </c>
    </row>
    <row r="8" spans="1:10" x14ac:dyDescent="0.2">
      <c r="A8" s="16" t="s">
        <v>1288</v>
      </c>
      <c r="B8" s="16" t="s">
        <v>1289</v>
      </c>
      <c r="C8" s="16" t="s">
        <v>1394</v>
      </c>
      <c r="D8" s="16" t="str">
        <f t="shared" si="0"/>
        <v>ActiveTotal</v>
      </c>
      <c r="E8" s="14">
        <f>SUM(E5:E7)</f>
        <v>4</v>
      </c>
      <c r="F8" s="14">
        <f t="shared" ref="F8:I8" si="2">SUM(F5:F7)</f>
        <v>7</v>
      </c>
      <c r="G8" s="14">
        <f t="shared" si="2"/>
        <v>11</v>
      </c>
      <c r="H8" s="14">
        <f t="shared" si="2"/>
        <v>4</v>
      </c>
      <c r="I8" s="14">
        <f t="shared" si="2"/>
        <v>2</v>
      </c>
      <c r="J8" s="14">
        <f t="shared" si="1"/>
        <v>28</v>
      </c>
    </row>
    <row r="9" spans="1:10" x14ac:dyDescent="0.2">
      <c r="A9" s="12" t="s">
        <v>1288</v>
      </c>
      <c r="B9" s="12" t="s">
        <v>1290</v>
      </c>
      <c r="C9" s="12" t="s">
        <v>12</v>
      </c>
      <c r="D9" s="12" t="str">
        <f t="shared" si="0"/>
        <v>AffiliateF</v>
      </c>
      <c r="E9" s="13">
        <f t="array" ref="E9">COUNT(IF(Team=$A9,IF(List=$B9,IF(Pos=$C9,IF(BYear=E$4,1)))))</f>
        <v>0</v>
      </c>
      <c r="F9" s="13">
        <f t="array" ref="F9">COUNT(IF(Team=$A9,IF(List=$B9,IF(Pos=$C9,IF(BYear=F$4,1)))))</f>
        <v>0</v>
      </c>
      <c r="G9" s="13">
        <f t="array" ref="G9">COUNT(IF(Team=$A9,IF(List=$B9,IF(Pos=$C9,IF(BYear=G$4,1)))))</f>
        <v>0</v>
      </c>
      <c r="H9" s="13">
        <f t="array" ref="H9">COUNT(IF(Team=$A9,IF(List=$B9,IF(Pos=$C9,IF(BYear=H$4,1)))))</f>
        <v>3</v>
      </c>
      <c r="I9" s="13">
        <f t="array" ref="I9">COUNT(IF(Team=$A9,IF(List=$B9,IF(Pos=$C9,IF(BYear=I$4,1)))))</f>
        <v>5</v>
      </c>
      <c r="J9" s="14">
        <f t="shared" si="1"/>
        <v>8</v>
      </c>
    </row>
    <row r="10" spans="1:10" x14ac:dyDescent="0.2">
      <c r="A10" s="12" t="s">
        <v>1288</v>
      </c>
      <c r="B10" s="12" t="s">
        <v>1290</v>
      </c>
      <c r="C10" s="12" t="s">
        <v>8</v>
      </c>
      <c r="D10" s="12" t="str">
        <f t="shared" si="0"/>
        <v>AffiliateD</v>
      </c>
      <c r="E10" s="13">
        <f t="array" ref="E10">COUNT(IF(Team=$A10,IF(List=$B10,IF(Pos=$C10,IF(BYear=E$4,1)))))</f>
        <v>0</v>
      </c>
      <c r="F10" s="13">
        <f t="array" ref="F10">COUNT(IF(Team=$A10,IF(List=$B10,IF(Pos=$C10,IF(BYear=F$4,1)))))</f>
        <v>0</v>
      </c>
      <c r="G10" s="13">
        <f t="array" ref="G10">COUNT(IF(Team=$A10,IF(List=$B10,IF(Pos=$C10,IF(BYear=G$4,1)))))</f>
        <v>3</v>
      </c>
      <c r="H10" s="13">
        <f t="array" ref="H10">COUNT(IF(Team=$A10,IF(List=$B10,IF(Pos=$C10,IF(BYear=H$4,1)))))</f>
        <v>1</v>
      </c>
      <c r="I10" s="13">
        <f t="array" ref="I10">COUNT(IF(Team=$A10,IF(List=$B10,IF(Pos=$C10,IF(BYear=I$4,1)))))</f>
        <v>4</v>
      </c>
      <c r="J10" s="14">
        <f t="shared" si="1"/>
        <v>8</v>
      </c>
    </row>
    <row r="11" spans="1:10" x14ac:dyDescent="0.2">
      <c r="A11" s="12" t="s">
        <v>1288</v>
      </c>
      <c r="B11" s="12" t="s">
        <v>1290</v>
      </c>
      <c r="C11" s="12" t="s">
        <v>365</v>
      </c>
      <c r="D11" s="12" t="str">
        <f t="shared" si="0"/>
        <v>AffiliateC</v>
      </c>
      <c r="E11" s="13">
        <f t="array" ref="E11">COUNT(IF(Team=$A11,IF(List=$B11,IF(Pos=$C11,IF(BYear=E$4,1)))))</f>
        <v>0</v>
      </c>
      <c r="F11" s="13">
        <f t="array" ref="F11">COUNT(IF(Team=$A11,IF(List=$B11,IF(Pos=$C11,IF(BYear=F$4,1)))))</f>
        <v>0</v>
      </c>
      <c r="G11" s="13">
        <f t="array" ref="G11">COUNT(IF(Team=$A11,IF(List=$B11,IF(Pos=$C11,IF(BYear=G$4,1)))))</f>
        <v>0</v>
      </c>
      <c r="H11" s="13">
        <f t="array" ref="H11">COUNT(IF(Team=$A11,IF(List=$B11,IF(Pos=$C11,IF(BYear=H$4,1)))))</f>
        <v>0</v>
      </c>
      <c r="I11" s="13">
        <f t="array" ref="I11">COUNT(IF(Team=$A11,IF(List=$B11,IF(Pos=$C11,IF(BYear=I$4,1)))))</f>
        <v>0</v>
      </c>
      <c r="J11" s="14">
        <f t="shared" si="1"/>
        <v>0</v>
      </c>
    </row>
    <row r="12" spans="1:10" x14ac:dyDescent="0.2">
      <c r="A12" s="16" t="s">
        <v>1288</v>
      </c>
      <c r="B12" s="16" t="s">
        <v>1290</v>
      </c>
      <c r="C12" s="16" t="s">
        <v>1394</v>
      </c>
      <c r="D12" s="16" t="str">
        <f t="shared" si="0"/>
        <v>AffiliateTotal</v>
      </c>
      <c r="E12" s="14">
        <f>SUM(E9:E11)</f>
        <v>0</v>
      </c>
      <c r="F12" s="14">
        <f t="shared" ref="F12" si="3">SUM(F9:F11)</f>
        <v>0</v>
      </c>
      <c r="G12" s="14">
        <f t="shared" ref="G12" si="4">SUM(G9:G11)</f>
        <v>3</v>
      </c>
      <c r="H12" s="14">
        <f t="shared" ref="H12" si="5">SUM(H9:H11)</f>
        <v>4</v>
      </c>
      <c r="I12" s="14">
        <f t="shared" ref="I12" si="6">SUM(I9:I11)</f>
        <v>9</v>
      </c>
      <c r="J12" s="14">
        <f t="shared" si="1"/>
        <v>16</v>
      </c>
    </row>
    <row r="13" spans="1:10" x14ac:dyDescent="0.2">
      <c r="A13" s="17" t="s">
        <v>1288</v>
      </c>
      <c r="B13" s="17"/>
      <c r="C13" s="17" t="s">
        <v>12</v>
      </c>
      <c r="D13" s="17" t="str">
        <f t="shared" si="0"/>
        <v>F</v>
      </c>
      <c r="E13" s="15">
        <f>SUM(E5,E9)</f>
        <v>2</v>
      </c>
      <c r="F13" s="15">
        <f t="shared" ref="F13:I13" si="7">SUM(F5,F9)</f>
        <v>6</v>
      </c>
      <c r="G13" s="15">
        <f t="shared" si="7"/>
        <v>6</v>
      </c>
      <c r="H13" s="15">
        <f t="shared" si="7"/>
        <v>6</v>
      </c>
      <c r="I13" s="15">
        <f t="shared" si="7"/>
        <v>6</v>
      </c>
      <c r="J13" s="15">
        <f t="shared" si="1"/>
        <v>26</v>
      </c>
    </row>
    <row r="14" spans="1:10" x14ac:dyDescent="0.2">
      <c r="A14" s="17" t="s">
        <v>1288</v>
      </c>
      <c r="B14" s="17"/>
      <c r="C14" s="17" t="s">
        <v>8</v>
      </c>
      <c r="D14" s="17" t="str">
        <f t="shared" si="0"/>
        <v>D</v>
      </c>
      <c r="E14" s="15">
        <f t="shared" ref="E14:I14" si="8">SUM(E6,E10)</f>
        <v>2</v>
      </c>
      <c r="F14" s="15">
        <f t="shared" si="8"/>
        <v>1</v>
      </c>
      <c r="G14" s="15">
        <f t="shared" si="8"/>
        <v>8</v>
      </c>
      <c r="H14" s="15">
        <f t="shared" si="8"/>
        <v>2</v>
      </c>
      <c r="I14" s="15">
        <f t="shared" si="8"/>
        <v>5</v>
      </c>
      <c r="J14" s="15">
        <f t="shared" si="1"/>
        <v>18</v>
      </c>
    </row>
    <row r="15" spans="1:10" x14ac:dyDescent="0.2">
      <c r="A15" s="17" t="s">
        <v>1288</v>
      </c>
      <c r="B15" s="17"/>
      <c r="C15" s="17" t="s">
        <v>365</v>
      </c>
      <c r="D15" s="17" t="str">
        <f t="shared" si="0"/>
        <v>C</v>
      </c>
      <c r="E15" s="15">
        <f t="shared" ref="E15:I15" si="9">SUM(E7,E11)</f>
        <v>0</v>
      </c>
      <c r="F15" s="15">
        <f t="shared" si="9"/>
        <v>0</v>
      </c>
      <c r="G15" s="15">
        <f t="shared" si="9"/>
        <v>0</v>
      </c>
      <c r="H15" s="15">
        <f t="shared" si="9"/>
        <v>0</v>
      </c>
      <c r="I15" s="15">
        <f t="shared" si="9"/>
        <v>0</v>
      </c>
      <c r="J15" s="15">
        <f t="shared" si="1"/>
        <v>0</v>
      </c>
    </row>
    <row r="16" spans="1:10" x14ac:dyDescent="0.2">
      <c r="A16" s="17" t="s">
        <v>1288</v>
      </c>
      <c r="B16" s="17"/>
      <c r="C16" s="17" t="s">
        <v>1394</v>
      </c>
      <c r="D16" s="17" t="str">
        <f t="shared" si="0"/>
        <v>Total</v>
      </c>
      <c r="E16" s="15">
        <f>SUM(E13:E15)</f>
        <v>4</v>
      </c>
      <c r="F16" s="15">
        <f t="shared" ref="F16" si="10">SUM(F13:F15)</f>
        <v>7</v>
      </c>
      <c r="G16" s="15">
        <f t="shared" ref="G16" si="11">SUM(G13:G15)</f>
        <v>14</v>
      </c>
      <c r="H16" s="15">
        <f t="shared" ref="H16" si="12">SUM(H13:H15)</f>
        <v>8</v>
      </c>
      <c r="I16" s="15">
        <f t="shared" ref="I16" si="13">SUM(I13:I15)</f>
        <v>11</v>
      </c>
      <c r="J16" s="15">
        <f t="shared" si="1"/>
        <v>44</v>
      </c>
    </row>
    <row r="17" spans="1:10" x14ac:dyDescent="0.2">
      <c r="A17" s="12" t="s">
        <v>129</v>
      </c>
      <c r="B17" s="12" t="s">
        <v>1289</v>
      </c>
      <c r="C17" s="12" t="s">
        <v>12</v>
      </c>
      <c r="D17" s="12" t="str">
        <f t="shared" si="0"/>
        <v>ActiveF</v>
      </c>
      <c r="E17" s="13">
        <f t="array" ref="E17">COUNT(IF(Team=$A17,IF(List=$B17,IF(Pos=$C17,IF(BYear=E$4,1)))))</f>
        <v>3</v>
      </c>
      <c r="F17" s="13">
        <f t="array" ref="F17">COUNT(IF(Team=$A17,IF(List=$B17,IF(Pos=$C17,IF(BYear=F$4,1)))))</f>
        <v>4</v>
      </c>
      <c r="G17" s="13">
        <f t="array" ref="G17">COUNT(IF(Team=$A17,IF(List=$B17,IF(Pos=$C17,IF(BYear=G$4,1)))))</f>
        <v>6</v>
      </c>
      <c r="H17" s="13">
        <f t="array" ref="H17">COUNT(IF(Team=$A17,IF(List=$B17,IF(Pos=$C17,IF(BYear=H$4,1)))))</f>
        <v>1</v>
      </c>
      <c r="I17" s="13">
        <f t="array" ref="I17">COUNT(IF(Team=$A17,IF(List=$B17,IF(Pos=$C17,IF(BYear=I$4,1)))))</f>
        <v>1</v>
      </c>
      <c r="J17" s="14">
        <f>SUM(E17:I17)</f>
        <v>15</v>
      </c>
    </row>
    <row r="18" spans="1:10" x14ac:dyDescent="0.2">
      <c r="A18" s="12" t="s">
        <v>129</v>
      </c>
      <c r="B18" s="12" t="s">
        <v>1289</v>
      </c>
      <c r="C18" s="12" t="s">
        <v>8</v>
      </c>
      <c r="D18" s="12" t="str">
        <f t="shared" si="0"/>
        <v>ActiveD</v>
      </c>
      <c r="E18" s="13">
        <f t="array" ref="E18">COUNT(IF(Team=$A18,IF(List=$B18,IF(Pos=$C18,IF(BYear=E$4,1)))))</f>
        <v>1</v>
      </c>
      <c r="F18" s="13">
        <f t="array" ref="F18">COUNT(IF(Team=$A18,IF(List=$B18,IF(Pos=$C18,IF(BYear=F$4,1)))))</f>
        <v>2</v>
      </c>
      <c r="G18" s="13">
        <f t="array" ref="G18">COUNT(IF(Team=$A18,IF(List=$B18,IF(Pos=$C18,IF(BYear=G$4,1)))))</f>
        <v>4</v>
      </c>
      <c r="H18" s="13">
        <f t="array" ref="H18">COUNT(IF(Team=$A18,IF(List=$B18,IF(Pos=$C18,IF(BYear=H$4,1)))))</f>
        <v>3</v>
      </c>
      <c r="I18" s="13">
        <f t="array" ref="I18">COUNT(IF(Team=$A18,IF(List=$B18,IF(Pos=$C18,IF(BYear=I$4,1)))))</f>
        <v>0</v>
      </c>
      <c r="J18" s="14">
        <f t="shared" ref="J18:J28" si="14">SUM(E18:I18)</f>
        <v>10</v>
      </c>
    </row>
    <row r="19" spans="1:10" x14ac:dyDescent="0.2">
      <c r="A19" s="12" t="s">
        <v>129</v>
      </c>
      <c r="B19" s="12" t="s">
        <v>1289</v>
      </c>
      <c r="C19" s="12" t="s">
        <v>365</v>
      </c>
      <c r="D19" s="12" t="str">
        <f t="shared" si="0"/>
        <v>ActiveC</v>
      </c>
      <c r="E19" s="13">
        <f t="array" ref="E19">COUNT(IF(Team=$A19,IF(List=$B19,IF(Pos=$C19,IF(BYear=E$4,1)))))</f>
        <v>0</v>
      </c>
      <c r="F19" s="13">
        <f t="array" ref="F19">COUNT(IF(Team=$A19,IF(List=$B19,IF(Pos=$C19,IF(BYear=F$4,1)))))</f>
        <v>0</v>
      </c>
      <c r="G19" s="13">
        <f t="array" ref="G19">COUNT(IF(Team=$A19,IF(List=$B19,IF(Pos=$C19,IF(BYear=G$4,1)))))</f>
        <v>0</v>
      </c>
      <c r="H19" s="13">
        <f t="array" ref="H19">COUNT(IF(Team=$A19,IF(List=$B19,IF(Pos=$C19,IF(BYear=H$4,1)))))</f>
        <v>0</v>
      </c>
      <c r="I19" s="13">
        <f t="array" ref="I19">COUNT(IF(Team=$A19,IF(List=$B19,IF(Pos=$C19,IF(BYear=I$4,1)))))</f>
        <v>0</v>
      </c>
      <c r="J19" s="14">
        <f t="shared" si="14"/>
        <v>0</v>
      </c>
    </row>
    <row r="20" spans="1:10" x14ac:dyDescent="0.2">
      <c r="A20" s="16" t="s">
        <v>129</v>
      </c>
      <c r="B20" s="16" t="s">
        <v>1289</v>
      </c>
      <c r="C20" s="16" t="s">
        <v>1394</v>
      </c>
      <c r="D20" s="16" t="str">
        <f t="shared" si="0"/>
        <v>ActiveTotal</v>
      </c>
      <c r="E20" s="14">
        <f>SUM(E17:E19)</f>
        <v>4</v>
      </c>
      <c r="F20" s="14">
        <f t="shared" ref="F20" si="15">SUM(F17:F19)</f>
        <v>6</v>
      </c>
      <c r="G20" s="14">
        <f t="shared" ref="G20" si="16">SUM(G17:G19)</f>
        <v>10</v>
      </c>
      <c r="H20" s="14">
        <f t="shared" ref="H20" si="17">SUM(H17:H19)</f>
        <v>4</v>
      </c>
      <c r="I20" s="14">
        <f t="shared" ref="I20" si="18">SUM(I17:I19)</f>
        <v>1</v>
      </c>
      <c r="J20" s="14">
        <f t="shared" si="14"/>
        <v>25</v>
      </c>
    </row>
    <row r="21" spans="1:10" x14ac:dyDescent="0.2">
      <c r="A21" s="12" t="s">
        <v>129</v>
      </c>
      <c r="B21" s="12" t="s">
        <v>1290</v>
      </c>
      <c r="C21" s="12" t="s">
        <v>12</v>
      </c>
      <c r="D21" s="12" t="str">
        <f t="shared" si="0"/>
        <v>AffiliateF</v>
      </c>
      <c r="E21" s="13">
        <f t="array" ref="E21">COUNT(IF(Team=$A21,IF(List=$B21,IF(Pos=$C21,IF(BYear=E$4,1)))))</f>
        <v>0</v>
      </c>
      <c r="F21" s="13">
        <f t="array" ref="F21">COUNT(IF(Team=$A21,IF(List=$B21,IF(Pos=$C21,IF(BYear=F$4,1)))))</f>
        <v>0</v>
      </c>
      <c r="G21" s="13">
        <f t="array" ref="G21">COUNT(IF(Team=$A21,IF(List=$B21,IF(Pos=$C21,IF(BYear=G$4,1)))))</f>
        <v>1</v>
      </c>
      <c r="H21" s="13">
        <f t="array" ref="H21">COUNT(IF(Team=$A21,IF(List=$B21,IF(Pos=$C21,IF(BYear=H$4,1)))))</f>
        <v>3</v>
      </c>
      <c r="I21" s="13">
        <f t="array" ref="I21">COUNT(IF(Team=$A21,IF(List=$B21,IF(Pos=$C21,IF(BYear=I$4,1)))))</f>
        <v>7</v>
      </c>
      <c r="J21" s="14">
        <f t="shared" si="14"/>
        <v>11</v>
      </c>
    </row>
    <row r="22" spans="1:10" x14ac:dyDescent="0.2">
      <c r="A22" s="12" t="s">
        <v>129</v>
      </c>
      <c r="B22" s="12" t="s">
        <v>1290</v>
      </c>
      <c r="C22" s="12" t="s">
        <v>8</v>
      </c>
      <c r="D22" s="12" t="str">
        <f t="shared" si="0"/>
        <v>AffiliateD</v>
      </c>
      <c r="E22" s="13">
        <f t="array" ref="E22">COUNT(IF(Team=$A22,IF(List=$B22,IF(Pos=$C22,IF(BYear=E$4,1)))))</f>
        <v>0</v>
      </c>
      <c r="F22" s="13">
        <f t="array" ref="F22">COUNT(IF(Team=$A22,IF(List=$B22,IF(Pos=$C22,IF(BYear=F$4,1)))))</f>
        <v>0</v>
      </c>
      <c r="G22" s="13">
        <f t="array" ref="G22">COUNT(IF(Team=$A22,IF(List=$B22,IF(Pos=$C22,IF(BYear=G$4,1)))))</f>
        <v>1</v>
      </c>
      <c r="H22" s="13">
        <f t="array" ref="H22">COUNT(IF(Team=$A22,IF(List=$B22,IF(Pos=$C22,IF(BYear=H$4,1)))))</f>
        <v>2</v>
      </c>
      <c r="I22" s="13">
        <f t="array" ref="I22">COUNT(IF(Team=$A22,IF(List=$B22,IF(Pos=$C22,IF(BYear=I$4,1)))))</f>
        <v>3</v>
      </c>
      <c r="J22" s="14">
        <f t="shared" si="14"/>
        <v>6</v>
      </c>
    </row>
    <row r="23" spans="1:10" x14ac:dyDescent="0.2">
      <c r="A23" s="12" t="s">
        <v>129</v>
      </c>
      <c r="B23" s="12" t="s">
        <v>1290</v>
      </c>
      <c r="C23" s="12" t="s">
        <v>365</v>
      </c>
      <c r="D23" s="12" t="str">
        <f t="shared" si="0"/>
        <v>AffiliateC</v>
      </c>
      <c r="E23" s="13">
        <f t="array" ref="E23">COUNT(IF(Team=$A23,IF(List=$B23,IF(Pos=$C23,IF(BYear=E$4,1)))))</f>
        <v>0</v>
      </c>
      <c r="F23" s="13">
        <f t="array" ref="F23">COUNT(IF(Team=$A23,IF(List=$B23,IF(Pos=$C23,IF(BYear=F$4,1)))))</f>
        <v>0</v>
      </c>
      <c r="G23" s="13">
        <f t="array" ref="G23">COUNT(IF(Team=$A23,IF(List=$B23,IF(Pos=$C23,IF(BYear=G$4,1)))))</f>
        <v>0</v>
      </c>
      <c r="H23" s="13">
        <f t="array" ref="H23">COUNT(IF(Team=$A23,IF(List=$B23,IF(Pos=$C23,IF(BYear=H$4,1)))))</f>
        <v>0</v>
      </c>
      <c r="I23" s="13">
        <f t="array" ref="I23">COUNT(IF(Team=$A23,IF(List=$B23,IF(Pos=$C23,IF(BYear=I$4,1)))))</f>
        <v>0</v>
      </c>
      <c r="J23" s="14">
        <f t="shared" si="14"/>
        <v>0</v>
      </c>
    </row>
    <row r="24" spans="1:10" x14ac:dyDescent="0.2">
      <c r="A24" s="16" t="s">
        <v>129</v>
      </c>
      <c r="B24" s="16" t="s">
        <v>1290</v>
      </c>
      <c r="C24" s="16" t="s">
        <v>1394</v>
      </c>
      <c r="D24" s="16" t="str">
        <f t="shared" si="0"/>
        <v>AffiliateTotal</v>
      </c>
      <c r="E24" s="14">
        <f>SUM(E21:E23)</f>
        <v>0</v>
      </c>
      <c r="F24" s="14">
        <f t="shared" ref="F24" si="19">SUM(F21:F23)</f>
        <v>0</v>
      </c>
      <c r="G24" s="14">
        <f t="shared" ref="G24" si="20">SUM(G21:G23)</f>
        <v>2</v>
      </c>
      <c r="H24" s="14">
        <f t="shared" ref="H24" si="21">SUM(H21:H23)</f>
        <v>5</v>
      </c>
      <c r="I24" s="14">
        <f t="shared" ref="I24" si="22">SUM(I21:I23)</f>
        <v>10</v>
      </c>
      <c r="J24" s="14">
        <f t="shared" si="14"/>
        <v>17</v>
      </c>
    </row>
    <row r="25" spans="1:10" x14ac:dyDescent="0.2">
      <c r="A25" s="17" t="s">
        <v>129</v>
      </c>
      <c r="B25" s="17"/>
      <c r="C25" s="17" t="s">
        <v>12</v>
      </c>
      <c r="D25" s="17" t="str">
        <f t="shared" si="0"/>
        <v>F</v>
      </c>
      <c r="E25" s="15">
        <f>SUM(E17,E21)</f>
        <v>3</v>
      </c>
      <c r="F25" s="15">
        <f t="shared" ref="F25:I25" si="23">SUM(F17,F21)</f>
        <v>4</v>
      </c>
      <c r="G25" s="15">
        <f t="shared" si="23"/>
        <v>7</v>
      </c>
      <c r="H25" s="15">
        <f t="shared" si="23"/>
        <v>4</v>
      </c>
      <c r="I25" s="15">
        <f t="shared" si="23"/>
        <v>8</v>
      </c>
      <c r="J25" s="15">
        <f t="shared" si="14"/>
        <v>26</v>
      </c>
    </row>
    <row r="26" spans="1:10" x14ac:dyDescent="0.2">
      <c r="A26" s="17" t="s">
        <v>129</v>
      </c>
      <c r="B26" s="17"/>
      <c r="C26" s="17" t="s">
        <v>8</v>
      </c>
      <c r="D26" s="17" t="str">
        <f t="shared" si="0"/>
        <v>D</v>
      </c>
      <c r="E26" s="15">
        <f t="shared" ref="E26:I26" si="24">SUM(E18,E22)</f>
        <v>1</v>
      </c>
      <c r="F26" s="15">
        <f t="shared" si="24"/>
        <v>2</v>
      </c>
      <c r="G26" s="15">
        <f t="shared" si="24"/>
        <v>5</v>
      </c>
      <c r="H26" s="15">
        <f t="shared" si="24"/>
        <v>5</v>
      </c>
      <c r="I26" s="15">
        <f t="shared" si="24"/>
        <v>3</v>
      </c>
      <c r="J26" s="15">
        <f t="shared" si="14"/>
        <v>16</v>
      </c>
    </row>
    <row r="27" spans="1:10" x14ac:dyDescent="0.2">
      <c r="A27" s="17" t="s">
        <v>129</v>
      </c>
      <c r="B27" s="17"/>
      <c r="C27" s="17" t="s">
        <v>365</v>
      </c>
      <c r="D27" s="17" t="str">
        <f t="shared" si="0"/>
        <v>C</v>
      </c>
      <c r="E27" s="15">
        <f t="shared" ref="E27:I27" si="25">SUM(E19,E23)</f>
        <v>0</v>
      </c>
      <c r="F27" s="15">
        <f t="shared" si="25"/>
        <v>0</v>
      </c>
      <c r="G27" s="15">
        <f t="shared" si="25"/>
        <v>0</v>
      </c>
      <c r="H27" s="15">
        <f t="shared" si="25"/>
        <v>0</v>
      </c>
      <c r="I27" s="15">
        <f t="shared" si="25"/>
        <v>0</v>
      </c>
      <c r="J27" s="15">
        <f t="shared" si="14"/>
        <v>0</v>
      </c>
    </row>
    <row r="28" spans="1:10" x14ac:dyDescent="0.2">
      <c r="A28" s="17" t="s">
        <v>129</v>
      </c>
      <c r="B28" s="17"/>
      <c r="C28" s="17" t="s">
        <v>1394</v>
      </c>
      <c r="D28" s="17" t="str">
        <f t="shared" si="0"/>
        <v>Total</v>
      </c>
      <c r="E28" s="15">
        <f>SUM(E25:E27)</f>
        <v>4</v>
      </c>
      <c r="F28" s="15">
        <f t="shared" ref="F28" si="26">SUM(F25:F27)</f>
        <v>6</v>
      </c>
      <c r="G28" s="15">
        <f t="shared" ref="G28" si="27">SUM(G25:G27)</f>
        <v>12</v>
      </c>
      <c r="H28" s="15">
        <f t="shared" ref="H28" si="28">SUM(H25:H27)</f>
        <v>9</v>
      </c>
      <c r="I28" s="15">
        <f t="shared" ref="I28" si="29">SUM(I25:I27)</f>
        <v>11</v>
      </c>
      <c r="J28" s="15">
        <f t="shared" si="14"/>
        <v>42</v>
      </c>
    </row>
    <row r="29" spans="1:10" x14ac:dyDescent="0.2">
      <c r="A29" s="12" t="s">
        <v>226</v>
      </c>
      <c r="B29" s="12" t="s">
        <v>1289</v>
      </c>
      <c r="C29" s="12" t="s">
        <v>12</v>
      </c>
      <c r="D29" s="12" t="str">
        <f t="shared" si="0"/>
        <v>ActiveF</v>
      </c>
      <c r="E29" s="13">
        <f t="array" ref="E29">COUNT(IF(Team=$A29,IF(List=$B29,IF(Pos=$C29,IF(BYear=E$4,1)))))</f>
        <v>3</v>
      </c>
      <c r="F29" s="13">
        <f t="array" ref="F29">COUNT(IF(Team=$A29,IF(List=$B29,IF(Pos=$C29,IF(BYear=F$4,1)))))</f>
        <v>4</v>
      </c>
      <c r="G29" s="13">
        <f t="array" ref="G29">COUNT(IF(Team=$A29,IF(List=$B29,IF(Pos=$C29,IF(BYear=G$4,1)))))</f>
        <v>4</v>
      </c>
      <c r="H29" s="13">
        <f t="array" ref="H29">COUNT(IF(Team=$A29,IF(List=$B29,IF(Pos=$C29,IF(BYear=H$4,1)))))</f>
        <v>5</v>
      </c>
      <c r="I29" s="13">
        <f t="array" ref="I29">COUNT(IF(Team=$A29,IF(List=$B29,IF(Pos=$C29,IF(BYear=I$4,1)))))</f>
        <v>0</v>
      </c>
      <c r="J29" s="14">
        <f>SUM(E29:I29)</f>
        <v>16</v>
      </c>
    </row>
    <row r="30" spans="1:10" x14ac:dyDescent="0.2">
      <c r="A30" s="12" t="s">
        <v>226</v>
      </c>
      <c r="B30" s="12" t="s">
        <v>1289</v>
      </c>
      <c r="C30" s="12" t="s">
        <v>8</v>
      </c>
      <c r="D30" s="12" t="str">
        <f t="shared" si="0"/>
        <v>ActiveD</v>
      </c>
      <c r="E30" s="13">
        <f t="array" ref="E30">COUNT(IF(Team=$A30,IF(List=$B30,IF(Pos=$C30,IF(BYear=E$4,1)))))</f>
        <v>2</v>
      </c>
      <c r="F30" s="13">
        <f t="array" ref="F30">COUNT(IF(Team=$A30,IF(List=$B30,IF(Pos=$C30,IF(BYear=F$4,1)))))</f>
        <v>2</v>
      </c>
      <c r="G30" s="13">
        <f t="array" ref="G30">COUNT(IF(Team=$A30,IF(List=$B30,IF(Pos=$C30,IF(BYear=G$4,1)))))</f>
        <v>3</v>
      </c>
      <c r="H30" s="13">
        <f t="array" ref="H30">COUNT(IF(Team=$A30,IF(List=$B30,IF(Pos=$C30,IF(BYear=H$4,1)))))</f>
        <v>1</v>
      </c>
      <c r="I30" s="13">
        <f t="array" ref="I30">COUNT(IF(Team=$A30,IF(List=$B30,IF(Pos=$C30,IF(BYear=I$4,1)))))</f>
        <v>1</v>
      </c>
      <c r="J30" s="14">
        <f t="shared" ref="J30:J40" si="30">SUM(E30:I30)</f>
        <v>9</v>
      </c>
    </row>
    <row r="31" spans="1:10" x14ac:dyDescent="0.2">
      <c r="A31" s="12" t="s">
        <v>226</v>
      </c>
      <c r="B31" s="12" t="s">
        <v>1289</v>
      </c>
      <c r="C31" s="12" t="s">
        <v>365</v>
      </c>
      <c r="D31" s="12" t="str">
        <f t="shared" si="0"/>
        <v>ActiveC</v>
      </c>
      <c r="E31" s="13">
        <f t="array" ref="E31">COUNT(IF(Team=$A31,IF(List=$B31,IF(Pos=$C31,IF(BYear=E$4,1)))))</f>
        <v>0</v>
      </c>
      <c r="F31" s="13">
        <f t="array" ref="F31">COUNT(IF(Team=$A31,IF(List=$B31,IF(Pos=$C31,IF(BYear=F$4,1)))))</f>
        <v>0</v>
      </c>
      <c r="G31" s="13">
        <f t="array" ref="G31">COUNT(IF(Team=$A31,IF(List=$B31,IF(Pos=$C31,IF(BYear=G$4,1)))))</f>
        <v>0</v>
      </c>
      <c r="H31" s="13">
        <f t="array" ref="H31">COUNT(IF(Team=$A31,IF(List=$B31,IF(Pos=$C31,IF(BYear=H$4,1)))))</f>
        <v>0</v>
      </c>
      <c r="I31" s="13">
        <f t="array" ref="I31">COUNT(IF(Team=$A31,IF(List=$B31,IF(Pos=$C31,IF(BYear=I$4,1)))))</f>
        <v>0</v>
      </c>
      <c r="J31" s="14">
        <f t="shared" si="30"/>
        <v>0</v>
      </c>
    </row>
    <row r="32" spans="1:10" x14ac:dyDescent="0.2">
      <c r="A32" s="16" t="s">
        <v>226</v>
      </c>
      <c r="B32" s="16" t="s">
        <v>1289</v>
      </c>
      <c r="C32" s="16" t="s">
        <v>1394</v>
      </c>
      <c r="D32" s="16" t="str">
        <f t="shared" si="0"/>
        <v>ActiveTotal</v>
      </c>
      <c r="E32" s="14">
        <f>SUM(E29:E31)</f>
        <v>5</v>
      </c>
      <c r="F32" s="14">
        <f t="shared" ref="F32" si="31">SUM(F29:F31)</f>
        <v>6</v>
      </c>
      <c r="G32" s="14">
        <f t="shared" ref="G32" si="32">SUM(G29:G31)</f>
        <v>7</v>
      </c>
      <c r="H32" s="14">
        <f t="shared" ref="H32" si="33">SUM(H29:H31)</f>
        <v>6</v>
      </c>
      <c r="I32" s="14">
        <f t="shared" ref="I32" si="34">SUM(I29:I31)</f>
        <v>1</v>
      </c>
      <c r="J32" s="14">
        <f t="shared" si="30"/>
        <v>25</v>
      </c>
    </row>
    <row r="33" spans="1:10" x14ac:dyDescent="0.2">
      <c r="A33" s="12" t="s">
        <v>226</v>
      </c>
      <c r="B33" s="12" t="s">
        <v>1290</v>
      </c>
      <c r="C33" s="12" t="s">
        <v>12</v>
      </c>
      <c r="D33" s="12" t="str">
        <f t="shared" si="0"/>
        <v>AffiliateF</v>
      </c>
      <c r="E33" s="13">
        <f t="array" ref="E33">COUNT(IF(Team=$A33,IF(List=$B33,IF(Pos=$C33,IF(BYear=E$4,1)))))</f>
        <v>0</v>
      </c>
      <c r="F33" s="13">
        <f t="array" ref="F33">COUNT(IF(Team=$A33,IF(List=$B33,IF(Pos=$C33,IF(BYear=F$4,1)))))</f>
        <v>0</v>
      </c>
      <c r="G33" s="13">
        <f t="array" ref="G33">COUNT(IF(Team=$A33,IF(List=$B33,IF(Pos=$C33,IF(BYear=G$4,1)))))</f>
        <v>1</v>
      </c>
      <c r="H33" s="13">
        <f t="array" ref="H33">COUNT(IF(Team=$A33,IF(List=$B33,IF(Pos=$C33,IF(BYear=H$4,1)))))</f>
        <v>4</v>
      </c>
      <c r="I33" s="13">
        <f t="array" ref="I33">COUNT(IF(Team=$A33,IF(List=$B33,IF(Pos=$C33,IF(BYear=I$4,1)))))</f>
        <v>7</v>
      </c>
      <c r="J33" s="14">
        <f t="shared" si="30"/>
        <v>12</v>
      </c>
    </row>
    <row r="34" spans="1:10" x14ac:dyDescent="0.2">
      <c r="A34" s="12" t="s">
        <v>226</v>
      </c>
      <c r="B34" s="12" t="s">
        <v>1290</v>
      </c>
      <c r="C34" s="12" t="s">
        <v>8</v>
      </c>
      <c r="D34" s="12" t="str">
        <f t="shared" si="0"/>
        <v>AffiliateD</v>
      </c>
      <c r="E34" s="13">
        <f t="array" ref="E34">COUNT(IF(Team=$A34,IF(List=$B34,IF(Pos=$C34,IF(BYear=E$4,1)))))</f>
        <v>0</v>
      </c>
      <c r="F34" s="13">
        <f t="array" ref="F34">COUNT(IF(Team=$A34,IF(List=$B34,IF(Pos=$C34,IF(BYear=F$4,1)))))</f>
        <v>0</v>
      </c>
      <c r="G34" s="13">
        <f t="array" ref="G34">COUNT(IF(Team=$A34,IF(List=$B34,IF(Pos=$C34,IF(BYear=G$4,1)))))</f>
        <v>1</v>
      </c>
      <c r="H34" s="13">
        <f t="array" ref="H34">COUNT(IF(Team=$A34,IF(List=$B34,IF(Pos=$C34,IF(BYear=H$4,1)))))</f>
        <v>1</v>
      </c>
      <c r="I34" s="13">
        <f t="array" ref="I34">COUNT(IF(Team=$A34,IF(List=$B34,IF(Pos=$C34,IF(BYear=I$4,1)))))</f>
        <v>3</v>
      </c>
      <c r="J34" s="14">
        <f t="shared" si="30"/>
        <v>5</v>
      </c>
    </row>
    <row r="35" spans="1:10" x14ac:dyDescent="0.2">
      <c r="A35" s="12" t="s">
        <v>226</v>
      </c>
      <c r="B35" s="12" t="s">
        <v>1290</v>
      </c>
      <c r="C35" s="12" t="s">
        <v>365</v>
      </c>
      <c r="D35" s="12" t="str">
        <f t="shared" si="0"/>
        <v>AffiliateC</v>
      </c>
      <c r="E35" s="13">
        <f t="array" ref="E35">COUNT(IF(Team=$A35,IF(List=$B35,IF(Pos=$C35,IF(BYear=E$4,1)))))</f>
        <v>0</v>
      </c>
      <c r="F35" s="13">
        <f t="array" ref="F35">COUNT(IF(Team=$A35,IF(List=$B35,IF(Pos=$C35,IF(BYear=F$4,1)))))</f>
        <v>0</v>
      </c>
      <c r="G35" s="13">
        <f t="array" ref="G35">COUNT(IF(Team=$A35,IF(List=$B35,IF(Pos=$C35,IF(BYear=G$4,1)))))</f>
        <v>0</v>
      </c>
      <c r="H35" s="13">
        <f t="array" ref="H35">COUNT(IF(Team=$A35,IF(List=$B35,IF(Pos=$C35,IF(BYear=H$4,1)))))</f>
        <v>0</v>
      </c>
      <c r="I35" s="13">
        <f t="array" ref="I35">COUNT(IF(Team=$A35,IF(List=$B35,IF(Pos=$C35,IF(BYear=I$4,1)))))</f>
        <v>0</v>
      </c>
      <c r="J35" s="14">
        <f t="shared" si="30"/>
        <v>0</v>
      </c>
    </row>
    <row r="36" spans="1:10" x14ac:dyDescent="0.2">
      <c r="A36" s="16" t="s">
        <v>226</v>
      </c>
      <c r="B36" s="16" t="s">
        <v>1290</v>
      </c>
      <c r="C36" s="16" t="s">
        <v>1394</v>
      </c>
      <c r="D36" s="16" t="str">
        <f t="shared" si="0"/>
        <v>AffiliateTotal</v>
      </c>
      <c r="E36" s="14">
        <f>SUM(E33:E35)</f>
        <v>0</v>
      </c>
      <c r="F36" s="14">
        <f t="shared" ref="F36" si="35">SUM(F33:F35)</f>
        <v>0</v>
      </c>
      <c r="G36" s="14">
        <f t="shared" ref="G36" si="36">SUM(G33:G35)</f>
        <v>2</v>
      </c>
      <c r="H36" s="14">
        <f t="shared" ref="H36" si="37">SUM(H33:H35)</f>
        <v>5</v>
      </c>
      <c r="I36" s="14">
        <f t="shared" ref="I36" si="38">SUM(I33:I35)</f>
        <v>10</v>
      </c>
      <c r="J36" s="14">
        <f t="shared" si="30"/>
        <v>17</v>
      </c>
    </row>
    <row r="37" spans="1:10" x14ac:dyDescent="0.2">
      <c r="A37" s="17" t="s">
        <v>226</v>
      </c>
      <c r="B37" s="17"/>
      <c r="C37" s="17" t="s">
        <v>12</v>
      </c>
      <c r="D37" s="17" t="str">
        <f t="shared" si="0"/>
        <v>F</v>
      </c>
      <c r="E37" s="15">
        <f>SUM(E29,E33)</f>
        <v>3</v>
      </c>
      <c r="F37" s="15">
        <f t="shared" ref="F37:I37" si="39">SUM(F29,F33)</f>
        <v>4</v>
      </c>
      <c r="G37" s="15">
        <f t="shared" si="39"/>
        <v>5</v>
      </c>
      <c r="H37" s="15">
        <f t="shared" si="39"/>
        <v>9</v>
      </c>
      <c r="I37" s="15">
        <f t="shared" si="39"/>
        <v>7</v>
      </c>
      <c r="J37" s="15">
        <f t="shared" si="30"/>
        <v>28</v>
      </c>
    </row>
    <row r="38" spans="1:10" x14ac:dyDescent="0.2">
      <c r="A38" s="17" t="s">
        <v>226</v>
      </c>
      <c r="B38" s="17"/>
      <c r="C38" s="17" t="s">
        <v>8</v>
      </c>
      <c r="D38" s="17" t="str">
        <f t="shared" si="0"/>
        <v>D</v>
      </c>
      <c r="E38" s="15">
        <f t="shared" ref="E38:I38" si="40">SUM(E30,E34)</f>
        <v>2</v>
      </c>
      <c r="F38" s="15">
        <f t="shared" si="40"/>
        <v>2</v>
      </c>
      <c r="G38" s="15">
        <f t="shared" si="40"/>
        <v>4</v>
      </c>
      <c r="H38" s="15">
        <f t="shared" si="40"/>
        <v>2</v>
      </c>
      <c r="I38" s="15">
        <f t="shared" si="40"/>
        <v>4</v>
      </c>
      <c r="J38" s="15">
        <f t="shared" si="30"/>
        <v>14</v>
      </c>
    </row>
    <row r="39" spans="1:10" x14ac:dyDescent="0.2">
      <c r="A39" s="17" t="s">
        <v>226</v>
      </c>
      <c r="B39" s="17"/>
      <c r="C39" s="17" t="s">
        <v>365</v>
      </c>
      <c r="D39" s="17" t="str">
        <f t="shared" si="0"/>
        <v>C</v>
      </c>
      <c r="E39" s="15">
        <f t="shared" ref="E39:I39" si="41">SUM(E31,E35)</f>
        <v>0</v>
      </c>
      <c r="F39" s="15">
        <f t="shared" si="41"/>
        <v>0</v>
      </c>
      <c r="G39" s="15">
        <f t="shared" si="41"/>
        <v>0</v>
      </c>
      <c r="H39" s="15">
        <f t="shared" si="41"/>
        <v>0</v>
      </c>
      <c r="I39" s="15">
        <f t="shared" si="41"/>
        <v>0</v>
      </c>
      <c r="J39" s="15">
        <f t="shared" si="30"/>
        <v>0</v>
      </c>
    </row>
    <row r="40" spans="1:10" x14ac:dyDescent="0.2">
      <c r="A40" s="17" t="s">
        <v>226</v>
      </c>
      <c r="B40" s="17"/>
      <c r="C40" s="17" t="s">
        <v>1394</v>
      </c>
      <c r="D40" s="17" t="str">
        <f t="shared" si="0"/>
        <v>Total</v>
      </c>
      <c r="E40" s="15">
        <f>SUM(E37:E39)</f>
        <v>5</v>
      </c>
      <c r="F40" s="15">
        <f t="shared" ref="F40" si="42">SUM(F37:F39)</f>
        <v>6</v>
      </c>
      <c r="G40" s="15">
        <f t="shared" ref="G40" si="43">SUM(G37:G39)</f>
        <v>9</v>
      </c>
      <c r="H40" s="15">
        <f t="shared" ref="H40" si="44">SUM(H37:H39)</f>
        <v>11</v>
      </c>
      <c r="I40" s="15">
        <f t="shared" ref="I40" si="45">SUM(I37:I39)</f>
        <v>11</v>
      </c>
      <c r="J40" s="15">
        <f t="shared" si="30"/>
        <v>42</v>
      </c>
    </row>
    <row r="41" spans="1:10" x14ac:dyDescent="0.2">
      <c r="A41" s="12" t="s">
        <v>1292</v>
      </c>
      <c r="B41" s="12" t="s">
        <v>1289</v>
      </c>
      <c r="C41" s="12" t="s">
        <v>12</v>
      </c>
      <c r="D41" s="12" t="str">
        <f t="shared" si="0"/>
        <v>ActiveF</v>
      </c>
      <c r="E41" s="13">
        <f t="array" ref="E41">COUNT(IF(Team=$A41,IF(List=$B41,IF(Pos=$C41,IF(BYear=E$4,1)))))</f>
        <v>3</v>
      </c>
      <c r="F41" s="13">
        <f t="array" ref="F41">COUNT(IF(Team=$A41,IF(List=$B41,IF(Pos=$C41,IF(BYear=F$4,1)))))</f>
        <v>5</v>
      </c>
      <c r="G41" s="13">
        <f t="array" ref="G41">COUNT(IF(Team=$A41,IF(List=$B41,IF(Pos=$C41,IF(BYear=G$4,1)))))</f>
        <v>4</v>
      </c>
      <c r="H41" s="13">
        <f t="array" ref="H41">COUNT(IF(Team=$A41,IF(List=$B41,IF(Pos=$C41,IF(BYear=H$4,1)))))</f>
        <v>3</v>
      </c>
      <c r="I41" s="13">
        <f t="array" ref="I41">COUNT(IF(Team=$A41,IF(List=$B41,IF(Pos=$C41,IF(BYear=I$4,1)))))</f>
        <v>2</v>
      </c>
      <c r="J41" s="14">
        <f>SUM(E41:I41)</f>
        <v>17</v>
      </c>
    </row>
    <row r="42" spans="1:10" x14ac:dyDescent="0.2">
      <c r="A42" s="12" t="s">
        <v>1292</v>
      </c>
      <c r="B42" s="12" t="s">
        <v>1289</v>
      </c>
      <c r="C42" s="12" t="s">
        <v>8</v>
      </c>
      <c r="D42" s="12" t="str">
        <f t="shared" si="0"/>
        <v>ActiveD</v>
      </c>
      <c r="E42" s="13">
        <f t="array" ref="E42">COUNT(IF(Team=$A42,IF(List=$B42,IF(Pos=$C42,IF(BYear=E$4,1)))))</f>
        <v>1</v>
      </c>
      <c r="F42" s="13">
        <f t="array" ref="F42">COUNT(IF(Team=$A42,IF(List=$B42,IF(Pos=$C42,IF(BYear=F$4,1)))))</f>
        <v>5</v>
      </c>
      <c r="G42" s="13">
        <f t="array" ref="G42">COUNT(IF(Team=$A42,IF(List=$B42,IF(Pos=$C42,IF(BYear=G$4,1)))))</f>
        <v>2</v>
      </c>
      <c r="H42" s="13">
        <f t="array" ref="H42">COUNT(IF(Team=$A42,IF(List=$B42,IF(Pos=$C42,IF(BYear=H$4,1)))))</f>
        <v>2</v>
      </c>
      <c r="I42" s="13">
        <f t="array" ref="I42">COUNT(IF(Team=$A42,IF(List=$B42,IF(Pos=$C42,IF(BYear=I$4,1)))))</f>
        <v>0</v>
      </c>
      <c r="J42" s="14">
        <f t="shared" ref="J42:J52" si="46">SUM(E42:I42)</f>
        <v>10</v>
      </c>
    </row>
    <row r="43" spans="1:10" x14ac:dyDescent="0.2">
      <c r="A43" s="12" t="s">
        <v>1292</v>
      </c>
      <c r="B43" s="12" t="s">
        <v>1289</v>
      </c>
      <c r="C43" s="12" t="s">
        <v>365</v>
      </c>
      <c r="D43" s="12" t="str">
        <f t="shared" si="0"/>
        <v>ActiveC</v>
      </c>
      <c r="E43" s="13">
        <f t="array" ref="E43">COUNT(IF(Team=$A43,IF(List=$B43,IF(Pos=$C43,IF(BYear=E$4,1)))))</f>
        <v>0</v>
      </c>
      <c r="F43" s="13">
        <f t="array" ref="F43">COUNT(IF(Team=$A43,IF(List=$B43,IF(Pos=$C43,IF(BYear=F$4,1)))))</f>
        <v>0</v>
      </c>
      <c r="G43" s="13">
        <f t="array" ref="G43">COUNT(IF(Team=$A43,IF(List=$B43,IF(Pos=$C43,IF(BYear=G$4,1)))))</f>
        <v>0</v>
      </c>
      <c r="H43" s="13">
        <f t="array" ref="H43">COUNT(IF(Team=$A43,IF(List=$B43,IF(Pos=$C43,IF(BYear=H$4,1)))))</f>
        <v>0</v>
      </c>
      <c r="I43" s="13">
        <f t="array" ref="I43">COUNT(IF(Team=$A43,IF(List=$B43,IF(Pos=$C43,IF(BYear=I$4,1)))))</f>
        <v>0</v>
      </c>
      <c r="J43" s="14">
        <f t="shared" si="46"/>
        <v>0</v>
      </c>
    </row>
    <row r="44" spans="1:10" x14ac:dyDescent="0.2">
      <c r="A44" s="16" t="s">
        <v>1292</v>
      </c>
      <c r="B44" s="16" t="s">
        <v>1289</v>
      </c>
      <c r="C44" s="16" t="s">
        <v>1394</v>
      </c>
      <c r="D44" s="16" t="str">
        <f t="shared" si="0"/>
        <v>ActiveTotal</v>
      </c>
      <c r="E44" s="14">
        <f>SUM(E41:E43)</f>
        <v>4</v>
      </c>
      <c r="F44" s="14">
        <f t="shared" ref="F44" si="47">SUM(F41:F43)</f>
        <v>10</v>
      </c>
      <c r="G44" s="14">
        <f t="shared" ref="G44" si="48">SUM(G41:G43)</f>
        <v>6</v>
      </c>
      <c r="H44" s="14">
        <f t="shared" ref="H44" si="49">SUM(H41:H43)</f>
        <v>5</v>
      </c>
      <c r="I44" s="14">
        <f t="shared" ref="I44" si="50">SUM(I41:I43)</f>
        <v>2</v>
      </c>
      <c r="J44" s="14">
        <f t="shared" si="46"/>
        <v>27</v>
      </c>
    </row>
    <row r="45" spans="1:10" x14ac:dyDescent="0.2">
      <c r="A45" s="12" t="s">
        <v>1292</v>
      </c>
      <c r="B45" s="12" t="s">
        <v>1290</v>
      </c>
      <c r="C45" s="12" t="s">
        <v>12</v>
      </c>
      <c r="D45" s="12" t="str">
        <f t="shared" si="0"/>
        <v>AffiliateF</v>
      </c>
      <c r="E45" s="13">
        <f t="array" ref="E45">COUNT(IF(Team=$A45,IF(List=$B45,IF(Pos=$C45,IF(BYear=E$4,1)))))</f>
        <v>0</v>
      </c>
      <c r="F45" s="13">
        <f t="array" ref="F45">COUNT(IF(Team=$A45,IF(List=$B45,IF(Pos=$C45,IF(BYear=F$4,1)))))</f>
        <v>0</v>
      </c>
      <c r="G45" s="13">
        <f t="array" ref="G45">COUNT(IF(Team=$A45,IF(List=$B45,IF(Pos=$C45,IF(BYear=G$4,1)))))</f>
        <v>0</v>
      </c>
      <c r="H45" s="13">
        <f t="array" ref="H45">COUNT(IF(Team=$A45,IF(List=$B45,IF(Pos=$C45,IF(BYear=H$4,1)))))</f>
        <v>4</v>
      </c>
      <c r="I45" s="13">
        <f t="array" ref="I45">COUNT(IF(Team=$A45,IF(List=$B45,IF(Pos=$C45,IF(BYear=I$4,1)))))</f>
        <v>5</v>
      </c>
      <c r="J45" s="14">
        <f t="shared" si="46"/>
        <v>9</v>
      </c>
    </row>
    <row r="46" spans="1:10" x14ac:dyDescent="0.2">
      <c r="A46" s="12" t="s">
        <v>1292</v>
      </c>
      <c r="B46" s="12" t="s">
        <v>1290</v>
      </c>
      <c r="C46" s="12" t="s">
        <v>8</v>
      </c>
      <c r="D46" s="12" t="str">
        <f t="shared" si="0"/>
        <v>AffiliateD</v>
      </c>
      <c r="E46" s="13">
        <f t="array" ref="E46">COUNT(IF(Team=$A46,IF(List=$B46,IF(Pos=$C46,IF(BYear=E$4,1)))))</f>
        <v>0</v>
      </c>
      <c r="F46" s="13">
        <f t="array" ref="F46">COUNT(IF(Team=$A46,IF(List=$B46,IF(Pos=$C46,IF(BYear=F$4,1)))))</f>
        <v>0</v>
      </c>
      <c r="G46" s="13">
        <f t="array" ref="G46">COUNT(IF(Team=$A46,IF(List=$B46,IF(Pos=$C46,IF(BYear=G$4,1)))))</f>
        <v>2</v>
      </c>
      <c r="H46" s="13">
        <f t="array" ref="H46">COUNT(IF(Team=$A46,IF(List=$B46,IF(Pos=$C46,IF(BYear=H$4,1)))))</f>
        <v>2</v>
      </c>
      <c r="I46" s="13">
        <f t="array" ref="I46">COUNT(IF(Team=$A46,IF(List=$B46,IF(Pos=$C46,IF(BYear=I$4,1)))))</f>
        <v>3</v>
      </c>
      <c r="J46" s="14">
        <f t="shared" si="46"/>
        <v>7</v>
      </c>
    </row>
    <row r="47" spans="1:10" x14ac:dyDescent="0.2">
      <c r="A47" s="12" t="s">
        <v>1292</v>
      </c>
      <c r="B47" s="12" t="s">
        <v>1290</v>
      </c>
      <c r="C47" s="12" t="s">
        <v>365</v>
      </c>
      <c r="D47" s="12" t="str">
        <f t="shared" si="0"/>
        <v>AffiliateC</v>
      </c>
      <c r="E47" s="13">
        <f t="array" ref="E47">COUNT(IF(Team=$A47,IF(List=$B47,IF(Pos=$C47,IF(BYear=E$4,1)))))</f>
        <v>0</v>
      </c>
      <c r="F47" s="13">
        <f t="array" ref="F47">COUNT(IF(Team=$A47,IF(List=$B47,IF(Pos=$C47,IF(BYear=F$4,1)))))</f>
        <v>0</v>
      </c>
      <c r="G47" s="13">
        <f t="array" ref="G47">COUNT(IF(Team=$A47,IF(List=$B47,IF(Pos=$C47,IF(BYear=G$4,1)))))</f>
        <v>0</v>
      </c>
      <c r="H47" s="13">
        <f t="array" ref="H47">COUNT(IF(Team=$A47,IF(List=$B47,IF(Pos=$C47,IF(BYear=H$4,1)))))</f>
        <v>0</v>
      </c>
      <c r="I47" s="13">
        <f t="array" ref="I47">COUNT(IF(Team=$A47,IF(List=$B47,IF(Pos=$C47,IF(BYear=I$4,1)))))</f>
        <v>0</v>
      </c>
      <c r="J47" s="14">
        <f t="shared" si="46"/>
        <v>0</v>
      </c>
    </row>
    <row r="48" spans="1:10" x14ac:dyDescent="0.2">
      <c r="A48" s="16" t="s">
        <v>1292</v>
      </c>
      <c r="B48" s="16" t="s">
        <v>1290</v>
      </c>
      <c r="C48" s="16" t="s">
        <v>1394</v>
      </c>
      <c r="D48" s="16" t="str">
        <f t="shared" si="0"/>
        <v>AffiliateTotal</v>
      </c>
      <c r="E48" s="14">
        <f>SUM(E45:E47)</f>
        <v>0</v>
      </c>
      <c r="F48" s="14">
        <f t="shared" ref="F48" si="51">SUM(F45:F47)</f>
        <v>0</v>
      </c>
      <c r="G48" s="14">
        <f t="shared" ref="G48" si="52">SUM(G45:G47)</f>
        <v>2</v>
      </c>
      <c r="H48" s="14">
        <f t="shared" ref="H48" si="53">SUM(H45:H47)</f>
        <v>6</v>
      </c>
      <c r="I48" s="14">
        <f t="shared" ref="I48" si="54">SUM(I45:I47)</f>
        <v>8</v>
      </c>
      <c r="J48" s="14">
        <f t="shared" si="46"/>
        <v>16</v>
      </c>
    </row>
    <row r="49" spans="1:10" x14ac:dyDescent="0.2">
      <c r="A49" s="17" t="s">
        <v>1292</v>
      </c>
      <c r="B49" s="17"/>
      <c r="C49" s="17" t="s">
        <v>12</v>
      </c>
      <c r="D49" s="17" t="str">
        <f t="shared" si="0"/>
        <v>F</v>
      </c>
      <c r="E49" s="15">
        <f>SUM(E41,E45)</f>
        <v>3</v>
      </c>
      <c r="F49" s="15">
        <f t="shared" ref="F49:I49" si="55">SUM(F41,F45)</f>
        <v>5</v>
      </c>
      <c r="G49" s="15">
        <f t="shared" si="55"/>
        <v>4</v>
      </c>
      <c r="H49" s="15">
        <f t="shared" si="55"/>
        <v>7</v>
      </c>
      <c r="I49" s="15">
        <f t="shared" si="55"/>
        <v>7</v>
      </c>
      <c r="J49" s="15">
        <f t="shared" si="46"/>
        <v>26</v>
      </c>
    </row>
    <row r="50" spans="1:10" x14ac:dyDescent="0.2">
      <c r="A50" s="17" t="s">
        <v>1292</v>
      </c>
      <c r="B50" s="17"/>
      <c r="C50" s="17" t="s">
        <v>8</v>
      </c>
      <c r="D50" s="17" t="str">
        <f t="shared" si="0"/>
        <v>D</v>
      </c>
      <c r="E50" s="15">
        <f t="shared" ref="E50:I50" si="56">SUM(E42,E46)</f>
        <v>1</v>
      </c>
      <c r="F50" s="15">
        <f t="shared" si="56"/>
        <v>5</v>
      </c>
      <c r="G50" s="15">
        <f t="shared" si="56"/>
        <v>4</v>
      </c>
      <c r="H50" s="15">
        <f t="shared" si="56"/>
        <v>4</v>
      </c>
      <c r="I50" s="15">
        <f t="shared" si="56"/>
        <v>3</v>
      </c>
      <c r="J50" s="15">
        <f t="shared" si="46"/>
        <v>17</v>
      </c>
    </row>
    <row r="51" spans="1:10" x14ac:dyDescent="0.2">
      <c r="A51" s="17" t="s">
        <v>1292</v>
      </c>
      <c r="B51" s="17"/>
      <c r="C51" s="17" t="s">
        <v>365</v>
      </c>
      <c r="D51" s="17" t="str">
        <f t="shared" si="0"/>
        <v>C</v>
      </c>
      <c r="E51" s="15">
        <f t="shared" ref="E51:I51" si="57">SUM(E43,E47)</f>
        <v>0</v>
      </c>
      <c r="F51" s="15">
        <f t="shared" si="57"/>
        <v>0</v>
      </c>
      <c r="G51" s="15">
        <f t="shared" si="57"/>
        <v>0</v>
      </c>
      <c r="H51" s="15">
        <f t="shared" si="57"/>
        <v>0</v>
      </c>
      <c r="I51" s="15">
        <f t="shared" si="57"/>
        <v>0</v>
      </c>
      <c r="J51" s="15">
        <f t="shared" si="46"/>
        <v>0</v>
      </c>
    </row>
    <row r="52" spans="1:10" x14ac:dyDescent="0.2">
      <c r="A52" s="17" t="s">
        <v>1292</v>
      </c>
      <c r="B52" s="17"/>
      <c r="C52" s="17" t="s">
        <v>1394</v>
      </c>
      <c r="D52" s="17" t="str">
        <f t="shared" si="0"/>
        <v>Total</v>
      </c>
      <c r="E52" s="15">
        <f>SUM(E49:E51)</f>
        <v>4</v>
      </c>
      <c r="F52" s="15">
        <f t="shared" ref="F52" si="58">SUM(F49:F51)</f>
        <v>10</v>
      </c>
      <c r="G52" s="15">
        <f t="shared" ref="G52" si="59">SUM(G49:G51)</f>
        <v>8</v>
      </c>
      <c r="H52" s="15">
        <f t="shared" ref="H52" si="60">SUM(H49:H51)</f>
        <v>11</v>
      </c>
      <c r="I52" s="15">
        <f t="shared" ref="I52" si="61">SUM(I49:I51)</f>
        <v>10</v>
      </c>
      <c r="J52" s="15">
        <f t="shared" si="46"/>
        <v>43</v>
      </c>
    </row>
    <row r="53" spans="1:10" x14ac:dyDescent="0.2">
      <c r="A53" s="12" t="s">
        <v>1300</v>
      </c>
      <c r="B53" s="12" t="s">
        <v>1289</v>
      </c>
      <c r="C53" s="12" t="s">
        <v>12</v>
      </c>
      <c r="D53" s="12" t="str">
        <f t="shared" si="0"/>
        <v>ActiveF</v>
      </c>
      <c r="E53" s="13">
        <f t="array" ref="E53">COUNT(IF(Team=$A53,IF(List=$B53,IF(Pos=$C53,IF(BYear=E$4,1)))))</f>
        <v>3</v>
      </c>
      <c r="F53" s="13">
        <f t="array" ref="F53">COUNT(IF(Team=$A53,IF(List=$B53,IF(Pos=$C53,IF(BYear=F$4,1)))))</f>
        <v>8</v>
      </c>
      <c r="G53" s="13">
        <f t="array" ref="G53">COUNT(IF(Team=$A53,IF(List=$B53,IF(Pos=$C53,IF(BYear=G$4,1)))))</f>
        <v>4</v>
      </c>
      <c r="H53" s="13">
        <f t="array" ref="H53">COUNT(IF(Team=$A53,IF(List=$B53,IF(Pos=$C53,IF(BYear=H$4,1)))))</f>
        <v>2</v>
      </c>
      <c r="I53" s="13">
        <f t="array" ref="I53">COUNT(IF(Team=$A53,IF(List=$B53,IF(Pos=$C53,IF(BYear=I$4,1)))))</f>
        <v>0</v>
      </c>
      <c r="J53" s="14">
        <f>SUM(E53:I53)</f>
        <v>17</v>
      </c>
    </row>
    <row r="54" spans="1:10" x14ac:dyDescent="0.2">
      <c r="A54" s="12" t="s">
        <v>1300</v>
      </c>
      <c r="B54" s="12" t="s">
        <v>1289</v>
      </c>
      <c r="C54" s="12" t="s">
        <v>8</v>
      </c>
      <c r="D54" s="12" t="str">
        <f t="shared" si="0"/>
        <v>ActiveD</v>
      </c>
      <c r="E54" s="13">
        <f t="array" ref="E54">COUNT(IF(Team=$A54,IF(List=$B54,IF(Pos=$C54,IF(BYear=E$4,1)))))</f>
        <v>2</v>
      </c>
      <c r="F54" s="13">
        <f t="array" ref="F54">COUNT(IF(Team=$A54,IF(List=$B54,IF(Pos=$C54,IF(BYear=F$4,1)))))</f>
        <v>4</v>
      </c>
      <c r="G54" s="13">
        <f t="array" ref="G54">COUNT(IF(Team=$A54,IF(List=$B54,IF(Pos=$C54,IF(BYear=G$4,1)))))</f>
        <v>4</v>
      </c>
      <c r="H54" s="13">
        <f t="array" ref="H54">COUNT(IF(Team=$A54,IF(List=$B54,IF(Pos=$C54,IF(BYear=H$4,1)))))</f>
        <v>1</v>
      </c>
      <c r="I54" s="13">
        <f t="array" ref="I54">COUNT(IF(Team=$A54,IF(List=$B54,IF(Pos=$C54,IF(BYear=I$4,1)))))</f>
        <v>0</v>
      </c>
      <c r="J54" s="14">
        <f t="shared" ref="J54:J64" si="62">SUM(E54:I54)</f>
        <v>11</v>
      </c>
    </row>
    <row r="55" spans="1:10" x14ac:dyDescent="0.2">
      <c r="A55" s="12" t="s">
        <v>1300</v>
      </c>
      <c r="B55" s="12" t="s">
        <v>1289</v>
      </c>
      <c r="C55" s="12" t="s">
        <v>365</v>
      </c>
      <c r="D55" s="12" t="str">
        <f t="shared" si="0"/>
        <v>ActiveC</v>
      </c>
      <c r="E55" s="13">
        <f t="array" ref="E55">COUNT(IF(Team=$A55,IF(List=$B55,IF(Pos=$C55,IF(BYear=E$4,1)))))</f>
        <v>0</v>
      </c>
      <c r="F55" s="13">
        <f t="array" ref="F55">COUNT(IF(Team=$A55,IF(List=$B55,IF(Pos=$C55,IF(BYear=F$4,1)))))</f>
        <v>0</v>
      </c>
      <c r="G55" s="13">
        <f t="array" ref="G55">COUNT(IF(Team=$A55,IF(List=$B55,IF(Pos=$C55,IF(BYear=G$4,1)))))</f>
        <v>0</v>
      </c>
      <c r="H55" s="13">
        <f t="array" ref="H55">COUNT(IF(Team=$A55,IF(List=$B55,IF(Pos=$C55,IF(BYear=H$4,1)))))</f>
        <v>0</v>
      </c>
      <c r="I55" s="13">
        <f t="array" ref="I55">COUNT(IF(Team=$A55,IF(List=$B55,IF(Pos=$C55,IF(BYear=I$4,1)))))</f>
        <v>0</v>
      </c>
      <c r="J55" s="14">
        <f t="shared" si="62"/>
        <v>0</v>
      </c>
    </row>
    <row r="56" spans="1:10" x14ac:dyDescent="0.2">
      <c r="A56" s="16" t="s">
        <v>1300</v>
      </c>
      <c r="B56" s="16" t="s">
        <v>1289</v>
      </c>
      <c r="C56" s="16" t="s">
        <v>1394</v>
      </c>
      <c r="D56" s="16" t="str">
        <f t="shared" si="0"/>
        <v>ActiveTotal</v>
      </c>
      <c r="E56" s="14">
        <f>SUM(E53:E55)</f>
        <v>5</v>
      </c>
      <c r="F56" s="14">
        <f t="shared" ref="F56" si="63">SUM(F53:F55)</f>
        <v>12</v>
      </c>
      <c r="G56" s="14">
        <f t="shared" ref="G56" si="64">SUM(G53:G55)</f>
        <v>8</v>
      </c>
      <c r="H56" s="14">
        <f t="shared" ref="H56" si="65">SUM(H53:H55)</f>
        <v>3</v>
      </c>
      <c r="I56" s="14">
        <f t="shared" ref="I56" si="66">SUM(I53:I55)</f>
        <v>0</v>
      </c>
      <c r="J56" s="14">
        <f t="shared" si="62"/>
        <v>28</v>
      </c>
    </row>
    <row r="57" spans="1:10" x14ac:dyDescent="0.2">
      <c r="A57" s="12" t="s">
        <v>1300</v>
      </c>
      <c r="B57" s="12" t="s">
        <v>1290</v>
      </c>
      <c r="C57" s="12" t="s">
        <v>12</v>
      </c>
      <c r="D57" s="12" t="str">
        <f t="shared" si="0"/>
        <v>AffiliateF</v>
      </c>
      <c r="E57" s="13">
        <f t="array" ref="E57">COUNT(IF(Team=$A57,IF(List=$B57,IF(Pos=$C57,IF(BYear=E$4,1)))))</f>
        <v>0</v>
      </c>
      <c r="F57" s="13">
        <f t="array" ref="F57">COUNT(IF(Team=$A57,IF(List=$B57,IF(Pos=$C57,IF(BYear=F$4,1)))))</f>
        <v>0</v>
      </c>
      <c r="G57" s="13">
        <f t="array" ref="G57">COUNT(IF(Team=$A57,IF(List=$B57,IF(Pos=$C57,IF(BYear=G$4,1)))))</f>
        <v>1</v>
      </c>
      <c r="H57" s="13">
        <f t="array" ref="H57">COUNT(IF(Team=$A57,IF(List=$B57,IF(Pos=$C57,IF(BYear=H$4,1)))))</f>
        <v>3</v>
      </c>
      <c r="I57" s="13">
        <f t="array" ref="I57">COUNT(IF(Team=$A57,IF(List=$B57,IF(Pos=$C57,IF(BYear=I$4,1)))))</f>
        <v>5</v>
      </c>
      <c r="J57" s="14">
        <f t="shared" si="62"/>
        <v>9</v>
      </c>
    </row>
    <row r="58" spans="1:10" x14ac:dyDescent="0.2">
      <c r="A58" s="12" t="s">
        <v>1300</v>
      </c>
      <c r="B58" s="12" t="s">
        <v>1290</v>
      </c>
      <c r="C58" s="12" t="s">
        <v>8</v>
      </c>
      <c r="D58" s="12" t="str">
        <f t="shared" si="0"/>
        <v>AffiliateD</v>
      </c>
      <c r="E58" s="13">
        <f t="array" ref="E58">COUNT(IF(Team=$A58,IF(List=$B58,IF(Pos=$C58,IF(BYear=E$4,1)))))</f>
        <v>0</v>
      </c>
      <c r="F58" s="13">
        <f t="array" ref="F58">COUNT(IF(Team=$A58,IF(List=$B58,IF(Pos=$C58,IF(BYear=F$4,1)))))</f>
        <v>0</v>
      </c>
      <c r="G58" s="13">
        <f t="array" ref="G58">COUNT(IF(Team=$A58,IF(List=$B58,IF(Pos=$C58,IF(BYear=G$4,1)))))</f>
        <v>1</v>
      </c>
      <c r="H58" s="13">
        <f t="array" ref="H58">COUNT(IF(Team=$A58,IF(List=$B58,IF(Pos=$C58,IF(BYear=H$4,1)))))</f>
        <v>3</v>
      </c>
      <c r="I58" s="13">
        <f t="array" ref="I58">COUNT(IF(Team=$A58,IF(List=$B58,IF(Pos=$C58,IF(BYear=I$4,1)))))</f>
        <v>5</v>
      </c>
      <c r="J58" s="14">
        <f t="shared" si="62"/>
        <v>9</v>
      </c>
    </row>
    <row r="59" spans="1:10" x14ac:dyDescent="0.2">
      <c r="A59" s="12" t="s">
        <v>1300</v>
      </c>
      <c r="B59" s="12" t="s">
        <v>1290</v>
      </c>
      <c r="C59" s="12" t="s">
        <v>365</v>
      </c>
      <c r="D59" s="12" t="str">
        <f t="shared" si="0"/>
        <v>AffiliateC</v>
      </c>
      <c r="E59" s="13">
        <f t="array" ref="E59">COUNT(IF(Team=$A59,IF(List=$B59,IF(Pos=$C59,IF(BYear=E$4,1)))))</f>
        <v>0</v>
      </c>
      <c r="F59" s="13">
        <f t="array" ref="F59">COUNT(IF(Team=$A59,IF(List=$B59,IF(Pos=$C59,IF(BYear=F$4,1)))))</f>
        <v>0</v>
      </c>
      <c r="G59" s="13">
        <f t="array" ref="G59">COUNT(IF(Team=$A59,IF(List=$B59,IF(Pos=$C59,IF(BYear=G$4,1)))))</f>
        <v>0</v>
      </c>
      <c r="H59" s="13">
        <f t="array" ref="H59">COUNT(IF(Team=$A59,IF(List=$B59,IF(Pos=$C59,IF(BYear=H$4,1)))))</f>
        <v>0</v>
      </c>
      <c r="I59" s="13">
        <f t="array" ref="I59">COUNT(IF(Team=$A59,IF(List=$B59,IF(Pos=$C59,IF(BYear=I$4,1)))))</f>
        <v>0</v>
      </c>
      <c r="J59" s="14">
        <f t="shared" si="62"/>
        <v>0</v>
      </c>
    </row>
    <row r="60" spans="1:10" x14ac:dyDescent="0.2">
      <c r="A60" s="16" t="s">
        <v>1300</v>
      </c>
      <c r="B60" s="16" t="s">
        <v>1290</v>
      </c>
      <c r="C60" s="16" t="s">
        <v>1394</v>
      </c>
      <c r="D60" s="16" t="str">
        <f t="shared" si="0"/>
        <v>AffiliateTotal</v>
      </c>
      <c r="E60" s="14">
        <f>SUM(E57:E59)</f>
        <v>0</v>
      </c>
      <c r="F60" s="14">
        <f t="shared" ref="F60" si="67">SUM(F57:F59)</f>
        <v>0</v>
      </c>
      <c r="G60" s="14">
        <f t="shared" ref="G60" si="68">SUM(G57:G59)</f>
        <v>2</v>
      </c>
      <c r="H60" s="14">
        <f t="shared" ref="H60" si="69">SUM(H57:H59)</f>
        <v>6</v>
      </c>
      <c r="I60" s="14">
        <f t="shared" ref="I60" si="70">SUM(I57:I59)</f>
        <v>10</v>
      </c>
      <c r="J60" s="14">
        <f t="shared" si="62"/>
        <v>18</v>
      </c>
    </row>
    <row r="61" spans="1:10" x14ac:dyDescent="0.2">
      <c r="A61" s="17" t="s">
        <v>1300</v>
      </c>
      <c r="B61" s="17"/>
      <c r="C61" s="17" t="s">
        <v>12</v>
      </c>
      <c r="D61" s="17" t="str">
        <f t="shared" si="0"/>
        <v>F</v>
      </c>
      <c r="E61" s="15">
        <f>SUM(E53,E57)</f>
        <v>3</v>
      </c>
      <c r="F61" s="15">
        <f t="shared" ref="F61:I61" si="71">SUM(F53,F57)</f>
        <v>8</v>
      </c>
      <c r="G61" s="15">
        <f t="shared" si="71"/>
        <v>5</v>
      </c>
      <c r="H61" s="15">
        <f t="shared" si="71"/>
        <v>5</v>
      </c>
      <c r="I61" s="15">
        <f t="shared" si="71"/>
        <v>5</v>
      </c>
      <c r="J61" s="15">
        <f t="shared" si="62"/>
        <v>26</v>
      </c>
    </row>
    <row r="62" spans="1:10" x14ac:dyDescent="0.2">
      <c r="A62" s="17" t="s">
        <v>1300</v>
      </c>
      <c r="B62" s="17"/>
      <c r="C62" s="17" t="s">
        <v>8</v>
      </c>
      <c r="D62" s="17" t="str">
        <f t="shared" si="0"/>
        <v>D</v>
      </c>
      <c r="E62" s="15">
        <f t="shared" ref="E62:I62" si="72">SUM(E54,E58)</f>
        <v>2</v>
      </c>
      <c r="F62" s="15">
        <f t="shared" si="72"/>
        <v>4</v>
      </c>
      <c r="G62" s="15">
        <f t="shared" si="72"/>
        <v>5</v>
      </c>
      <c r="H62" s="15">
        <f t="shared" si="72"/>
        <v>4</v>
      </c>
      <c r="I62" s="15">
        <f t="shared" si="72"/>
        <v>5</v>
      </c>
      <c r="J62" s="15">
        <f t="shared" si="62"/>
        <v>20</v>
      </c>
    </row>
    <row r="63" spans="1:10" x14ac:dyDescent="0.2">
      <c r="A63" s="17" t="s">
        <v>1300</v>
      </c>
      <c r="B63" s="17"/>
      <c r="C63" s="17" t="s">
        <v>365</v>
      </c>
      <c r="D63" s="17" t="str">
        <f t="shared" si="0"/>
        <v>C</v>
      </c>
      <c r="E63" s="15">
        <f t="shared" ref="E63:I63" si="73">SUM(E55,E59)</f>
        <v>0</v>
      </c>
      <c r="F63" s="15">
        <f t="shared" si="73"/>
        <v>0</v>
      </c>
      <c r="G63" s="15">
        <f t="shared" si="73"/>
        <v>0</v>
      </c>
      <c r="H63" s="15">
        <f t="shared" si="73"/>
        <v>0</v>
      </c>
      <c r="I63" s="15">
        <f t="shared" si="73"/>
        <v>0</v>
      </c>
      <c r="J63" s="15">
        <f t="shared" si="62"/>
        <v>0</v>
      </c>
    </row>
    <row r="64" spans="1:10" x14ac:dyDescent="0.2">
      <c r="A64" s="17" t="s">
        <v>1300</v>
      </c>
      <c r="B64" s="17"/>
      <c r="C64" s="17" t="s">
        <v>1394</v>
      </c>
      <c r="D64" s="17" t="str">
        <f t="shared" si="0"/>
        <v>Total</v>
      </c>
      <c r="E64" s="15">
        <f>SUM(E61:E63)</f>
        <v>5</v>
      </c>
      <c r="F64" s="15">
        <f t="shared" ref="F64" si="74">SUM(F61:F63)</f>
        <v>12</v>
      </c>
      <c r="G64" s="15">
        <f t="shared" ref="G64" si="75">SUM(G61:G63)</f>
        <v>10</v>
      </c>
      <c r="H64" s="15">
        <f t="shared" ref="H64" si="76">SUM(H61:H63)</f>
        <v>9</v>
      </c>
      <c r="I64" s="15">
        <f t="shared" ref="I64" si="77">SUM(I61:I63)</f>
        <v>10</v>
      </c>
      <c r="J64" s="15">
        <f t="shared" si="62"/>
        <v>46</v>
      </c>
    </row>
    <row r="65" spans="1:10" x14ac:dyDescent="0.2">
      <c r="A65" s="12" t="s">
        <v>410</v>
      </c>
      <c r="B65" s="12" t="s">
        <v>1289</v>
      </c>
      <c r="C65" s="12" t="s">
        <v>12</v>
      </c>
      <c r="D65" s="12" t="str">
        <f t="shared" si="0"/>
        <v>ActiveF</v>
      </c>
      <c r="E65" s="13">
        <f t="array" ref="E65">COUNT(IF(Team=$A65,IF(List=$B65,IF(Pos=$C65,IF(BYear=E$4,1)))))</f>
        <v>2</v>
      </c>
      <c r="F65" s="13">
        <f t="array" ref="F65">COUNT(IF(Team=$A65,IF(List=$B65,IF(Pos=$C65,IF(BYear=F$4,1)))))</f>
        <v>6</v>
      </c>
      <c r="G65" s="13">
        <f t="array" ref="G65">COUNT(IF(Team=$A65,IF(List=$B65,IF(Pos=$C65,IF(BYear=G$4,1)))))</f>
        <v>3</v>
      </c>
      <c r="H65" s="13">
        <f t="array" ref="H65">COUNT(IF(Team=$A65,IF(List=$B65,IF(Pos=$C65,IF(BYear=H$4,1)))))</f>
        <v>4</v>
      </c>
      <c r="I65" s="13">
        <f t="array" ref="I65">COUNT(IF(Team=$A65,IF(List=$B65,IF(Pos=$C65,IF(BYear=I$4,1)))))</f>
        <v>0</v>
      </c>
      <c r="J65" s="14">
        <f>SUM(E65:I65)</f>
        <v>15</v>
      </c>
    </row>
    <row r="66" spans="1:10" x14ac:dyDescent="0.2">
      <c r="A66" s="12" t="s">
        <v>410</v>
      </c>
      <c r="B66" s="12" t="s">
        <v>1289</v>
      </c>
      <c r="C66" s="12" t="s">
        <v>8</v>
      </c>
      <c r="D66" s="12" t="str">
        <f t="shared" si="0"/>
        <v>ActiveD</v>
      </c>
      <c r="E66" s="13">
        <f t="array" ref="E66">COUNT(IF(Team=$A66,IF(List=$B66,IF(Pos=$C66,IF(BYear=E$4,1)))))</f>
        <v>3</v>
      </c>
      <c r="F66" s="13">
        <f t="array" ref="F66">COUNT(IF(Team=$A66,IF(List=$B66,IF(Pos=$C66,IF(BYear=F$4,1)))))</f>
        <v>2</v>
      </c>
      <c r="G66" s="13">
        <f t="array" ref="G66">COUNT(IF(Team=$A66,IF(List=$B66,IF(Pos=$C66,IF(BYear=G$4,1)))))</f>
        <v>6</v>
      </c>
      <c r="H66" s="13">
        <f t="array" ref="H66">COUNT(IF(Team=$A66,IF(List=$B66,IF(Pos=$C66,IF(BYear=H$4,1)))))</f>
        <v>3</v>
      </c>
      <c r="I66" s="13">
        <f t="array" ref="I66">COUNT(IF(Team=$A66,IF(List=$B66,IF(Pos=$C66,IF(BYear=I$4,1)))))</f>
        <v>0</v>
      </c>
      <c r="J66" s="14">
        <f t="shared" ref="J66:J76" si="78">SUM(E66:I66)</f>
        <v>14</v>
      </c>
    </row>
    <row r="67" spans="1:10" x14ac:dyDescent="0.2">
      <c r="A67" s="12" t="s">
        <v>410</v>
      </c>
      <c r="B67" s="12" t="s">
        <v>1289</v>
      </c>
      <c r="C67" s="12" t="s">
        <v>365</v>
      </c>
      <c r="D67" s="12" t="str">
        <f t="shared" si="0"/>
        <v>ActiveC</v>
      </c>
      <c r="E67" s="13">
        <f t="array" ref="E67">COUNT(IF(Team=$A67,IF(List=$B67,IF(Pos=$C67,IF(BYear=E$4,1)))))</f>
        <v>0</v>
      </c>
      <c r="F67" s="13">
        <f t="array" ref="F67">COUNT(IF(Team=$A67,IF(List=$B67,IF(Pos=$C67,IF(BYear=F$4,1)))))</f>
        <v>0</v>
      </c>
      <c r="G67" s="13">
        <f t="array" ref="G67">COUNT(IF(Team=$A67,IF(List=$B67,IF(Pos=$C67,IF(BYear=G$4,1)))))</f>
        <v>0</v>
      </c>
      <c r="H67" s="13">
        <f t="array" ref="H67">COUNT(IF(Team=$A67,IF(List=$B67,IF(Pos=$C67,IF(BYear=H$4,1)))))</f>
        <v>0</v>
      </c>
      <c r="I67" s="13">
        <f t="array" ref="I67">COUNT(IF(Team=$A67,IF(List=$B67,IF(Pos=$C67,IF(BYear=I$4,1)))))</f>
        <v>0</v>
      </c>
      <c r="J67" s="14">
        <f t="shared" si="78"/>
        <v>0</v>
      </c>
    </row>
    <row r="68" spans="1:10" x14ac:dyDescent="0.2">
      <c r="A68" s="16" t="s">
        <v>410</v>
      </c>
      <c r="B68" s="16" t="s">
        <v>1289</v>
      </c>
      <c r="C68" s="16" t="s">
        <v>1394</v>
      </c>
      <c r="D68" s="16" t="str">
        <f t="shared" si="0"/>
        <v>ActiveTotal</v>
      </c>
      <c r="E68" s="14">
        <f>SUM(E65:E67)</f>
        <v>5</v>
      </c>
      <c r="F68" s="14">
        <f t="shared" ref="F68" si="79">SUM(F65:F67)</f>
        <v>8</v>
      </c>
      <c r="G68" s="14">
        <f t="shared" ref="G68" si="80">SUM(G65:G67)</f>
        <v>9</v>
      </c>
      <c r="H68" s="14">
        <f t="shared" ref="H68" si="81">SUM(H65:H67)</f>
        <v>7</v>
      </c>
      <c r="I68" s="14">
        <f t="shared" ref="I68" si="82">SUM(I65:I67)</f>
        <v>0</v>
      </c>
      <c r="J68" s="14">
        <f t="shared" si="78"/>
        <v>29</v>
      </c>
    </row>
    <row r="69" spans="1:10" x14ac:dyDescent="0.2">
      <c r="A69" s="12" t="s">
        <v>410</v>
      </c>
      <c r="B69" s="12" t="s">
        <v>1290</v>
      </c>
      <c r="C69" s="12" t="s">
        <v>12</v>
      </c>
      <c r="D69" s="12" t="str">
        <f t="shared" ref="D69:D132" si="83">B69&amp;C69</f>
        <v>AffiliateF</v>
      </c>
      <c r="E69" s="13">
        <f t="array" ref="E69">COUNT(IF(Team=$A69,IF(List=$B69,IF(Pos=$C69,IF(BYear=E$4,1)))))</f>
        <v>0</v>
      </c>
      <c r="F69" s="13">
        <f t="array" ref="F69">COUNT(IF(Team=$A69,IF(List=$B69,IF(Pos=$C69,IF(BYear=F$4,1)))))</f>
        <v>0</v>
      </c>
      <c r="G69" s="13">
        <f t="array" ref="G69">COUNT(IF(Team=$A69,IF(List=$B69,IF(Pos=$C69,IF(BYear=G$4,1)))))</f>
        <v>2</v>
      </c>
      <c r="H69" s="13">
        <f t="array" ref="H69">COUNT(IF(Team=$A69,IF(List=$B69,IF(Pos=$C69,IF(BYear=H$4,1)))))</f>
        <v>2</v>
      </c>
      <c r="I69" s="13">
        <f t="array" ref="I69">COUNT(IF(Team=$A69,IF(List=$B69,IF(Pos=$C69,IF(BYear=I$4,1)))))</f>
        <v>6</v>
      </c>
      <c r="J69" s="14">
        <f t="shared" si="78"/>
        <v>10</v>
      </c>
    </row>
    <row r="70" spans="1:10" x14ac:dyDescent="0.2">
      <c r="A70" s="12" t="s">
        <v>410</v>
      </c>
      <c r="B70" s="12" t="s">
        <v>1290</v>
      </c>
      <c r="C70" s="12" t="s">
        <v>8</v>
      </c>
      <c r="D70" s="12" t="str">
        <f t="shared" si="83"/>
        <v>AffiliateD</v>
      </c>
      <c r="E70" s="13">
        <f t="array" ref="E70">COUNT(IF(Team=$A70,IF(List=$B70,IF(Pos=$C70,IF(BYear=E$4,1)))))</f>
        <v>0</v>
      </c>
      <c r="F70" s="13">
        <f t="array" ref="F70">COUNT(IF(Team=$A70,IF(List=$B70,IF(Pos=$C70,IF(BYear=F$4,1)))))</f>
        <v>0</v>
      </c>
      <c r="G70" s="13">
        <f t="array" ref="G70">COUNT(IF(Team=$A70,IF(List=$B70,IF(Pos=$C70,IF(BYear=G$4,1)))))</f>
        <v>0</v>
      </c>
      <c r="H70" s="13">
        <f t="array" ref="H70">COUNT(IF(Team=$A70,IF(List=$B70,IF(Pos=$C70,IF(BYear=H$4,1)))))</f>
        <v>3</v>
      </c>
      <c r="I70" s="13">
        <f t="array" ref="I70">COUNT(IF(Team=$A70,IF(List=$B70,IF(Pos=$C70,IF(BYear=I$4,1)))))</f>
        <v>4</v>
      </c>
      <c r="J70" s="14">
        <f t="shared" si="78"/>
        <v>7</v>
      </c>
    </row>
    <row r="71" spans="1:10" x14ac:dyDescent="0.2">
      <c r="A71" s="12" t="s">
        <v>410</v>
      </c>
      <c r="B71" s="12" t="s">
        <v>1290</v>
      </c>
      <c r="C71" s="12" t="s">
        <v>365</v>
      </c>
      <c r="D71" s="12" t="str">
        <f t="shared" si="83"/>
        <v>AffiliateC</v>
      </c>
      <c r="E71" s="13">
        <f t="array" ref="E71">COUNT(IF(Team=$A71,IF(List=$B71,IF(Pos=$C71,IF(BYear=E$4,1)))))</f>
        <v>0</v>
      </c>
      <c r="F71" s="13">
        <f t="array" ref="F71">COUNT(IF(Team=$A71,IF(List=$B71,IF(Pos=$C71,IF(BYear=F$4,1)))))</f>
        <v>0</v>
      </c>
      <c r="G71" s="13">
        <f t="array" ref="G71">COUNT(IF(Team=$A71,IF(List=$B71,IF(Pos=$C71,IF(BYear=G$4,1)))))</f>
        <v>0</v>
      </c>
      <c r="H71" s="13">
        <f t="array" ref="H71">COUNT(IF(Team=$A71,IF(List=$B71,IF(Pos=$C71,IF(BYear=H$4,1)))))</f>
        <v>0</v>
      </c>
      <c r="I71" s="13">
        <f t="array" ref="I71">COUNT(IF(Team=$A71,IF(List=$B71,IF(Pos=$C71,IF(BYear=I$4,1)))))</f>
        <v>0</v>
      </c>
      <c r="J71" s="14">
        <f t="shared" si="78"/>
        <v>0</v>
      </c>
    </row>
    <row r="72" spans="1:10" x14ac:dyDescent="0.2">
      <c r="A72" s="16" t="s">
        <v>410</v>
      </c>
      <c r="B72" s="16" t="s">
        <v>1290</v>
      </c>
      <c r="C72" s="16" t="s">
        <v>1394</v>
      </c>
      <c r="D72" s="16" t="str">
        <f t="shared" si="83"/>
        <v>AffiliateTotal</v>
      </c>
      <c r="E72" s="14">
        <f>SUM(E69:E71)</f>
        <v>0</v>
      </c>
      <c r="F72" s="14">
        <f t="shared" ref="F72" si="84">SUM(F69:F71)</f>
        <v>0</v>
      </c>
      <c r="G72" s="14">
        <f t="shared" ref="G72" si="85">SUM(G69:G71)</f>
        <v>2</v>
      </c>
      <c r="H72" s="14">
        <f t="shared" ref="H72" si="86">SUM(H69:H71)</f>
        <v>5</v>
      </c>
      <c r="I72" s="14">
        <f t="shared" ref="I72" si="87">SUM(I69:I71)</f>
        <v>10</v>
      </c>
      <c r="J72" s="14">
        <f t="shared" si="78"/>
        <v>17</v>
      </c>
    </row>
    <row r="73" spans="1:10" x14ac:dyDescent="0.2">
      <c r="A73" s="17" t="s">
        <v>410</v>
      </c>
      <c r="B73" s="17"/>
      <c r="C73" s="17" t="s">
        <v>12</v>
      </c>
      <c r="D73" s="17" t="str">
        <f t="shared" si="83"/>
        <v>F</v>
      </c>
      <c r="E73" s="15">
        <f>SUM(E65,E69)</f>
        <v>2</v>
      </c>
      <c r="F73" s="15">
        <f t="shared" ref="F73:I73" si="88">SUM(F65,F69)</f>
        <v>6</v>
      </c>
      <c r="G73" s="15">
        <f t="shared" si="88"/>
        <v>5</v>
      </c>
      <c r="H73" s="15">
        <f t="shared" si="88"/>
        <v>6</v>
      </c>
      <c r="I73" s="15">
        <f t="shared" si="88"/>
        <v>6</v>
      </c>
      <c r="J73" s="15">
        <f t="shared" si="78"/>
        <v>25</v>
      </c>
    </row>
    <row r="74" spans="1:10" x14ac:dyDescent="0.2">
      <c r="A74" s="17" t="s">
        <v>410</v>
      </c>
      <c r="B74" s="17"/>
      <c r="C74" s="17" t="s">
        <v>8</v>
      </c>
      <c r="D74" s="17" t="str">
        <f t="shared" si="83"/>
        <v>D</v>
      </c>
      <c r="E74" s="15">
        <f t="shared" ref="E74:I74" si="89">SUM(E66,E70)</f>
        <v>3</v>
      </c>
      <c r="F74" s="15">
        <f t="shared" si="89"/>
        <v>2</v>
      </c>
      <c r="G74" s="15">
        <f t="shared" si="89"/>
        <v>6</v>
      </c>
      <c r="H74" s="15">
        <f t="shared" si="89"/>
        <v>6</v>
      </c>
      <c r="I74" s="15">
        <f t="shared" si="89"/>
        <v>4</v>
      </c>
      <c r="J74" s="15">
        <f t="shared" si="78"/>
        <v>21</v>
      </c>
    </row>
    <row r="75" spans="1:10" x14ac:dyDescent="0.2">
      <c r="A75" s="17" t="s">
        <v>410</v>
      </c>
      <c r="B75" s="17"/>
      <c r="C75" s="17" t="s">
        <v>365</v>
      </c>
      <c r="D75" s="17" t="str">
        <f t="shared" si="83"/>
        <v>C</v>
      </c>
      <c r="E75" s="15">
        <f t="shared" ref="E75:I75" si="90">SUM(E67,E71)</f>
        <v>0</v>
      </c>
      <c r="F75" s="15">
        <f t="shared" si="90"/>
        <v>0</v>
      </c>
      <c r="G75" s="15">
        <f t="shared" si="90"/>
        <v>0</v>
      </c>
      <c r="H75" s="15">
        <f t="shared" si="90"/>
        <v>0</v>
      </c>
      <c r="I75" s="15">
        <f t="shared" si="90"/>
        <v>0</v>
      </c>
      <c r="J75" s="15">
        <f t="shared" si="78"/>
        <v>0</v>
      </c>
    </row>
    <row r="76" spans="1:10" x14ac:dyDescent="0.2">
      <c r="A76" s="17" t="s">
        <v>410</v>
      </c>
      <c r="B76" s="17"/>
      <c r="C76" s="17" t="s">
        <v>1394</v>
      </c>
      <c r="D76" s="17" t="str">
        <f t="shared" si="83"/>
        <v>Total</v>
      </c>
      <c r="E76" s="15">
        <f>SUM(E73:E75)</f>
        <v>5</v>
      </c>
      <c r="F76" s="15">
        <f t="shared" ref="F76" si="91">SUM(F73:F75)</f>
        <v>8</v>
      </c>
      <c r="G76" s="15">
        <f t="shared" ref="G76" si="92">SUM(G73:G75)</f>
        <v>11</v>
      </c>
      <c r="H76" s="15">
        <f t="shared" ref="H76" si="93">SUM(H73:H75)</f>
        <v>12</v>
      </c>
      <c r="I76" s="15">
        <f t="shared" ref="I76" si="94">SUM(I73:I75)</f>
        <v>10</v>
      </c>
      <c r="J76" s="15">
        <f t="shared" si="78"/>
        <v>46</v>
      </c>
    </row>
    <row r="77" spans="1:10" x14ac:dyDescent="0.2">
      <c r="A77" s="12" t="s">
        <v>1305</v>
      </c>
      <c r="B77" s="12" t="s">
        <v>1289</v>
      </c>
      <c r="C77" s="12" t="s">
        <v>12</v>
      </c>
      <c r="D77" s="12" t="str">
        <f t="shared" si="83"/>
        <v>ActiveF</v>
      </c>
      <c r="E77" s="13">
        <f t="array" ref="E77">COUNT(IF(Team=$A77,IF(List=$B77,IF(Pos=$C77,IF(BYear=E$4,1)))))</f>
        <v>1</v>
      </c>
      <c r="F77" s="13">
        <f t="array" ref="F77">COUNT(IF(Team=$A77,IF(List=$B77,IF(Pos=$C77,IF(BYear=F$4,1)))))</f>
        <v>4</v>
      </c>
      <c r="G77" s="13">
        <f t="array" ref="G77">COUNT(IF(Team=$A77,IF(List=$B77,IF(Pos=$C77,IF(BYear=G$4,1)))))</f>
        <v>9</v>
      </c>
      <c r="H77" s="13">
        <f t="array" ref="H77">COUNT(IF(Team=$A77,IF(List=$B77,IF(Pos=$C77,IF(BYear=H$4,1)))))</f>
        <v>4</v>
      </c>
      <c r="I77" s="13">
        <f t="array" ref="I77">COUNT(IF(Team=$A77,IF(List=$B77,IF(Pos=$C77,IF(BYear=I$4,1)))))</f>
        <v>0</v>
      </c>
      <c r="J77" s="14">
        <f>SUM(E77:I77)</f>
        <v>18</v>
      </c>
    </row>
    <row r="78" spans="1:10" x14ac:dyDescent="0.2">
      <c r="A78" s="12" t="s">
        <v>1305</v>
      </c>
      <c r="B78" s="12" t="s">
        <v>1289</v>
      </c>
      <c r="C78" s="12" t="s">
        <v>8</v>
      </c>
      <c r="D78" s="12" t="str">
        <f t="shared" si="83"/>
        <v>ActiveD</v>
      </c>
      <c r="E78" s="13">
        <f t="array" ref="E78">COUNT(IF(Team=$A78,IF(List=$B78,IF(Pos=$C78,IF(BYear=E$4,1)))))</f>
        <v>2</v>
      </c>
      <c r="F78" s="13">
        <f t="array" ref="F78">COUNT(IF(Team=$A78,IF(List=$B78,IF(Pos=$C78,IF(BYear=F$4,1)))))</f>
        <v>2</v>
      </c>
      <c r="G78" s="13">
        <f t="array" ref="G78">COUNT(IF(Team=$A78,IF(List=$B78,IF(Pos=$C78,IF(BYear=G$4,1)))))</f>
        <v>3</v>
      </c>
      <c r="H78" s="13">
        <f t="array" ref="H78">COUNT(IF(Team=$A78,IF(List=$B78,IF(Pos=$C78,IF(BYear=H$4,1)))))</f>
        <v>1</v>
      </c>
      <c r="I78" s="13">
        <f t="array" ref="I78">COUNT(IF(Team=$A78,IF(List=$B78,IF(Pos=$C78,IF(BYear=I$4,1)))))</f>
        <v>0</v>
      </c>
      <c r="J78" s="14">
        <f t="shared" ref="J78:J88" si="95">SUM(E78:I78)</f>
        <v>8</v>
      </c>
    </row>
    <row r="79" spans="1:10" x14ac:dyDescent="0.2">
      <c r="A79" s="12" t="s">
        <v>1305</v>
      </c>
      <c r="B79" s="12" t="s">
        <v>1289</v>
      </c>
      <c r="C79" s="12" t="s">
        <v>365</v>
      </c>
      <c r="D79" s="12" t="str">
        <f t="shared" si="83"/>
        <v>ActiveC</v>
      </c>
      <c r="E79" s="13">
        <f t="array" ref="E79">COUNT(IF(Team=$A79,IF(List=$B79,IF(Pos=$C79,IF(BYear=E$4,1)))))</f>
        <v>0</v>
      </c>
      <c r="F79" s="13">
        <f t="array" ref="F79">COUNT(IF(Team=$A79,IF(List=$B79,IF(Pos=$C79,IF(BYear=F$4,1)))))</f>
        <v>0</v>
      </c>
      <c r="G79" s="13">
        <f t="array" ref="G79">COUNT(IF(Team=$A79,IF(List=$B79,IF(Pos=$C79,IF(BYear=G$4,1)))))</f>
        <v>0</v>
      </c>
      <c r="H79" s="13">
        <f t="array" ref="H79">COUNT(IF(Team=$A79,IF(List=$B79,IF(Pos=$C79,IF(BYear=H$4,1)))))</f>
        <v>0</v>
      </c>
      <c r="I79" s="13">
        <f t="array" ref="I79">COUNT(IF(Team=$A79,IF(List=$B79,IF(Pos=$C79,IF(BYear=I$4,1)))))</f>
        <v>0</v>
      </c>
      <c r="J79" s="14">
        <f t="shared" si="95"/>
        <v>0</v>
      </c>
    </row>
    <row r="80" spans="1:10" x14ac:dyDescent="0.2">
      <c r="A80" s="16" t="s">
        <v>1305</v>
      </c>
      <c r="B80" s="16" t="s">
        <v>1289</v>
      </c>
      <c r="C80" s="16" t="s">
        <v>1394</v>
      </c>
      <c r="D80" s="16" t="str">
        <f t="shared" si="83"/>
        <v>ActiveTotal</v>
      </c>
      <c r="E80" s="14">
        <f>SUM(E77:E79)</f>
        <v>3</v>
      </c>
      <c r="F80" s="14">
        <f t="shared" ref="F80" si="96">SUM(F77:F79)</f>
        <v>6</v>
      </c>
      <c r="G80" s="14">
        <f t="shared" ref="G80" si="97">SUM(G77:G79)</f>
        <v>12</v>
      </c>
      <c r="H80" s="14">
        <f t="shared" ref="H80" si="98">SUM(H77:H79)</f>
        <v>5</v>
      </c>
      <c r="I80" s="14">
        <f t="shared" ref="I80" si="99">SUM(I77:I79)</f>
        <v>0</v>
      </c>
      <c r="J80" s="14">
        <f t="shared" si="95"/>
        <v>26</v>
      </c>
    </row>
    <row r="81" spans="1:10" x14ac:dyDescent="0.2">
      <c r="A81" s="12" t="s">
        <v>1305</v>
      </c>
      <c r="B81" s="12" t="s">
        <v>1290</v>
      </c>
      <c r="C81" s="12" t="s">
        <v>12</v>
      </c>
      <c r="D81" s="12" t="str">
        <f t="shared" si="83"/>
        <v>AffiliateF</v>
      </c>
      <c r="E81" s="13">
        <f t="array" ref="E81">COUNT(IF(Team=$A81,IF(List=$B81,IF(Pos=$C81,IF(BYear=E$4,1)))))</f>
        <v>0</v>
      </c>
      <c r="F81" s="13">
        <f t="array" ref="F81">COUNT(IF(Team=$A81,IF(List=$B81,IF(Pos=$C81,IF(BYear=F$4,1)))))</f>
        <v>0</v>
      </c>
      <c r="G81" s="13">
        <f t="array" ref="G81">COUNT(IF(Team=$A81,IF(List=$B81,IF(Pos=$C81,IF(BYear=G$4,1)))))</f>
        <v>1</v>
      </c>
      <c r="H81" s="13">
        <f t="array" ref="H81">COUNT(IF(Team=$A81,IF(List=$B81,IF(Pos=$C81,IF(BYear=H$4,1)))))</f>
        <v>2</v>
      </c>
      <c r="I81" s="13">
        <f t="array" ref="I81">COUNT(IF(Team=$A81,IF(List=$B81,IF(Pos=$C81,IF(BYear=I$4,1)))))</f>
        <v>6</v>
      </c>
      <c r="J81" s="14">
        <f t="shared" si="95"/>
        <v>9</v>
      </c>
    </row>
    <row r="82" spans="1:10" x14ac:dyDescent="0.2">
      <c r="A82" s="12" t="s">
        <v>1305</v>
      </c>
      <c r="B82" s="12" t="s">
        <v>1290</v>
      </c>
      <c r="C82" s="12" t="s">
        <v>8</v>
      </c>
      <c r="D82" s="12" t="str">
        <f t="shared" si="83"/>
        <v>AffiliateD</v>
      </c>
      <c r="E82" s="13">
        <f t="array" ref="E82">COUNT(IF(Team=$A82,IF(List=$B82,IF(Pos=$C82,IF(BYear=E$4,1)))))</f>
        <v>0</v>
      </c>
      <c r="F82" s="13">
        <f t="array" ref="F82">COUNT(IF(Team=$A82,IF(List=$B82,IF(Pos=$C82,IF(BYear=F$4,1)))))</f>
        <v>0</v>
      </c>
      <c r="G82" s="13">
        <f t="array" ref="G82">COUNT(IF(Team=$A82,IF(List=$B82,IF(Pos=$C82,IF(BYear=G$4,1)))))</f>
        <v>0</v>
      </c>
      <c r="H82" s="13">
        <f t="array" ref="H82">COUNT(IF(Team=$A82,IF(List=$B82,IF(Pos=$C82,IF(BYear=H$4,1)))))</f>
        <v>4</v>
      </c>
      <c r="I82" s="13">
        <f t="array" ref="I82">COUNT(IF(Team=$A82,IF(List=$B82,IF(Pos=$C82,IF(BYear=I$4,1)))))</f>
        <v>4</v>
      </c>
      <c r="J82" s="14">
        <f t="shared" si="95"/>
        <v>8</v>
      </c>
    </row>
    <row r="83" spans="1:10" x14ac:dyDescent="0.2">
      <c r="A83" s="12" t="s">
        <v>1305</v>
      </c>
      <c r="B83" s="12" t="s">
        <v>1290</v>
      </c>
      <c r="C83" s="12" t="s">
        <v>365</v>
      </c>
      <c r="D83" s="12" t="str">
        <f t="shared" si="83"/>
        <v>AffiliateC</v>
      </c>
      <c r="E83" s="13">
        <f t="array" ref="E83">COUNT(IF(Team=$A83,IF(List=$B83,IF(Pos=$C83,IF(BYear=E$4,1)))))</f>
        <v>0</v>
      </c>
      <c r="F83" s="13">
        <f t="array" ref="F83">COUNT(IF(Team=$A83,IF(List=$B83,IF(Pos=$C83,IF(BYear=F$4,1)))))</f>
        <v>0</v>
      </c>
      <c r="G83" s="13">
        <f t="array" ref="G83">COUNT(IF(Team=$A83,IF(List=$B83,IF(Pos=$C83,IF(BYear=G$4,1)))))</f>
        <v>0</v>
      </c>
      <c r="H83" s="13">
        <f t="array" ref="H83">COUNT(IF(Team=$A83,IF(List=$B83,IF(Pos=$C83,IF(BYear=H$4,1)))))</f>
        <v>0</v>
      </c>
      <c r="I83" s="13">
        <f t="array" ref="I83">COUNT(IF(Team=$A83,IF(List=$B83,IF(Pos=$C83,IF(BYear=I$4,1)))))</f>
        <v>0</v>
      </c>
      <c r="J83" s="14">
        <f t="shared" si="95"/>
        <v>0</v>
      </c>
    </row>
    <row r="84" spans="1:10" x14ac:dyDescent="0.2">
      <c r="A84" s="16" t="s">
        <v>1305</v>
      </c>
      <c r="B84" s="16" t="s">
        <v>1290</v>
      </c>
      <c r="C84" s="16" t="s">
        <v>1394</v>
      </c>
      <c r="D84" s="16" t="str">
        <f t="shared" si="83"/>
        <v>AffiliateTotal</v>
      </c>
      <c r="E84" s="14">
        <f>SUM(E81:E83)</f>
        <v>0</v>
      </c>
      <c r="F84" s="14">
        <f t="shared" ref="F84" si="100">SUM(F81:F83)</f>
        <v>0</v>
      </c>
      <c r="G84" s="14">
        <f t="shared" ref="G84" si="101">SUM(G81:G83)</f>
        <v>1</v>
      </c>
      <c r="H84" s="14">
        <f t="shared" ref="H84" si="102">SUM(H81:H83)</f>
        <v>6</v>
      </c>
      <c r="I84" s="14">
        <f t="shared" ref="I84" si="103">SUM(I81:I83)</f>
        <v>10</v>
      </c>
      <c r="J84" s="14">
        <f t="shared" si="95"/>
        <v>17</v>
      </c>
    </row>
    <row r="85" spans="1:10" x14ac:dyDescent="0.2">
      <c r="A85" s="17" t="s">
        <v>1305</v>
      </c>
      <c r="B85" s="17"/>
      <c r="C85" s="17" t="s">
        <v>12</v>
      </c>
      <c r="D85" s="17" t="str">
        <f t="shared" si="83"/>
        <v>F</v>
      </c>
      <c r="E85" s="15">
        <f>SUM(E77,E81)</f>
        <v>1</v>
      </c>
      <c r="F85" s="15">
        <f t="shared" ref="F85:I85" si="104">SUM(F77,F81)</f>
        <v>4</v>
      </c>
      <c r="G85" s="15">
        <f t="shared" si="104"/>
        <v>10</v>
      </c>
      <c r="H85" s="15">
        <f t="shared" si="104"/>
        <v>6</v>
      </c>
      <c r="I85" s="15">
        <f t="shared" si="104"/>
        <v>6</v>
      </c>
      <c r="J85" s="15">
        <f t="shared" si="95"/>
        <v>27</v>
      </c>
    </row>
    <row r="86" spans="1:10" x14ac:dyDescent="0.2">
      <c r="A86" s="17" t="s">
        <v>1305</v>
      </c>
      <c r="B86" s="17"/>
      <c r="C86" s="17" t="s">
        <v>8</v>
      </c>
      <c r="D86" s="17" t="str">
        <f t="shared" si="83"/>
        <v>D</v>
      </c>
      <c r="E86" s="15">
        <f t="shared" ref="E86:I86" si="105">SUM(E78,E82)</f>
        <v>2</v>
      </c>
      <c r="F86" s="15">
        <f t="shared" si="105"/>
        <v>2</v>
      </c>
      <c r="G86" s="15">
        <f t="shared" si="105"/>
        <v>3</v>
      </c>
      <c r="H86" s="15">
        <f t="shared" si="105"/>
        <v>5</v>
      </c>
      <c r="I86" s="15">
        <f t="shared" si="105"/>
        <v>4</v>
      </c>
      <c r="J86" s="15">
        <f t="shared" si="95"/>
        <v>16</v>
      </c>
    </row>
    <row r="87" spans="1:10" x14ac:dyDescent="0.2">
      <c r="A87" s="17" t="s">
        <v>1305</v>
      </c>
      <c r="B87" s="17"/>
      <c r="C87" s="17" t="s">
        <v>365</v>
      </c>
      <c r="D87" s="17" t="str">
        <f t="shared" si="83"/>
        <v>C</v>
      </c>
      <c r="E87" s="15">
        <f t="shared" ref="E87:I87" si="106">SUM(E79,E83)</f>
        <v>0</v>
      </c>
      <c r="F87" s="15">
        <f t="shared" si="106"/>
        <v>0</v>
      </c>
      <c r="G87" s="15">
        <f t="shared" si="106"/>
        <v>0</v>
      </c>
      <c r="H87" s="15">
        <f t="shared" si="106"/>
        <v>0</v>
      </c>
      <c r="I87" s="15">
        <f t="shared" si="106"/>
        <v>0</v>
      </c>
      <c r="J87" s="15">
        <f t="shared" si="95"/>
        <v>0</v>
      </c>
    </row>
    <row r="88" spans="1:10" x14ac:dyDescent="0.2">
      <c r="A88" s="17" t="s">
        <v>1305</v>
      </c>
      <c r="B88" s="17"/>
      <c r="C88" s="17" t="s">
        <v>1394</v>
      </c>
      <c r="D88" s="17" t="str">
        <f t="shared" si="83"/>
        <v>Total</v>
      </c>
      <c r="E88" s="15">
        <f>SUM(E85:E87)</f>
        <v>3</v>
      </c>
      <c r="F88" s="15">
        <f t="shared" ref="F88" si="107">SUM(F85:F87)</f>
        <v>6</v>
      </c>
      <c r="G88" s="15">
        <f t="shared" ref="G88" si="108">SUM(G85:G87)</f>
        <v>13</v>
      </c>
      <c r="H88" s="15">
        <f t="shared" ref="H88" si="109">SUM(H85:H87)</f>
        <v>11</v>
      </c>
      <c r="I88" s="15">
        <f t="shared" ref="I88" si="110">SUM(I85:I87)</f>
        <v>10</v>
      </c>
      <c r="J88" s="15">
        <f t="shared" si="95"/>
        <v>43</v>
      </c>
    </row>
    <row r="89" spans="1:10" x14ac:dyDescent="0.2">
      <c r="A89" s="12" t="s">
        <v>578</v>
      </c>
      <c r="B89" s="12" t="s">
        <v>1289</v>
      </c>
      <c r="C89" s="12" t="s">
        <v>12</v>
      </c>
      <c r="D89" s="12" t="str">
        <f t="shared" si="83"/>
        <v>ActiveF</v>
      </c>
      <c r="E89" s="13">
        <f t="array" ref="E89">COUNT(IF(Team=$A89,IF(List=$B89,IF(Pos=$C89,IF(BYear=E$4,1)))))</f>
        <v>2</v>
      </c>
      <c r="F89" s="13">
        <f t="array" ref="F89">COUNT(IF(Team=$A89,IF(List=$B89,IF(Pos=$C89,IF(BYear=F$4,1)))))</f>
        <v>2</v>
      </c>
      <c r="G89" s="13">
        <f t="array" ref="G89">COUNT(IF(Team=$A89,IF(List=$B89,IF(Pos=$C89,IF(BYear=G$4,1)))))</f>
        <v>6</v>
      </c>
      <c r="H89" s="13">
        <f t="array" ref="H89">COUNT(IF(Team=$A89,IF(List=$B89,IF(Pos=$C89,IF(BYear=H$4,1)))))</f>
        <v>4</v>
      </c>
      <c r="I89" s="13">
        <f t="array" ref="I89">COUNT(IF(Team=$A89,IF(List=$B89,IF(Pos=$C89,IF(BYear=I$4,1)))))</f>
        <v>1</v>
      </c>
      <c r="J89" s="14">
        <f>SUM(E89:I89)</f>
        <v>15</v>
      </c>
    </row>
    <row r="90" spans="1:10" x14ac:dyDescent="0.2">
      <c r="A90" s="12" t="s">
        <v>578</v>
      </c>
      <c r="B90" s="12" t="s">
        <v>1289</v>
      </c>
      <c r="C90" s="12" t="s">
        <v>8</v>
      </c>
      <c r="D90" s="12" t="str">
        <f t="shared" si="83"/>
        <v>ActiveD</v>
      </c>
      <c r="E90" s="13">
        <f t="array" ref="E90">COUNT(IF(Team=$A90,IF(List=$B90,IF(Pos=$C90,IF(BYear=E$4,1)))))</f>
        <v>2</v>
      </c>
      <c r="F90" s="13">
        <f t="array" ref="F90">COUNT(IF(Team=$A90,IF(List=$B90,IF(Pos=$C90,IF(BYear=F$4,1)))))</f>
        <v>4</v>
      </c>
      <c r="G90" s="13">
        <f t="array" ref="G90">COUNT(IF(Team=$A90,IF(List=$B90,IF(Pos=$C90,IF(BYear=G$4,1)))))</f>
        <v>3</v>
      </c>
      <c r="H90" s="13">
        <f t="array" ref="H90">COUNT(IF(Team=$A90,IF(List=$B90,IF(Pos=$C90,IF(BYear=H$4,1)))))</f>
        <v>2</v>
      </c>
      <c r="I90" s="13">
        <f t="array" ref="I90">COUNT(IF(Team=$A90,IF(List=$B90,IF(Pos=$C90,IF(BYear=I$4,1)))))</f>
        <v>0</v>
      </c>
      <c r="J90" s="14">
        <f t="shared" ref="J90:J100" si="111">SUM(E90:I90)</f>
        <v>11</v>
      </c>
    </row>
    <row r="91" spans="1:10" x14ac:dyDescent="0.2">
      <c r="A91" s="12" t="s">
        <v>578</v>
      </c>
      <c r="B91" s="12" t="s">
        <v>1289</v>
      </c>
      <c r="C91" s="12" t="s">
        <v>365</v>
      </c>
      <c r="D91" s="12" t="str">
        <f t="shared" si="83"/>
        <v>ActiveC</v>
      </c>
      <c r="E91" s="13">
        <f t="array" ref="E91">COUNT(IF(Team=$A91,IF(List=$B91,IF(Pos=$C91,IF(BYear=E$4,1)))))</f>
        <v>0</v>
      </c>
      <c r="F91" s="13">
        <f t="array" ref="F91">COUNT(IF(Team=$A91,IF(List=$B91,IF(Pos=$C91,IF(BYear=F$4,1)))))</f>
        <v>0</v>
      </c>
      <c r="G91" s="13">
        <f t="array" ref="G91">COUNT(IF(Team=$A91,IF(List=$B91,IF(Pos=$C91,IF(BYear=G$4,1)))))</f>
        <v>0</v>
      </c>
      <c r="H91" s="13">
        <f t="array" ref="H91">COUNT(IF(Team=$A91,IF(List=$B91,IF(Pos=$C91,IF(BYear=H$4,1)))))</f>
        <v>0</v>
      </c>
      <c r="I91" s="13">
        <f t="array" ref="I91">COUNT(IF(Team=$A91,IF(List=$B91,IF(Pos=$C91,IF(BYear=I$4,1)))))</f>
        <v>0</v>
      </c>
      <c r="J91" s="14">
        <f t="shared" si="111"/>
        <v>0</v>
      </c>
    </row>
    <row r="92" spans="1:10" x14ac:dyDescent="0.2">
      <c r="A92" s="16" t="s">
        <v>578</v>
      </c>
      <c r="B92" s="16" t="s">
        <v>1289</v>
      </c>
      <c r="C92" s="16" t="s">
        <v>1394</v>
      </c>
      <c r="D92" s="16" t="str">
        <f t="shared" si="83"/>
        <v>ActiveTotal</v>
      </c>
      <c r="E92" s="14">
        <f>SUM(E89:E91)</f>
        <v>4</v>
      </c>
      <c r="F92" s="14">
        <f t="shared" ref="F92" si="112">SUM(F89:F91)</f>
        <v>6</v>
      </c>
      <c r="G92" s="14">
        <f t="shared" ref="G92" si="113">SUM(G89:G91)</f>
        <v>9</v>
      </c>
      <c r="H92" s="14">
        <f t="shared" ref="H92" si="114">SUM(H89:H91)</f>
        <v>6</v>
      </c>
      <c r="I92" s="14">
        <f t="shared" ref="I92" si="115">SUM(I89:I91)</f>
        <v>1</v>
      </c>
      <c r="J92" s="14">
        <f t="shared" si="111"/>
        <v>26</v>
      </c>
    </row>
    <row r="93" spans="1:10" x14ac:dyDescent="0.2">
      <c r="A93" s="12" t="s">
        <v>578</v>
      </c>
      <c r="B93" s="12" t="s">
        <v>1290</v>
      </c>
      <c r="C93" s="12" t="s">
        <v>12</v>
      </c>
      <c r="D93" s="12" t="str">
        <f t="shared" si="83"/>
        <v>AffiliateF</v>
      </c>
      <c r="E93" s="13">
        <f t="array" ref="E93">COUNT(IF(Team=$A93,IF(List=$B93,IF(Pos=$C93,IF(BYear=E$4,1)))))</f>
        <v>0</v>
      </c>
      <c r="F93" s="13">
        <f t="array" ref="F93">COUNT(IF(Team=$A93,IF(List=$B93,IF(Pos=$C93,IF(BYear=F$4,1)))))</f>
        <v>0</v>
      </c>
      <c r="G93" s="13">
        <f t="array" ref="G93">COUNT(IF(Team=$A93,IF(List=$B93,IF(Pos=$C93,IF(BYear=G$4,1)))))</f>
        <v>1</v>
      </c>
      <c r="H93" s="13">
        <f t="array" ref="H93">COUNT(IF(Team=$A93,IF(List=$B93,IF(Pos=$C93,IF(BYear=H$4,1)))))</f>
        <v>5</v>
      </c>
      <c r="I93" s="13">
        <f t="array" ref="I93">COUNT(IF(Team=$A93,IF(List=$B93,IF(Pos=$C93,IF(BYear=I$4,1)))))</f>
        <v>6</v>
      </c>
      <c r="J93" s="14">
        <f t="shared" si="111"/>
        <v>12</v>
      </c>
    </row>
    <row r="94" spans="1:10" x14ac:dyDescent="0.2">
      <c r="A94" s="12" t="s">
        <v>578</v>
      </c>
      <c r="B94" s="12" t="s">
        <v>1290</v>
      </c>
      <c r="C94" s="12" t="s">
        <v>8</v>
      </c>
      <c r="D94" s="12" t="str">
        <f t="shared" si="83"/>
        <v>AffiliateD</v>
      </c>
      <c r="E94" s="13">
        <f t="array" ref="E94">COUNT(IF(Team=$A94,IF(List=$B94,IF(Pos=$C94,IF(BYear=E$4,1)))))</f>
        <v>0</v>
      </c>
      <c r="F94" s="13">
        <f t="array" ref="F94">COUNT(IF(Team=$A94,IF(List=$B94,IF(Pos=$C94,IF(BYear=F$4,1)))))</f>
        <v>0</v>
      </c>
      <c r="G94" s="13">
        <f t="array" ref="G94">COUNT(IF(Team=$A94,IF(List=$B94,IF(Pos=$C94,IF(BYear=G$4,1)))))</f>
        <v>0</v>
      </c>
      <c r="H94" s="13">
        <f t="array" ref="H94">COUNT(IF(Team=$A94,IF(List=$B94,IF(Pos=$C94,IF(BYear=H$4,1)))))</f>
        <v>0</v>
      </c>
      <c r="I94" s="13">
        <f t="array" ref="I94">COUNT(IF(Team=$A94,IF(List=$B94,IF(Pos=$C94,IF(BYear=I$4,1)))))</f>
        <v>4</v>
      </c>
      <c r="J94" s="14">
        <f t="shared" si="111"/>
        <v>4</v>
      </c>
    </row>
    <row r="95" spans="1:10" x14ac:dyDescent="0.2">
      <c r="A95" s="12" t="s">
        <v>578</v>
      </c>
      <c r="B95" s="12" t="s">
        <v>1290</v>
      </c>
      <c r="C95" s="12" t="s">
        <v>365</v>
      </c>
      <c r="D95" s="12" t="str">
        <f t="shared" si="83"/>
        <v>AffiliateC</v>
      </c>
      <c r="E95" s="13">
        <f t="array" ref="E95">COUNT(IF(Team=$A95,IF(List=$B95,IF(Pos=$C95,IF(BYear=E$4,1)))))</f>
        <v>0</v>
      </c>
      <c r="F95" s="13">
        <f t="array" ref="F95">COUNT(IF(Team=$A95,IF(List=$B95,IF(Pos=$C95,IF(BYear=F$4,1)))))</f>
        <v>0</v>
      </c>
      <c r="G95" s="13">
        <f t="array" ref="G95">COUNT(IF(Team=$A95,IF(List=$B95,IF(Pos=$C95,IF(BYear=G$4,1)))))</f>
        <v>0</v>
      </c>
      <c r="H95" s="13">
        <f t="array" ref="H95">COUNT(IF(Team=$A95,IF(List=$B95,IF(Pos=$C95,IF(BYear=H$4,1)))))</f>
        <v>0</v>
      </c>
      <c r="I95" s="13">
        <f t="array" ref="I95">COUNT(IF(Team=$A95,IF(List=$B95,IF(Pos=$C95,IF(BYear=I$4,1)))))</f>
        <v>0</v>
      </c>
      <c r="J95" s="14">
        <f t="shared" si="111"/>
        <v>0</v>
      </c>
    </row>
    <row r="96" spans="1:10" x14ac:dyDescent="0.2">
      <c r="A96" s="16" t="s">
        <v>578</v>
      </c>
      <c r="B96" s="16" t="s">
        <v>1290</v>
      </c>
      <c r="C96" s="16" t="s">
        <v>1394</v>
      </c>
      <c r="D96" s="16" t="str">
        <f t="shared" si="83"/>
        <v>AffiliateTotal</v>
      </c>
      <c r="E96" s="14">
        <f>SUM(E93:E95)</f>
        <v>0</v>
      </c>
      <c r="F96" s="14">
        <f t="shared" ref="F96" si="116">SUM(F93:F95)</f>
        <v>0</v>
      </c>
      <c r="G96" s="14">
        <f t="shared" ref="G96" si="117">SUM(G93:G95)</f>
        <v>1</v>
      </c>
      <c r="H96" s="14">
        <f t="shared" ref="H96" si="118">SUM(H93:H95)</f>
        <v>5</v>
      </c>
      <c r="I96" s="14">
        <f t="shared" ref="I96" si="119">SUM(I93:I95)</f>
        <v>10</v>
      </c>
      <c r="J96" s="14">
        <f t="shared" si="111"/>
        <v>16</v>
      </c>
    </row>
    <row r="97" spans="1:10" x14ac:dyDescent="0.2">
      <c r="A97" s="17" t="s">
        <v>578</v>
      </c>
      <c r="B97" s="17"/>
      <c r="C97" s="17" t="s">
        <v>12</v>
      </c>
      <c r="D97" s="17" t="str">
        <f t="shared" si="83"/>
        <v>F</v>
      </c>
      <c r="E97" s="15">
        <f>SUM(E89,E93)</f>
        <v>2</v>
      </c>
      <c r="F97" s="15">
        <f t="shared" ref="F97:I97" si="120">SUM(F89,F93)</f>
        <v>2</v>
      </c>
      <c r="G97" s="15">
        <f t="shared" si="120"/>
        <v>7</v>
      </c>
      <c r="H97" s="15">
        <f t="shared" si="120"/>
        <v>9</v>
      </c>
      <c r="I97" s="15">
        <f t="shared" si="120"/>
        <v>7</v>
      </c>
      <c r="J97" s="15">
        <f t="shared" si="111"/>
        <v>27</v>
      </c>
    </row>
    <row r="98" spans="1:10" x14ac:dyDescent="0.2">
      <c r="A98" s="17" t="s">
        <v>578</v>
      </c>
      <c r="B98" s="17"/>
      <c r="C98" s="17" t="s">
        <v>8</v>
      </c>
      <c r="D98" s="17" t="str">
        <f t="shared" si="83"/>
        <v>D</v>
      </c>
      <c r="E98" s="15">
        <f t="shared" ref="E98:I98" si="121">SUM(E90,E94)</f>
        <v>2</v>
      </c>
      <c r="F98" s="15">
        <f t="shared" si="121"/>
        <v>4</v>
      </c>
      <c r="G98" s="15">
        <f t="shared" si="121"/>
        <v>3</v>
      </c>
      <c r="H98" s="15">
        <f t="shared" si="121"/>
        <v>2</v>
      </c>
      <c r="I98" s="15">
        <f t="shared" si="121"/>
        <v>4</v>
      </c>
      <c r="J98" s="15">
        <f t="shared" si="111"/>
        <v>15</v>
      </c>
    </row>
    <row r="99" spans="1:10" x14ac:dyDescent="0.2">
      <c r="A99" s="17" t="s">
        <v>578</v>
      </c>
      <c r="B99" s="17"/>
      <c r="C99" s="17" t="s">
        <v>365</v>
      </c>
      <c r="D99" s="17" t="str">
        <f t="shared" si="83"/>
        <v>C</v>
      </c>
      <c r="E99" s="15">
        <f t="shared" ref="E99:I99" si="122">SUM(E91,E95)</f>
        <v>0</v>
      </c>
      <c r="F99" s="15">
        <f t="shared" si="122"/>
        <v>0</v>
      </c>
      <c r="G99" s="15">
        <f t="shared" si="122"/>
        <v>0</v>
      </c>
      <c r="H99" s="15">
        <f t="shared" si="122"/>
        <v>0</v>
      </c>
      <c r="I99" s="15">
        <f t="shared" si="122"/>
        <v>0</v>
      </c>
      <c r="J99" s="15">
        <f t="shared" si="111"/>
        <v>0</v>
      </c>
    </row>
    <row r="100" spans="1:10" x14ac:dyDescent="0.2">
      <c r="A100" s="17" t="s">
        <v>578</v>
      </c>
      <c r="B100" s="17"/>
      <c r="C100" s="17" t="s">
        <v>1394</v>
      </c>
      <c r="D100" s="17" t="str">
        <f t="shared" si="83"/>
        <v>Total</v>
      </c>
      <c r="E100" s="15">
        <f>SUM(E97:E99)</f>
        <v>4</v>
      </c>
      <c r="F100" s="15">
        <f t="shared" ref="F100" si="123">SUM(F97:F99)</f>
        <v>6</v>
      </c>
      <c r="G100" s="15">
        <f t="shared" ref="G100" si="124">SUM(G97:G99)</f>
        <v>10</v>
      </c>
      <c r="H100" s="15">
        <f t="shared" ref="H100" si="125">SUM(H97:H99)</f>
        <v>11</v>
      </c>
      <c r="I100" s="15">
        <f t="shared" ref="I100" si="126">SUM(I97:I99)</f>
        <v>11</v>
      </c>
      <c r="J100" s="15">
        <f t="shared" si="111"/>
        <v>42</v>
      </c>
    </row>
    <row r="101" spans="1:10" x14ac:dyDescent="0.2">
      <c r="A101" s="12" t="s">
        <v>663</v>
      </c>
      <c r="B101" s="12" t="s">
        <v>1289</v>
      </c>
      <c r="C101" s="12" t="s">
        <v>12</v>
      </c>
      <c r="D101" s="12" t="str">
        <f t="shared" si="83"/>
        <v>ActiveF</v>
      </c>
      <c r="E101" s="13">
        <f t="array" ref="E101">COUNT(IF(Team=$A101,IF(List=$B101,IF(Pos=$C101,IF(BYear=E$4,1)))))</f>
        <v>5</v>
      </c>
      <c r="F101" s="13">
        <f t="array" ref="F101">COUNT(IF(Team=$A101,IF(List=$B101,IF(Pos=$C101,IF(BYear=F$4,1)))))</f>
        <v>5</v>
      </c>
      <c r="G101" s="13">
        <f t="array" ref="G101">COUNT(IF(Team=$A101,IF(List=$B101,IF(Pos=$C101,IF(BYear=G$4,1)))))</f>
        <v>2</v>
      </c>
      <c r="H101" s="13">
        <f t="array" ref="H101">COUNT(IF(Team=$A101,IF(List=$B101,IF(Pos=$C101,IF(BYear=H$4,1)))))</f>
        <v>6</v>
      </c>
      <c r="I101" s="13">
        <f t="array" ref="I101">COUNT(IF(Team=$A101,IF(List=$B101,IF(Pos=$C101,IF(BYear=I$4,1)))))</f>
        <v>2</v>
      </c>
      <c r="J101" s="14">
        <f>SUM(E101:I101)</f>
        <v>20</v>
      </c>
    </row>
    <row r="102" spans="1:10" x14ac:dyDescent="0.2">
      <c r="A102" s="12" t="s">
        <v>663</v>
      </c>
      <c r="B102" s="12" t="s">
        <v>1289</v>
      </c>
      <c r="C102" s="12" t="s">
        <v>8</v>
      </c>
      <c r="D102" s="12" t="str">
        <f t="shared" si="83"/>
        <v>ActiveD</v>
      </c>
      <c r="E102" s="13">
        <f t="array" ref="E102">COUNT(IF(Team=$A102,IF(List=$B102,IF(Pos=$C102,IF(BYear=E$4,1)))))</f>
        <v>1</v>
      </c>
      <c r="F102" s="13">
        <f t="array" ref="F102">COUNT(IF(Team=$A102,IF(List=$B102,IF(Pos=$C102,IF(BYear=F$4,1)))))</f>
        <v>4</v>
      </c>
      <c r="G102" s="13">
        <f t="array" ref="G102">COUNT(IF(Team=$A102,IF(List=$B102,IF(Pos=$C102,IF(BYear=G$4,1)))))</f>
        <v>3</v>
      </c>
      <c r="H102" s="13">
        <f t="array" ref="H102">COUNT(IF(Team=$A102,IF(List=$B102,IF(Pos=$C102,IF(BYear=H$4,1)))))</f>
        <v>0</v>
      </c>
      <c r="I102" s="13">
        <f t="array" ref="I102">COUNT(IF(Team=$A102,IF(List=$B102,IF(Pos=$C102,IF(BYear=I$4,1)))))</f>
        <v>0</v>
      </c>
      <c r="J102" s="14">
        <f t="shared" ref="J102:J112" si="127">SUM(E102:I102)</f>
        <v>8</v>
      </c>
    </row>
    <row r="103" spans="1:10" x14ac:dyDescent="0.2">
      <c r="A103" s="12" t="s">
        <v>663</v>
      </c>
      <c r="B103" s="12" t="s">
        <v>1289</v>
      </c>
      <c r="C103" s="12" t="s">
        <v>365</v>
      </c>
      <c r="D103" s="12" t="str">
        <f t="shared" si="83"/>
        <v>ActiveC</v>
      </c>
      <c r="E103" s="13">
        <f t="array" ref="E103">COUNT(IF(Team=$A103,IF(List=$B103,IF(Pos=$C103,IF(BYear=E$4,1)))))</f>
        <v>0</v>
      </c>
      <c r="F103" s="13">
        <f t="array" ref="F103">COUNT(IF(Team=$A103,IF(List=$B103,IF(Pos=$C103,IF(BYear=F$4,1)))))</f>
        <v>0</v>
      </c>
      <c r="G103" s="13">
        <f t="array" ref="G103">COUNT(IF(Team=$A103,IF(List=$B103,IF(Pos=$C103,IF(BYear=G$4,1)))))</f>
        <v>0</v>
      </c>
      <c r="H103" s="13">
        <f t="array" ref="H103">COUNT(IF(Team=$A103,IF(List=$B103,IF(Pos=$C103,IF(BYear=H$4,1)))))</f>
        <v>0</v>
      </c>
      <c r="I103" s="13">
        <f t="array" ref="I103">COUNT(IF(Team=$A103,IF(List=$B103,IF(Pos=$C103,IF(BYear=I$4,1)))))</f>
        <v>0</v>
      </c>
      <c r="J103" s="14">
        <f t="shared" si="127"/>
        <v>0</v>
      </c>
    </row>
    <row r="104" spans="1:10" x14ac:dyDescent="0.2">
      <c r="A104" s="16" t="s">
        <v>663</v>
      </c>
      <c r="B104" s="16" t="s">
        <v>1289</v>
      </c>
      <c r="C104" s="16" t="s">
        <v>1394</v>
      </c>
      <c r="D104" s="16" t="str">
        <f t="shared" si="83"/>
        <v>ActiveTotal</v>
      </c>
      <c r="E104" s="14">
        <f>SUM(E101:E103)</f>
        <v>6</v>
      </c>
      <c r="F104" s="14">
        <f t="shared" ref="F104" si="128">SUM(F101:F103)</f>
        <v>9</v>
      </c>
      <c r="G104" s="14">
        <f t="shared" ref="G104" si="129">SUM(G101:G103)</f>
        <v>5</v>
      </c>
      <c r="H104" s="14">
        <f t="shared" ref="H104" si="130">SUM(H101:H103)</f>
        <v>6</v>
      </c>
      <c r="I104" s="14">
        <f t="shared" ref="I104" si="131">SUM(I101:I103)</f>
        <v>2</v>
      </c>
      <c r="J104" s="14">
        <f t="shared" si="127"/>
        <v>28</v>
      </c>
    </row>
    <row r="105" spans="1:10" x14ac:dyDescent="0.2">
      <c r="A105" s="12" t="s">
        <v>663</v>
      </c>
      <c r="B105" s="12" t="s">
        <v>1290</v>
      </c>
      <c r="C105" s="12" t="s">
        <v>12</v>
      </c>
      <c r="D105" s="12" t="str">
        <f t="shared" si="83"/>
        <v>AffiliateF</v>
      </c>
      <c r="E105" s="13">
        <f t="array" ref="E105">COUNT(IF(Team=$A105,IF(List=$B105,IF(Pos=$C105,IF(BYear=E$4,1)))))</f>
        <v>0</v>
      </c>
      <c r="F105" s="13">
        <f t="array" ref="F105">COUNT(IF(Team=$A105,IF(List=$B105,IF(Pos=$C105,IF(BYear=F$4,1)))))</f>
        <v>0</v>
      </c>
      <c r="G105" s="13">
        <f t="array" ref="G105">COUNT(IF(Team=$A105,IF(List=$B105,IF(Pos=$C105,IF(BYear=G$4,1)))))</f>
        <v>0</v>
      </c>
      <c r="H105" s="13">
        <f t="array" ref="H105">COUNT(IF(Team=$A105,IF(List=$B105,IF(Pos=$C105,IF(BYear=H$4,1)))))</f>
        <v>2</v>
      </c>
      <c r="I105" s="13">
        <f t="array" ref="I105">COUNT(IF(Team=$A105,IF(List=$B105,IF(Pos=$C105,IF(BYear=I$4,1)))))</f>
        <v>5</v>
      </c>
      <c r="J105" s="14">
        <f t="shared" si="127"/>
        <v>7</v>
      </c>
    </row>
    <row r="106" spans="1:10" x14ac:dyDescent="0.2">
      <c r="A106" s="12" t="s">
        <v>663</v>
      </c>
      <c r="B106" s="12" t="s">
        <v>1290</v>
      </c>
      <c r="C106" s="12" t="s">
        <v>8</v>
      </c>
      <c r="D106" s="12" t="str">
        <f t="shared" si="83"/>
        <v>AffiliateD</v>
      </c>
      <c r="E106" s="13">
        <f t="array" ref="E106">COUNT(IF(Team=$A106,IF(List=$B106,IF(Pos=$C106,IF(BYear=E$4,1)))))</f>
        <v>0</v>
      </c>
      <c r="F106" s="13">
        <f t="array" ref="F106">COUNT(IF(Team=$A106,IF(List=$B106,IF(Pos=$C106,IF(BYear=F$4,1)))))</f>
        <v>0</v>
      </c>
      <c r="G106" s="13">
        <f t="array" ref="G106">COUNT(IF(Team=$A106,IF(List=$B106,IF(Pos=$C106,IF(BYear=G$4,1)))))</f>
        <v>3</v>
      </c>
      <c r="H106" s="13">
        <f t="array" ref="H106">COUNT(IF(Team=$A106,IF(List=$B106,IF(Pos=$C106,IF(BYear=H$4,1)))))</f>
        <v>2</v>
      </c>
      <c r="I106" s="13">
        <f t="array" ref="I106">COUNT(IF(Team=$A106,IF(List=$B106,IF(Pos=$C106,IF(BYear=I$4,1)))))</f>
        <v>3</v>
      </c>
      <c r="J106" s="14">
        <f t="shared" si="127"/>
        <v>8</v>
      </c>
    </row>
    <row r="107" spans="1:10" x14ac:dyDescent="0.2">
      <c r="A107" s="12" t="s">
        <v>663</v>
      </c>
      <c r="B107" s="12" t="s">
        <v>1290</v>
      </c>
      <c r="C107" s="12" t="s">
        <v>365</v>
      </c>
      <c r="D107" s="12" t="str">
        <f t="shared" si="83"/>
        <v>AffiliateC</v>
      </c>
      <c r="E107" s="13">
        <f t="array" ref="E107">COUNT(IF(Team=$A107,IF(List=$B107,IF(Pos=$C107,IF(BYear=E$4,1)))))</f>
        <v>0</v>
      </c>
      <c r="F107" s="13">
        <f t="array" ref="F107">COUNT(IF(Team=$A107,IF(List=$B107,IF(Pos=$C107,IF(BYear=F$4,1)))))</f>
        <v>0</v>
      </c>
      <c r="G107" s="13">
        <f t="array" ref="G107">COUNT(IF(Team=$A107,IF(List=$B107,IF(Pos=$C107,IF(BYear=G$4,1)))))</f>
        <v>0</v>
      </c>
      <c r="H107" s="13">
        <f t="array" ref="H107">COUNT(IF(Team=$A107,IF(List=$B107,IF(Pos=$C107,IF(BYear=H$4,1)))))</f>
        <v>0</v>
      </c>
      <c r="I107" s="13">
        <f t="array" ref="I107">COUNT(IF(Team=$A107,IF(List=$B107,IF(Pos=$C107,IF(BYear=I$4,1)))))</f>
        <v>0</v>
      </c>
      <c r="J107" s="14">
        <f t="shared" si="127"/>
        <v>0</v>
      </c>
    </row>
    <row r="108" spans="1:10" x14ac:dyDescent="0.2">
      <c r="A108" s="16" t="s">
        <v>663</v>
      </c>
      <c r="B108" s="16" t="s">
        <v>1290</v>
      </c>
      <c r="C108" s="16" t="s">
        <v>1394</v>
      </c>
      <c r="D108" s="16" t="str">
        <f t="shared" si="83"/>
        <v>AffiliateTotal</v>
      </c>
      <c r="E108" s="14">
        <f>SUM(E105:E107)</f>
        <v>0</v>
      </c>
      <c r="F108" s="14">
        <f t="shared" ref="F108" si="132">SUM(F105:F107)</f>
        <v>0</v>
      </c>
      <c r="G108" s="14">
        <f t="shared" ref="G108" si="133">SUM(G105:G107)</f>
        <v>3</v>
      </c>
      <c r="H108" s="14">
        <f t="shared" ref="H108" si="134">SUM(H105:H107)</f>
        <v>4</v>
      </c>
      <c r="I108" s="14">
        <f t="shared" ref="I108" si="135">SUM(I105:I107)</f>
        <v>8</v>
      </c>
      <c r="J108" s="14">
        <f t="shared" si="127"/>
        <v>15</v>
      </c>
    </row>
    <row r="109" spans="1:10" x14ac:dyDescent="0.2">
      <c r="A109" s="17" t="s">
        <v>663</v>
      </c>
      <c r="B109" s="17"/>
      <c r="C109" s="17" t="s">
        <v>12</v>
      </c>
      <c r="D109" s="17" t="str">
        <f t="shared" si="83"/>
        <v>F</v>
      </c>
      <c r="E109" s="15">
        <f>SUM(E101,E105)</f>
        <v>5</v>
      </c>
      <c r="F109" s="15">
        <f t="shared" ref="F109:I109" si="136">SUM(F101,F105)</f>
        <v>5</v>
      </c>
      <c r="G109" s="15">
        <f t="shared" si="136"/>
        <v>2</v>
      </c>
      <c r="H109" s="15">
        <f t="shared" si="136"/>
        <v>8</v>
      </c>
      <c r="I109" s="15">
        <f t="shared" si="136"/>
        <v>7</v>
      </c>
      <c r="J109" s="15">
        <f t="shared" si="127"/>
        <v>27</v>
      </c>
    </row>
    <row r="110" spans="1:10" x14ac:dyDescent="0.2">
      <c r="A110" s="17" t="s">
        <v>663</v>
      </c>
      <c r="B110" s="17"/>
      <c r="C110" s="17" t="s">
        <v>8</v>
      </c>
      <c r="D110" s="17" t="str">
        <f t="shared" si="83"/>
        <v>D</v>
      </c>
      <c r="E110" s="15">
        <f t="shared" ref="E110:I110" si="137">SUM(E102,E106)</f>
        <v>1</v>
      </c>
      <c r="F110" s="15">
        <f t="shared" si="137"/>
        <v>4</v>
      </c>
      <c r="G110" s="15">
        <f t="shared" si="137"/>
        <v>6</v>
      </c>
      <c r="H110" s="15">
        <f t="shared" si="137"/>
        <v>2</v>
      </c>
      <c r="I110" s="15">
        <f t="shared" si="137"/>
        <v>3</v>
      </c>
      <c r="J110" s="15">
        <f t="shared" si="127"/>
        <v>16</v>
      </c>
    </row>
    <row r="111" spans="1:10" x14ac:dyDescent="0.2">
      <c r="A111" s="17" t="s">
        <v>663</v>
      </c>
      <c r="B111" s="17"/>
      <c r="C111" s="17" t="s">
        <v>365</v>
      </c>
      <c r="D111" s="17" t="str">
        <f t="shared" si="83"/>
        <v>C</v>
      </c>
      <c r="E111" s="15">
        <f t="shared" ref="E111:I111" si="138">SUM(E103,E107)</f>
        <v>0</v>
      </c>
      <c r="F111" s="15">
        <f t="shared" si="138"/>
        <v>0</v>
      </c>
      <c r="G111" s="15">
        <f t="shared" si="138"/>
        <v>0</v>
      </c>
      <c r="H111" s="15">
        <f t="shared" si="138"/>
        <v>0</v>
      </c>
      <c r="I111" s="15">
        <f t="shared" si="138"/>
        <v>0</v>
      </c>
      <c r="J111" s="15">
        <f t="shared" si="127"/>
        <v>0</v>
      </c>
    </row>
    <row r="112" spans="1:10" x14ac:dyDescent="0.2">
      <c r="A112" s="17" t="s">
        <v>663</v>
      </c>
      <c r="B112" s="17"/>
      <c r="C112" s="17" t="s">
        <v>1394</v>
      </c>
      <c r="D112" s="17" t="str">
        <f t="shared" si="83"/>
        <v>Total</v>
      </c>
      <c r="E112" s="15">
        <f>SUM(E109:E111)</f>
        <v>6</v>
      </c>
      <c r="F112" s="15">
        <f t="shared" ref="F112" si="139">SUM(F109:F111)</f>
        <v>9</v>
      </c>
      <c r="G112" s="15">
        <f t="shared" ref="G112" si="140">SUM(G109:G111)</f>
        <v>8</v>
      </c>
      <c r="H112" s="15">
        <f t="shared" ref="H112" si="141">SUM(H109:H111)</f>
        <v>10</v>
      </c>
      <c r="I112" s="15">
        <f t="shared" ref="I112" si="142">SUM(I109:I111)</f>
        <v>10</v>
      </c>
      <c r="J112" s="15">
        <f t="shared" si="127"/>
        <v>43</v>
      </c>
    </row>
    <row r="113" spans="1:10" x14ac:dyDescent="0.2">
      <c r="A113" s="12" t="s">
        <v>576</v>
      </c>
      <c r="B113" s="12" t="s">
        <v>1289</v>
      </c>
      <c r="C113" s="12" t="s">
        <v>12</v>
      </c>
      <c r="D113" s="12" t="str">
        <f t="shared" si="83"/>
        <v>ActiveF</v>
      </c>
      <c r="E113" s="13">
        <f t="array" ref="E113">COUNT(IF(Team=$A113,IF(List=$B113,IF(Pos=$C113,IF(BYear=E$4,1)))))</f>
        <v>2</v>
      </c>
      <c r="F113" s="13">
        <f t="array" ref="F113">COUNT(IF(Team=$A113,IF(List=$B113,IF(Pos=$C113,IF(BYear=F$4,1)))))</f>
        <v>8</v>
      </c>
      <c r="G113" s="13">
        <f t="array" ref="G113">COUNT(IF(Team=$A113,IF(List=$B113,IF(Pos=$C113,IF(BYear=G$4,1)))))</f>
        <v>2</v>
      </c>
      <c r="H113" s="13">
        <f t="array" ref="H113">COUNT(IF(Team=$A113,IF(List=$B113,IF(Pos=$C113,IF(BYear=H$4,1)))))</f>
        <v>2</v>
      </c>
      <c r="I113" s="13">
        <f t="array" ref="I113">COUNT(IF(Team=$A113,IF(List=$B113,IF(Pos=$C113,IF(BYear=I$4,1)))))</f>
        <v>2</v>
      </c>
      <c r="J113" s="14">
        <f>SUM(E113:I113)</f>
        <v>16</v>
      </c>
    </row>
    <row r="114" spans="1:10" x14ac:dyDescent="0.2">
      <c r="A114" s="12" t="s">
        <v>576</v>
      </c>
      <c r="B114" s="12" t="s">
        <v>1289</v>
      </c>
      <c r="C114" s="12" t="s">
        <v>8</v>
      </c>
      <c r="D114" s="12" t="str">
        <f t="shared" si="83"/>
        <v>ActiveD</v>
      </c>
      <c r="E114" s="13">
        <f t="array" ref="E114">COUNT(IF(Team=$A114,IF(List=$B114,IF(Pos=$C114,IF(BYear=E$4,1)))))</f>
        <v>2</v>
      </c>
      <c r="F114" s="13">
        <f t="array" ref="F114">COUNT(IF(Team=$A114,IF(List=$B114,IF(Pos=$C114,IF(BYear=F$4,1)))))</f>
        <v>4</v>
      </c>
      <c r="G114" s="13">
        <f t="array" ref="G114">COUNT(IF(Team=$A114,IF(List=$B114,IF(Pos=$C114,IF(BYear=G$4,1)))))</f>
        <v>1</v>
      </c>
      <c r="H114" s="13">
        <f t="array" ref="H114">COUNT(IF(Team=$A114,IF(List=$B114,IF(Pos=$C114,IF(BYear=H$4,1)))))</f>
        <v>3</v>
      </c>
      <c r="I114" s="13">
        <f t="array" ref="I114">COUNT(IF(Team=$A114,IF(List=$B114,IF(Pos=$C114,IF(BYear=I$4,1)))))</f>
        <v>0</v>
      </c>
      <c r="J114" s="14">
        <f t="shared" ref="J114:J124" si="143">SUM(E114:I114)</f>
        <v>10</v>
      </c>
    </row>
    <row r="115" spans="1:10" x14ac:dyDescent="0.2">
      <c r="A115" s="12" t="s">
        <v>576</v>
      </c>
      <c r="B115" s="12" t="s">
        <v>1289</v>
      </c>
      <c r="C115" s="12" t="s">
        <v>365</v>
      </c>
      <c r="D115" s="12" t="str">
        <f t="shared" si="83"/>
        <v>ActiveC</v>
      </c>
      <c r="E115" s="13">
        <f t="array" ref="E115">COUNT(IF(Team=$A115,IF(List=$B115,IF(Pos=$C115,IF(BYear=E$4,1)))))</f>
        <v>0</v>
      </c>
      <c r="F115" s="13">
        <f t="array" ref="F115">COUNT(IF(Team=$A115,IF(List=$B115,IF(Pos=$C115,IF(BYear=F$4,1)))))</f>
        <v>0</v>
      </c>
      <c r="G115" s="13">
        <f t="array" ref="G115">COUNT(IF(Team=$A115,IF(List=$B115,IF(Pos=$C115,IF(BYear=G$4,1)))))</f>
        <v>0</v>
      </c>
      <c r="H115" s="13">
        <f t="array" ref="H115">COUNT(IF(Team=$A115,IF(List=$B115,IF(Pos=$C115,IF(BYear=H$4,1)))))</f>
        <v>0</v>
      </c>
      <c r="I115" s="13">
        <f t="array" ref="I115">COUNT(IF(Team=$A115,IF(List=$B115,IF(Pos=$C115,IF(BYear=I$4,1)))))</f>
        <v>0</v>
      </c>
      <c r="J115" s="14">
        <f t="shared" si="143"/>
        <v>0</v>
      </c>
    </row>
    <row r="116" spans="1:10" x14ac:dyDescent="0.2">
      <c r="A116" s="16" t="s">
        <v>576</v>
      </c>
      <c r="B116" s="16" t="s">
        <v>1289</v>
      </c>
      <c r="C116" s="16" t="s">
        <v>1394</v>
      </c>
      <c r="D116" s="16" t="str">
        <f t="shared" si="83"/>
        <v>ActiveTotal</v>
      </c>
      <c r="E116" s="14">
        <f>SUM(E113:E115)</f>
        <v>4</v>
      </c>
      <c r="F116" s="14">
        <f t="shared" ref="F116" si="144">SUM(F113:F115)</f>
        <v>12</v>
      </c>
      <c r="G116" s="14">
        <f t="shared" ref="G116" si="145">SUM(G113:G115)</f>
        <v>3</v>
      </c>
      <c r="H116" s="14">
        <f t="shared" ref="H116" si="146">SUM(H113:H115)</f>
        <v>5</v>
      </c>
      <c r="I116" s="14">
        <f t="shared" ref="I116" si="147">SUM(I113:I115)</f>
        <v>2</v>
      </c>
      <c r="J116" s="14">
        <f t="shared" si="143"/>
        <v>26</v>
      </c>
    </row>
    <row r="117" spans="1:10" x14ac:dyDescent="0.2">
      <c r="A117" s="12" t="s">
        <v>576</v>
      </c>
      <c r="B117" s="12" t="s">
        <v>1290</v>
      </c>
      <c r="C117" s="12" t="s">
        <v>12</v>
      </c>
      <c r="D117" s="12" t="str">
        <f t="shared" si="83"/>
        <v>AffiliateF</v>
      </c>
      <c r="E117" s="13">
        <f t="array" ref="E117">COUNT(IF(Team=$A117,IF(List=$B117,IF(Pos=$C117,IF(BYear=E$4,1)))))</f>
        <v>0</v>
      </c>
      <c r="F117" s="13">
        <f t="array" ref="F117">COUNT(IF(Team=$A117,IF(List=$B117,IF(Pos=$C117,IF(BYear=F$4,1)))))</f>
        <v>0</v>
      </c>
      <c r="G117" s="13">
        <f t="array" ref="G117">COUNT(IF(Team=$A117,IF(List=$B117,IF(Pos=$C117,IF(BYear=G$4,1)))))</f>
        <v>2</v>
      </c>
      <c r="H117" s="13">
        <f t="array" ref="H117">COUNT(IF(Team=$A117,IF(List=$B117,IF(Pos=$C117,IF(BYear=H$4,1)))))</f>
        <v>4</v>
      </c>
      <c r="I117" s="13">
        <f t="array" ref="I117">COUNT(IF(Team=$A117,IF(List=$B117,IF(Pos=$C117,IF(BYear=I$4,1)))))</f>
        <v>6</v>
      </c>
      <c r="J117" s="14">
        <f t="shared" si="143"/>
        <v>12</v>
      </c>
    </row>
    <row r="118" spans="1:10" x14ac:dyDescent="0.2">
      <c r="A118" s="12" t="s">
        <v>576</v>
      </c>
      <c r="B118" s="12" t="s">
        <v>1290</v>
      </c>
      <c r="C118" s="12" t="s">
        <v>8</v>
      </c>
      <c r="D118" s="12" t="str">
        <f t="shared" si="83"/>
        <v>AffiliateD</v>
      </c>
      <c r="E118" s="13">
        <f t="array" ref="E118">COUNT(IF(Team=$A118,IF(List=$B118,IF(Pos=$C118,IF(BYear=E$4,1)))))</f>
        <v>0</v>
      </c>
      <c r="F118" s="13">
        <f t="array" ref="F118">COUNT(IF(Team=$A118,IF(List=$B118,IF(Pos=$C118,IF(BYear=F$4,1)))))</f>
        <v>0</v>
      </c>
      <c r="G118" s="13">
        <f t="array" ref="G118">COUNT(IF(Team=$A118,IF(List=$B118,IF(Pos=$C118,IF(BYear=G$4,1)))))</f>
        <v>0</v>
      </c>
      <c r="H118" s="13">
        <f t="array" ref="H118">COUNT(IF(Team=$A118,IF(List=$B118,IF(Pos=$C118,IF(BYear=H$4,1)))))</f>
        <v>2</v>
      </c>
      <c r="I118" s="13">
        <f t="array" ref="I118">COUNT(IF(Team=$A118,IF(List=$B118,IF(Pos=$C118,IF(BYear=I$4,1)))))</f>
        <v>3</v>
      </c>
      <c r="J118" s="14">
        <f t="shared" si="143"/>
        <v>5</v>
      </c>
    </row>
    <row r="119" spans="1:10" x14ac:dyDescent="0.2">
      <c r="A119" s="12" t="s">
        <v>576</v>
      </c>
      <c r="B119" s="12" t="s">
        <v>1290</v>
      </c>
      <c r="C119" s="12" t="s">
        <v>365</v>
      </c>
      <c r="D119" s="12" t="str">
        <f t="shared" si="83"/>
        <v>AffiliateC</v>
      </c>
      <c r="E119" s="13">
        <f t="array" ref="E119">COUNT(IF(Team=$A119,IF(List=$B119,IF(Pos=$C119,IF(BYear=E$4,1)))))</f>
        <v>0</v>
      </c>
      <c r="F119" s="13">
        <f t="array" ref="F119">COUNT(IF(Team=$A119,IF(List=$B119,IF(Pos=$C119,IF(BYear=F$4,1)))))</f>
        <v>0</v>
      </c>
      <c r="G119" s="13">
        <f t="array" ref="G119">COUNT(IF(Team=$A119,IF(List=$B119,IF(Pos=$C119,IF(BYear=G$4,1)))))</f>
        <v>0</v>
      </c>
      <c r="H119" s="13">
        <f t="array" ref="H119">COUNT(IF(Team=$A119,IF(List=$B119,IF(Pos=$C119,IF(BYear=H$4,1)))))</f>
        <v>0</v>
      </c>
      <c r="I119" s="13">
        <f t="array" ref="I119">COUNT(IF(Team=$A119,IF(List=$B119,IF(Pos=$C119,IF(BYear=I$4,1)))))</f>
        <v>0</v>
      </c>
      <c r="J119" s="14">
        <f t="shared" si="143"/>
        <v>0</v>
      </c>
    </row>
    <row r="120" spans="1:10" x14ac:dyDescent="0.2">
      <c r="A120" s="16" t="s">
        <v>576</v>
      </c>
      <c r="B120" s="16" t="s">
        <v>1290</v>
      </c>
      <c r="C120" s="16" t="s">
        <v>1394</v>
      </c>
      <c r="D120" s="16" t="str">
        <f t="shared" si="83"/>
        <v>AffiliateTotal</v>
      </c>
      <c r="E120" s="14">
        <f>SUM(E117:E119)</f>
        <v>0</v>
      </c>
      <c r="F120" s="14">
        <f t="shared" ref="F120" si="148">SUM(F117:F119)</f>
        <v>0</v>
      </c>
      <c r="G120" s="14">
        <f t="shared" ref="G120" si="149">SUM(G117:G119)</f>
        <v>2</v>
      </c>
      <c r="H120" s="14">
        <f t="shared" ref="H120" si="150">SUM(H117:H119)</f>
        <v>6</v>
      </c>
      <c r="I120" s="14">
        <f t="shared" ref="I120" si="151">SUM(I117:I119)</f>
        <v>9</v>
      </c>
      <c r="J120" s="14">
        <f t="shared" si="143"/>
        <v>17</v>
      </c>
    </row>
    <row r="121" spans="1:10" x14ac:dyDescent="0.2">
      <c r="A121" s="17" t="s">
        <v>576</v>
      </c>
      <c r="B121" s="17"/>
      <c r="C121" s="17" t="s">
        <v>12</v>
      </c>
      <c r="D121" s="17" t="str">
        <f t="shared" si="83"/>
        <v>F</v>
      </c>
      <c r="E121" s="15">
        <f>SUM(E113,E117)</f>
        <v>2</v>
      </c>
      <c r="F121" s="15">
        <f t="shared" ref="F121:I121" si="152">SUM(F113,F117)</f>
        <v>8</v>
      </c>
      <c r="G121" s="15">
        <f t="shared" si="152"/>
        <v>4</v>
      </c>
      <c r="H121" s="15">
        <f t="shared" si="152"/>
        <v>6</v>
      </c>
      <c r="I121" s="15">
        <f t="shared" si="152"/>
        <v>8</v>
      </c>
      <c r="J121" s="15">
        <f t="shared" si="143"/>
        <v>28</v>
      </c>
    </row>
    <row r="122" spans="1:10" x14ac:dyDescent="0.2">
      <c r="A122" s="17" t="s">
        <v>576</v>
      </c>
      <c r="B122" s="17"/>
      <c r="C122" s="17" t="s">
        <v>8</v>
      </c>
      <c r="D122" s="17" t="str">
        <f t="shared" si="83"/>
        <v>D</v>
      </c>
      <c r="E122" s="15">
        <f t="shared" ref="E122:I122" si="153">SUM(E114,E118)</f>
        <v>2</v>
      </c>
      <c r="F122" s="15">
        <f t="shared" si="153"/>
        <v>4</v>
      </c>
      <c r="G122" s="15">
        <f t="shared" si="153"/>
        <v>1</v>
      </c>
      <c r="H122" s="15">
        <f t="shared" si="153"/>
        <v>5</v>
      </c>
      <c r="I122" s="15">
        <f t="shared" si="153"/>
        <v>3</v>
      </c>
      <c r="J122" s="15">
        <f t="shared" si="143"/>
        <v>15</v>
      </c>
    </row>
    <row r="123" spans="1:10" x14ac:dyDescent="0.2">
      <c r="A123" s="17" t="s">
        <v>576</v>
      </c>
      <c r="B123" s="17"/>
      <c r="C123" s="17" t="s">
        <v>365</v>
      </c>
      <c r="D123" s="17" t="str">
        <f t="shared" si="83"/>
        <v>C</v>
      </c>
      <c r="E123" s="15">
        <f t="shared" ref="E123:I123" si="154">SUM(E115,E119)</f>
        <v>0</v>
      </c>
      <c r="F123" s="15">
        <f t="shared" si="154"/>
        <v>0</v>
      </c>
      <c r="G123" s="15">
        <f t="shared" si="154"/>
        <v>0</v>
      </c>
      <c r="H123" s="15">
        <f t="shared" si="154"/>
        <v>0</v>
      </c>
      <c r="I123" s="15">
        <f t="shared" si="154"/>
        <v>0</v>
      </c>
      <c r="J123" s="15">
        <f t="shared" si="143"/>
        <v>0</v>
      </c>
    </row>
    <row r="124" spans="1:10" x14ac:dyDescent="0.2">
      <c r="A124" s="17" t="s">
        <v>576</v>
      </c>
      <c r="B124" s="17"/>
      <c r="C124" s="17" t="s">
        <v>1394</v>
      </c>
      <c r="D124" s="17" t="str">
        <f t="shared" si="83"/>
        <v>Total</v>
      </c>
      <c r="E124" s="15">
        <f>SUM(E121:E123)</f>
        <v>4</v>
      </c>
      <c r="F124" s="15">
        <f t="shared" ref="F124" si="155">SUM(F121:F123)</f>
        <v>12</v>
      </c>
      <c r="G124" s="15">
        <f t="shared" ref="G124" si="156">SUM(G121:G123)</f>
        <v>5</v>
      </c>
      <c r="H124" s="15">
        <f t="shared" ref="H124" si="157">SUM(H121:H123)</f>
        <v>11</v>
      </c>
      <c r="I124" s="15">
        <f t="shared" ref="I124" si="158">SUM(I121:I123)</f>
        <v>11</v>
      </c>
      <c r="J124" s="15">
        <f t="shared" si="143"/>
        <v>43</v>
      </c>
    </row>
    <row r="125" spans="1:10" x14ac:dyDescent="0.2">
      <c r="A125" s="12" t="s">
        <v>658</v>
      </c>
      <c r="B125" s="12" t="s">
        <v>1289</v>
      </c>
      <c r="C125" s="12" t="s">
        <v>12</v>
      </c>
      <c r="D125" s="12" t="str">
        <f t="shared" si="83"/>
        <v>ActiveF</v>
      </c>
      <c r="E125" s="13">
        <f t="array" ref="E125">COUNT(IF(Team=$A125,IF(List=$B125,IF(Pos=$C125,IF(BYear=E$4,1)))))</f>
        <v>4</v>
      </c>
      <c r="F125" s="13">
        <f t="array" ref="F125">COUNT(IF(Team=$A125,IF(List=$B125,IF(Pos=$C125,IF(BYear=F$4,1)))))</f>
        <v>3</v>
      </c>
      <c r="G125" s="13">
        <f t="array" ref="G125">COUNT(IF(Team=$A125,IF(List=$B125,IF(Pos=$C125,IF(BYear=G$4,1)))))</f>
        <v>8</v>
      </c>
      <c r="H125" s="13">
        <f t="array" ref="H125">COUNT(IF(Team=$A125,IF(List=$B125,IF(Pos=$C125,IF(BYear=H$4,1)))))</f>
        <v>0</v>
      </c>
      <c r="I125" s="13">
        <f t="array" ref="I125">COUNT(IF(Team=$A125,IF(List=$B125,IF(Pos=$C125,IF(BYear=I$4,1)))))</f>
        <v>2</v>
      </c>
      <c r="J125" s="14">
        <f>SUM(E125:I125)</f>
        <v>17</v>
      </c>
    </row>
    <row r="126" spans="1:10" x14ac:dyDescent="0.2">
      <c r="A126" s="12" t="s">
        <v>658</v>
      </c>
      <c r="B126" s="12" t="s">
        <v>1289</v>
      </c>
      <c r="C126" s="12" t="s">
        <v>8</v>
      </c>
      <c r="D126" s="12" t="str">
        <f t="shared" si="83"/>
        <v>ActiveD</v>
      </c>
      <c r="E126" s="13">
        <f t="array" ref="E126">COUNT(IF(Team=$A126,IF(List=$B126,IF(Pos=$C126,IF(BYear=E$4,1)))))</f>
        <v>2</v>
      </c>
      <c r="F126" s="13">
        <f t="array" ref="F126">COUNT(IF(Team=$A126,IF(List=$B126,IF(Pos=$C126,IF(BYear=F$4,1)))))</f>
        <v>6</v>
      </c>
      <c r="G126" s="13">
        <f t="array" ref="G126">COUNT(IF(Team=$A126,IF(List=$B126,IF(Pos=$C126,IF(BYear=G$4,1)))))</f>
        <v>1</v>
      </c>
      <c r="H126" s="13">
        <f t="array" ref="H126">COUNT(IF(Team=$A126,IF(List=$B126,IF(Pos=$C126,IF(BYear=H$4,1)))))</f>
        <v>1</v>
      </c>
      <c r="I126" s="13">
        <f t="array" ref="I126">COUNT(IF(Team=$A126,IF(List=$B126,IF(Pos=$C126,IF(BYear=I$4,1)))))</f>
        <v>0</v>
      </c>
      <c r="J126" s="14">
        <f t="shared" ref="J126:J136" si="159">SUM(E126:I126)</f>
        <v>10</v>
      </c>
    </row>
    <row r="127" spans="1:10" x14ac:dyDescent="0.2">
      <c r="A127" s="12" t="s">
        <v>658</v>
      </c>
      <c r="B127" s="12" t="s">
        <v>1289</v>
      </c>
      <c r="C127" s="12" t="s">
        <v>365</v>
      </c>
      <c r="D127" s="12" t="str">
        <f t="shared" si="83"/>
        <v>ActiveC</v>
      </c>
      <c r="E127" s="13">
        <f t="array" ref="E127">COUNT(IF(Team=$A127,IF(List=$B127,IF(Pos=$C127,IF(BYear=E$4,1)))))</f>
        <v>0</v>
      </c>
      <c r="F127" s="13">
        <f t="array" ref="F127">COUNT(IF(Team=$A127,IF(List=$B127,IF(Pos=$C127,IF(BYear=F$4,1)))))</f>
        <v>0</v>
      </c>
      <c r="G127" s="13">
        <f t="array" ref="G127">COUNT(IF(Team=$A127,IF(List=$B127,IF(Pos=$C127,IF(BYear=G$4,1)))))</f>
        <v>0</v>
      </c>
      <c r="H127" s="13">
        <f t="array" ref="H127">COUNT(IF(Team=$A127,IF(List=$B127,IF(Pos=$C127,IF(BYear=H$4,1)))))</f>
        <v>0</v>
      </c>
      <c r="I127" s="13">
        <f t="array" ref="I127">COUNT(IF(Team=$A127,IF(List=$B127,IF(Pos=$C127,IF(BYear=I$4,1)))))</f>
        <v>0</v>
      </c>
      <c r="J127" s="14">
        <f t="shared" si="159"/>
        <v>0</v>
      </c>
    </row>
    <row r="128" spans="1:10" x14ac:dyDescent="0.2">
      <c r="A128" s="16" t="s">
        <v>658</v>
      </c>
      <c r="B128" s="16" t="s">
        <v>1289</v>
      </c>
      <c r="C128" s="16" t="s">
        <v>1394</v>
      </c>
      <c r="D128" s="16" t="str">
        <f t="shared" si="83"/>
        <v>ActiveTotal</v>
      </c>
      <c r="E128" s="14">
        <f>SUM(E125:E127)</f>
        <v>6</v>
      </c>
      <c r="F128" s="14">
        <f t="shared" ref="F128" si="160">SUM(F125:F127)</f>
        <v>9</v>
      </c>
      <c r="G128" s="14">
        <f t="shared" ref="G128" si="161">SUM(G125:G127)</f>
        <v>9</v>
      </c>
      <c r="H128" s="14">
        <f t="shared" ref="H128" si="162">SUM(H125:H127)</f>
        <v>1</v>
      </c>
      <c r="I128" s="14">
        <f t="shared" ref="I128" si="163">SUM(I125:I127)</f>
        <v>2</v>
      </c>
      <c r="J128" s="14">
        <f t="shared" si="159"/>
        <v>27</v>
      </c>
    </row>
    <row r="129" spans="1:10" x14ac:dyDescent="0.2">
      <c r="A129" s="12" t="s">
        <v>658</v>
      </c>
      <c r="B129" s="12" t="s">
        <v>1290</v>
      </c>
      <c r="C129" s="12" t="s">
        <v>12</v>
      </c>
      <c r="D129" s="12" t="str">
        <f t="shared" si="83"/>
        <v>AffiliateF</v>
      </c>
      <c r="E129" s="13">
        <f t="array" ref="E129">COUNT(IF(Team=$A129,IF(List=$B129,IF(Pos=$C129,IF(BYear=E$4,1)))))</f>
        <v>0</v>
      </c>
      <c r="F129" s="13">
        <f t="array" ref="F129">COUNT(IF(Team=$A129,IF(List=$B129,IF(Pos=$C129,IF(BYear=F$4,1)))))</f>
        <v>0</v>
      </c>
      <c r="G129" s="13">
        <f t="array" ref="G129">COUNT(IF(Team=$A129,IF(List=$B129,IF(Pos=$C129,IF(BYear=G$4,1)))))</f>
        <v>3</v>
      </c>
      <c r="H129" s="13">
        <f t="array" ref="H129">COUNT(IF(Team=$A129,IF(List=$B129,IF(Pos=$C129,IF(BYear=H$4,1)))))</f>
        <v>2</v>
      </c>
      <c r="I129" s="13">
        <f t="array" ref="I129">COUNT(IF(Team=$A129,IF(List=$B129,IF(Pos=$C129,IF(BYear=I$4,1)))))</f>
        <v>8</v>
      </c>
      <c r="J129" s="14">
        <f t="shared" si="159"/>
        <v>13</v>
      </c>
    </row>
    <row r="130" spans="1:10" x14ac:dyDescent="0.2">
      <c r="A130" s="12" t="s">
        <v>658</v>
      </c>
      <c r="B130" s="12" t="s">
        <v>1290</v>
      </c>
      <c r="C130" s="12" t="s">
        <v>8</v>
      </c>
      <c r="D130" s="12" t="str">
        <f t="shared" si="83"/>
        <v>AffiliateD</v>
      </c>
      <c r="E130" s="13">
        <f t="array" ref="E130">COUNT(IF(Team=$A130,IF(List=$B130,IF(Pos=$C130,IF(BYear=E$4,1)))))</f>
        <v>0</v>
      </c>
      <c r="F130" s="13">
        <f t="array" ref="F130">COUNT(IF(Team=$A130,IF(List=$B130,IF(Pos=$C130,IF(BYear=F$4,1)))))</f>
        <v>0</v>
      </c>
      <c r="G130" s="13">
        <f t="array" ref="G130">COUNT(IF(Team=$A130,IF(List=$B130,IF(Pos=$C130,IF(BYear=G$4,1)))))</f>
        <v>0</v>
      </c>
      <c r="H130" s="13">
        <f t="array" ref="H130">COUNT(IF(Team=$A130,IF(List=$B130,IF(Pos=$C130,IF(BYear=H$4,1)))))</f>
        <v>3</v>
      </c>
      <c r="I130" s="13">
        <f t="array" ref="I130">COUNT(IF(Team=$A130,IF(List=$B130,IF(Pos=$C130,IF(BYear=I$4,1)))))</f>
        <v>2</v>
      </c>
      <c r="J130" s="14">
        <f t="shared" si="159"/>
        <v>5</v>
      </c>
    </row>
    <row r="131" spans="1:10" x14ac:dyDescent="0.2">
      <c r="A131" s="12" t="s">
        <v>658</v>
      </c>
      <c r="B131" s="12" t="s">
        <v>1290</v>
      </c>
      <c r="C131" s="12" t="s">
        <v>365</v>
      </c>
      <c r="D131" s="12" t="str">
        <f t="shared" si="83"/>
        <v>AffiliateC</v>
      </c>
      <c r="E131" s="13">
        <f t="array" ref="E131">COUNT(IF(Team=$A131,IF(List=$B131,IF(Pos=$C131,IF(BYear=E$4,1)))))</f>
        <v>0</v>
      </c>
      <c r="F131" s="13">
        <f t="array" ref="F131">COUNT(IF(Team=$A131,IF(List=$B131,IF(Pos=$C131,IF(BYear=F$4,1)))))</f>
        <v>0</v>
      </c>
      <c r="G131" s="13">
        <f t="array" ref="G131">COUNT(IF(Team=$A131,IF(List=$B131,IF(Pos=$C131,IF(BYear=G$4,1)))))</f>
        <v>0</v>
      </c>
      <c r="H131" s="13">
        <f t="array" ref="H131">COUNT(IF(Team=$A131,IF(List=$B131,IF(Pos=$C131,IF(BYear=H$4,1)))))</f>
        <v>0</v>
      </c>
      <c r="I131" s="13">
        <f t="array" ref="I131">COUNT(IF(Team=$A131,IF(List=$B131,IF(Pos=$C131,IF(BYear=I$4,1)))))</f>
        <v>0</v>
      </c>
      <c r="J131" s="14">
        <f t="shared" si="159"/>
        <v>0</v>
      </c>
    </row>
    <row r="132" spans="1:10" x14ac:dyDescent="0.2">
      <c r="A132" s="16" t="s">
        <v>658</v>
      </c>
      <c r="B132" s="16" t="s">
        <v>1290</v>
      </c>
      <c r="C132" s="16" t="s">
        <v>1394</v>
      </c>
      <c r="D132" s="16" t="str">
        <f t="shared" si="83"/>
        <v>AffiliateTotal</v>
      </c>
      <c r="E132" s="14">
        <f>SUM(E129:E131)</f>
        <v>0</v>
      </c>
      <c r="F132" s="14">
        <f t="shared" ref="F132" si="164">SUM(F129:F131)</f>
        <v>0</v>
      </c>
      <c r="G132" s="14">
        <f t="shared" ref="G132" si="165">SUM(G129:G131)</f>
        <v>3</v>
      </c>
      <c r="H132" s="14">
        <f t="shared" ref="H132" si="166">SUM(H129:H131)</f>
        <v>5</v>
      </c>
      <c r="I132" s="14">
        <f t="shared" ref="I132" si="167">SUM(I129:I131)</f>
        <v>10</v>
      </c>
      <c r="J132" s="14">
        <f t="shared" si="159"/>
        <v>18</v>
      </c>
    </row>
    <row r="133" spans="1:10" x14ac:dyDescent="0.2">
      <c r="A133" s="17" t="s">
        <v>658</v>
      </c>
      <c r="B133" s="17"/>
      <c r="C133" s="17" t="s">
        <v>12</v>
      </c>
      <c r="D133" s="17" t="str">
        <f t="shared" ref="D133:D196" si="168">B133&amp;C133</f>
        <v>F</v>
      </c>
      <c r="E133" s="15">
        <f>SUM(E125,E129)</f>
        <v>4</v>
      </c>
      <c r="F133" s="15">
        <f t="shared" ref="F133:I133" si="169">SUM(F125,F129)</f>
        <v>3</v>
      </c>
      <c r="G133" s="15">
        <f t="shared" si="169"/>
        <v>11</v>
      </c>
      <c r="H133" s="15">
        <f t="shared" si="169"/>
        <v>2</v>
      </c>
      <c r="I133" s="15">
        <f t="shared" si="169"/>
        <v>10</v>
      </c>
      <c r="J133" s="15">
        <f t="shared" si="159"/>
        <v>30</v>
      </c>
    </row>
    <row r="134" spans="1:10" x14ac:dyDescent="0.2">
      <c r="A134" s="17" t="s">
        <v>658</v>
      </c>
      <c r="B134" s="17"/>
      <c r="C134" s="17" t="s">
        <v>8</v>
      </c>
      <c r="D134" s="17" t="str">
        <f t="shared" si="168"/>
        <v>D</v>
      </c>
      <c r="E134" s="15">
        <f t="shared" ref="E134:I134" si="170">SUM(E126,E130)</f>
        <v>2</v>
      </c>
      <c r="F134" s="15">
        <f t="shared" si="170"/>
        <v>6</v>
      </c>
      <c r="G134" s="15">
        <f t="shared" si="170"/>
        <v>1</v>
      </c>
      <c r="H134" s="15">
        <f t="shared" si="170"/>
        <v>4</v>
      </c>
      <c r="I134" s="15">
        <f t="shared" si="170"/>
        <v>2</v>
      </c>
      <c r="J134" s="15">
        <f t="shared" si="159"/>
        <v>15</v>
      </c>
    </row>
    <row r="135" spans="1:10" x14ac:dyDescent="0.2">
      <c r="A135" s="17" t="s">
        <v>658</v>
      </c>
      <c r="B135" s="17"/>
      <c r="C135" s="17" t="s">
        <v>365</v>
      </c>
      <c r="D135" s="17" t="str">
        <f t="shared" si="168"/>
        <v>C</v>
      </c>
      <c r="E135" s="15">
        <f t="shared" ref="E135:I135" si="171">SUM(E127,E131)</f>
        <v>0</v>
      </c>
      <c r="F135" s="15">
        <f t="shared" si="171"/>
        <v>0</v>
      </c>
      <c r="G135" s="15">
        <f t="shared" si="171"/>
        <v>0</v>
      </c>
      <c r="H135" s="15">
        <f t="shared" si="171"/>
        <v>0</v>
      </c>
      <c r="I135" s="15">
        <f t="shared" si="171"/>
        <v>0</v>
      </c>
      <c r="J135" s="15">
        <f t="shared" si="159"/>
        <v>0</v>
      </c>
    </row>
    <row r="136" spans="1:10" x14ac:dyDescent="0.2">
      <c r="A136" s="17" t="s">
        <v>658</v>
      </c>
      <c r="B136" s="17"/>
      <c r="C136" s="17" t="s">
        <v>1394</v>
      </c>
      <c r="D136" s="17" t="str">
        <f t="shared" si="168"/>
        <v>Total</v>
      </c>
      <c r="E136" s="15">
        <f>SUM(E133:E135)</f>
        <v>6</v>
      </c>
      <c r="F136" s="15">
        <f t="shared" ref="F136" si="172">SUM(F133:F135)</f>
        <v>9</v>
      </c>
      <c r="G136" s="15">
        <f t="shared" ref="G136" si="173">SUM(G133:G135)</f>
        <v>12</v>
      </c>
      <c r="H136" s="15">
        <f t="shared" ref="H136" si="174">SUM(H133:H135)</f>
        <v>6</v>
      </c>
      <c r="I136" s="15">
        <f t="shared" ref="I136" si="175">SUM(I133:I135)</f>
        <v>12</v>
      </c>
      <c r="J136" s="15">
        <f t="shared" si="159"/>
        <v>45</v>
      </c>
    </row>
    <row r="137" spans="1:10" x14ac:dyDescent="0.2">
      <c r="A137" s="12" t="s">
        <v>896</v>
      </c>
      <c r="B137" s="12" t="s">
        <v>1289</v>
      </c>
      <c r="C137" s="12" t="s">
        <v>12</v>
      </c>
      <c r="D137" s="12" t="str">
        <f t="shared" si="168"/>
        <v>ActiveF</v>
      </c>
      <c r="E137" s="13">
        <f t="array" ref="E137">COUNT(IF(Team=$A137,IF(List=$B137,IF(Pos=$C137,IF(BYear=E$4,1)))))</f>
        <v>2</v>
      </c>
      <c r="F137" s="13">
        <f t="array" ref="F137">COUNT(IF(Team=$A137,IF(List=$B137,IF(Pos=$C137,IF(BYear=F$4,1)))))</f>
        <v>5</v>
      </c>
      <c r="G137" s="13">
        <f t="array" ref="G137">COUNT(IF(Team=$A137,IF(List=$B137,IF(Pos=$C137,IF(BYear=G$4,1)))))</f>
        <v>5</v>
      </c>
      <c r="H137" s="13">
        <f t="array" ref="H137">COUNT(IF(Team=$A137,IF(List=$B137,IF(Pos=$C137,IF(BYear=H$4,1)))))</f>
        <v>5</v>
      </c>
      <c r="I137" s="13">
        <f t="array" ref="I137">COUNT(IF(Team=$A137,IF(List=$B137,IF(Pos=$C137,IF(BYear=I$4,1)))))</f>
        <v>0</v>
      </c>
      <c r="J137" s="14">
        <f>SUM(E137:I137)</f>
        <v>17</v>
      </c>
    </row>
    <row r="138" spans="1:10" x14ac:dyDescent="0.2">
      <c r="A138" s="12" t="s">
        <v>896</v>
      </c>
      <c r="B138" s="12" t="s">
        <v>1289</v>
      </c>
      <c r="C138" s="12" t="s">
        <v>8</v>
      </c>
      <c r="D138" s="12" t="str">
        <f t="shared" si="168"/>
        <v>ActiveD</v>
      </c>
      <c r="E138" s="13">
        <f t="array" ref="E138">COUNT(IF(Team=$A138,IF(List=$B138,IF(Pos=$C138,IF(BYear=E$4,1)))))</f>
        <v>1</v>
      </c>
      <c r="F138" s="13">
        <f t="array" ref="F138">COUNT(IF(Team=$A138,IF(List=$B138,IF(Pos=$C138,IF(BYear=F$4,1)))))</f>
        <v>3</v>
      </c>
      <c r="G138" s="13">
        <f t="array" ref="G138">COUNT(IF(Team=$A138,IF(List=$B138,IF(Pos=$C138,IF(BYear=G$4,1)))))</f>
        <v>3</v>
      </c>
      <c r="H138" s="13">
        <f t="array" ref="H138">COUNT(IF(Team=$A138,IF(List=$B138,IF(Pos=$C138,IF(BYear=H$4,1)))))</f>
        <v>2</v>
      </c>
      <c r="I138" s="13">
        <f t="array" ref="I138">COUNT(IF(Team=$A138,IF(List=$B138,IF(Pos=$C138,IF(BYear=I$4,1)))))</f>
        <v>1</v>
      </c>
      <c r="J138" s="14">
        <f t="shared" ref="J138:J148" si="176">SUM(E138:I138)</f>
        <v>10</v>
      </c>
    </row>
    <row r="139" spans="1:10" x14ac:dyDescent="0.2">
      <c r="A139" s="12" t="s">
        <v>896</v>
      </c>
      <c r="B139" s="12" t="s">
        <v>1289</v>
      </c>
      <c r="C139" s="12" t="s">
        <v>365</v>
      </c>
      <c r="D139" s="12" t="str">
        <f t="shared" si="168"/>
        <v>ActiveC</v>
      </c>
      <c r="E139" s="13">
        <f t="array" ref="E139">COUNT(IF(Team=$A139,IF(List=$B139,IF(Pos=$C139,IF(BYear=E$4,1)))))</f>
        <v>0</v>
      </c>
      <c r="F139" s="13">
        <f t="array" ref="F139">COUNT(IF(Team=$A139,IF(List=$B139,IF(Pos=$C139,IF(BYear=F$4,1)))))</f>
        <v>0</v>
      </c>
      <c r="G139" s="13">
        <f t="array" ref="G139">COUNT(IF(Team=$A139,IF(List=$B139,IF(Pos=$C139,IF(BYear=G$4,1)))))</f>
        <v>0</v>
      </c>
      <c r="H139" s="13">
        <f t="array" ref="H139">COUNT(IF(Team=$A139,IF(List=$B139,IF(Pos=$C139,IF(BYear=H$4,1)))))</f>
        <v>0</v>
      </c>
      <c r="I139" s="13">
        <f t="array" ref="I139">COUNT(IF(Team=$A139,IF(List=$B139,IF(Pos=$C139,IF(BYear=I$4,1)))))</f>
        <v>0</v>
      </c>
      <c r="J139" s="14">
        <f t="shared" si="176"/>
        <v>0</v>
      </c>
    </row>
    <row r="140" spans="1:10" x14ac:dyDescent="0.2">
      <c r="A140" s="16" t="s">
        <v>896</v>
      </c>
      <c r="B140" s="16" t="s">
        <v>1289</v>
      </c>
      <c r="C140" s="16" t="s">
        <v>1394</v>
      </c>
      <c r="D140" s="16" t="str">
        <f t="shared" si="168"/>
        <v>ActiveTotal</v>
      </c>
      <c r="E140" s="14">
        <f>SUM(E137:E139)</f>
        <v>3</v>
      </c>
      <c r="F140" s="14">
        <f t="shared" ref="F140" si="177">SUM(F137:F139)</f>
        <v>8</v>
      </c>
      <c r="G140" s="14">
        <f t="shared" ref="G140" si="178">SUM(G137:G139)</f>
        <v>8</v>
      </c>
      <c r="H140" s="14">
        <f t="shared" ref="H140" si="179">SUM(H137:H139)</f>
        <v>7</v>
      </c>
      <c r="I140" s="14">
        <f t="shared" ref="I140" si="180">SUM(I137:I139)</f>
        <v>1</v>
      </c>
      <c r="J140" s="14">
        <f t="shared" si="176"/>
        <v>27</v>
      </c>
    </row>
    <row r="141" spans="1:10" x14ac:dyDescent="0.2">
      <c r="A141" s="12" t="s">
        <v>896</v>
      </c>
      <c r="B141" s="12" t="s">
        <v>1290</v>
      </c>
      <c r="C141" s="12" t="s">
        <v>12</v>
      </c>
      <c r="D141" s="12" t="str">
        <f t="shared" si="168"/>
        <v>AffiliateF</v>
      </c>
      <c r="E141" s="13">
        <f t="array" ref="E141">COUNT(IF(Team=$A141,IF(List=$B141,IF(Pos=$C141,IF(BYear=E$4,1)))))</f>
        <v>0</v>
      </c>
      <c r="F141" s="13">
        <f t="array" ref="F141">COUNT(IF(Team=$A141,IF(List=$B141,IF(Pos=$C141,IF(BYear=F$4,1)))))</f>
        <v>0</v>
      </c>
      <c r="G141" s="13">
        <f t="array" ref="G141">COUNT(IF(Team=$A141,IF(List=$B141,IF(Pos=$C141,IF(BYear=G$4,1)))))</f>
        <v>1</v>
      </c>
      <c r="H141" s="13">
        <f t="array" ref="H141">COUNT(IF(Team=$A141,IF(List=$B141,IF(Pos=$C141,IF(BYear=H$4,1)))))</f>
        <v>4</v>
      </c>
      <c r="I141" s="13">
        <f t="array" ref="I141">COUNT(IF(Team=$A141,IF(List=$B141,IF(Pos=$C141,IF(BYear=I$4,1)))))</f>
        <v>6</v>
      </c>
      <c r="J141" s="14">
        <f t="shared" si="176"/>
        <v>11</v>
      </c>
    </row>
    <row r="142" spans="1:10" x14ac:dyDescent="0.2">
      <c r="A142" s="12" t="s">
        <v>896</v>
      </c>
      <c r="B142" s="12" t="s">
        <v>1290</v>
      </c>
      <c r="C142" s="12" t="s">
        <v>8</v>
      </c>
      <c r="D142" s="12" t="str">
        <f t="shared" si="168"/>
        <v>AffiliateD</v>
      </c>
      <c r="E142" s="13">
        <f t="array" ref="E142">COUNT(IF(Team=$A142,IF(List=$B142,IF(Pos=$C142,IF(BYear=E$4,1)))))</f>
        <v>0</v>
      </c>
      <c r="F142" s="13">
        <f t="array" ref="F142">COUNT(IF(Team=$A142,IF(List=$B142,IF(Pos=$C142,IF(BYear=F$4,1)))))</f>
        <v>0</v>
      </c>
      <c r="G142" s="13">
        <f t="array" ref="G142">COUNT(IF(Team=$A142,IF(List=$B142,IF(Pos=$C142,IF(BYear=G$4,1)))))</f>
        <v>0</v>
      </c>
      <c r="H142" s="13">
        <f t="array" ref="H142">COUNT(IF(Team=$A142,IF(List=$B142,IF(Pos=$C142,IF(BYear=H$4,1)))))</f>
        <v>1</v>
      </c>
      <c r="I142" s="13">
        <f t="array" ref="I142">COUNT(IF(Team=$A142,IF(List=$B142,IF(Pos=$C142,IF(BYear=I$4,1)))))</f>
        <v>3</v>
      </c>
      <c r="J142" s="14">
        <f t="shared" si="176"/>
        <v>4</v>
      </c>
    </row>
    <row r="143" spans="1:10" x14ac:dyDescent="0.2">
      <c r="A143" s="12" t="s">
        <v>896</v>
      </c>
      <c r="B143" s="12" t="s">
        <v>1290</v>
      </c>
      <c r="C143" s="12" t="s">
        <v>365</v>
      </c>
      <c r="D143" s="12" t="str">
        <f t="shared" si="168"/>
        <v>AffiliateC</v>
      </c>
      <c r="E143" s="13">
        <f t="array" ref="E143">COUNT(IF(Team=$A143,IF(List=$B143,IF(Pos=$C143,IF(BYear=E$4,1)))))</f>
        <v>0</v>
      </c>
      <c r="F143" s="13">
        <f t="array" ref="F143">COUNT(IF(Team=$A143,IF(List=$B143,IF(Pos=$C143,IF(BYear=F$4,1)))))</f>
        <v>0</v>
      </c>
      <c r="G143" s="13">
        <f t="array" ref="G143">COUNT(IF(Team=$A143,IF(List=$B143,IF(Pos=$C143,IF(BYear=G$4,1)))))</f>
        <v>0</v>
      </c>
      <c r="H143" s="13">
        <f t="array" ref="H143">COUNT(IF(Team=$A143,IF(List=$B143,IF(Pos=$C143,IF(BYear=H$4,1)))))</f>
        <v>0</v>
      </c>
      <c r="I143" s="13">
        <f t="array" ref="I143">COUNT(IF(Team=$A143,IF(List=$B143,IF(Pos=$C143,IF(BYear=I$4,1)))))</f>
        <v>0</v>
      </c>
      <c r="J143" s="14">
        <f t="shared" si="176"/>
        <v>0</v>
      </c>
    </row>
    <row r="144" spans="1:10" x14ac:dyDescent="0.2">
      <c r="A144" s="16" t="s">
        <v>896</v>
      </c>
      <c r="B144" s="16" t="s">
        <v>1290</v>
      </c>
      <c r="C144" s="16" t="s">
        <v>1394</v>
      </c>
      <c r="D144" s="16" t="str">
        <f t="shared" si="168"/>
        <v>AffiliateTotal</v>
      </c>
      <c r="E144" s="14">
        <f>SUM(E141:E143)</f>
        <v>0</v>
      </c>
      <c r="F144" s="14">
        <f t="shared" ref="F144" si="181">SUM(F141:F143)</f>
        <v>0</v>
      </c>
      <c r="G144" s="14">
        <f t="shared" ref="G144" si="182">SUM(G141:G143)</f>
        <v>1</v>
      </c>
      <c r="H144" s="14">
        <f t="shared" ref="H144" si="183">SUM(H141:H143)</f>
        <v>5</v>
      </c>
      <c r="I144" s="14">
        <f t="shared" ref="I144" si="184">SUM(I141:I143)</f>
        <v>9</v>
      </c>
      <c r="J144" s="14">
        <f t="shared" si="176"/>
        <v>15</v>
      </c>
    </row>
    <row r="145" spans="1:10" x14ac:dyDescent="0.2">
      <c r="A145" s="17" t="s">
        <v>896</v>
      </c>
      <c r="B145" s="17"/>
      <c r="C145" s="17" t="s">
        <v>12</v>
      </c>
      <c r="D145" s="17" t="str">
        <f t="shared" si="168"/>
        <v>F</v>
      </c>
      <c r="E145" s="15">
        <f>SUM(E137,E141)</f>
        <v>2</v>
      </c>
      <c r="F145" s="15">
        <f t="shared" ref="F145:I145" si="185">SUM(F137,F141)</f>
        <v>5</v>
      </c>
      <c r="G145" s="15">
        <f t="shared" si="185"/>
        <v>6</v>
      </c>
      <c r="H145" s="15">
        <f t="shared" si="185"/>
        <v>9</v>
      </c>
      <c r="I145" s="15">
        <f t="shared" si="185"/>
        <v>6</v>
      </c>
      <c r="J145" s="15">
        <f t="shared" si="176"/>
        <v>28</v>
      </c>
    </row>
    <row r="146" spans="1:10" x14ac:dyDescent="0.2">
      <c r="A146" s="17" t="s">
        <v>896</v>
      </c>
      <c r="B146" s="17"/>
      <c r="C146" s="17" t="s">
        <v>8</v>
      </c>
      <c r="D146" s="17" t="str">
        <f t="shared" si="168"/>
        <v>D</v>
      </c>
      <c r="E146" s="15">
        <f t="shared" ref="E146:I146" si="186">SUM(E138,E142)</f>
        <v>1</v>
      </c>
      <c r="F146" s="15">
        <f t="shared" si="186"/>
        <v>3</v>
      </c>
      <c r="G146" s="15">
        <f t="shared" si="186"/>
        <v>3</v>
      </c>
      <c r="H146" s="15">
        <f t="shared" si="186"/>
        <v>3</v>
      </c>
      <c r="I146" s="15">
        <f t="shared" si="186"/>
        <v>4</v>
      </c>
      <c r="J146" s="15">
        <f t="shared" si="176"/>
        <v>14</v>
      </c>
    </row>
    <row r="147" spans="1:10" x14ac:dyDescent="0.2">
      <c r="A147" s="17" t="s">
        <v>896</v>
      </c>
      <c r="B147" s="17"/>
      <c r="C147" s="17" t="s">
        <v>365</v>
      </c>
      <c r="D147" s="17" t="str">
        <f t="shared" si="168"/>
        <v>C</v>
      </c>
      <c r="E147" s="15">
        <f t="shared" ref="E147:I147" si="187">SUM(E139,E143)</f>
        <v>0</v>
      </c>
      <c r="F147" s="15">
        <f t="shared" si="187"/>
        <v>0</v>
      </c>
      <c r="G147" s="15">
        <f t="shared" si="187"/>
        <v>0</v>
      </c>
      <c r="H147" s="15">
        <f t="shared" si="187"/>
        <v>0</v>
      </c>
      <c r="I147" s="15">
        <f t="shared" si="187"/>
        <v>0</v>
      </c>
      <c r="J147" s="15">
        <f t="shared" si="176"/>
        <v>0</v>
      </c>
    </row>
    <row r="148" spans="1:10" x14ac:dyDescent="0.2">
      <c r="A148" s="17" t="s">
        <v>896</v>
      </c>
      <c r="B148" s="17"/>
      <c r="C148" s="17" t="s">
        <v>1394</v>
      </c>
      <c r="D148" s="17" t="str">
        <f t="shared" si="168"/>
        <v>Total</v>
      </c>
      <c r="E148" s="15">
        <f>SUM(E145:E147)</f>
        <v>3</v>
      </c>
      <c r="F148" s="15">
        <f t="shared" ref="F148" si="188">SUM(F145:F147)</f>
        <v>8</v>
      </c>
      <c r="G148" s="15">
        <f t="shared" ref="G148" si="189">SUM(G145:G147)</f>
        <v>9</v>
      </c>
      <c r="H148" s="15">
        <f t="shared" ref="H148" si="190">SUM(H145:H147)</f>
        <v>12</v>
      </c>
      <c r="I148" s="15">
        <f t="shared" ref="I148" si="191">SUM(I145:I147)</f>
        <v>10</v>
      </c>
      <c r="J148" s="15">
        <f t="shared" si="176"/>
        <v>42</v>
      </c>
    </row>
    <row r="149" spans="1:10" x14ac:dyDescent="0.2">
      <c r="A149" s="12" t="s">
        <v>1373</v>
      </c>
      <c r="B149" s="12" t="s">
        <v>1289</v>
      </c>
      <c r="C149" s="12" t="s">
        <v>12</v>
      </c>
      <c r="D149" s="12" t="str">
        <f t="shared" si="168"/>
        <v>ActiveF</v>
      </c>
      <c r="E149" s="13">
        <f t="array" ref="E149">COUNT(IF(Team=$A149,IF(List=$B149,IF(Pos=$C149,IF(BYear=E$4,1)))))</f>
        <v>4</v>
      </c>
      <c r="F149" s="13">
        <f t="array" ref="F149">COUNT(IF(Team=$A149,IF(List=$B149,IF(Pos=$C149,IF(BYear=F$4,1)))))</f>
        <v>4</v>
      </c>
      <c r="G149" s="13">
        <f t="array" ref="G149">COUNT(IF(Team=$A149,IF(List=$B149,IF(Pos=$C149,IF(BYear=G$4,1)))))</f>
        <v>6</v>
      </c>
      <c r="H149" s="13">
        <f t="array" ref="H149">COUNT(IF(Team=$A149,IF(List=$B149,IF(Pos=$C149,IF(BYear=H$4,1)))))</f>
        <v>3</v>
      </c>
      <c r="I149" s="13">
        <f t="array" ref="I149">COUNT(IF(Team=$A149,IF(List=$B149,IF(Pos=$C149,IF(BYear=I$4,1)))))</f>
        <v>1</v>
      </c>
      <c r="J149" s="14">
        <f>SUM(E149:I149)</f>
        <v>18</v>
      </c>
    </row>
    <row r="150" spans="1:10" x14ac:dyDescent="0.2">
      <c r="A150" s="12" t="s">
        <v>1373</v>
      </c>
      <c r="B150" s="12" t="s">
        <v>1289</v>
      </c>
      <c r="C150" s="12" t="s">
        <v>8</v>
      </c>
      <c r="D150" s="12" t="str">
        <f t="shared" si="168"/>
        <v>ActiveD</v>
      </c>
      <c r="E150" s="13">
        <f t="array" ref="E150">COUNT(IF(Team=$A150,IF(List=$B150,IF(Pos=$C150,IF(BYear=E$4,1)))))</f>
        <v>0</v>
      </c>
      <c r="F150" s="13">
        <f t="array" ref="F150">COUNT(IF(Team=$A150,IF(List=$B150,IF(Pos=$C150,IF(BYear=F$4,1)))))</f>
        <v>1</v>
      </c>
      <c r="G150" s="13">
        <f t="array" ref="G150">COUNT(IF(Team=$A150,IF(List=$B150,IF(Pos=$C150,IF(BYear=G$4,1)))))</f>
        <v>5</v>
      </c>
      <c r="H150" s="13">
        <f t="array" ref="H150">COUNT(IF(Team=$A150,IF(List=$B150,IF(Pos=$C150,IF(BYear=H$4,1)))))</f>
        <v>2</v>
      </c>
      <c r="I150" s="13">
        <f t="array" ref="I150">COUNT(IF(Team=$A150,IF(List=$B150,IF(Pos=$C150,IF(BYear=I$4,1)))))</f>
        <v>0</v>
      </c>
      <c r="J150" s="14">
        <f t="shared" ref="J150:J160" si="192">SUM(E150:I150)</f>
        <v>8</v>
      </c>
    </row>
    <row r="151" spans="1:10" x14ac:dyDescent="0.2">
      <c r="A151" s="12" t="s">
        <v>1373</v>
      </c>
      <c r="B151" s="12" t="s">
        <v>1289</v>
      </c>
      <c r="C151" s="12" t="s">
        <v>365</v>
      </c>
      <c r="D151" s="12" t="str">
        <f t="shared" si="168"/>
        <v>ActiveC</v>
      </c>
      <c r="E151" s="13">
        <f t="array" ref="E151">COUNT(IF(Team=$A151,IF(List=$B151,IF(Pos=$C151,IF(BYear=E$4,1)))))</f>
        <v>0</v>
      </c>
      <c r="F151" s="13">
        <f t="array" ref="F151">COUNT(IF(Team=$A151,IF(List=$B151,IF(Pos=$C151,IF(BYear=F$4,1)))))</f>
        <v>0</v>
      </c>
      <c r="G151" s="13">
        <f t="array" ref="G151">COUNT(IF(Team=$A151,IF(List=$B151,IF(Pos=$C151,IF(BYear=G$4,1)))))</f>
        <v>0</v>
      </c>
      <c r="H151" s="13">
        <f t="array" ref="H151">COUNT(IF(Team=$A151,IF(List=$B151,IF(Pos=$C151,IF(BYear=H$4,1)))))</f>
        <v>0</v>
      </c>
      <c r="I151" s="13">
        <f t="array" ref="I151">COUNT(IF(Team=$A151,IF(List=$B151,IF(Pos=$C151,IF(BYear=I$4,1)))))</f>
        <v>0</v>
      </c>
      <c r="J151" s="14">
        <f t="shared" si="192"/>
        <v>0</v>
      </c>
    </row>
    <row r="152" spans="1:10" x14ac:dyDescent="0.2">
      <c r="A152" s="16" t="s">
        <v>1373</v>
      </c>
      <c r="B152" s="16" t="s">
        <v>1289</v>
      </c>
      <c r="C152" s="16" t="s">
        <v>1394</v>
      </c>
      <c r="D152" s="16" t="str">
        <f t="shared" si="168"/>
        <v>ActiveTotal</v>
      </c>
      <c r="E152" s="14">
        <f>SUM(E149:E151)</f>
        <v>4</v>
      </c>
      <c r="F152" s="14">
        <f t="shared" ref="F152" si="193">SUM(F149:F151)</f>
        <v>5</v>
      </c>
      <c r="G152" s="14">
        <f t="shared" ref="G152" si="194">SUM(G149:G151)</f>
        <v>11</v>
      </c>
      <c r="H152" s="14">
        <f t="shared" ref="H152" si="195">SUM(H149:H151)</f>
        <v>5</v>
      </c>
      <c r="I152" s="14">
        <f t="shared" ref="I152" si="196">SUM(I149:I151)</f>
        <v>1</v>
      </c>
      <c r="J152" s="14">
        <f t="shared" si="192"/>
        <v>26</v>
      </c>
    </row>
    <row r="153" spans="1:10" x14ac:dyDescent="0.2">
      <c r="A153" s="12" t="s">
        <v>1373</v>
      </c>
      <c r="B153" s="12" t="s">
        <v>1290</v>
      </c>
      <c r="C153" s="12" t="s">
        <v>12</v>
      </c>
      <c r="D153" s="12" t="str">
        <f t="shared" si="168"/>
        <v>AffiliateF</v>
      </c>
      <c r="E153" s="13">
        <f t="array" ref="E153">COUNT(IF(Team=$A153,IF(List=$B153,IF(Pos=$C153,IF(BYear=E$4,1)))))</f>
        <v>0</v>
      </c>
      <c r="F153" s="13">
        <f t="array" ref="F153">COUNT(IF(Team=$A153,IF(List=$B153,IF(Pos=$C153,IF(BYear=F$4,1)))))</f>
        <v>0</v>
      </c>
      <c r="G153" s="13">
        <f t="array" ref="G153">COUNT(IF(Team=$A153,IF(List=$B153,IF(Pos=$C153,IF(BYear=G$4,1)))))</f>
        <v>2</v>
      </c>
      <c r="H153" s="13">
        <f t="array" ref="H153">COUNT(IF(Team=$A153,IF(List=$B153,IF(Pos=$C153,IF(BYear=H$4,1)))))</f>
        <v>4</v>
      </c>
      <c r="I153" s="13">
        <f t="array" ref="I153">COUNT(IF(Team=$A153,IF(List=$B153,IF(Pos=$C153,IF(BYear=I$4,1)))))</f>
        <v>6</v>
      </c>
      <c r="J153" s="14">
        <f t="shared" si="192"/>
        <v>12</v>
      </c>
    </row>
    <row r="154" spans="1:10" x14ac:dyDescent="0.2">
      <c r="A154" s="12" t="s">
        <v>1373</v>
      </c>
      <c r="B154" s="12" t="s">
        <v>1290</v>
      </c>
      <c r="C154" s="12" t="s">
        <v>8</v>
      </c>
      <c r="D154" s="12" t="str">
        <f t="shared" si="168"/>
        <v>AffiliateD</v>
      </c>
      <c r="E154" s="13">
        <f t="array" ref="E154">COUNT(IF(Team=$A154,IF(List=$B154,IF(Pos=$C154,IF(BYear=E$4,1)))))</f>
        <v>0</v>
      </c>
      <c r="F154" s="13">
        <f t="array" ref="F154">COUNT(IF(Team=$A154,IF(List=$B154,IF(Pos=$C154,IF(BYear=F$4,1)))))</f>
        <v>0</v>
      </c>
      <c r="G154" s="13">
        <f t="array" ref="G154">COUNT(IF(Team=$A154,IF(List=$B154,IF(Pos=$C154,IF(BYear=G$4,1)))))</f>
        <v>0</v>
      </c>
      <c r="H154" s="13">
        <f t="array" ref="H154">COUNT(IF(Team=$A154,IF(List=$B154,IF(Pos=$C154,IF(BYear=H$4,1)))))</f>
        <v>2</v>
      </c>
      <c r="I154" s="13">
        <f t="array" ref="I154">COUNT(IF(Team=$A154,IF(List=$B154,IF(Pos=$C154,IF(BYear=I$4,1)))))</f>
        <v>4</v>
      </c>
      <c r="J154" s="14">
        <f t="shared" si="192"/>
        <v>6</v>
      </c>
    </row>
    <row r="155" spans="1:10" x14ac:dyDescent="0.2">
      <c r="A155" s="12" t="s">
        <v>1373</v>
      </c>
      <c r="B155" s="12" t="s">
        <v>1290</v>
      </c>
      <c r="C155" s="12" t="s">
        <v>365</v>
      </c>
      <c r="D155" s="12" t="str">
        <f t="shared" si="168"/>
        <v>AffiliateC</v>
      </c>
      <c r="E155" s="13">
        <f t="array" ref="E155">COUNT(IF(Team=$A155,IF(List=$B155,IF(Pos=$C155,IF(BYear=E$4,1)))))</f>
        <v>0</v>
      </c>
      <c r="F155" s="13">
        <f t="array" ref="F155">COUNT(IF(Team=$A155,IF(List=$B155,IF(Pos=$C155,IF(BYear=F$4,1)))))</f>
        <v>0</v>
      </c>
      <c r="G155" s="13">
        <f t="array" ref="G155">COUNT(IF(Team=$A155,IF(List=$B155,IF(Pos=$C155,IF(BYear=G$4,1)))))</f>
        <v>0</v>
      </c>
      <c r="H155" s="13">
        <f t="array" ref="H155">COUNT(IF(Team=$A155,IF(List=$B155,IF(Pos=$C155,IF(BYear=H$4,1)))))</f>
        <v>0</v>
      </c>
      <c r="I155" s="13">
        <f t="array" ref="I155">COUNT(IF(Team=$A155,IF(List=$B155,IF(Pos=$C155,IF(BYear=I$4,1)))))</f>
        <v>0</v>
      </c>
      <c r="J155" s="14">
        <f t="shared" si="192"/>
        <v>0</v>
      </c>
    </row>
    <row r="156" spans="1:10" x14ac:dyDescent="0.2">
      <c r="A156" s="16" t="s">
        <v>1373</v>
      </c>
      <c r="B156" s="16" t="s">
        <v>1290</v>
      </c>
      <c r="C156" s="16" t="s">
        <v>1394</v>
      </c>
      <c r="D156" s="16" t="str">
        <f t="shared" si="168"/>
        <v>AffiliateTotal</v>
      </c>
      <c r="E156" s="14">
        <f>SUM(E153:E155)</f>
        <v>0</v>
      </c>
      <c r="F156" s="14">
        <f t="shared" ref="F156" si="197">SUM(F153:F155)</f>
        <v>0</v>
      </c>
      <c r="G156" s="14">
        <f t="shared" ref="G156" si="198">SUM(G153:G155)</f>
        <v>2</v>
      </c>
      <c r="H156" s="14">
        <f t="shared" ref="H156" si="199">SUM(H153:H155)</f>
        <v>6</v>
      </c>
      <c r="I156" s="14">
        <f t="shared" ref="I156" si="200">SUM(I153:I155)</f>
        <v>10</v>
      </c>
      <c r="J156" s="14">
        <f t="shared" si="192"/>
        <v>18</v>
      </c>
    </row>
    <row r="157" spans="1:10" x14ac:dyDescent="0.2">
      <c r="A157" s="17" t="s">
        <v>1373</v>
      </c>
      <c r="B157" s="17"/>
      <c r="C157" s="17" t="s">
        <v>12</v>
      </c>
      <c r="D157" s="17" t="str">
        <f t="shared" si="168"/>
        <v>F</v>
      </c>
      <c r="E157" s="15">
        <f>SUM(E149,E153)</f>
        <v>4</v>
      </c>
      <c r="F157" s="15">
        <f t="shared" ref="F157:I157" si="201">SUM(F149,F153)</f>
        <v>4</v>
      </c>
      <c r="G157" s="15">
        <f t="shared" si="201"/>
        <v>8</v>
      </c>
      <c r="H157" s="15">
        <f t="shared" si="201"/>
        <v>7</v>
      </c>
      <c r="I157" s="15">
        <f t="shared" si="201"/>
        <v>7</v>
      </c>
      <c r="J157" s="15">
        <f t="shared" si="192"/>
        <v>30</v>
      </c>
    </row>
    <row r="158" spans="1:10" x14ac:dyDescent="0.2">
      <c r="A158" s="17" t="s">
        <v>1373</v>
      </c>
      <c r="B158" s="17"/>
      <c r="C158" s="17" t="s">
        <v>8</v>
      </c>
      <c r="D158" s="17" t="str">
        <f t="shared" si="168"/>
        <v>D</v>
      </c>
      <c r="E158" s="15">
        <f t="shared" ref="E158:I158" si="202">SUM(E150,E154)</f>
        <v>0</v>
      </c>
      <c r="F158" s="15">
        <f t="shared" si="202"/>
        <v>1</v>
      </c>
      <c r="G158" s="15">
        <f t="shared" si="202"/>
        <v>5</v>
      </c>
      <c r="H158" s="15">
        <f t="shared" si="202"/>
        <v>4</v>
      </c>
      <c r="I158" s="15">
        <f t="shared" si="202"/>
        <v>4</v>
      </c>
      <c r="J158" s="15">
        <f t="shared" si="192"/>
        <v>14</v>
      </c>
    </row>
    <row r="159" spans="1:10" x14ac:dyDescent="0.2">
      <c r="A159" s="17" t="s">
        <v>1373</v>
      </c>
      <c r="B159" s="17"/>
      <c r="C159" s="17" t="s">
        <v>365</v>
      </c>
      <c r="D159" s="17" t="str">
        <f t="shared" si="168"/>
        <v>C</v>
      </c>
      <c r="E159" s="15">
        <f t="shared" ref="E159:I159" si="203">SUM(E151,E155)</f>
        <v>0</v>
      </c>
      <c r="F159" s="15">
        <f t="shared" si="203"/>
        <v>0</v>
      </c>
      <c r="G159" s="15">
        <f t="shared" si="203"/>
        <v>0</v>
      </c>
      <c r="H159" s="15">
        <f t="shared" si="203"/>
        <v>0</v>
      </c>
      <c r="I159" s="15">
        <f t="shared" si="203"/>
        <v>0</v>
      </c>
      <c r="J159" s="15">
        <f t="shared" si="192"/>
        <v>0</v>
      </c>
    </row>
    <row r="160" spans="1:10" x14ac:dyDescent="0.2">
      <c r="A160" s="17" t="s">
        <v>1373</v>
      </c>
      <c r="B160" s="17"/>
      <c r="C160" s="17" t="s">
        <v>1394</v>
      </c>
      <c r="D160" s="17" t="str">
        <f t="shared" si="168"/>
        <v>Total</v>
      </c>
      <c r="E160" s="15">
        <f>SUM(E157:E159)</f>
        <v>4</v>
      </c>
      <c r="F160" s="15">
        <f t="shared" ref="F160" si="204">SUM(F157:F159)</f>
        <v>5</v>
      </c>
      <c r="G160" s="15">
        <f t="shared" ref="G160" si="205">SUM(G157:G159)</f>
        <v>13</v>
      </c>
      <c r="H160" s="15">
        <f t="shared" ref="H160" si="206">SUM(H157:H159)</f>
        <v>11</v>
      </c>
      <c r="I160" s="15">
        <f t="shared" ref="I160" si="207">SUM(I157:I159)</f>
        <v>11</v>
      </c>
      <c r="J160" s="15">
        <f t="shared" si="192"/>
        <v>44</v>
      </c>
    </row>
    <row r="161" spans="1:10" x14ac:dyDescent="0.2">
      <c r="A161" s="12" t="s">
        <v>667</v>
      </c>
      <c r="B161" s="12" t="s">
        <v>1289</v>
      </c>
      <c r="C161" s="12" t="s">
        <v>12</v>
      </c>
      <c r="D161" s="12" t="str">
        <f t="shared" si="168"/>
        <v>ActiveF</v>
      </c>
      <c r="E161" s="13">
        <f t="array" ref="E161">COUNT(IF(Team=$A161,IF(List=$B161,IF(Pos=$C161,IF(BYear=E$4,1)))))</f>
        <v>4</v>
      </c>
      <c r="F161" s="13">
        <f t="array" ref="F161">COUNT(IF(Team=$A161,IF(List=$B161,IF(Pos=$C161,IF(BYear=F$4,1)))))</f>
        <v>8</v>
      </c>
      <c r="G161" s="13">
        <f t="array" ref="G161">COUNT(IF(Team=$A161,IF(List=$B161,IF(Pos=$C161,IF(BYear=G$4,1)))))</f>
        <v>3</v>
      </c>
      <c r="H161" s="13">
        <f t="array" ref="H161">COUNT(IF(Team=$A161,IF(List=$B161,IF(Pos=$C161,IF(BYear=H$4,1)))))</f>
        <v>2</v>
      </c>
      <c r="I161" s="13">
        <f t="array" ref="I161">COUNT(IF(Team=$A161,IF(List=$B161,IF(Pos=$C161,IF(BYear=I$4,1)))))</f>
        <v>1</v>
      </c>
      <c r="J161" s="14">
        <f>SUM(E161:I161)</f>
        <v>18</v>
      </c>
    </row>
    <row r="162" spans="1:10" x14ac:dyDescent="0.2">
      <c r="A162" s="12" t="s">
        <v>667</v>
      </c>
      <c r="B162" s="12" t="s">
        <v>1289</v>
      </c>
      <c r="C162" s="12" t="s">
        <v>8</v>
      </c>
      <c r="D162" s="12" t="str">
        <f t="shared" si="168"/>
        <v>ActiveD</v>
      </c>
      <c r="E162" s="13">
        <f t="array" ref="E162">COUNT(IF(Team=$A162,IF(List=$B162,IF(Pos=$C162,IF(BYear=E$4,1)))))</f>
        <v>1</v>
      </c>
      <c r="F162" s="13">
        <f t="array" ref="F162">COUNT(IF(Team=$A162,IF(List=$B162,IF(Pos=$C162,IF(BYear=F$4,1)))))</f>
        <v>4</v>
      </c>
      <c r="G162" s="13">
        <f t="array" ref="G162">COUNT(IF(Team=$A162,IF(List=$B162,IF(Pos=$C162,IF(BYear=G$4,1)))))</f>
        <v>2</v>
      </c>
      <c r="H162" s="13">
        <f t="array" ref="H162">COUNT(IF(Team=$A162,IF(List=$B162,IF(Pos=$C162,IF(BYear=H$4,1)))))</f>
        <v>1</v>
      </c>
      <c r="I162" s="13">
        <f t="array" ref="I162">COUNT(IF(Team=$A162,IF(List=$B162,IF(Pos=$C162,IF(BYear=I$4,1)))))</f>
        <v>1</v>
      </c>
      <c r="J162" s="14">
        <f t="shared" ref="J162:J172" si="208">SUM(E162:I162)</f>
        <v>9</v>
      </c>
    </row>
    <row r="163" spans="1:10" x14ac:dyDescent="0.2">
      <c r="A163" s="12" t="s">
        <v>667</v>
      </c>
      <c r="B163" s="12" t="s">
        <v>1289</v>
      </c>
      <c r="C163" s="12" t="s">
        <v>365</v>
      </c>
      <c r="D163" s="12" t="str">
        <f t="shared" si="168"/>
        <v>ActiveC</v>
      </c>
      <c r="E163" s="13">
        <f t="array" ref="E163">COUNT(IF(Team=$A163,IF(List=$B163,IF(Pos=$C163,IF(BYear=E$4,1)))))</f>
        <v>0</v>
      </c>
      <c r="F163" s="13">
        <f t="array" ref="F163">COUNT(IF(Team=$A163,IF(List=$B163,IF(Pos=$C163,IF(BYear=F$4,1)))))</f>
        <v>0</v>
      </c>
      <c r="G163" s="13">
        <f t="array" ref="G163">COUNT(IF(Team=$A163,IF(List=$B163,IF(Pos=$C163,IF(BYear=G$4,1)))))</f>
        <v>0</v>
      </c>
      <c r="H163" s="13">
        <f t="array" ref="H163">COUNT(IF(Team=$A163,IF(List=$B163,IF(Pos=$C163,IF(BYear=H$4,1)))))</f>
        <v>0</v>
      </c>
      <c r="I163" s="13">
        <f t="array" ref="I163">COUNT(IF(Team=$A163,IF(List=$B163,IF(Pos=$C163,IF(BYear=I$4,1)))))</f>
        <v>0</v>
      </c>
      <c r="J163" s="14">
        <f t="shared" si="208"/>
        <v>0</v>
      </c>
    </row>
    <row r="164" spans="1:10" x14ac:dyDescent="0.2">
      <c r="A164" s="16" t="s">
        <v>667</v>
      </c>
      <c r="B164" s="16" t="s">
        <v>1289</v>
      </c>
      <c r="C164" s="16" t="s">
        <v>1394</v>
      </c>
      <c r="D164" s="16" t="str">
        <f t="shared" si="168"/>
        <v>ActiveTotal</v>
      </c>
      <c r="E164" s="14">
        <f>SUM(E161:E163)</f>
        <v>5</v>
      </c>
      <c r="F164" s="14">
        <f t="shared" ref="F164" si="209">SUM(F161:F163)</f>
        <v>12</v>
      </c>
      <c r="G164" s="14">
        <f t="shared" ref="G164" si="210">SUM(G161:G163)</f>
        <v>5</v>
      </c>
      <c r="H164" s="14">
        <f t="shared" ref="H164" si="211">SUM(H161:H163)</f>
        <v>3</v>
      </c>
      <c r="I164" s="14">
        <f t="shared" ref="I164" si="212">SUM(I161:I163)</f>
        <v>2</v>
      </c>
      <c r="J164" s="14">
        <f t="shared" si="208"/>
        <v>27</v>
      </c>
    </row>
    <row r="165" spans="1:10" x14ac:dyDescent="0.2">
      <c r="A165" s="12" t="s">
        <v>667</v>
      </c>
      <c r="B165" s="12" t="s">
        <v>1290</v>
      </c>
      <c r="C165" s="12" t="s">
        <v>12</v>
      </c>
      <c r="D165" s="12" t="str">
        <f t="shared" si="168"/>
        <v>AffiliateF</v>
      </c>
      <c r="E165" s="13">
        <f t="array" ref="E165">COUNT(IF(Team=$A165,IF(List=$B165,IF(Pos=$C165,IF(BYear=E$4,1)))))</f>
        <v>0</v>
      </c>
      <c r="F165" s="13">
        <f t="array" ref="F165">COUNT(IF(Team=$A165,IF(List=$B165,IF(Pos=$C165,IF(BYear=F$4,1)))))</f>
        <v>0</v>
      </c>
      <c r="G165" s="13">
        <f t="array" ref="G165">COUNT(IF(Team=$A165,IF(List=$B165,IF(Pos=$C165,IF(BYear=G$4,1)))))</f>
        <v>1</v>
      </c>
      <c r="H165" s="13">
        <f t="array" ref="H165">COUNT(IF(Team=$A165,IF(List=$B165,IF(Pos=$C165,IF(BYear=H$4,1)))))</f>
        <v>3</v>
      </c>
      <c r="I165" s="13">
        <f t="array" ref="I165">COUNT(IF(Team=$A165,IF(List=$B165,IF(Pos=$C165,IF(BYear=I$4,1)))))</f>
        <v>6</v>
      </c>
      <c r="J165" s="14">
        <f t="shared" si="208"/>
        <v>10</v>
      </c>
    </row>
    <row r="166" spans="1:10" x14ac:dyDescent="0.2">
      <c r="A166" s="12" t="s">
        <v>667</v>
      </c>
      <c r="B166" s="12" t="s">
        <v>1290</v>
      </c>
      <c r="C166" s="12" t="s">
        <v>8</v>
      </c>
      <c r="D166" s="12" t="str">
        <f t="shared" si="168"/>
        <v>AffiliateD</v>
      </c>
      <c r="E166" s="13">
        <f t="array" ref="E166">COUNT(IF(Team=$A166,IF(List=$B166,IF(Pos=$C166,IF(BYear=E$4,1)))))</f>
        <v>0</v>
      </c>
      <c r="F166" s="13">
        <f t="array" ref="F166">COUNT(IF(Team=$A166,IF(List=$B166,IF(Pos=$C166,IF(BYear=F$4,1)))))</f>
        <v>0</v>
      </c>
      <c r="G166" s="13">
        <f t="array" ref="G166">COUNT(IF(Team=$A166,IF(List=$B166,IF(Pos=$C166,IF(BYear=G$4,1)))))</f>
        <v>0</v>
      </c>
      <c r="H166" s="13">
        <f t="array" ref="H166">COUNT(IF(Team=$A166,IF(List=$B166,IF(Pos=$C166,IF(BYear=H$4,1)))))</f>
        <v>2</v>
      </c>
      <c r="I166" s="13">
        <f t="array" ref="I166">COUNT(IF(Team=$A166,IF(List=$B166,IF(Pos=$C166,IF(BYear=I$4,1)))))</f>
        <v>4</v>
      </c>
      <c r="J166" s="14">
        <f t="shared" si="208"/>
        <v>6</v>
      </c>
    </row>
    <row r="167" spans="1:10" x14ac:dyDescent="0.2">
      <c r="A167" s="12" t="s">
        <v>667</v>
      </c>
      <c r="B167" s="12" t="s">
        <v>1290</v>
      </c>
      <c r="C167" s="12" t="s">
        <v>365</v>
      </c>
      <c r="D167" s="12" t="str">
        <f t="shared" si="168"/>
        <v>AffiliateC</v>
      </c>
      <c r="E167" s="13">
        <f t="array" ref="E167">COUNT(IF(Team=$A167,IF(List=$B167,IF(Pos=$C167,IF(BYear=E$4,1)))))</f>
        <v>0</v>
      </c>
      <c r="F167" s="13">
        <f t="array" ref="F167">COUNT(IF(Team=$A167,IF(List=$B167,IF(Pos=$C167,IF(BYear=F$4,1)))))</f>
        <v>0</v>
      </c>
      <c r="G167" s="13">
        <f t="array" ref="G167">COUNT(IF(Team=$A167,IF(List=$B167,IF(Pos=$C167,IF(BYear=G$4,1)))))</f>
        <v>0</v>
      </c>
      <c r="H167" s="13">
        <f t="array" ref="H167">COUNT(IF(Team=$A167,IF(List=$B167,IF(Pos=$C167,IF(BYear=H$4,1)))))</f>
        <v>0</v>
      </c>
      <c r="I167" s="13">
        <f t="array" ref="I167">COUNT(IF(Team=$A167,IF(List=$B167,IF(Pos=$C167,IF(BYear=I$4,1)))))</f>
        <v>0</v>
      </c>
      <c r="J167" s="14">
        <f t="shared" si="208"/>
        <v>0</v>
      </c>
    </row>
    <row r="168" spans="1:10" x14ac:dyDescent="0.2">
      <c r="A168" s="16" t="s">
        <v>667</v>
      </c>
      <c r="B168" s="16" t="s">
        <v>1290</v>
      </c>
      <c r="C168" s="16" t="s">
        <v>1394</v>
      </c>
      <c r="D168" s="16" t="str">
        <f t="shared" si="168"/>
        <v>AffiliateTotal</v>
      </c>
      <c r="E168" s="14">
        <f>SUM(E165:E167)</f>
        <v>0</v>
      </c>
      <c r="F168" s="14">
        <f t="shared" ref="F168" si="213">SUM(F165:F167)</f>
        <v>0</v>
      </c>
      <c r="G168" s="14">
        <f t="shared" ref="G168" si="214">SUM(G165:G167)</f>
        <v>1</v>
      </c>
      <c r="H168" s="14">
        <f t="shared" ref="H168" si="215">SUM(H165:H167)</f>
        <v>5</v>
      </c>
      <c r="I168" s="14">
        <f t="shared" ref="I168" si="216">SUM(I165:I167)</f>
        <v>10</v>
      </c>
      <c r="J168" s="14">
        <f t="shared" si="208"/>
        <v>16</v>
      </c>
    </row>
    <row r="169" spans="1:10" x14ac:dyDescent="0.2">
      <c r="A169" s="17" t="s">
        <v>667</v>
      </c>
      <c r="B169" s="17"/>
      <c r="C169" s="17" t="s">
        <v>12</v>
      </c>
      <c r="D169" s="17" t="str">
        <f t="shared" si="168"/>
        <v>F</v>
      </c>
      <c r="E169" s="15">
        <f>SUM(E161,E165)</f>
        <v>4</v>
      </c>
      <c r="F169" s="15">
        <f t="shared" ref="F169:I169" si="217">SUM(F161,F165)</f>
        <v>8</v>
      </c>
      <c r="G169" s="15">
        <f t="shared" si="217"/>
        <v>4</v>
      </c>
      <c r="H169" s="15">
        <f t="shared" si="217"/>
        <v>5</v>
      </c>
      <c r="I169" s="15">
        <f t="shared" si="217"/>
        <v>7</v>
      </c>
      <c r="J169" s="15">
        <f t="shared" si="208"/>
        <v>28</v>
      </c>
    </row>
    <row r="170" spans="1:10" x14ac:dyDescent="0.2">
      <c r="A170" s="17" t="s">
        <v>667</v>
      </c>
      <c r="B170" s="17"/>
      <c r="C170" s="17" t="s">
        <v>8</v>
      </c>
      <c r="D170" s="17" t="str">
        <f t="shared" si="168"/>
        <v>D</v>
      </c>
      <c r="E170" s="15">
        <f t="shared" ref="E170:I170" si="218">SUM(E162,E166)</f>
        <v>1</v>
      </c>
      <c r="F170" s="15">
        <f t="shared" si="218"/>
        <v>4</v>
      </c>
      <c r="G170" s="15">
        <f t="shared" si="218"/>
        <v>2</v>
      </c>
      <c r="H170" s="15">
        <f t="shared" si="218"/>
        <v>3</v>
      </c>
      <c r="I170" s="15">
        <f t="shared" si="218"/>
        <v>5</v>
      </c>
      <c r="J170" s="15">
        <f t="shared" si="208"/>
        <v>15</v>
      </c>
    </row>
    <row r="171" spans="1:10" x14ac:dyDescent="0.2">
      <c r="A171" s="17" t="s">
        <v>667</v>
      </c>
      <c r="B171" s="17"/>
      <c r="C171" s="17" t="s">
        <v>365</v>
      </c>
      <c r="D171" s="17" t="str">
        <f t="shared" si="168"/>
        <v>C</v>
      </c>
      <c r="E171" s="15">
        <f t="shared" ref="E171:I171" si="219">SUM(E163,E167)</f>
        <v>0</v>
      </c>
      <c r="F171" s="15">
        <f t="shared" si="219"/>
        <v>0</v>
      </c>
      <c r="G171" s="15">
        <f t="shared" si="219"/>
        <v>0</v>
      </c>
      <c r="H171" s="15">
        <f t="shared" si="219"/>
        <v>0</v>
      </c>
      <c r="I171" s="15">
        <f t="shared" si="219"/>
        <v>0</v>
      </c>
      <c r="J171" s="15">
        <f t="shared" si="208"/>
        <v>0</v>
      </c>
    </row>
    <row r="172" spans="1:10" x14ac:dyDescent="0.2">
      <c r="A172" s="17" t="s">
        <v>667</v>
      </c>
      <c r="B172" s="17"/>
      <c r="C172" s="17" t="s">
        <v>1394</v>
      </c>
      <c r="D172" s="17" t="str">
        <f t="shared" si="168"/>
        <v>Total</v>
      </c>
      <c r="E172" s="15">
        <f>SUM(E169:E171)</f>
        <v>5</v>
      </c>
      <c r="F172" s="15">
        <f t="shared" ref="F172" si="220">SUM(F169:F171)</f>
        <v>12</v>
      </c>
      <c r="G172" s="15">
        <f t="shared" ref="G172" si="221">SUM(G169:G171)</f>
        <v>6</v>
      </c>
      <c r="H172" s="15">
        <f t="shared" ref="H172" si="222">SUM(H169:H171)</f>
        <v>8</v>
      </c>
      <c r="I172" s="15">
        <f t="shared" ref="I172" si="223">SUM(I169:I171)</f>
        <v>12</v>
      </c>
      <c r="J172" s="15">
        <f t="shared" si="208"/>
        <v>43</v>
      </c>
    </row>
    <row r="173" spans="1:10" x14ac:dyDescent="0.2">
      <c r="A173" s="12" t="s">
        <v>1369</v>
      </c>
      <c r="B173" s="12" t="s">
        <v>1289</v>
      </c>
      <c r="C173" s="12" t="s">
        <v>12</v>
      </c>
      <c r="D173" s="12" t="str">
        <f t="shared" si="168"/>
        <v>ActiveF</v>
      </c>
      <c r="E173" s="13">
        <f t="array" ref="E173">COUNT(IF(Team=$A173,IF(List=$B173,IF(Pos=$C173,IF(BYear=E$4,1)))))</f>
        <v>5</v>
      </c>
      <c r="F173" s="13">
        <f t="array" ref="F173">COUNT(IF(Team=$A173,IF(List=$B173,IF(Pos=$C173,IF(BYear=F$4,1)))))</f>
        <v>4</v>
      </c>
      <c r="G173" s="13">
        <f t="array" ref="G173">COUNT(IF(Team=$A173,IF(List=$B173,IF(Pos=$C173,IF(BYear=G$4,1)))))</f>
        <v>7</v>
      </c>
      <c r="H173" s="13">
        <f t="array" ref="H173">COUNT(IF(Team=$A173,IF(List=$B173,IF(Pos=$C173,IF(BYear=H$4,1)))))</f>
        <v>3</v>
      </c>
      <c r="I173" s="13">
        <f t="array" ref="I173">COUNT(IF(Team=$A173,IF(List=$B173,IF(Pos=$C173,IF(BYear=I$4,1)))))</f>
        <v>1</v>
      </c>
      <c r="J173" s="14">
        <f>SUM(E173:I173)</f>
        <v>20</v>
      </c>
    </row>
    <row r="174" spans="1:10" x14ac:dyDescent="0.2">
      <c r="A174" s="12" t="s">
        <v>1369</v>
      </c>
      <c r="B174" s="12" t="s">
        <v>1289</v>
      </c>
      <c r="C174" s="12" t="s">
        <v>8</v>
      </c>
      <c r="D174" s="12" t="str">
        <f t="shared" si="168"/>
        <v>ActiveD</v>
      </c>
      <c r="E174" s="13">
        <f t="array" ref="E174">COUNT(IF(Team=$A174,IF(List=$B174,IF(Pos=$C174,IF(BYear=E$4,1)))))</f>
        <v>3</v>
      </c>
      <c r="F174" s="13">
        <f t="array" ref="F174">COUNT(IF(Team=$A174,IF(List=$B174,IF(Pos=$C174,IF(BYear=F$4,1)))))</f>
        <v>2</v>
      </c>
      <c r="G174" s="13">
        <f t="array" ref="G174">COUNT(IF(Team=$A174,IF(List=$B174,IF(Pos=$C174,IF(BYear=G$4,1)))))</f>
        <v>1</v>
      </c>
      <c r="H174" s="13">
        <f t="array" ref="H174">COUNT(IF(Team=$A174,IF(List=$B174,IF(Pos=$C174,IF(BYear=H$4,1)))))</f>
        <v>2</v>
      </c>
      <c r="I174" s="13">
        <f t="array" ref="I174">COUNT(IF(Team=$A174,IF(List=$B174,IF(Pos=$C174,IF(BYear=I$4,1)))))</f>
        <v>0</v>
      </c>
      <c r="J174" s="14">
        <f t="shared" ref="J174:J184" si="224">SUM(E174:I174)</f>
        <v>8</v>
      </c>
    </row>
    <row r="175" spans="1:10" x14ac:dyDescent="0.2">
      <c r="A175" s="12" t="s">
        <v>1369</v>
      </c>
      <c r="B175" s="12" t="s">
        <v>1289</v>
      </c>
      <c r="C175" s="12" t="s">
        <v>365</v>
      </c>
      <c r="D175" s="12" t="str">
        <f t="shared" si="168"/>
        <v>ActiveC</v>
      </c>
      <c r="E175" s="13">
        <f t="array" ref="E175">COUNT(IF(Team=$A175,IF(List=$B175,IF(Pos=$C175,IF(BYear=E$4,1)))))</f>
        <v>0</v>
      </c>
      <c r="F175" s="13">
        <f t="array" ref="F175">COUNT(IF(Team=$A175,IF(List=$B175,IF(Pos=$C175,IF(BYear=F$4,1)))))</f>
        <v>0</v>
      </c>
      <c r="G175" s="13">
        <f t="array" ref="G175">COUNT(IF(Team=$A175,IF(List=$B175,IF(Pos=$C175,IF(BYear=G$4,1)))))</f>
        <v>0</v>
      </c>
      <c r="H175" s="13">
        <f t="array" ref="H175">COUNT(IF(Team=$A175,IF(List=$B175,IF(Pos=$C175,IF(BYear=H$4,1)))))</f>
        <v>0</v>
      </c>
      <c r="I175" s="13">
        <f t="array" ref="I175">COUNT(IF(Team=$A175,IF(List=$B175,IF(Pos=$C175,IF(BYear=I$4,1)))))</f>
        <v>0</v>
      </c>
      <c r="J175" s="14">
        <f t="shared" si="224"/>
        <v>0</v>
      </c>
    </row>
    <row r="176" spans="1:10" x14ac:dyDescent="0.2">
      <c r="A176" s="16" t="s">
        <v>1369</v>
      </c>
      <c r="B176" s="16" t="s">
        <v>1289</v>
      </c>
      <c r="C176" s="16" t="s">
        <v>1394</v>
      </c>
      <c r="D176" s="16" t="str">
        <f t="shared" si="168"/>
        <v>ActiveTotal</v>
      </c>
      <c r="E176" s="14">
        <f>SUM(E173:E175)</f>
        <v>8</v>
      </c>
      <c r="F176" s="14">
        <f t="shared" ref="F176" si="225">SUM(F173:F175)</f>
        <v>6</v>
      </c>
      <c r="G176" s="14">
        <f t="shared" ref="G176" si="226">SUM(G173:G175)</f>
        <v>8</v>
      </c>
      <c r="H176" s="14">
        <f t="shared" ref="H176" si="227">SUM(H173:H175)</f>
        <v>5</v>
      </c>
      <c r="I176" s="14">
        <f t="shared" ref="I176" si="228">SUM(I173:I175)</f>
        <v>1</v>
      </c>
      <c r="J176" s="14">
        <f t="shared" si="224"/>
        <v>28</v>
      </c>
    </row>
    <row r="177" spans="1:10" x14ac:dyDescent="0.2">
      <c r="A177" s="12" t="s">
        <v>1369</v>
      </c>
      <c r="B177" s="12" t="s">
        <v>1290</v>
      </c>
      <c r="C177" s="12" t="s">
        <v>12</v>
      </c>
      <c r="D177" s="12" t="str">
        <f t="shared" si="168"/>
        <v>AffiliateF</v>
      </c>
      <c r="E177" s="13">
        <f t="array" ref="E177">COUNT(IF(Team=$A177,IF(List=$B177,IF(Pos=$C177,IF(BYear=E$4,1)))))</f>
        <v>0</v>
      </c>
      <c r="F177" s="13">
        <f t="array" ref="F177">COUNT(IF(Team=$A177,IF(List=$B177,IF(Pos=$C177,IF(BYear=F$4,1)))))</f>
        <v>0</v>
      </c>
      <c r="G177" s="13">
        <f t="array" ref="G177">COUNT(IF(Team=$A177,IF(List=$B177,IF(Pos=$C177,IF(BYear=G$4,1)))))</f>
        <v>2</v>
      </c>
      <c r="H177" s="13">
        <f t="array" ref="H177">COUNT(IF(Team=$A177,IF(List=$B177,IF(Pos=$C177,IF(BYear=H$4,1)))))</f>
        <v>4</v>
      </c>
      <c r="I177" s="13">
        <f t="array" ref="I177">COUNT(IF(Team=$A177,IF(List=$B177,IF(Pos=$C177,IF(BYear=I$4,1)))))</f>
        <v>5</v>
      </c>
      <c r="J177" s="14">
        <f t="shared" si="224"/>
        <v>11</v>
      </c>
    </row>
    <row r="178" spans="1:10" x14ac:dyDescent="0.2">
      <c r="A178" s="12" t="s">
        <v>1369</v>
      </c>
      <c r="B178" s="12" t="s">
        <v>1290</v>
      </c>
      <c r="C178" s="12" t="s">
        <v>8</v>
      </c>
      <c r="D178" s="12" t="str">
        <f t="shared" si="168"/>
        <v>AffiliateD</v>
      </c>
      <c r="E178" s="13">
        <f t="array" ref="E178">COUNT(IF(Team=$A178,IF(List=$B178,IF(Pos=$C178,IF(BYear=E$4,1)))))</f>
        <v>0</v>
      </c>
      <c r="F178" s="13">
        <f t="array" ref="F178">COUNT(IF(Team=$A178,IF(List=$B178,IF(Pos=$C178,IF(BYear=F$4,1)))))</f>
        <v>0</v>
      </c>
      <c r="G178" s="13">
        <f t="array" ref="G178">COUNT(IF(Team=$A178,IF(List=$B178,IF(Pos=$C178,IF(BYear=G$4,1)))))</f>
        <v>0</v>
      </c>
      <c r="H178" s="13">
        <f t="array" ref="H178">COUNT(IF(Team=$A178,IF(List=$B178,IF(Pos=$C178,IF(BYear=H$4,1)))))</f>
        <v>2</v>
      </c>
      <c r="I178" s="13">
        <f t="array" ref="I178">COUNT(IF(Team=$A178,IF(List=$B178,IF(Pos=$C178,IF(BYear=I$4,1)))))</f>
        <v>5</v>
      </c>
      <c r="J178" s="14">
        <f t="shared" si="224"/>
        <v>7</v>
      </c>
    </row>
    <row r="179" spans="1:10" x14ac:dyDescent="0.2">
      <c r="A179" s="12" t="s">
        <v>1369</v>
      </c>
      <c r="B179" s="12" t="s">
        <v>1290</v>
      </c>
      <c r="C179" s="12" t="s">
        <v>365</v>
      </c>
      <c r="D179" s="12" t="str">
        <f t="shared" si="168"/>
        <v>AffiliateC</v>
      </c>
      <c r="E179" s="13">
        <f t="array" ref="E179">COUNT(IF(Team=$A179,IF(List=$B179,IF(Pos=$C179,IF(BYear=E$4,1)))))</f>
        <v>0</v>
      </c>
      <c r="F179" s="13">
        <f t="array" ref="F179">COUNT(IF(Team=$A179,IF(List=$B179,IF(Pos=$C179,IF(BYear=F$4,1)))))</f>
        <v>0</v>
      </c>
      <c r="G179" s="13">
        <f t="array" ref="G179">COUNT(IF(Team=$A179,IF(List=$B179,IF(Pos=$C179,IF(BYear=G$4,1)))))</f>
        <v>0</v>
      </c>
      <c r="H179" s="13">
        <f t="array" ref="H179">COUNT(IF(Team=$A179,IF(List=$B179,IF(Pos=$C179,IF(BYear=H$4,1)))))</f>
        <v>0</v>
      </c>
      <c r="I179" s="13">
        <f t="array" ref="I179">COUNT(IF(Team=$A179,IF(List=$B179,IF(Pos=$C179,IF(BYear=I$4,1)))))</f>
        <v>0</v>
      </c>
      <c r="J179" s="14">
        <f t="shared" si="224"/>
        <v>0</v>
      </c>
    </row>
    <row r="180" spans="1:10" x14ac:dyDescent="0.2">
      <c r="A180" s="16" t="s">
        <v>1369</v>
      </c>
      <c r="B180" s="16" t="s">
        <v>1290</v>
      </c>
      <c r="C180" s="16" t="s">
        <v>1394</v>
      </c>
      <c r="D180" s="16" t="str">
        <f t="shared" si="168"/>
        <v>AffiliateTotal</v>
      </c>
      <c r="E180" s="14">
        <f>SUM(E177:E179)</f>
        <v>0</v>
      </c>
      <c r="F180" s="14">
        <f t="shared" ref="F180" si="229">SUM(F177:F179)</f>
        <v>0</v>
      </c>
      <c r="G180" s="14">
        <f t="shared" ref="G180" si="230">SUM(G177:G179)</f>
        <v>2</v>
      </c>
      <c r="H180" s="14">
        <f t="shared" ref="H180" si="231">SUM(H177:H179)</f>
        <v>6</v>
      </c>
      <c r="I180" s="14">
        <f t="shared" ref="I180" si="232">SUM(I177:I179)</f>
        <v>10</v>
      </c>
      <c r="J180" s="14">
        <f t="shared" si="224"/>
        <v>18</v>
      </c>
    </row>
    <row r="181" spans="1:10" x14ac:dyDescent="0.2">
      <c r="A181" s="17" t="s">
        <v>1369</v>
      </c>
      <c r="B181" s="17"/>
      <c r="C181" s="17" t="s">
        <v>12</v>
      </c>
      <c r="D181" s="17" t="str">
        <f t="shared" si="168"/>
        <v>F</v>
      </c>
      <c r="E181" s="15">
        <f>SUM(E173,E177)</f>
        <v>5</v>
      </c>
      <c r="F181" s="15">
        <f t="shared" ref="F181:I181" si="233">SUM(F173,F177)</f>
        <v>4</v>
      </c>
      <c r="G181" s="15">
        <f t="shared" si="233"/>
        <v>9</v>
      </c>
      <c r="H181" s="15">
        <f t="shared" si="233"/>
        <v>7</v>
      </c>
      <c r="I181" s="15">
        <f t="shared" si="233"/>
        <v>6</v>
      </c>
      <c r="J181" s="15">
        <f t="shared" si="224"/>
        <v>31</v>
      </c>
    </row>
    <row r="182" spans="1:10" x14ac:dyDescent="0.2">
      <c r="A182" s="17" t="s">
        <v>1369</v>
      </c>
      <c r="B182" s="17"/>
      <c r="C182" s="17" t="s">
        <v>8</v>
      </c>
      <c r="D182" s="17" t="str">
        <f t="shared" si="168"/>
        <v>D</v>
      </c>
      <c r="E182" s="15">
        <f t="shared" ref="E182:I182" si="234">SUM(E174,E178)</f>
        <v>3</v>
      </c>
      <c r="F182" s="15">
        <f t="shared" si="234"/>
        <v>2</v>
      </c>
      <c r="G182" s="15">
        <f t="shared" si="234"/>
        <v>1</v>
      </c>
      <c r="H182" s="15">
        <f t="shared" si="234"/>
        <v>4</v>
      </c>
      <c r="I182" s="15">
        <f t="shared" si="234"/>
        <v>5</v>
      </c>
      <c r="J182" s="15">
        <f t="shared" si="224"/>
        <v>15</v>
      </c>
    </row>
    <row r="183" spans="1:10" x14ac:dyDescent="0.2">
      <c r="A183" s="17" t="s">
        <v>1369</v>
      </c>
      <c r="B183" s="17"/>
      <c r="C183" s="17" t="s">
        <v>365</v>
      </c>
      <c r="D183" s="17" t="str">
        <f t="shared" si="168"/>
        <v>C</v>
      </c>
      <c r="E183" s="15">
        <f t="shared" ref="E183:I183" si="235">SUM(E175,E179)</f>
        <v>0</v>
      </c>
      <c r="F183" s="15">
        <f t="shared" si="235"/>
        <v>0</v>
      </c>
      <c r="G183" s="15">
        <f t="shared" si="235"/>
        <v>0</v>
      </c>
      <c r="H183" s="15">
        <f t="shared" si="235"/>
        <v>0</v>
      </c>
      <c r="I183" s="15">
        <f t="shared" si="235"/>
        <v>0</v>
      </c>
      <c r="J183" s="15">
        <f t="shared" si="224"/>
        <v>0</v>
      </c>
    </row>
    <row r="184" spans="1:10" x14ac:dyDescent="0.2">
      <c r="A184" s="17" t="s">
        <v>1369</v>
      </c>
      <c r="B184" s="17"/>
      <c r="C184" s="17" t="s">
        <v>1394</v>
      </c>
      <c r="D184" s="17" t="str">
        <f t="shared" si="168"/>
        <v>Total</v>
      </c>
      <c r="E184" s="15">
        <f>SUM(E181:E183)</f>
        <v>8</v>
      </c>
      <c r="F184" s="15">
        <f t="shared" ref="F184" si="236">SUM(F181:F183)</f>
        <v>6</v>
      </c>
      <c r="G184" s="15">
        <f t="shared" ref="G184" si="237">SUM(G181:G183)</f>
        <v>10</v>
      </c>
      <c r="H184" s="15">
        <f t="shared" ref="H184" si="238">SUM(H181:H183)</f>
        <v>11</v>
      </c>
      <c r="I184" s="15">
        <f t="shared" ref="I184" si="239">SUM(I181:I183)</f>
        <v>11</v>
      </c>
      <c r="J184" s="15">
        <f t="shared" si="224"/>
        <v>46</v>
      </c>
    </row>
    <row r="185" spans="1:10" x14ac:dyDescent="0.2">
      <c r="A185" s="12" t="s">
        <v>1346</v>
      </c>
      <c r="B185" s="12" t="s">
        <v>1289</v>
      </c>
      <c r="C185" s="12" t="s">
        <v>12</v>
      </c>
      <c r="D185" s="12" t="str">
        <f t="shared" si="168"/>
        <v>ActiveF</v>
      </c>
      <c r="E185" s="13">
        <f t="array" ref="E185">COUNT(IF(Team=$A185,IF(List=$B185,IF(Pos=$C185,IF(BYear=E$4,1)))))</f>
        <v>4</v>
      </c>
      <c r="F185" s="13">
        <f t="array" ref="F185">COUNT(IF(Team=$A185,IF(List=$B185,IF(Pos=$C185,IF(BYear=F$4,1)))))</f>
        <v>5</v>
      </c>
      <c r="G185" s="13">
        <f t="array" ref="G185">COUNT(IF(Team=$A185,IF(List=$B185,IF(Pos=$C185,IF(BYear=G$4,1)))))</f>
        <v>6</v>
      </c>
      <c r="H185" s="13">
        <f t="array" ref="H185">COUNT(IF(Team=$A185,IF(List=$B185,IF(Pos=$C185,IF(BYear=H$4,1)))))</f>
        <v>3</v>
      </c>
      <c r="I185" s="13">
        <f t="array" ref="I185">COUNT(IF(Team=$A185,IF(List=$B185,IF(Pos=$C185,IF(BYear=I$4,1)))))</f>
        <v>1</v>
      </c>
      <c r="J185" s="14">
        <f>SUM(E185:I185)</f>
        <v>19</v>
      </c>
    </row>
    <row r="186" spans="1:10" x14ac:dyDescent="0.2">
      <c r="A186" s="12" t="s">
        <v>1346</v>
      </c>
      <c r="B186" s="12" t="s">
        <v>1289</v>
      </c>
      <c r="C186" s="12" t="s">
        <v>8</v>
      </c>
      <c r="D186" s="12" t="str">
        <f t="shared" si="168"/>
        <v>ActiveD</v>
      </c>
      <c r="E186" s="13">
        <f t="array" ref="E186">COUNT(IF(Team=$A186,IF(List=$B186,IF(Pos=$C186,IF(BYear=E$4,1)))))</f>
        <v>0</v>
      </c>
      <c r="F186" s="13">
        <f t="array" ref="F186">COUNT(IF(Team=$A186,IF(List=$B186,IF(Pos=$C186,IF(BYear=F$4,1)))))</f>
        <v>6</v>
      </c>
      <c r="G186" s="13">
        <f t="array" ref="G186">COUNT(IF(Team=$A186,IF(List=$B186,IF(Pos=$C186,IF(BYear=G$4,1)))))</f>
        <v>2</v>
      </c>
      <c r="H186" s="13">
        <f t="array" ref="H186">COUNT(IF(Team=$A186,IF(List=$B186,IF(Pos=$C186,IF(BYear=H$4,1)))))</f>
        <v>1</v>
      </c>
      <c r="I186" s="13">
        <f t="array" ref="I186">COUNT(IF(Team=$A186,IF(List=$B186,IF(Pos=$C186,IF(BYear=I$4,1)))))</f>
        <v>0</v>
      </c>
      <c r="J186" s="14">
        <f t="shared" ref="J186:J196" si="240">SUM(E186:I186)</f>
        <v>9</v>
      </c>
    </row>
    <row r="187" spans="1:10" x14ac:dyDescent="0.2">
      <c r="A187" s="12" t="s">
        <v>1346</v>
      </c>
      <c r="B187" s="12" t="s">
        <v>1289</v>
      </c>
      <c r="C187" s="12" t="s">
        <v>365</v>
      </c>
      <c r="D187" s="12" t="str">
        <f t="shared" si="168"/>
        <v>ActiveC</v>
      </c>
      <c r="E187" s="13">
        <f t="array" ref="E187">COUNT(IF(Team=$A187,IF(List=$B187,IF(Pos=$C187,IF(BYear=E$4,1)))))</f>
        <v>0</v>
      </c>
      <c r="F187" s="13">
        <f t="array" ref="F187">COUNT(IF(Team=$A187,IF(List=$B187,IF(Pos=$C187,IF(BYear=F$4,1)))))</f>
        <v>0</v>
      </c>
      <c r="G187" s="13">
        <f t="array" ref="G187">COUNT(IF(Team=$A187,IF(List=$B187,IF(Pos=$C187,IF(BYear=G$4,1)))))</f>
        <v>0</v>
      </c>
      <c r="H187" s="13">
        <f t="array" ref="H187">COUNT(IF(Team=$A187,IF(List=$B187,IF(Pos=$C187,IF(BYear=H$4,1)))))</f>
        <v>0</v>
      </c>
      <c r="I187" s="13">
        <f t="array" ref="I187">COUNT(IF(Team=$A187,IF(List=$B187,IF(Pos=$C187,IF(BYear=I$4,1)))))</f>
        <v>0</v>
      </c>
      <c r="J187" s="14">
        <f t="shared" si="240"/>
        <v>0</v>
      </c>
    </row>
    <row r="188" spans="1:10" x14ac:dyDescent="0.2">
      <c r="A188" s="16" t="s">
        <v>1346</v>
      </c>
      <c r="B188" s="16" t="s">
        <v>1289</v>
      </c>
      <c r="C188" s="16" t="s">
        <v>1394</v>
      </c>
      <c r="D188" s="16" t="str">
        <f t="shared" si="168"/>
        <v>ActiveTotal</v>
      </c>
      <c r="E188" s="14">
        <f>SUM(E185:E187)</f>
        <v>4</v>
      </c>
      <c r="F188" s="14">
        <f t="shared" ref="F188" si="241">SUM(F185:F187)</f>
        <v>11</v>
      </c>
      <c r="G188" s="14">
        <f t="shared" ref="G188" si="242">SUM(G185:G187)</f>
        <v>8</v>
      </c>
      <c r="H188" s="14">
        <f t="shared" ref="H188" si="243">SUM(H185:H187)</f>
        <v>4</v>
      </c>
      <c r="I188" s="14">
        <f t="shared" ref="I188" si="244">SUM(I185:I187)</f>
        <v>1</v>
      </c>
      <c r="J188" s="14">
        <f t="shared" si="240"/>
        <v>28</v>
      </c>
    </row>
    <row r="189" spans="1:10" x14ac:dyDescent="0.2">
      <c r="A189" s="12" t="s">
        <v>1346</v>
      </c>
      <c r="B189" s="12" t="s">
        <v>1290</v>
      </c>
      <c r="C189" s="12" t="s">
        <v>12</v>
      </c>
      <c r="D189" s="12" t="str">
        <f t="shared" si="168"/>
        <v>AffiliateF</v>
      </c>
      <c r="E189" s="13">
        <f t="array" ref="E189">COUNT(IF(Team=$A189,IF(List=$B189,IF(Pos=$C189,IF(BYear=E$4,1)))))</f>
        <v>0</v>
      </c>
      <c r="F189" s="13">
        <f t="array" ref="F189">COUNT(IF(Team=$A189,IF(List=$B189,IF(Pos=$C189,IF(BYear=F$4,1)))))</f>
        <v>0</v>
      </c>
      <c r="G189" s="13">
        <f t="array" ref="G189">COUNT(IF(Team=$A189,IF(List=$B189,IF(Pos=$C189,IF(BYear=G$4,1)))))</f>
        <v>2</v>
      </c>
      <c r="H189" s="13">
        <f t="array" ref="H189">COUNT(IF(Team=$A189,IF(List=$B189,IF(Pos=$C189,IF(BYear=H$4,1)))))</f>
        <v>1</v>
      </c>
      <c r="I189" s="13">
        <f t="array" ref="I189">COUNT(IF(Team=$A189,IF(List=$B189,IF(Pos=$C189,IF(BYear=I$4,1)))))</f>
        <v>5</v>
      </c>
      <c r="J189" s="14">
        <f t="shared" si="240"/>
        <v>8</v>
      </c>
    </row>
    <row r="190" spans="1:10" x14ac:dyDescent="0.2">
      <c r="A190" s="12" t="s">
        <v>1346</v>
      </c>
      <c r="B190" s="12" t="s">
        <v>1290</v>
      </c>
      <c r="C190" s="12" t="s">
        <v>8</v>
      </c>
      <c r="D190" s="12" t="str">
        <f t="shared" si="168"/>
        <v>AffiliateD</v>
      </c>
      <c r="E190" s="13">
        <f t="array" ref="E190">COUNT(IF(Team=$A190,IF(List=$B190,IF(Pos=$C190,IF(BYear=E$4,1)))))</f>
        <v>0</v>
      </c>
      <c r="F190" s="13">
        <f t="array" ref="F190">COUNT(IF(Team=$A190,IF(List=$B190,IF(Pos=$C190,IF(BYear=F$4,1)))))</f>
        <v>0</v>
      </c>
      <c r="G190" s="13">
        <f t="array" ref="G190">COUNT(IF(Team=$A190,IF(List=$B190,IF(Pos=$C190,IF(BYear=G$4,1)))))</f>
        <v>0</v>
      </c>
      <c r="H190" s="13">
        <f t="array" ref="H190">COUNT(IF(Team=$A190,IF(List=$B190,IF(Pos=$C190,IF(BYear=H$4,1)))))</f>
        <v>4</v>
      </c>
      <c r="I190" s="13">
        <f t="array" ref="I190">COUNT(IF(Team=$A190,IF(List=$B190,IF(Pos=$C190,IF(BYear=I$4,1)))))</f>
        <v>4</v>
      </c>
      <c r="J190" s="14">
        <f t="shared" si="240"/>
        <v>8</v>
      </c>
    </row>
    <row r="191" spans="1:10" x14ac:dyDescent="0.2">
      <c r="A191" s="12" t="s">
        <v>1346</v>
      </c>
      <c r="B191" s="12" t="s">
        <v>1290</v>
      </c>
      <c r="C191" s="12" t="s">
        <v>365</v>
      </c>
      <c r="D191" s="12" t="str">
        <f t="shared" si="168"/>
        <v>AffiliateC</v>
      </c>
      <c r="E191" s="13">
        <f t="array" ref="E191">COUNT(IF(Team=$A191,IF(List=$B191,IF(Pos=$C191,IF(BYear=E$4,1)))))</f>
        <v>0</v>
      </c>
      <c r="F191" s="13">
        <f t="array" ref="F191">COUNT(IF(Team=$A191,IF(List=$B191,IF(Pos=$C191,IF(BYear=F$4,1)))))</f>
        <v>0</v>
      </c>
      <c r="G191" s="13">
        <f t="array" ref="G191">COUNT(IF(Team=$A191,IF(List=$B191,IF(Pos=$C191,IF(BYear=G$4,1)))))</f>
        <v>0</v>
      </c>
      <c r="H191" s="13">
        <f t="array" ref="H191">COUNT(IF(Team=$A191,IF(List=$B191,IF(Pos=$C191,IF(BYear=H$4,1)))))</f>
        <v>0</v>
      </c>
      <c r="I191" s="13">
        <f t="array" ref="I191">COUNT(IF(Team=$A191,IF(List=$B191,IF(Pos=$C191,IF(BYear=I$4,1)))))</f>
        <v>0</v>
      </c>
      <c r="J191" s="14">
        <f t="shared" si="240"/>
        <v>0</v>
      </c>
    </row>
    <row r="192" spans="1:10" x14ac:dyDescent="0.2">
      <c r="A192" s="16" t="s">
        <v>1346</v>
      </c>
      <c r="B192" s="16" t="s">
        <v>1290</v>
      </c>
      <c r="C192" s="16" t="s">
        <v>1394</v>
      </c>
      <c r="D192" s="16" t="str">
        <f t="shared" si="168"/>
        <v>AffiliateTotal</v>
      </c>
      <c r="E192" s="14">
        <f>SUM(E189:E191)</f>
        <v>0</v>
      </c>
      <c r="F192" s="14">
        <f t="shared" ref="F192" si="245">SUM(F189:F191)</f>
        <v>0</v>
      </c>
      <c r="G192" s="14">
        <f t="shared" ref="G192" si="246">SUM(G189:G191)</f>
        <v>2</v>
      </c>
      <c r="H192" s="14">
        <f t="shared" ref="H192" si="247">SUM(H189:H191)</f>
        <v>5</v>
      </c>
      <c r="I192" s="14">
        <f t="shared" ref="I192" si="248">SUM(I189:I191)</f>
        <v>9</v>
      </c>
      <c r="J192" s="14">
        <f t="shared" si="240"/>
        <v>16</v>
      </c>
    </row>
    <row r="193" spans="1:10" x14ac:dyDescent="0.2">
      <c r="A193" s="17" t="s">
        <v>1346</v>
      </c>
      <c r="B193" s="17"/>
      <c r="C193" s="17" t="s">
        <v>12</v>
      </c>
      <c r="D193" s="17" t="str">
        <f t="shared" si="168"/>
        <v>F</v>
      </c>
      <c r="E193" s="15">
        <f>SUM(E185,E189)</f>
        <v>4</v>
      </c>
      <c r="F193" s="15">
        <f t="shared" ref="F193:I193" si="249">SUM(F185,F189)</f>
        <v>5</v>
      </c>
      <c r="G193" s="15">
        <f t="shared" si="249"/>
        <v>8</v>
      </c>
      <c r="H193" s="15">
        <f t="shared" si="249"/>
        <v>4</v>
      </c>
      <c r="I193" s="15">
        <f t="shared" si="249"/>
        <v>6</v>
      </c>
      <c r="J193" s="15">
        <f t="shared" si="240"/>
        <v>27</v>
      </c>
    </row>
    <row r="194" spans="1:10" x14ac:dyDescent="0.2">
      <c r="A194" s="17" t="s">
        <v>1346</v>
      </c>
      <c r="B194" s="17"/>
      <c r="C194" s="17" t="s">
        <v>8</v>
      </c>
      <c r="D194" s="17" t="str">
        <f t="shared" si="168"/>
        <v>D</v>
      </c>
      <c r="E194" s="15">
        <f t="shared" ref="E194:I194" si="250">SUM(E186,E190)</f>
        <v>0</v>
      </c>
      <c r="F194" s="15">
        <f t="shared" si="250"/>
        <v>6</v>
      </c>
      <c r="G194" s="15">
        <f t="shared" si="250"/>
        <v>2</v>
      </c>
      <c r="H194" s="15">
        <f t="shared" si="250"/>
        <v>5</v>
      </c>
      <c r="I194" s="15">
        <f t="shared" si="250"/>
        <v>4</v>
      </c>
      <c r="J194" s="15">
        <f t="shared" si="240"/>
        <v>17</v>
      </c>
    </row>
    <row r="195" spans="1:10" x14ac:dyDescent="0.2">
      <c r="A195" s="17" t="s">
        <v>1346</v>
      </c>
      <c r="B195" s="17"/>
      <c r="C195" s="17" t="s">
        <v>365</v>
      </c>
      <c r="D195" s="17" t="str">
        <f t="shared" si="168"/>
        <v>C</v>
      </c>
      <c r="E195" s="15">
        <f t="shared" ref="E195:I195" si="251">SUM(E187,E191)</f>
        <v>0</v>
      </c>
      <c r="F195" s="15">
        <f t="shared" si="251"/>
        <v>0</v>
      </c>
      <c r="G195" s="15">
        <f t="shared" si="251"/>
        <v>0</v>
      </c>
      <c r="H195" s="15">
        <f t="shared" si="251"/>
        <v>0</v>
      </c>
      <c r="I195" s="15">
        <f t="shared" si="251"/>
        <v>0</v>
      </c>
      <c r="J195" s="15">
        <f t="shared" si="240"/>
        <v>0</v>
      </c>
    </row>
    <row r="196" spans="1:10" x14ac:dyDescent="0.2">
      <c r="A196" s="17" t="s">
        <v>1346</v>
      </c>
      <c r="B196" s="17"/>
      <c r="C196" s="17" t="s">
        <v>1394</v>
      </c>
      <c r="D196" s="17" t="str">
        <f t="shared" si="168"/>
        <v>Total</v>
      </c>
      <c r="E196" s="15">
        <f>SUM(E193:E195)</f>
        <v>4</v>
      </c>
      <c r="F196" s="15">
        <f t="shared" ref="F196" si="252">SUM(F193:F195)</f>
        <v>11</v>
      </c>
      <c r="G196" s="15">
        <f t="shared" ref="G196" si="253">SUM(G193:G195)</f>
        <v>10</v>
      </c>
      <c r="H196" s="15">
        <f t="shared" ref="H196" si="254">SUM(H193:H195)</f>
        <v>9</v>
      </c>
      <c r="I196" s="15">
        <f t="shared" ref="I196" si="255">SUM(I193:I195)</f>
        <v>10</v>
      </c>
      <c r="J196" s="15">
        <f t="shared" si="240"/>
        <v>44</v>
      </c>
    </row>
    <row r="197" spans="1:10" x14ac:dyDescent="0.2">
      <c r="A197" s="12" t="s">
        <v>1396</v>
      </c>
      <c r="B197" s="12" t="s">
        <v>1289</v>
      </c>
      <c r="C197" s="12" t="s">
        <v>12</v>
      </c>
      <c r="D197" s="12" t="str">
        <f t="shared" ref="D197:D208" si="256">B197&amp;C197</f>
        <v>ActiveF</v>
      </c>
      <c r="E197" s="13">
        <f>SUMIF($D$5:$D$196,$D197,E$5:E$196)</f>
        <v>49</v>
      </c>
      <c r="F197" s="13">
        <f t="shared" ref="F197:I199" si="257">SUMIF($D$5:$D$196,$D197,F$5:F$196)</f>
        <v>81</v>
      </c>
      <c r="G197" s="13">
        <f t="shared" si="257"/>
        <v>81</v>
      </c>
      <c r="H197" s="13">
        <f t="shared" si="257"/>
        <v>50</v>
      </c>
      <c r="I197" s="13">
        <f t="shared" si="257"/>
        <v>15</v>
      </c>
      <c r="J197" s="14">
        <f>SUM(E197:I197)</f>
        <v>276</v>
      </c>
    </row>
    <row r="198" spans="1:10" x14ac:dyDescent="0.2">
      <c r="A198" s="12" t="s">
        <v>1396</v>
      </c>
      <c r="B198" s="12" t="s">
        <v>1289</v>
      </c>
      <c r="C198" s="12" t="s">
        <v>8</v>
      </c>
      <c r="D198" s="12" t="str">
        <f t="shared" si="256"/>
        <v>ActiveD</v>
      </c>
      <c r="E198" s="13">
        <f t="shared" ref="E198:E199" si="258">SUMIF($D$5:$D$196,$D198,E$5:E$196)</f>
        <v>25</v>
      </c>
      <c r="F198" s="13">
        <f t="shared" si="257"/>
        <v>52</v>
      </c>
      <c r="G198" s="13">
        <f t="shared" si="257"/>
        <v>48</v>
      </c>
      <c r="H198" s="13">
        <f t="shared" si="257"/>
        <v>26</v>
      </c>
      <c r="I198" s="13">
        <f t="shared" si="257"/>
        <v>4</v>
      </c>
      <c r="J198" s="14">
        <f t="shared" ref="J198:J208" si="259">SUM(E198:I198)</f>
        <v>155</v>
      </c>
    </row>
    <row r="199" spans="1:10" x14ac:dyDescent="0.2">
      <c r="A199" s="12" t="s">
        <v>1396</v>
      </c>
      <c r="B199" s="12" t="s">
        <v>1289</v>
      </c>
      <c r="C199" s="12" t="s">
        <v>365</v>
      </c>
      <c r="D199" s="12" t="str">
        <f t="shared" si="256"/>
        <v>ActiveC</v>
      </c>
      <c r="E199" s="13">
        <f t="shared" si="258"/>
        <v>0</v>
      </c>
      <c r="F199" s="13">
        <f t="shared" si="257"/>
        <v>0</v>
      </c>
      <c r="G199" s="13">
        <f t="shared" si="257"/>
        <v>0</v>
      </c>
      <c r="H199" s="13">
        <f t="shared" si="257"/>
        <v>0</v>
      </c>
      <c r="I199" s="13">
        <f t="shared" si="257"/>
        <v>0</v>
      </c>
      <c r="J199" s="14">
        <f t="shared" si="259"/>
        <v>0</v>
      </c>
    </row>
    <row r="200" spans="1:10" x14ac:dyDescent="0.2">
      <c r="A200" s="16" t="s">
        <v>1396</v>
      </c>
      <c r="B200" s="16" t="s">
        <v>1289</v>
      </c>
      <c r="C200" s="16" t="s">
        <v>1394</v>
      </c>
      <c r="D200" s="16" t="str">
        <f t="shared" si="256"/>
        <v>ActiveTotal</v>
      </c>
      <c r="E200" s="14">
        <f>SUM(E197:E199)</f>
        <v>74</v>
      </c>
      <c r="F200" s="14">
        <f t="shared" ref="F200" si="260">SUM(F197:F199)</f>
        <v>133</v>
      </c>
      <c r="G200" s="14">
        <f t="shared" ref="G200" si="261">SUM(G197:G199)</f>
        <v>129</v>
      </c>
      <c r="H200" s="14">
        <f t="shared" ref="H200" si="262">SUM(H197:H199)</f>
        <v>76</v>
      </c>
      <c r="I200" s="14">
        <f t="shared" ref="I200" si="263">SUM(I197:I199)</f>
        <v>19</v>
      </c>
      <c r="J200" s="14">
        <f t="shared" si="259"/>
        <v>431</v>
      </c>
    </row>
    <row r="201" spans="1:10" x14ac:dyDescent="0.2">
      <c r="A201" s="12" t="s">
        <v>1396</v>
      </c>
      <c r="B201" s="12" t="s">
        <v>1290</v>
      </c>
      <c r="C201" s="12" t="s">
        <v>12</v>
      </c>
      <c r="D201" s="12" t="str">
        <f t="shared" si="256"/>
        <v>AffiliateF</v>
      </c>
      <c r="E201" s="13">
        <f t="shared" ref="E201:I203" si="264">SUMIF($D$5:$D$196,$D201,E$5:E$196)</f>
        <v>0</v>
      </c>
      <c r="F201" s="13">
        <f t="shared" si="264"/>
        <v>0</v>
      </c>
      <c r="G201" s="13">
        <f t="shared" si="264"/>
        <v>20</v>
      </c>
      <c r="H201" s="13">
        <f t="shared" si="264"/>
        <v>50</v>
      </c>
      <c r="I201" s="13">
        <f t="shared" si="264"/>
        <v>94</v>
      </c>
      <c r="J201" s="14">
        <f t="shared" si="259"/>
        <v>164</v>
      </c>
    </row>
    <row r="202" spans="1:10" x14ac:dyDescent="0.2">
      <c r="A202" s="12" t="s">
        <v>1396</v>
      </c>
      <c r="B202" s="12" t="s">
        <v>1290</v>
      </c>
      <c r="C202" s="12" t="s">
        <v>8</v>
      </c>
      <c r="D202" s="12" t="str">
        <f t="shared" si="256"/>
        <v>AffiliateD</v>
      </c>
      <c r="E202" s="13">
        <f t="shared" si="264"/>
        <v>0</v>
      </c>
      <c r="F202" s="13">
        <f t="shared" si="264"/>
        <v>0</v>
      </c>
      <c r="G202" s="13">
        <f t="shared" si="264"/>
        <v>11</v>
      </c>
      <c r="H202" s="13">
        <f t="shared" si="264"/>
        <v>34</v>
      </c>
      <c r="I202" s="13">
        <f t="shared" si="264"/>
        <v>58</v>
      </c>
      <c r="J202" s="14">
        <f t="shared" si="259"/>
        <v>103</v>
      </c>
    </row>
    <row r="203" spans="1:10" x14ac:dyDescent="0.2">
      <c r="A203" s="12" t="s">
        <v>1396</v>
      </c>
      <c r="B203" s="12" t="s">
        <v>1290</v>
      </c>
      <c r="C203" s="12" t="s">
        <v>365</v>
      </c>
      <c r="D203" s="12" t="str">
        <f t="shared" si="256"/>
        <v>AffiliateC</v>
      </c>
      <c r="E203" s="13">
        <f t="shared" si="264"/>
        <v>0</v>
      </c>
      <c r="F203" s="13">
        <f t="shared" si="264"/>
        <v>0</v>
      </c>
      <c r="G203" s="13">
        <f t="shared" si="264"/>
        <v>0</v>
      </c>
      <c r="H203" s="13">
        <f t="shared" si="264"/>
        <v>0</v>
      </c>
      <c r="I203" s="13">
        <f t="shared" si="264"/>
        <v>0</v>
      </c>
      <c r="J203" s="14">
        <f t="shared" si="259"/>
        <v>0</v>
      </c>
    </row>
    <row r="204" spans="1:10" x14ac:dyDescent="0.2">
      <c r="A204" s="16" t="s">
        <v>1396</v>
      </c>
      <c r="B204" s="16" t="s">
        <v>1290</v>
      </c>
      <c r="C204" s="16" t="s">
        <v>1394</v>
      </c>
      <c r="D204" s="16" t="str">
        <f t="shared" si="256"/>
        <v>AffiliateTotal</v>
      </c>
      <c r="E204" s="14">
        <f>SUM(E201:E203)</f>
        <v>0</v>
      </c>
      <c r="F204" s="14">
        <f t="shared" ref="F204" si="265">SUM(F201:F203)</f>
        <v>0</v>
      </c>
      <c r="G204" s="14">
        <f t="shared" ref="G204" si="266">SUM(G201:G203)</f>
        <v>31</v>
      </c>
      <c r="H204" s="14">
        <f t="shared" ref="H204" si="267">SUM(H201:H203)</f>
        <v>84</v>
      </c>
      <c r="I204" s="14">
        <f t="shared" ref="I204" si="268">SUM(I201:I203)</f>
        <v>152</v>
      </c>
      <c r="J204" s="14">
        <f t="shared" si="259"/>
        <v>267</v>
      </c>
    </row>
    <row r="205" spans="1:10" x14ac:dyDescent="0.2">
      <c r="A205" s="17" t="s">
        <v>1396</v>
      </c>
      <c r="B205" s="17"/>
      <c r="C205" s="17" t="s">
        <v>12</v>
      </c>
      <c r="D205" s="17" t="str">
        <f t="shared" si="256"/>
        <v>F</v>
      </c>
      <c r="E205" s="15">
        <f>SUM(E197,E201)</f>
        <v>49</v>
      </c>
      <c r="F205" s="15">
        <f t="shared" ref="F205:I205" si="269">SUM(F197,F201)</f>
        <v>81</v>
      </c>
      <c r="G205" s="15">
        <f t="shared" si="269"/>
        <v>101</v>
      </c>
      <c r="H205" s="15">
        <f t="shared" si="269"/>
        <v>100</v>
      </c>
      <c r="I205" s="15">
        <f t="shared" si="269"/>
        <v>109</v>
      </c>
      <c r="J205" s="15">
        <f t="shared" si="259"/>
        <v>440</v>
      </c>
    </row>
    <row r="206" spans="1:10" x14ac:dyDescent="0.2">
      <c r="A206" s="17" t="s">
        <v>1396</v>
      </c>
      <c r="B206" s="17"/>
      <c r="C206" s="17" t="s">
        <v>8</v>
      </c>
      <c r="D206" s="17" t="str">
        <f t="shared" si="256"/>
        <v>D</v>
      </c>
      <c r="E206" s="15">
        <f t="shared" ref="E206:I206" si="270">SUM(E198,E202)</f>
        <v>25</v>
      </c>
      <c r="F206" s="15">
        <f t="shared" si="270"/>
        <v>52</v>
      </c>
      <c r="G206" s="15">
        <f t="shared" si="270"/>
        <v>59</v>
      </c>
      <c r="H206" s="15">
        <f t="shared" si="270"/>
        <v>60</v>
      </c>
      <c r="I206" s="15">
        <f t="shared" si="270"/>
        <v>62</v>
      </c>
      <c r="J206" s="15">
        <f t="shared" si="259"/>
        <v>258</v>
      </c>
    </row>
    <row r="207" spans="1:10" x14ac:dyDescent="0.2">
      <c r="A207" s="17" t="s">
        <v>1396</v>
      </c>
      <c r="B207" s="17"/>
      <c r="C207" s="17" t="s">
        <v>365</v>
      </c>
      <c r="D207" s="17" t="str">
        <f t="shared" si="256"/>
        <v>C</v>
      </c>
      <c r="E207" s="15">
        <f t="shared" ref="E207:I207" si="271">SUM(E199,E203)</f>
        <v>0</v>
      </c>
      <c r="F207" s="15">
        <f t="shared" si="271"/>
        <v>0</v>
      </c>
      <c r="G207" s="15">
        <f t="shared" si="271"/>
        <v>0</v>
      </c>
      <c r="H207" s="15">
        <f t="shared" si="271"/>
        <v>0</v>
      </c>
      <c r="I207" s="15">
        <f t="shared" si="271"/>
        <v>0</v>
      </c>
      <c r="J207" s="15">
        <f t="shared" si="259"/>
        <v>0</v>
      </c>
    </row>
    <row r="208" spans="1:10" x14ac:dyDescent="0.2">
      <c r="A208" s="17" t="s">
        <v>1396</v>
      </c>
      <c r="B208" s="17"/>
      <c r="C208" s="17" t="s">
        <v>1394</v>
      </c>
      <c r="D208" s="17" t="str">
        <f t="shared" si="256"/>
        <v>Total</v>
      </c>
      <c r="E208" s="15">
        <f>SUM(E205:E207)</f>
        <v>74</v>
      </c>
      <c r="F208" s="15">
        <f t="shared" ref="F208" si="272">SUM(F205:F207)</f>
        <v>133</v>
      </c>
      <c r="G208" s="15">
        <f t="shared" ref="G208" si="273">SUM(G205:G207)</f>
        <v>160</v>
      </c>
      <c r="H208" s="15">
        <f t="shared" ref="H208" si="274">SUM(H205:H207)</f>
        <v>160</v>
      </c>
      <c r="I208" s="15">
        <f t="shared" ref="I208" si="275">SUM(I205:I207)</f>
        <v>171</v>
      </c>
      <c r="J208" s="15">
        <f t="shared" si="259"/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USHL Roster  &amp; Affiliate List</vt:lpstr>
      <vt:lpstr>Count</vt:lpstr>
      <vt:lpstr>BYear</vt:lpstr>
      <vt:lpstr>List</vt:lpstr>
      <vt:lpstr>Pos</vt:lpstr>
      <vt:lpstr>'USHL Roster  &amp; Affiliate List'!Print_Titles</vt:lpstr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USHL Protected Lists_9.1</dc:title>
  <dc:creator>Kevin Meyers</dc:creator>
  <cp:lastModifiedBy>Kevin</cp:lastModifiedBy>
  <dcterms:created xsi:type="dcterms:W3CDTF">2018-09-11T13:42:15Z</dcterms:created>
  <dcterms:modified xsi:type="dcterms:W3CDTF">2018-09-13T03:19:07Z</dcterms:modified>
</cp:coreProperties>
</file>