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_100" sheetId="1" state="visible" r:id="rId3"/>
    <sheet name="I_200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<sst xmlns="http://schemas.openxmlformats.org/spreadsheetml/2006/main" count="26" uniqueCount="15">
  <si>
    <t xml:space="preserve">o-scope</t>
  </si>
  <si>
    <t xml:space="preserve">misura</t>
  </si>
  <si>
    <t xml:space="preserve">err lett</t>
  </si>
  <si>
    <t xml:space="preserve">err tot</t>
  </si>
  <si>
    <t xml:space="preserve">dmm</t>
  </si>
  <si>
    <t xml:space="preserve">err</t>
  </si>
  <si>
    <t xml:space="preserve">err cas</t>
  </si>
  <si>
    <t xml:space="preserve">peso</t>
  </si>
  <si>
    <t xml:space="preserve">somme</t>
  </si>
  <si>
    <t xml:space="preserve">somma pesi</t>
  </si>
  <si>
    <t xml:space="preserve">finale</t>
  </si>
  <si>
    <t xml:space="preserve">errore media</t>
  </si>
  <si>
    <t xml:space="preserve">prendo il massimo</t>
  </si>
  <si>
    <t xml:space="preserve">somme pesi</t>
  </si>
  <si>
    <t xml:space="preserve">errore massimo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</si>
</sst>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00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9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B2" activeCellId="0" sqref="B2"/>
    </sheetView>
  </sheetViews>
  <sheetFormatPr defaultColWidth="8.6796875" defaultRowHeight="15" zeroHeight="false" outlineLevelRow="0" outlineLevelCol="0"/>
  <cols>
    <col collapsed="false" customWidth="true" hidden="false" outlineLevel="0" max="4" min="4" style="1" width="17.67"/>
    <col collapsed="false" customWidth="true" hidden="false" outlineLevel="0" max="5" min="5" style="1" width="21.69"/>
    <col collapsed="false" customWidth="true" hidden="false" outlineLevel="0" max="8" min="8" style="1" width="17.39"/>
    <col collapsed="false" customWidth="true" hidden="false" outlineLevel="0" max="9" min="9" style="1" width="14.33"/>
    <col collapsed="false" customWidth="true" hidden="false" outlineLevel="0" max="12" min="12" style="1" width="20.17"/>
    <col collapsed="false" customWidth="true" hidden="false" outlineLevel="0" max="13" min="13" style="1" width="21.14"/>
    <col collapsed="false" customWidth="true" hidden="false" outlineLevel="0" max="14" min="14" style="1" width="15.44"/>
    <col collapsed="false" customWidth="true" hidden="false" outlineLevel="0" max="16" min="16" style="1" width="19.33"/>
    <col collapsed="false" customWidth="true" hidden="false" outlineLevel="0" max="17" min="17" style="1" width="19.06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5</v>
      </c>
      <c r="I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P1" s="1" t="s">
        <v>11</v>
      </c>
      <c r="Q1" s="1" t="s">
        <v>12</v>
      </c>
    </row>
    <row r="2" customFormat="false" ht="15" hidden="false" customHeight="false" outlineLevel="0" collapsed="false">
      <c r="C2" s="1" t="n">
        <v>3.6</v>
      </c>
      <c r="D2" s="1" t="n">
        <f aca="false">B2/10</f>
        <v>0</v>
      </c>
      <c r="E2" s="1" t="n">
        <f aca="false">SQRT(0.0005^2+D2^2+(0.03*C2)^2)</f>
        <v>0.108001157401206</v>
      </c>
      <c r="G2" s="1" t="n">
        <v>17.6</v>
      </c>
      <c r="H2" s="1" t="n">
        <f aca="false">0.015*G2+0.02</f>
        <v>0.284</v>
      </c>
      <c r="I2" s="1" t="n">
        <f aca="false">H2/SQRT(3)</f>
        <v>0.163967476449854</v>
      </c>
      <c r="K2" s="2" t="n">
        <f aca="false">1/I2^2</f>
        <v>37.1950009918667</v>
      </c>
      <c r="L2" s="1" t="n">
        <f aca="false">G2*K2+G27*K27</f>
        <v>1300.12523570389</v>
      </c>
      <c r="M2" s="1" t="n">
        <f aca="false">K2+K27</f>
        <v>73.2762317491074</v>
      </c>
      <c r="N2" s="1" t="n">
        <f aca="false">L2/M2</f>
        <v>17.7427960563724</v>
      </c>
      <c r="P2" s="1" t="n">
        <f aca="false">SQRT(1/(K2+K27))</f>
        <v>0.11682033202242</v>
      </c>
      <c r="Q2" s="1" t="n">
        <f aca="false">MAX(P2,I2,I27)</f>
        <v>0.166478950120829</v>
      </c>
    </row>
    <row r="3" customFormat="false" ht="15" hidden="false" customHeight="false" outlineLevel="0" collapsed="false">
      <c r="C3" s="1" t="n">
        <v>3.2</v>
      </c>
      <c r="D3" s="1" t="n">
        <f aca="false">B3/10</f>
        <v>0</v>
      </c>
      <c r="E3" s="1" t="n">
        <f aca="false">SQRT(0.0005^2+D3^2+(0.03*C3)^2)</f>
        <v>0.0960013020745031</v>
      </c>
      <c r="G3" s="1" t="n">
        <v>17.62</v>
      </c>
      <c r="H3" s="1" t="n">
        <f aca="false">0.015*G3+0.02</f>
        <v>0.2843</v>
      </c>
      <c r="I3" s="1" t="n">
        <f aca="false">H3/SQRT(3)</f>
        <v>0.164140681530611</v>
      </c>
      <c r="K3" s="2" t="n">
        <f aca="false">1/I3^2</f>
        <v>37.1165443408467</v>
      </c>
      <c r="L3" s="1" t="n">
        <f aca="false">G3*K3+G28*K28</f>
        <v>1301.35665771508</v>
      </c>
      <c r="M3" s="1" t="n">
        <f aca="false">K3+K28</f>
        <v>73.4240679768176</v>
      </c>
      <c r="N3" s="1" t="n">
        <f aca="false">L3/M3</f>
        <v>17.7238430609151</v>
      </c>
      <c r="P3" s="1" t="n">
        <f aca="false">SQRT(1/(K3+K28))</f>
        <v>0.116702666387115</v>
      </c>
      <c r="Q3" s="1" t="n">
        <f aca="false">MAX(P3,I3,I28)</f>
        <v>0.165959334878558</v>
      </c>
    </row>
    <row r="4" customFormat="false" ht="15" hidden="false" customHeight="false" outlineLevel="0" collapsed="false">
      <c r="C4" s="1" t="n">
        <v>2.8</v>
      </c>
      <c r="D4" s="1" t="n">
        <f aca="false">B4/10</f>
        <v>0</v>
      </c>
      <c r="E4" s="1" t="n">
        <f aca="false">SQRT(0.0005^2+D4^2+(0.03*C4)^2)</f>
        <v>0.0840014880820572</v>
      </c>
      <c r="G4" s="1" t="n">
        <v>17.45</v>
      </c>
      <c r="H4" s="1" t="n">
        <f aca="false">0.015*G4+0.02</f>
        <v>0.28175</v>
      </c>
      <c r="I4" s="1" t="n">
        <f aca="false">H4/SQRT(3)</f>
        <v>0.162668438344177</v>
      </c>
      <c r="K4" s="2" t="n">
        <f aca="false">1/I4^2</f>
        <v>37.791436932784</v>
      </c>
      <c r="L4" s="1" t="n">
        <f aca="false">G4*K4+G29*K29</f>
        <v>1314.09259193393</v>
      </c>
      <c r="M4" s="1" t="n">
        <f aca="false">K4+K29</f>
        <v>74.9864379246507</v>
      </c>
      <c r="N4" s="1" t="n">
        <f aca="false">L4/M4</f>
        <v>17.5244034561875</v>
      </c>
      <c r="P4" s="1" t="n">
        <f aca="false">SQRT(1/(K4+K29))</f>
        <v>0.115480495344503</v>
      </c>
      <c r="Q4" s="1" t="n">
        <f aca="false">MAX(P4,I4,I29)</f>
        <v>0.163967476449854</v>
      </c>
    </row>
    <row r="5" customFormat="false" ht="15" hidden="false" customHeight="false" outlineLevel="0" collapsed="false">
      <c r="C5" s="1" t="n">
        <v>2.6</v>
      </c>
      <c r="D5" s="1" t="n">
        <f aca="false">B5/10</f>
        <v>0</v>
      </c>
      <c r="E5" s="1" t="n">
        <f aca="false">SQRT(0.0005^2+D5^2+(0.03*C5)^2)</f>
        <v>0.07800160254764</v>
      </c>
      <c r="G5" s="1" t="n">
        <v>17.25</v>
      </c>
      <c r="H5" s="1" t="n">
        <f aca="false">0.015*G5+0.02</f>
        <v>0.27875</v>
      </c>
      <c r="I5" s="1" t="n">
        <f aca="false">H5/SQRT(3)</f>
        <v>0.160936387536608</v>
      </c>
      <c r="K5" s="2" t="n">
        <f aca="false">1/I5^2</f>
        <v>38.6092622011301</v>
      </c>
      <c r="L5" s="1" t="n">
        <f aca="false">G5*K5+G30*K30</f>
        <v>1328.72887890349</v>
      </c>
      <c r="M5" s="1" t="n">
        <f aca="false">K5+K30</f>
        <v>76.8063288255678</v>
      </c>
      <c r="N5" s="1" t="n">
        <f aca="false">L5/M5</f>
        <v>17.2997316656173</v>
      </c>
      <c r="P5" s="1" t="n">
        <f aca="false">SQRT(1/(K5+K30))</f>
        <v>0.114104164776606</v>
      </c>
      <c r="Q5" s="1" t="n">
        <f aca="false">MAX(P5,I5,I30)</f>
        <v>0.161802412940393</v>
      </c>
    </row>
    <row r="6" customFormat="false" ht="15" hidden="false" customHeight="false" outlineLevel="0" collapsed="false">
      <c r="C6" s="1" t="n">
        <v>2.4</v>
      </c>
      <c r="D6" s="1" t="n">
        <f aca="false">B6/10</f>
        <v>0</v>
      </c>
      <c r="E6" s="1" t="n">
        <f aca="false">SQRT(0.0005^2+D6^2+(0.03*C6)^2)</f>
        <v>0.0720017360901805</v>
      </c>
      <c r="G6" s="1" t="n">
        <v>17.09</v>
      </c>
      <c r="H6" s="1" t="n">
        <f aca="false">0.015*G6+0.02</f>
        <v>0.27635</v>
      </c>
      <c r="I6" s="1" t="n">
        <f aca="false">H6/SQRT(3)</f>
        <v>0.159550746890553</v>
      </c>
      <c r="K6" s="2" t="n">
        <f aca="false">1/I6^2</f>
        <v>39.2827892377859</v>
      </c>
      <c r="L6" s="1" t="n">
        <f aca="false">G6*K6+G31*K31</f>
        <v>1340.00863031297</v>
      </c>
      <c r="M6" s="1" t="n">
        <f aca="false">K6+K31</f>
        <v>78.2266309523586</v>
      </c>
      <c r="N6" s="1" t="n">
        <f aca="false">L6/M6</f>
        <v>17.1298266843303</v>
      </c>
      <c r="P6" s="1" t="n">
        <f aca="false">SQRT(1/(K6+K31))</f>
        <v>0.113063568039369</v>
      </c>
      <c r="Q6" s="1" t="n">
        <f aca="false">MAX(P6,I6,I31)</f>
        <v>0.160243567213581</v>
      </c>
    </row>
    <row r="7" customFormat="false" ht="15" hidden="false" customHeight="false" outlineLevel="0" collapsed="false">
      <c r="C7" s="1" t="n">
        <v>2.2</v>
      </c>
      <c r="D7" s="1" t="n">
        <f aca="false">B7/10</f>
        <v>0</v>
      </c>
      <c r="E7" s="1" t="n">
        <f aca="false">SQRT(0.0005^2+D7^2+(0.03*C7)^2)</f>
        <v>0.0660018939122204</v>
      </c>
      <c r="G7" s="1" t="n">
        <v>16.92</v>
      </c>
      <c r="H7" s="1" t="n">
        <f aca="false">0.015*G7+0.02</f>
        <v>0.2738</v>
      </c>
      <c r="I7" s="1" t="n">
        <f aca="false">H7/SQRT(3)</f>
        <v>0.15807850370412</v>
      </c>
      <c r="K7" s="2" t="n">
        <f aca="false">1/I7^2</f>
        <v>40.0179066793088</v>
      </c>
      <c r="L7" s="1" t="n">
        <f aca="false">G7*K7+G32*K32</f>
        <v>1350.80583583305</v>
      </c>
      <c r="M7" s="1" t="n">
        <f aca="false">K7+K32</f>
        <v>79.6009181257921</v>
      </c>
      <c r="N7" s="1" t="n">
        <f aca="false">L7/M7</f>
        <v>16.9697268277533</v>
      </c>
      <c r="P7" s="1" t="n">
        <f aca="false">SQRT(1/(K7+K32))</f>
        <v>0.112083313519297</v>
      </c>
      <c r="Q7" s="1" t="n">
        <f aca="false">MAX(P7,I7,I32)</f>
        <v>0.158944529107904</v>
      </c>
    </row>
    <row r="8" customFormat="false" ht="15" hidden="false" customHeight="false" outlineLevel="0" collapsed="false">
      <c r="C8" s="1" t="n">
        <v>2</v>
      </c>
      <c r="D8" s="1" t="n">
        <f aca="false">B8/10</f>
        <v>0</v>
      </c>
      <c r="E8" s="1" t="n">
        <f aca="false">SQRT(0.0005^2+D8^2+(0.03*C8)^2)</f>
        <v>0.0600020832971656</v>
      </c>
      <c r="G8" s="1" t="n">
        <v>16.75</v>
      </c>
      <c r="H8" s="1" t="n">
        <f aca="false">0.015*G8+0.02</f>
        <v>0.27125</v>
      </c>
      <c r="I8" s="1" t="n">
        <f aca="false">H8/SQRT(3)</f>
        <v>0.156606260517686</v>
      </c>
      <c r="K8" s="2" t="n">
        <f aca="false">1/I8^2</f>
        <v>40.7738537662724</v>
      </c>
      <c r="L8" s="1" t="n">
        <f aca="false">G8*K8+G33*K33</f>
        <v>1362.80976039183</v>
      </c>
      <c r="M8" s="1" t="n">
        <f aca="false">K8+K33</f>
        <v>81.1448579115671</v>
      </c>
      <c r="N8" s="1" t="n">
        <f aca="false">L8/M8</f>
        <v>16.7947765941871</v>
      </c>
      <c r="P8" s="1" t="n">
        <f aca="false">SQRT(1/(K8+K33))</f>
        <v>0.111011890325038</v>
      </c>
      <c r="Q8" s="1" t="n">
        <f aca="false">MAX(P8,I8,I33)</f>
        <v>0.157385683381092</v>
      </c>
    </row>
    <row r="9" customFormat="false" ht="15" hidden="false" customHeight="false" outlineLevel="0" collapsed="false">
      <c r="C9" s="1" t="n">
        <v>1.8</v>
      </c>
      <c r="D9" s="1" t="n">
        <f aca="false">B9/10</f>
        <v>0</v>
      </c>
      <c r="E9" s="1" t="n">
        <f aca="false">SQRT(0.0005^2+D9^2+(0.03*C9)^2)</f>
        <v>0.0540023147652024</v>
      </c>
      <c r="G9" s="1" t="n">
        <v>16.63</v>
      </c>
      <c r="H9" s="1" t="n">
        <f aca="false">0.015*G9+0.02</f>
        <v>0.26945</v>
      </c>
      <c r="I9" s="1" t="n">
        <f aca="false">H9/SQRT(3)</f>
        <v>0.155567030033145</v>
      </c>
      <c r="K9" s="2" t="n">
        <f aca="false">1/I9^2</f>
        <v>41.320434425142</v>
      </c>
      <c r="L9" s="1" t="n">
        <f aca="false">G9*K9+G34*K34</f>
        <v>1371.51413513271</v>
      </c>
      <c r="M9" s="1" t="n">
        <f aca="false">K9+K34</f>
        <v>82.2752704899297</v>
      </c>
      <c r="N9" s="1" t="n">
        <f aca="false">L9/M9</f>
        <v>16.6698222560154</v>
      </c>
      <c r="P9" s="1" t="n">
        <f aca="false">SQRT(1/(K9+K34))</f>
        <v>0.110246634496711</v>
      </c>
      <c r="Q9" s="1" t="n">
        <f aca="false">MAX(P9,I9,I34)</f>
        <v>0.156259850356172</v>
      </c>
    </row>
    <row r="10" customFormat="false" ht="15" hidden="false" customHeight="false" outlineLevel="0" collapsed="false">
      <c r="C10" s="1" t="n">
        <v>1.6</v>
      </c>
      <c r="D10" s="1" t="n">
        <f aca="false">B10/10</f>
        <v>0</v>
      </c>
      <c r="E10" s="1" t="n">
        <f aca="false">SQRT(0.0005^2+D10^2+(0.03*C10)^2)</f>
        <v>0.048002604096028</v>
      </c>
      <c r="G10" s="1" t="n">
        <v>16.48</v>
      </c>
      <c r="H10" s="1" t="n">
        <f aca="false">0.015*G10+0.02</f>
        <v>0.2672</v>
      </c>
      <c r="I10" s="1" t="n">
        <f aca="false">H10/SQRT(3)</f>
        <v>0.154267991927468</v>
      </c>
      <c r="K10" s="2" t="n">
        <f aca="false">1/I10^2</f>
        <v>42.0192549033669</v>
      </c>
      <c r="L10" s="1" t="n">
        <f aca="false">G10*K10+G35*K35</f>
        <v>1382.10798527385</v>
      </c>
      <c r="M10" s="1" t="n">
        <f aca="false">K10+K35</f>
        <v>83.6636186996449</v>
      </c>
      <c r="N10" s="1" t="n">
        <f aca="false">L10/M10</f>
        <v>16.5198207626622</v>
      </c>
      <c r="P10" s="1" t="n">
        <f aca="false">SQRT(1/(K10+K35))</f>
        <v>0.109328068984463</v>
      </c>
      <c r="Q10" s="1" t="n">
        <f aca="false">MAX(P10,I10,I35)</f>
        <v>0.154960812250496</v>
      </c>
    </row>
    <row r="11" customFormat="false" ht="15" hidden="false" customHeight="false" outlineLevel="0" collapsed="false">
      <c r="C11" s="1" t="n">
        <v>1.4</v>
      </c>
      <c r="D11" s="1" t="n">
        <f aca="false">B11/10</f>
        <v>0</v>
      </c>
      <c r="E11" s="1" t="n">
        <f aca="false">SQRT(0.0005^2+D11^2+(0.03*C11)^2)</f>
        <v>0.0420029760850347</v>
      </c>
      <c r="G11" s="1" t="n">
        <v>16.34</v>
      </c>
      <c r="H11" s="1" t="n">
        <f aca="false">0.015*G11+0.02</f>
        <v>0.2651</v>
      </c>
      <c r="I11" s="1" t="n">
        <f aca="false">H11/SQRT(3)</f>
        <v>0.15305555636217</v>
      </c>
      <c r="K11" s="2" t="n">
        <f aca="false">1/I11^2</f>
        <v>42.6876059808751</v>
      </c>
      <c r="L11" s="1" t="n">
        <f aca="false">G11*K11+G36*K36</f>
        <v>1392.86287276148</v>
      </c>
      <c r="M11" s="1" t="n">
        <f aca="false">K11+K36</f>
        <v>85.0868371414834</v>
      </c>
      <c r="N11" s="1" t="n">
        <f aca="false">L11/M11</f>
        <v>16.3698983245247</v>
      </c>
      <c r="P11" s="1" t="n">
        <f aca="false">SQRT(1/(K11+K36))</f>
        <v>0.108409866557682</v>
      </c>
      <c r="Q11" s="1" t="n">
        <f aca="false">MAX(P11,I11,I36)</f>
        <v>0.15357517160444</v>
      </c>
    </row>
    <row r="12" customFormat="false" ht="15" hidden="false" customHeight="false" outlineLevel="0" collapsed="false">
      <c r="C12" s="1" t="n">
        <v>1.2</v>
      </c>
      <c r="D12" s="1" t="n">
        <f aca="false">B12/10</f>
        <v>0</v>
      </c>
      <c r="E12" s="1" t="n">
        <f aca="false">SQRT(0.0005^2+D12^2+(0.03*C12)^2)</f>
        <v>0.0360034720547894</v>
      </c>
      <c r="G12" s="1" t="n">
        <v>16.16</v>
      </c>
      <c r="H12" s="1" t="n">
        <f aca="false">0.015*G12+0.02</f>
        <v>0.2624</v>
      </c>
      <c r="I12" s="1" t="n">
        <f aca="false">H12/SQRT(3)</f>
        <v>0.151496710635358</v>
      </c>
      <c r="K12" s="2" t="n">
        <f aca="false">1/I12^2</f>
        <v>43.5706052944676</v>
      </c>
      <c r="L12" s="1" t="n">
        <f aca="false">G12*K12+G37*K37</f>
        <v>1406.36031648666</v>
      </c>
      <c r="M12" s="1" t="n">
        <f aca="false">K12+K37</f>
        <v>86.8932046114362</v>
      </c>
      <c r="N12" s="1" t="n">
        <f aca="false">L12/M12</f>
        <v>16.1849286463255</v>
      </c>
      <c r="P12" s="1" t="n">
        <f aca="false">SQRT(1/(K12+K37))</f>
        <v>0.107277116813688</v>
      </c>
      <c r="Q12" s="1" t="n">
        <f aca="false">MAX(P12,I12,I37)</f>
        <v>0.15192972333725</v>
      </c>
    </row>
    <row r="13" customFormat="false" ht="15" hidden="false" customHeight="false" outlineLevel="0" collapsed="false">
      <c r="C13" s="1" t="n">
        <v>1.1</v>
      </c>
      <c r="D13" s="1" t="n">
        <f aca="false">B13/10</f>
        <v>0</v>
      </c>
      <c r="E13" s="1" t="n">
        <f aca="false">SQRT(0.0005^2+D13^2+(0.03*C13)^2)</f>
        <v>0.0330037876614185</v>
      </c>
      <c r="G13" s="1" t="n">
        <v>16</v>
      </c>
      <c r="H13" s="1" t="n">
        <f aca="false">0.015*G13+0.02</f>
        <v>0.26</v>
      </c>
      <c r="I13" s="1" t="n">
        <f aca="false">H13/SQRT(3)</f>
        <v>0.150111069989303</v>
      </c>
      <c r="K13" s="2" t="n">
        <f aca="false">1/I13^2</f>
        <v>44.3786982248521</v>
      </c>
      <c r="L13" s="1" t="n">
        <f aca="false">G13*K13+G38*K38</f>
        <v>1418.24569380798</v>
      </c>
      <c r="M13" s="1" t="n">
        <f aca="false">K13+K38</f>
        <v>88.5024690790791</v>
      </c>
      <c r="N13" s="1" t="n">
        <f aca="false">L13/M13</f>
        <v>16.0249279886275</v>
      </c>
      <c r="P13" s="1" t="n">
        <f aca="false">SQRT(1/(K13+K38))</f>
        <v>0.106297317895896</v>
      </c>
      <c r="Q13" s="1" t="n">
        <f aca="false">MAX(P13,I13,I38)</f>
        <v>0.150544082691195</v>
      </c>
    </row>
    <row r="14" customFormat="false" ht="15" hidden="false" customHeight="false" outlineLevel="0" collapsed="false">
      <c r="C14" s="1" t="n">
        <v>1</v>
      </c>
      <c r="D14" s="1" t="n">
        <f aca="false">B14/10</f>
        <v>0</v>
      </c>
      <c r="E14" s="1" t="n">
        <f aca="false">SQRT(0.0005^2+D14^2+(0.03*C14)^2)</f>
        <v>0.030004166377355</v>
      </c>
      <c r="G14" s="1" t="n">
        <v>15.93</v>
      </c>
      <c r="H14" s="1" t="n">
        <f aca="false">0.015*G14+0.02</f>
        <v>0.25895</v>
      </c>
      <c r="I14" s="1" t="n">
        <f aca="false">H14/SQRT(3)</f>
        <v>0.149504852206654</v>
      </c>
      <c r="K14" s="2" t="n">
        <f aca="false">1/I14^2</f>
        <v>44.7393246472183</v>
      </c>
      <c r="L14" s="1" t="n">
        <f aca="false">G14*K14+G39*K39</f>
        <v>1424.26181918375</v>
      </c>
      <c r="M14" s="1" t="n">
        <f aca="false">K14+K39</f>
        <v>89.3235588297723</v>
      </c>
      <c r="N14" s="1" t="n">
        <f aca="false">L14/M14</f>
        <v>15.944973955841</v>
      </c>
      <c r="P14" s="1" t="n">
        <f aca="false">SQRT(1/(K14+K39))</f>
        <v>0.105807631065496</v>
      </c>
      <c r="Q14" s="1" t="n">
        <f aca="false">MAX(P14,I14,I39)</f>
        <v>0.149764659827789</v>
      </c>
    </row>
    <row r="15" customFormat="false" ht="15" hidden="false" customHeight="false" outlineLevel="0" collapsed="false">
      <c r="C15" s="1" t="n">
        <v>0.9</v>
      </c>
      <c r="D15" s="1" t="n">
        <f aca="false">B15/10</f>
        <v>0</v>
      </c>
      <c r="E15" s="1" t="n">
        <f aca="false">SQRT(0.0005^2+D15^2+(0.03*C15)^2)</f>
        <v>0.0270046292327816</v>
      </c>
      <c r="G15" s="1" t="n">
        <v>15.81</v>
      </c>
      <c r="H15" s="1" t="n">
        <f aca="false">0.015*G15+0.02</f>
        <v>0.25715</v>
      </c>
      <c r="I15" s="1" t="n">
        <f aca="false">H15/SQRT(3)</f>
        <v>0.148465621722112</v>
      </c>
      <c r="K15" s="2" t="n">
        <f aca="false">1/I15^2</f>
        <v>45.3678498992588</v>
      </c>
      <c r="L15" s="1" t="n">
        <f aca="false">G15*K15+G40*K40</f>
        <v>1433.0022202883</v>
      </c>
      <c r="M15" s="1" t="n">
        <f aca="false">K15+K40</f>
        <v>90.5247277150959</v>
      </c>
      <c r="N15" s="1" t="n">
        <f aca="false">L15/M15</f>
        <v>15.8299533890709</v>
      </c>
      <c r="P15" s="1" t="n">
        <f aca="false">SQRT(1/(K15+K40))</f>
        <v>0.105103308305439</v>
      </c>
      <c r="Q15" s="1" t="n">
        <f aca="false">MAX(P15,I15,I40)</f>
        <v>0.148812031883626</v>
      </c>
    </row>
    <row r="16" customFormat="false" ht="15" hidden="false" customHeight="false" outlineLevel="0" collapsed="false">
      <c r="C16" s="1" t="n">
        <v>0.8</v>
      </c>
      <c r="D16" s="1" t="n">
        <f aca="false">B16/10</f>
        <v>0</v>
      </c>
      <c r="E16" s="1" t="n">
        <f aca="false">SQRT(0.0005^2+D16^2+(0.03*C16)^2)</f>
        <v>0.0240052077683156</v>
      </c>
      <c r="G16" s="1" t="n">
        <v>15.71</v>
      </c>
      <c r="H16" s="1" t="n">
        <f aca="false">0.015*G16+0.02</f>
        <v>0.25565</v>
      </c>
      <c r="I16" s="1" t="n">
        <f aca="false">H16/SQRT(3)</f>
        <v>0.147599596318328</v>
      </c>
      <c r="K16" s="2" t="n">
        <f aca="false">1/I16^2</f>
        <v>45.901794106049</v>
      </c>
      <c r="L16" s="1" t="n">
        <f aca="false">G16*K16+G41*K41</f>
        <v>1441.07462832821</v>
      </c>
      <c r="M16" s="1" t="n">
        <f aca="false">K16+K41</f>
        <v>91.6424194505331</v>
      </c>
      <c r="N16" s="1" t="n">
        <f aca="false">L16/M16</f>
        <v>15.724973619952</v>
      </c>
      <c r="P16" s="1" t="n">
        <f aca="false">SQRT(1/(K16+K41))</f>
        <v>0.104460410164295</v>
      </c>
      <c r="Q16" s="1" t="n">
        <f aca="false">MAX(P16,I16,I41)</f>
        <v>0.147859403939463</v>
      </c>
    </row>
    <row r="17" customFormat="false" ht="15" hidden="false" customHeight="false" outlineLevel="0" collapsed="false">
      <c r="C17" s="1" t="n">
        <v>0.7</v>
      </c>
      <c r="D17" s="1" t="n">
        <f aca="false">B17/10</f>
        <v>0</v>
      </c>
      <c r="E17" s="1" t="n">
        <f aca="false">SQRT(0.0005^2+D17^2+(0.03*C17)^2)</f>
        <v>0.0210059515376</v>
      </c>
      <c r="G17" s="1" t="n">
        <v>15.61</v>
      </c>
      <c r="H17" s="1" t="n">
        <f aca="false">0.015*G17+0.02</f>
        <v>0.25415</v>
      </c>
      <c r="I17" s="1" t="n">
        <f aca="false">H17/SQRT(3)</f>
        <v>0.146733570914543</v>
      </c>
      <c r="K17" s="2" t="n">
        <f aca="false">1/I17^2</f>
        <v>46.4452202430409</v>
      </c>
      <c r="L17" s="1" t="n">
        <f aca="false">G17*K17+G42*K42</f>
        <v>1449.23790614251</v>
      </c>
      <c r="M17" s="1" t="n">
        <f aca="false">K17+K42</f>
        <v>92.7809859595244</v>
      </c>
      <c r="N17" s="1" t="n">
        <f aca="false">L17/M17</f>
        <v>15.6199882029141</v>
      </c>
      <c r="P17" s="1" t="n">
        <f aca="false">SQRT(1/(K17+K42))</f>
        <v>0.103817486083376</v>
      </c>
      <c r="Q17" s="1" t="n">
        <f aca="false">MAX(P17,I17,I42)</f>
        <v>0.1469067759953</v>
      </c>
    </row>
    <row r="18" customFormat="false" ht="15" hidden="false" customHeight="false" outlineLevel="0" collapsed="false">
      <c r="C18" s="1" t="n">
        <v>0.6</v>
      </c>
      <c r="D18" s="1" t="n">
        <f aca="false">B18/10</f>
        <v>0</v>
      </c>
      <c r="E18" s="1" t="n">
        <f aca="false">SQRT(0.0005^2+D18^2+(0.03*C18)^2)</f>
        <v>0.0180069431053691</v>
      </c>
      <c r="G18" s="1" t="n">
        <v>15.47</v>
      </c>
      <c r="H18" s="1" t="n">
        <f aca="false">0.015*G18+0.02</f>
        <v>0.25205</v>
      </c>
      <c r="I18" s="1" t="n">
        <f aca="false">H18/SQRT(3)</f>
        <v>0.145521135349245</v>
      </c>
      <c r="K18" s="2" t="n">
        <f aca="false">1/I18^2</f>
        <v>47.2223777718601</v>
      </c>
      <c r="L18" s="1" t="n">
        <f aca="false">G18*K18+G43*K43</f>
        <v>1460.26665889029</v>
      </c>
      <c r="M18" s="1" t="n">
        <f aca="false">K18+K43</f>
        <v>94.3325439926225</v>
      </c>
      <c r="N18" s="1" t="n">
        <f aca="false">L18/M18</f>
        <v>15.479988104683</v>
      </c>
      <c r="P18" s="1" t="n">
        <f aca="false">SQRT(1/(K18+K43))</f>
        <v>0.102960164222247</v>
      </c>
      <c r="Q18" s="1" t="n">
        <f aca="false">MAX(P18,I18,I43)</f>
        <v>0.145694340430002</v>
      </c>
    </row>
    <row r="19" customFormat="false" ht="15" hidden="false" customHeight="false" outlineLevel="0" collapsed="false">
      <c r="C19" s="1" t="n">
        <v>0.5</v>
      </c>
      <c r="D19" s="1" t="n">
        <f aca="false">B19/10</f>
        <v>0</v>
      </c>
      <c r="E19" s="1" t="n">
        <f aca="false">SQRT(0.0005^2+D19^2+(0.03*C19)^2)</f>
        <v>0.0150083310198036</v>
      </c>
      <c r="G19" s="1" t="n">
        <v>15.34</v>
      </c>
      <c r="H19" s="1" t="n">
        <f aca="false">0.015*G19+0.02</f>
        <v>0.2501</v>
      </c>
      <c r="I19" s="1" t="n">
        <f aca="false">H19/SQRT(3)</f>
        <v>0.144395302324325</v>
      </c>
      <c r="K19" s="2" t="n">
        <f aca="false">1/I19^2</f>
        <v>47.9616230277182</v>
      </c>
      <c r="L19" s="1" t="n">
        <f aca="false">G19*K19+G44*K44</f>
        <v>1471.05990470168</v>
      </c>
      <c r="M19" s="1" t="n">
        <f aca="false">K19+K44</f>
        <v>95.8657668359579</v>
      </c>
      <c r="N19" s="1" t="n">
        <f aca="false">L19/M19</f>
        <v>15.3449970020988</v>
      </c>
      <c r="P19" s="1" t="n">
        <f aca="false">SQRT(1/(K19+K44))</f>
        <v>0.102133502298056</v>
      </c>
      <c r="Q19" s="1" t="n">
        <f aca="false">MAX(P19,I19,I44)</f>
        <v>0.144481904864704</v>
      </c>
    </row>
    <row r="20" customFormat="false" ht="15" hidden="false" customHeight="false" outlineLevel="0" collapsed="false">
      <c r="C20" s="1" t="n">
        <v>0.4</v>
      </c>
      <c r="D20" s="1" t="n">
        <f aca="false">B20/10</f>
        <v>0</v>
      </c>
      <c r="E20" s="1" t="n">
        <f aca="false">SQRT(0.0005^2+D20^2+(0.03*C20)^2)</f>
        <v>0.0120104121494643</v>
      </c>
      <c r="G20" s="1" t="n">
        <v>15.16</v>
      </c>
      <c r="H20" s="1" t="n">
        <f aca="false">0.015*G20+0.02</f>
        <v>0.2474</v>
      </c>
      <c r="I20" s="1" t="n">
        <f aca="false">H20/SQRT(3)</f>
        <v>0.142836456597513</v>
      </c>
      <c r="K20" s="2" t="n">
        <f aca="false">1/I20^2</f>
        <v>49.0141938570184</v>
      </c>
      <c r="L20" s="1" t="n">
        <f aca="false">G20*K20+G45*K45</f>
        <v>1485.28946706499</v>
      </c>
      <c r="M20" s="1" t="n">
        <f aca="false">K20+K45</f>
        <v>97.909733263645</v>
      </c>
      <c r="N20" s="1" t="n">
        <f aca="false">L20/M20</f>
        <v>15.1699878812406</v>
      </c>
      <c r="P20" s="1" t="n">
        <f aca="false">SQRT(1/(K20+K45))</f>
        <v>0.101061808645364</v>
      </c>
      <c r="Q20" s="1" t="n">
        <f aca="false">MAX(P20,I20,I45)</f>
        <v>0.14300966167827</v>
      </c>
    </row>
    <row r="21" customFormat="false" ht="15" hidden="false" customHeight="false" outlineLevel="0" collapsed="false">
      <c r="C21" s="1" t="n">
        <v>0.3</v>
      </c>
      <c r="G21" s="1" t="n">
        <v>14.88</v>
      </c>
      <c r="H21" s="1" t="n">
        <f aca="false">0.015*G21+0.02</f>
        <v>0.2432</v>
      </c>
      <c r="I21" s="1" t="n">
        <f aca="false">H21/SQRT(3)</f>
        <v>0.140411585466917</v>
      </c>
      <c r="K21" s="2" t="n">
        <f aca="false">1/I21^2</f>
        <v>50.7217364958449</v>
      </c>
      <c r="L21" s="1" t="n">
        <f aca="false">G21*K21+G46*K46</f>
        <v>1509.05532018951</v>
      </c>
      <c r="M21" s="1" t="n">
        <f aca="false">K21+K46</f>
        <v>101.380962898218</v>
      </c>
      <c r="N21" s="1" t="n">
        <f aca="false">L21/M21</f>
        <v>14.8849969170695</v>
      </c>
      <c r="P21" s="1" t="n">
        <f aca="false">SQRT(1/(K21+K46))</f>
        <v>0.0993165887033331</v>
      </c>
      <c r="Q21" s="1" t="n">
        <f aca="false">MAX(P21,I21,I46)</f>
        <v>0.140498188007295</v>
      </c>
    </row>
    <row r="22" customFormat="false" ht="15" hidden="false" customHeight="false" outlineLevel="0" collapsed="false">
      <c r="C22" s="1" t="n">
        <v>0.2</v>
      </c>
      <c r="G22" s="1" t="n">
        <v>14.15</v>
      </c>
      <c r="H22" s="1" t="n">
        <f aca="false">0.015*G22+0.02</f>
        <v>0.23225</v>
      </c>
      <c r="I22" s="1" t="n">
        <f aca="false">H22/SQRT(3)</f>
        <v>0.134089600019291</v>
      </c>
      <c r="K22" s="2" t="n">
        <f aca="false">1/I22^2</f>
        <v>55.6172881705504</v>
      </c>
      <c r="L22" s="1" t="n">
        <f aca="false">G22*K22+G47*K47</f>
        <v>1573.96925522658</v>
      </c>
      <c r="M22" s="1" t="n">
        <f aca="false">K22+K47</f>
        <v>111.234576341101</v>
      </c>
      <c r="N22" s="1" t="n">
        <f aca="false">L22/M22</f>
        <v>14.15</v>
      </c>
      <c r="P22" s="1" t="n">
        <f aca="false">SQRT(1/(K22+K47))</f>
        <v>0.0948156654602322</v>
      </c>
      <c r="Q22" s="1" t="n">
        <f aca="false">MAX(P22,I22,I47)</f>
        <v>0.134089600019291</v>
      </c>
    </row>
    <row r="23" customFormat="false" ht="15" hidden="false" customHeight="false" outlineLevel="0" collapsed="false">
      <c r="C23" s="1" t="n">
        <v>0.1</v>
      </c>
      <c r="G23" s="1" t="n">
        <v>11.55</v>
      </c>
      <c r="H23" s="1" t="n">
        <f aca="false">0.015*G23+0.02</f>
        <v>0.19325</v>
      </c>
      <c r="I23" s="1" t="n">
        <f aca="false">H23/SQRT(3)</f>
        <v>0.111572939520895</v>
      </c>
      <c r="K23" s="2" t="n">
        <f aca="false">1/I23^2</f>
        <v>80.3308291313058</v>
      </c>
      <c r="L23" s="1" t="n">
        <f aca="false">G23*K23+G48*K48</f>
        <v>1855.00554767734</v>
      </c>
      <c r="M23" s="1" t="n">
        <f aca="false">K23+K48</f>
        <v>160.537098267185</v>
      </c>
      <c r="N23" s="1" t="n">
        <f aca="false">L23/M23</f>
        <v>11.554996120523</v>
      </c>
      <c r="P23" s="1" t="n">
        <f aca="false">SQRT(1/(K23+K48))</f>
        <v>0.0789245829362894</v>
      </c>
      <c r="Q23" s="1" t="n">
        <f aca="false">MAX(P23,I23,I48)</f>
        <v>0.111659542061274</v>
      </c>
    </row>
    <row r="24" customFormat="false" ht="15" hidden="false" customHeight="false" outlineLevel="0" collapsed="false">
      <c r="G24" s="1" t="n">
        <v>3.28</v>
      </c>
      <c r="H24" s="1" t="n">
        <f aca="false">0.015*G24+0.02</f>
        <v>0.0692</v>
      </c>
      <c r="I24" s="1" t="n">
        <f aca="false">H24/SQRT(3)</f>
        <v>0.0399526386279221</v>
      </c>
      <c r="K24" s="2" t="n">
        <f aca="false">1/I24^2</f>
        <v>626.482675665742</v>
      </c>
      <c r="L24" s="1" t="n">
        <f aca="false">G24*K24+G49*K49</f>
        <v>4109.72635236727</v>
      </c>
      <c r="M24" s="1" t="n">
        <f aca="false">K24+K49</f>
        <v>1252.96535133148</v>
      </c>
      <c r="N24" s="1" t="n">
        <f aca="false">L24/M24</f>
        <v>3.28</v>
      </c>
      <c r="P24" s="1" t="n">
        <f aca="false">SQRT(1/(K24+K49))</f>
        <v>0.0282507817000993</v>
      </c>
      <c r="Q24" s="1" t="n">
        <f aca="false">MAX(P24,I24,I49)</f>
        <v>0.0399526386279221</v>
      </c>
    </row>
    <row r="25" customFormat="false" ht="15" hidden="false" customHeight="false" outlineLevel="0" collapsed="false">
      <c r="K25" s="2"/>
    </row>
    <row r="26" customFormat="false" ht="15" hidden="false" customHeight="false" outlineLevel="0" collapsed="false">
      <c r="K26" s="2"/>
    </row>
    <row r="27" customFormat="false" ht="15" hidden="false" customHeight="false" outlineLevel="0" collapsed="false">
      <c r="G27" s="1" t="n">
        <v>17.89</v>
      </c>
      <c r="H27" s="1" t="n">
        <f aca="false">0.015*G27+0.02</f>
        <v>0.28835</v>
      </c>
      <c r="I27" s="1" t="n">
        <f aca="false">H27/SQRT(3)</f>
        <v>0.166478950120829</v>
      </c>
      <c r="K27" s="2" t="n">
        <f aca="false">1/I27^2</f>
        <v>36.0812307572407</v>
      </c>
    </row>
    <row r="28" customFormat="false" ht="15" hidden="false" customHeight="false" outlineLevel="0" collapsed="false">
      <c r="G28" s="1" t="n">
        <v>17.83</v>
      </c>
      <c r="H28" s="1" t="n">
        <f aca="false">0.015*G28+0.02</f>
        <v>0.28745</v>
      </c>
      <c r="I28" s="1" t="n">
        <f aca="false">H28/SQRT(3)</f>
        <v>0.165959334878558</v>
      </c>
      <c r="K28" s="2" t="n">
        <f aca="false">1/I28^2</f>
        <v>36.307523635971</v>
      </c>
    </row>
    <row r="29" customFormat="false" ht="15" hidden="false" customHeight="false" outlineLevel="0" collapsed="false">
      <c r="G29" s="1" t="n">
        <v>17.6</v>
      </c>
      <c r="H29" s="1" t="n">
        <f aca="false">0.015*G29+0.02</f>
        <v>0.284</v>
      </c>
      <c r="I29" s="1" t="n">
        <f aca="false">H29/SQRT(3)</f>
        <v>0.163967476449854</v>
      </c>
      <c r="K29" s="2" t="n">
        <f aca="false">1/I29^2</f>
        <v>37.1950009918667</v>
      </c>
    </row>
    <row r="30" customFormat="false" ht="15" hidden="false" customHeight="false" outlineLevel="0" collapsed="false">
      <c r="G30" s="1" t="n">
        <v>17.35</v>
      </c>
      <c r="H30" s="1" t="n">
        <f aca="false">0.015*G30+0.02</f>
        <v>0.28025</v>
      </c>
      <c r="I30" s="1" t="n">
        <f aca="false">H30/SQRT(3)</f>
        <v>0.161802412940393</v>
      </c>
      <c r="K30" s="2" t="n">
        <f aca="false">1/I30^2</f>
        <v>38.1970666244377</v>
      </c>
    </row>
    <row r="31" customFormat="false" ht="15" hidden="false" customHeight="false" outlineLevel="0" collapsed="false">
      <c r="G31" s="1" t="n">
        <v>17.17</v>
      </c>
      <c r="H31" s="1" t="n">
        <f aca="false">0.015*G31+0.02</f>
        <v>0.27755</v>
      </c>
      <c r="I31" s="1" t="n">
        <f aca="false">H31/SQRT(3)</f>
        <v>0.160243567213581</v>
      </c>
      <c r="K31" s="2" t="n">
        <f aca="false">1/I31^2</f>
        <v>38.9438417145727</v>
      </c>
    </row>
    <row r="32" customFormat="false" ht="15" hidden="false" customHeight="false" outlineLevel="0" collapsed="false">
      <c r="G32" s="1" t="n">
        <v>17.02</v>
      </c>
      <c r="H32" s="1" t="n">
        <f aca="false">0.015*G32+0.02</f>
        <v>0.2753</v>
      </c>
      <c r="I32" s="1" t="n">
        <f aca="false">H32/SQRT(3)</f>
        <v>0.158944529107904</v>
      </c>
      <c r="K32" s="2" t="n">
        <f aca="false">1/I32^2</f>
        <v>39.5830114464833</v>
      </c>
    </row>
    <row r="33" customFormat="false" ht="15" hidden="false" customHeight="false" outlineLevel="0" collapsed="false">
      <c r="G33" s="1" t="n">
        <v>16.84</v>
      </c>
      <c r="H33" s="1" t="n">
        <f aca="false">0.015*G33+0.02</f>
        <v>0.2726</v>
      </c>
      <c r="I33" s="1" t="n">
        <f aca="false">H33/SQRT(3)</f>
        <v>0.157385683381092</v>
      </c>
      <c r="K33" s="2" t="n">
        <f aca="false">1/I33^2</f>
        <v>40.3710041452947</v>
      </c>
    </row>
    <row r="34" customFormat="false" ht="15" hidden="false" customHeight="false" outlineLevel="0" collapsed="false">
      <c r="G34" s="1" t="n">
        <v>16.71</v>
      </c>
      <c r="H34" s="1" t="n">
        <f aca="false">0.015*G34+0.02</f>
        <v>0.27065</v>
      </c>
      <c r="I34" s="1" t="n">
        <f aca="false">H34/SQRT(3)</f>
        <v>0.156259850356172</v>
      </c>
      <c r="K34" s="2" t="n">
        <f aca="false">1/I34^2</f>
        <v>40.9548360647877</v>
      </c>
    </row>
    <row r="35" customFormat="false" ht="15" hidden="false" customHeight="false" outlineLevel="0" collapsed="false">
      <c r="G35" s="1" t="n">
        <v>16.56</v>
      </c>
      <c r="H35" s="1" t="n">
        <f aca="false">0.015*G35+0.02</f>
        <v>0.2684</v>
      </c>
      <c r="I35" s="1" t="n">
        <f aca="false">H35/SQRT(3)</f>
        <v>0.154960812250496</v>
      </c>
      <c r="K35" s="2" t="n">
        <f aca="false">1/I35^2</f>
        <v>41.644363796278</v>
      </c>
    </row>
    <row r="36" customFormat="false" ht="15" hidden="false" customHeight="false" outlineLevel="0" collapsed="false">
      <c r="G36" s="1" t="n">
        <v>16.4</v>
      </c>
      <c r="H36" s="1" t="n">
        <f aca="false">0.015*G36+0.02</f>
        <v>0.266</v>
      </c>
      <c r="I36" s="1" t="n">
        <f aca="false">H36/SQRT(3)</f>
        <v>0.15357517160444</v>
      </c>
      <c r="K36" s="2" t="n">
        <f aca="false">1/I36^2</f>
        <v>42.3992311606083</v>
      </c>
    </row>
    <row r="37" customFormat="false" ht="15" hidden="false" customHeight="false" outlineLevel="0" collapsed="false">
      <c r="G37" s="1" t="n">
        <v>16.21</v>
      </c>
      <c r="H37" s="1" t="n">
        <f aca="false">0.015*G37+0.02</f>
        <v>0.26315</v>
      </c>
      <c r="I37" s="1" t="n">
        <f aca="false">H37/SQRT(3)</f>
        <v>0.15192972333725</v>
      </c>
      <c r="K37" s="2" t="n">
        <f aca="false">1/I37^2</f>
        <v>43.3225993169687</v>
      </c>
    </row>
    <row r="38" customFormat="false" ht="15" hidden="false" customHeight="false" outlineLevel="0" collapsed="false">
      <c r="G38" s="1" t="n">
        <v>16.05</v>
      </c>
      <c r="H38" s="1" t="n">
        <f aca="false">0.015*G38+0.02</f>
        <v>0.26075</v>
      </c>
      <c r="I38" s="1" t="n">
        <f aca="false">H38/SQRT(3)</f>
        <v>0.150544082691195</v>
      </c>
      <c r="K38" s="2" t="n">
        <f aca="false">1/I38^2</f>
        <v>44.123770854227</v>
      </c>
    </row>
    <row r="39" customFormat="false" ht="15" hidden="false" customHeight="false" outlineLevel="0" collapsed="false">
      <c r="G39" s="1" t="n">
        <v>15.96</v>
      </c>
      <c r="H39" s="1" t="n">
        <f aca="false">0.015*G39+0.02</f>
        <v>0.2594</v>
      </c>
      <c r="I39" s="1" t="n">
        <f aca="false">H39/SQRT(3)</f>
        <v>0.149764659827789</v>
      </c>
      <c r="K39" s="2" t="n">
        <f aca="false">1/I39^2</f>
        <v>44.584234182554</v>
      </c>
    </row>
    <row r="40" customFormat="false" ht="15" hidden="false" customHeight="false" outlineLevel="0" collapsed="false">
      <c r="G40" s="1" t="n">
        <v>15.85</v>
      </c>
      <c r="H40" s="1" t="n">
        <f aca="false">0.015*G40+0.02</f>
        <v>0.25775</v>
      </c>
      <c r="I40" s="1" t="n">
        <f aca="false">H40/SQRT(3)</f>
        <v>0.148812031883626</v>
      </c>
      <c r="K40" s="2" t="n">
        <f aca="false">1/I40^2</f>
        <v>45.1568778158371</v>
      </c>
    </row>
    <row r="41" customFormat="false" ht="15" hidden="false" customHeight="false" outlineLevel="0" collapsed="false">
      <c r="G41" s="1" t="n">
        <v>15.74</v>
      </c>
      <c r="H41" s="1" t="n">
        <f aca="false">0.015*G41+0.02</f>
        <v>0.2561</v>
      </c>
      <c r="I41" s="1" t="n">
        <f aca="false">H41/SQRT(3)</f>
        <v>0.147859403939463</v>
      </c>
      <c r="K41" s="2" t="n">
        <f aca="false">1/I41^2</f>
        <v>45.7406253444841</v>
      </c>
    </row>
    <row r="42" customFormat="false" ht="15" hidden="false" customHeight="false" outlineLevel="0" collapsed="false">
      <c r="G42" s="1" t="n">
        <v>15.63</v>
      </c>
      <c r="H42" s="1" t="n">
        <f aca="false">0.015*G42+0.02</f>
        <v>0.25445</v>
      </c>
      <c r="I42" s="1" t="n">
        <f aca="false">H42/SQRT(3)</f>
        <v>0.1469067759953</v>
      </c>
      <c r="K42" s="2" t="n">
        <f aca="false">1/I42^2</f>
        <v>46.3357657164836</v>
      </c>
    </row>
    <row r="43" customFormat="false" ht="15" hidden="false" customHeight="false" outlineLevel="0" collapsed="false">
      <c r="G43" s="1" t="n">
        <v>15.49</v>
      </c>
      <c r="H43" s="1" t="n">
        <f aca="false">0.015*G43+0.02</f>
        <v>0.25235</v>
      </c>
      <c r="I43" s="1" t="n">
        <f aca="false">H43/SQRT(3)</f>
        <v>0.145694340430002</v>
      </c>
      <c r="K43" s="2" t="n">
        <f aca="false">1/I43^2</f>
        <v>47.1101662207624</v>
      </c>
    </row>
    <row r="44" customFormat="false" ht="15" hidden="false" customHeight="false" outlineLevel="0" collapsed="false">
      <c r="G44" s="1" t="n">
        <v>15.35</v>
      </c>
      <c r="H44" s="1" t="n">
        <f aca="false">0.015*G44+0.02</f>
        <v>0.25025</v>
      </c>
      <c r="I44" s="1" t="n">
        <f aca="false">H44/SQRT(3)</f>
        <v>0.144481904864704</v>
      </c>
      <c r="K44" s="2" t="n">
        <f aca="false">1/I44^2</f>
        <v>47.9041438082397</v>
      </c>
    </row>
    <row r="45" customFormat="false" ht="15" hidden="false" customHeight="false" outlineLevel="0" collapsed="false">
      <c r="G45" s="1" t="n">
        <v>15.18</v>
      </c>
      <c r="H45" s="1" t="n">
        <f aca="false">0.015*G45+0.02</f>
        <v>0.2477</v>
      </c>
      <c r="I45" s="1" t="n">
        <f aca="false">H45/SQRT(3)</f>
        <v>0.14300966167827</v>
      </c>
      <c r="K45" s="2" t="n">
        <f aca="false">1/I45^2</f>
        <v>48.8955394066266</v>
      </c>
    </row>
    <row r="46" customFormat="false" ht="15" hidden="false" customHeight="false" outlineLevel="0" collapsed="false">
      <c r="G46" s="1" t="n">
        <v>14.89</v>
      </c>
      <c r="H46" s="1" t="n">
        <f aca="false">0.015*G46+0.02</f>
        <v>0.24335</v>
      </c>
      <c r="I46" s="1" t="n">
        <f aca="false">H46/SQRT(3)</f>
        <v>0.140498188007295</v>
      </c>
      <c r="K46" s="2" t="n">
        <f aca="false">1/I46^2</f>
        <v>50.659226402373</v>
      </c>
    </row>
    <row r="47" customFormat="false" ht="15" hidden="false" customHeight="false" outlineLevel="0" collapsed="false">
      <c r="G47" s="1" t="n">
        <v>14.15</v>
      </c>
      <c r="H47" s="1" t="n">
        <f aca="false">0.015*G47+0.02</f>
        <v>0.23225</v>
      </c>
      <c r="I47" s="1" t="n">
        <f aca="false">H47/SQRT(3)</f>
        <v>0.134089600019291</v>
      </c>
      <c r="K47" s="2" t="n">
        <f aca="false">1/I47^2</f>
        <v>55.6172881705504</v>
      </c>
    </row>
    <row r="48" customFormat="false" ht="15" hidden="false" customHeight="false" outlineLevel="0" collapsed="false">
      <c r="G48" s="1" t="n">
        <v>11.56</v>
      </c>
      <c r="H48" s="1" t="n">
        <f aca="false">0.015*G48+0.02</f>
        <v>0.1934</v>
      </c>
      <c r="I48" s="1" t="n">
        <f aca="false">H48/SQRT(3)</f>
        <v>0.111659542061274</v>
      </c>
      <c r="K48" s="2" t="n">
        <f aca="false">1/I48^2</f>
        <v>80.206269135879</v>
      </c>
    </row>
    <row r="49" customFormat="false" ht="15" hidden="false" customHeight="false" outlineLevel="0" collapsed="false">
      <c r="G49" s="1" t="n">
        <v>3.28</v>
      </c>
      <c r="H49" s="1" t="n">
        <f aca="false">0.015*G49+0.02</f>
        <v>0.0692</v>
      </c>
      <c r="I49" s="1" t="n">
        <f aca="false">H49/SQRT(3)</f>
        <v>0.0399526386279221</v>
      </c>
      <c r="K49" s="2" t="n">
        <f aca="false">1/I49^2</f>
        <v>626.482675665742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5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2" activeCellId="0" sqref="E2"/>
    </sheetView>
  </sheetViews>
  <sheetFormatPr defaultColWidth="8.6796875" defaultRowHeight="15" zeroHeight="false" outlineLevelRow="0" outlineLevelCol="0"/>
  <cols>
    <col collapsed="false" customWidth="true" hidden="false" outlineLevel="0" max="4" min="4" style="1" width="11.82"/>
    <col collapsed="false" customWidth="true" hidden="false" outlineLevel="0" max="5" min="5" style="1" width="25.87"/>
    <col collapsed="false" customWidth="true" hidden="false" outlineLevel="0" max="9" min="9" style="1" width="13.35"/>
    <col collapsed="false" customWidth="true" hidden="false" outlineLevel="0" max="14" min="13" style="1" width="13.35"/>
    <col collapsed="false" customWidth="true" hidden="false" outlineLevel="0" max="16" min="16" style="1" width="20.85"/>
    <col collapsed="false" customWidth="true" hidden="false" outlineLevel="0" max="17" min="17" style="1" width="20.03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">
        <v>2</v>
      </c>
      <c r="E1" s="1" t="s">
        <v>3</v>
      </c>
      <c r="G1" s="1" t="s">
        <v>4</v>
      </c>
      <c r="H1" s="1" t="s">
        <v>5</v>
      </c>
      <c r="I1" s="1" t="s">
        <v>6</v>
      </c>
      <c r="K1" s="1" t="s">
        <v>7</v>
      </c>
      <c r="L1" s="1" t="s">
        <v>8</v>
      </c>
      <c r="M1" s="1" t="s">
        <v>13</v>
      </c>
      <c r="N1" s="1" t="s">
        <v>10</v>
      </c>
      <c r="P1" s="1" t="s">
        <v>11</v>
      </c>
      <c r="Q1" s="1" t="s">
        <v>14</v>
      </c>
    </row>
    <row r="2" customFormat="false" ht="15" hidden="false" customHeight="false" outlineLevel="0" collapsed="false">
      <c r="B2" s="1" t="n">
        <v>1</v>
      </c>
      <c r="C2" s="1" t="n">
        <v>4</v>
      </c>
      <c r="D2" s="1" t="n">
        <f aca="false">B2/10</f>
        <v>0.1</v>
      </c>
      <c r="E2" s="1" t="n">
        <f aca="false">SQRT(0.0005^2+D2^2+(0.03*C2)^2)</f>
        <v>0.156205793746583</v>
      </c>
      <c r="G2" s="1" t="n">
        <v>35.38</v>
      </c>
      <c r="H2" s="1" t="n">
        <f aca="false">0.015*G2+0.02</f>
        <v>0.5507</v>
      </c>
      <c r="I2" s="1" t="n">
        <f aca="false">H2/SQRT(3)</f>
        <v>0.317946793242727</v>
      </c>
      <c r="K2" s="3" t="n">
        <f aca="false">1/I2^2</f>
        <v>9.89215930636706</v>
      </c>
      <c r="L2" s="2" t="n">
        <f aca="false">K2*G2+K27*G27</f>
        <v>695.709971613797</v>
      </c>
      <c r="M2" s="1" t="n">
        <f aca="false">K2+K27</f>
        <v>19.5358238908728</v>
      </c>
      <c r="N2" s="1" t="n">
        <f aca="false">L2/M2</f>
        <v>35.6120108115243</v>
      </c>
      <c r="P2" s="1" t="n">
        <f aca="false">SQRT(1/(K2+K27))</f>
        <v>0.226247679826229</v>
      </c>
      <c r="Q2" s="1" t="n">
        <f aca="false">MAX(I2,P2,I27)</f>
        <v>0.322017112640514</v>
      </c>
    </row>
    <row r="3" customFormat="false" ht="15" hidden="false" customHeight="false" outlineLevel="0" collapsed="false">
      <c r="B3" s="1" t="n">
        <v>1</v>
      </c>
      <c r="C3" s="1" t="n">
        <v>3.6</v>
      </c>
      <c r="D3" s="1" t="n">
        <f aca="false">B3/10</f>
        <v>0.1</v>
      </c>
      <c r="E3" s="1" t="n">
        <f aca="false">SQRT(0.0005^2+D3^2+(0.03*C3)^2)</f>
        <v>0.147187805201382</v>
      </c>
      <c r="G3" s="1" t="n">
        <v>34.99</v>
      </c>
      <c r="H3" s="1" t="n">
        <f aca="false">0.015*G3+0.02</f>
        <v>0.54485</v>
      </c>
      <c r="I3" s="1" t="n">
        <f aca="false">H3/SQRT(3)</f>
        <v>0.314569294167968</v>
      </c>
      <c r="K3" s="3" t="n">
        <f aca="false">1/I3^2</f>
        <v>10.1057219363954</v>
      </c>
      <c r="L3" s="2" t="n">
        <f aca="false">K3*G3+K28*G28</f>
        <v>703.400429918049</v>
      </c>
      <c r="M3" s="1" t="n">
        <f aca="false">K3+K28</f>
        <v>19.9871123138975</v>
      </c>
      <c r="N3" s="1" t="n">
        <f aca="false">L3/M3</f>
        <v>35.1926991188697</v>
      </c>
      <c r="P3" s="1" t="n">
        <f aca="false">SQRT(1/(K3+K28))</f>
        <v>0.22367887694237</v>
      </c>
      <c r="Q3" s="1" t="n">
        <f aca="false">MAX(I3,P3,I28)</f>
        <v>0.318119998323484</v>
      </c>
    </row>
    <row r="4" customFormat="false" ht="15" hidden="false" customHeight="false" outlineLevel="0" collapsed="false">
      <c r="B4" s="1" t="n">
        <v>1</v>
      </c>
      <c r="C4" s="1" t="n">
        <v>3.2</v>
      </c>
      <c r="D4" s="1" t="n">
        <f aca="false">B4/10</f>
        <v>0.1</v>
      </c>
      <c r="E4" s="1" t="n">
        <f aca="false">SQRT(0.0005^2+D4^2+(0.03*C4)^2)</f>
        <v>0.138622689340526</v>
      </c>
      <c r="G4" s="1" t="n">
        <v>34.47</v>
      </c>
      <c r="H4" s="1" t="n">
        <f aca="false">0.015*G4+0.02</f>
        <v>0.53705</v>
      </c>
      <c r="I4" s="1" t="n">
        <f aca="false">H4/SQRT(3)</f>
        <v>0.310065962068289</v>
      </c>
      <c r="K4" s="3" t="n">
        <f aca="false">1/I4^2</f>
        <v>10.4014003543982</v>
      </c>
      <c r="L4" s="2" t="n">
        <f aca="false">K4*G4+K29*G29</f>
        <v>713.923587926923</v>
      </c>
      <c r="M4" s="1" t="n">
        <f aca="false">K4+K29</f>
        <v>20.6136795989619</v>
      </c>
      <c r="N4" s="1" t="n">
        <f aca="false">L4/M4</f>
        <v>34.6334862002452</v>
      </c>
      <c r="P4" s="1" t="n">
        <f aca="false">SQRT(1/(K4+K29))</f>
        <v>0.220253206282231</v>
      </c>
      <c r="Q4" s="1" t="n">
        <f aca="false">MAX(I4,P4,I29)</f>
        <v>0.312923845900777</v>
      </c>
    </row>
    <row r="5" customFormat="false" ht="15" hidden="false" customHeight="false" outlineLevel="0" collapsed="false">
      <c r="B5" s="1" t="n">
        <v>0.5</v>
      </c>
      <c r="C5" s="1" t="n">
        <v>2.8</v>
      </c>
      <c r="D5" s="1" t="n">
        <f aca="false">B5/10</f>
        <v>0.05</v>
      </c>
      <c r="E5" s="1" t="n">
        <f aca="false">SQRT(0.0005^2+D5^2+(0.03*C5)^2)</f>
        <v>0.0977560739800858</v>
      </c>
      <c r="G5" s="1" t="n">
        <v>33.6</v>
      </c>
      <c r="H5" s="1" t="n">
        <f aca="false">0.015*G5+0.02</f>
        <v>0.524</v>
      </c>
      <c r="I5" s="1" t="n">
        <f aca="false">H5/SQRT(3)</f>
        <v>0.302531541055364</v>
      </c>
      <c r="K5" s="3" t="n">
        <f aca="false">1/I5^2</f>
        <v>10.9259367169745</v>
      </c>
      <c r="L5" s="2" t="n">
        <f aca="false">K5*G5+K30*G30</f>
        <v>731.021654249301</v>
      </c>
      <c r="M5" s="1" t="n">
        <f aca="false">K5+K30</f>
        <v>21.6544208136419</v>
      </c>
      <c r="N5" s="1" t="n">
        <f aca="false">L5/M5</f>
        <v>33.7585410637615</v>
      </c>
      <c r="P5" s="1" t="n">
        <f aca="false">SQRT(1/(K5+K30))</f>
        <v>0.214895199449608</v>
      </c>
      <c r="Q5" s="1" t="n">
        <f aca="false">MAX(I5,P5,I30)</f>
        <v>0.305302822347474</v>
      </c>
    </row>
    <row r="6" customFormat="false" ht="15" hidden="false" customHeight="false" outlineLevel="0" collapsed="false">
      <c r="B6" s="1" t="n">
        <v>0.5</v>
      </c>
      <c r="C6" s="1" t="n">
        <v>2.6</v>
      </c>
      <c r="D6" s="1" t="n">
        <f aca="false">B6/10</f>
        <v>0.05</v>
      </c>
      <c r="E6" s="1" t="n">
        <f aca="false">SQRT(0.0005^2+D6^2+(0.03*C6)^2)</f>
        <v>0.0926512277306675</v>
      </c>
      <c r="G6" s="1" t="n">
        <v>33.28</v>
      </c>
      <c r="H6" s="1" t="n">
        <f aca="false">0.015*G6+0.02</f>
        <v>0.5192</v>
      </c>
      <c r="I6" s="1" t="n">
        <f aca="false">H6/SQRT(3)</f>
        <v>0.299760259763254</v>
      </c>
      <c r="K6" s="3" t="n">
        <f aca="false">1/I6^2</f>
        <v>11.128890957049</v>
      </c>
      <c r="L6" s="2" t="n">
        <f aca="false">K6*G6+K31*G31</f>
        <v>737.58191140124</v>
      </c>
      <c r="M6" s="1" t="n">
        <f aca="false">K6+K31</f>
        <v>22.0610856682919</v>
      </c>
      <c r="N6" s="1" t="n">
        <f aca="false">L6/M6</f>
        <v>33.4336180227683</v>
      </c>
      <c r="P6" s="1" t="n">
        <f aca="false">SQRT(1/(K6+K31))</f>
        <v>0.21290534249588</v>
      </c>
      <c r="Q6" s="1" t="n">
        <f aca="false">MAX(I6,P6,I31)</f>
        <v>0.302444938514986</v>
      </c>
    </row>
    <row r="7" customFormat="false" ht="15" hidden="false" customHeight="false" outlineLevel="0" collapsed="false">
      <c r="B7" s="1" t="n">
        <v>0.5</v>
      </c>
      <c r="C7" s="1" t="n">
        <v>2.4</v>
      </c>
      <c r="D7" s="1" t="n">
        <f aca="false">B7/10</f>
        <v>0.05</v>
      </c>
      <c r="E7" s="1" t="n">
        <f aca="false">SQRT(0.0005^2+D7^2+(0.03*C7)^2)</f>
        <v>0.0876598539811697</v>
      </c>
      <c r="G7" s="1" t="n">
        <v>32.94</v>
      </c>
      <c r="H7" s="1" t="n">
        <f aca="false">0.015*G7+0.02</f>
        <v>0.5141</v>
      </c>
      <c r="I7" s="1" t="n">
        <f aca="false">H7/SQRT(3)</f>
        <v>0.296815773390387</v>
      </c>
      <c r="K7" s="3" t="n">
        <f aca="false">1/I7^2</f>
        <v>11.3507889044222</v>
      </c>
      <c r="L7" s="2" t="n">
        <f aca="false">K7*G7+K32*G32</f>
        <v>745.088021797368</v>
      </c>
      <c r="M7" s="1" t="n">
        <f aca="false">K7+K32</f>
        <v>22.5313020154373</v>
      </c>
      <c r="N7" s="1" t="n">
        <f aca="false">L7/M7</f>
        <v>33.0690175510884</v>
      </c>
      <c r="P7" s="1" t="n">
        <f aca="false">SQRT(1/(K7+K32))</f>
        <v>0.210672018082284</v>
      </c>
      <c r="Q7" s="1" t="n">
        <f aca="false">MAX(I7,P7,I32)</f>
        <v>0.299067439440226</v>
      </c>
    </row>
    <row r="8" customFormat="false" ht="15" hidden="false" customHeight="false" outlineLevel="0" collapsed="false">
      <c r="B8" s="1" t="n">
        <v>0.5</v>
      </c>
      <c r="C8" s="1" t="n">
        <v>2.2</v>
      </c>
      <c r="D8" s="1" t="n">
        <f aca="false">B8/10</f>
        <v>0.05</v>
      </c>
      <c r="E8" s="1" t="n">
        <f aca="false">SQRT(0.0005^2+D8^2+(0.03*C8)^2)</f>
        <v>0.082802475808396</v>
      </c>
      <c r="G8" s="1" t="n">
        <v>32.28</v>
      </c>
      <c r="H8" s="1" t="n">
        <f aca="false">0.015*G8+0.02</f>
        <v>0.5042</v>
      </c>
      <c r="I8" s="1" t="n">
        <f aca="false">H8/SQRT(3)</f>
        <v>0.291100005725409</v>
      </c>
      <c r="K8" s="3" t="n">
        <f aca="false">1/I8^2</f>
        <v>11.8009120059489</v>
      </c>
      <c r="L8" s="2" t="n">
        <f aca="false">K8*G8+K33*G33</f>
        <v>757.995265369183</v>
      </c>
      <c r="M8" s="1" t="n">
        <f aca="false">K8+K33</f>
        <v>23.3530512773077</v>
      </c>
      <c r="N8" s="1" t="n">
        <f aca="false">L8/M8</f>
        <v>32.458082516426</v>
      </c>
      <c r="P8" s="1" t="n">
        <f aca="false">SQRT(1/(K8+K33))</f>
        <v>0.206932251726377</v>
      </c>
      <c r="Q8" s="1" t="n">
        <f aca="false">MAX(I8,P8,I33)</f>
        <v>0.294217697179033</v>
      </c>
    </row>
    <row r="9" customFormat="false" ht="15" hidden="false" customHeight="false" outlineLevel="0" collapsed="false">
      <c r="B9" s="1" t="n">
        <v>0.5</v>
      </c>
      <c r="C9" s="1" t="n">
        <v>2</v>
      </c>
      <c r="D9" s="1" t="n">
        <f aca="false">B9/10</f>
        <v>0.05</v>
      </c>
      <c r="E9" s="1" t="n">
        <f aca="false">SQRT(0.0005^2+D9^2+(0.03*C9)^2)</f>
        <v>0.0781040972036679</v>
      </c>
      <c r="G9" s="1" t="n">
        <v>31.99</v>
      </c>
      <c r="H9" s="1" t="n">
        <f aca="false">0.015*G9+0.02</f>
        <v>0.49985</v>
      </c>
      <c r="I9" s="1" t="n">
        <f aca="false">H9/SQRT(3)</f>
        <v>0.288588532054434</v>
      </c>
      <c r="K9" s="3" t="n">
        <f aca="false">1/I9^2</f>
        <v>12.0072032412965</v>
      </c>
      <c r="L9" s="2" t="n">
        <f aca="false">K9*G9+K34*G34</f>
        <v>765.261289095372</v>
      </c>
      <c r="M9" s="1" t="n">
        <f aca="false">K9+K34</f>
        <v>23.8221709228308</v>
      </c>
      <c r="N9" s="1" t="n">
        <f aca="false">L9/M9</f>
        <v>32.1239106030407</v>
      </c>
      <c r="P9" s="1" t="n">
        <f aca="false">SQRT(1/(K9+K34))</f>
        <v>0.204884607367591</v>
      </c>
      <c r="Q9" s="1" t="n">
        <f aca="false">MAX(I9,P9,I34)</f>
        <v>0.290926800644652</v>
      </c>
    </row>
    <row r="10" customFormat="false" ht="15" hidden="false" customHeight="false" outlineLevel="0" collapsed="false">
      <c r="B10" s="1" t="n">
        <v>0.5</v>
      </c>
      <c r="C10" s="1" t="n">
        <v>1.8</v>
      </c>
      <c r="D10" s="1" t="n">
        <f aca="false">B10/10</f>
        <v>0.05</v>
      </c>
      <c r="E10" s="1" t="n">
        <f aca="false">SQRT(0.0005^2+D10^2+(0.03*C10)^2)</f>
        <v>0.0735951764723749</v>
      </c>
      <c r="G10" s="1" t="n">
        <v>31.86</v>
      </c>
      <c r="H10" s="1" t="n">
        <f aca="false">0.015*G10+0.02</f>
        <v>0.4979</v>
      </c>
      <c r="I10" s="1" t="n">
        <f aca="false">H10/SQRT(3)</f>
        <v>0.287462699029515</v>
      </c>
      <c r="K10" s="3" t="n">
        <f aca="false">1/I10^2</f>
        <v>12.1014386149887</v>
      </c>
      <c r="L10" s="2" t="n">
        <f aca="false">K10*G10+K35*G35</f>
        <v>769.331160921007</v>
      </c>
      <c r="M10" s="1" t="n">
        <f aca="false">K10+K35</f>
        <v>24.0870515646285</v>
      </c>
      <c r="N10" s="1" t="n">
        <f aca="false">L10/M10</f>
        <v>31.9396153097774</v>
      </c>
      <c r="P10" s="1" t="n">
        <f aca="false">SQRT(1/(K10+K35))</f>
        <v>0.203754954963594</v>
      </c>
      <c r="Q10" s="1" t="n">
        <f aca="false">MAX(I10,P10,I35)</f>
        <v>0.28884833967557</v>
      </c>
    </row>
    <row r="11" customFormat="false" ht="15" hidden="false" customHeight="false" outlineLevel="0" collapsed="false">
      <c r="B11" s="1" t="n">
        <v>0.5</v>
      </c>
      <c r="C11" s="1" t="n">
        <v>1.6</v>
      </c>
      <c r="D11" s="1" t="n">
        <f aca="false">B11/10</f>
        <v>0.05</v>
      </c>
      <c r="E11" s="1" t="n">
        <f aca="false">SQRT(0.0005^2+D11^2+(0.03*C11)^2)</f>
        <v>0.0693126972494939</v>
      </c>
      <c r="G11" s="1" t="n">
        <v>31.29</v>
      </c>
      <c r="H11" s="1" t="n">
        <f aca="false">0.015*G11+0.02</f>
        <v>0.48935</v>
      </c>
      <c r="I11" s="1" t="n">
        <f aca="false">H11/SQRT(3)</f>
        <v>0.282526354227943</v>
      </c>
      <c r="K11" s="3" t="n">
        <f aca="false">1/I11^2</f>
        <v>12.5280093664409</v>
      </c>
      <c r="L11" s="2" t="n">
        <f aca="false">K11*G11+K36*G36</f>
        <v>781.715433959835</v>
      </c>
      <c r="M11" s="1" t="n">
        <f aca="false">K11+K36</f>
        <v>24.9038118714869</v>
      </c>
      <c r="N11" s="1" t="n">
        <f aca="false">L11/M11</f>
        <v>31.389388821028</v>
      </c>
      <c r="P11" s="1" t="n">
        <f aca="false">SQRT(1/(K11+K36))</f>
        <v>0.200385866344597</v>
      </c>
      <c r="Q11" s="1" t="n">
        <f aca="false">MAX(I11,P11,I36)</f>
        <v>0.284258405035512</v>
      </c>
    </row>
    <row r="12" customFormat="false" ht="15" hidden="false" customHeight="false" outlineLevel="0" collapsed="false">
      <c r="B12" s="1" t="n">
        <v>0.5</v>
      </c>
      <c r="C12" s="1" t="n">
        <v>1.4</v>
      </c>
      <c r="D12" s="1" t="n">
        <f aca="false">B12/10</f>
        <v>0.05</v>
      </c>
      <c r="E12" s="1" t="n">
        <f aca="false">SQRT(0.0005^2+D12^2+(0.03*C12)^2)</f>
        <v>0.0653012251033623</v>
      </c>
      <c r="G12" s="1" t="n">
        <v>31.07</v>
      </c>
      <c r="H12" s="1" t="n">
        <f aca="false">0.015*G12+0.02</f>
        <v>0.48605</v>
      </c>
      <c r="I12" s="1" t="n">
        <f aca="false">H12/SQRT(3)</f>
        <v>0.280621098339618</v>
      </c>
      <c r="K12" s="3" t="n">
        <f aca="false">1/I12^2</f>
        <v>12.6987028200993</v>
      </c>
      <c r="L12" s="2" t="n">
        <f aca="false">K12*G12+K37*G37</f>
        <v>786.895531892258</v>
      </c>
      <c r="M12" s="1" t="n">
        <f aca="false">K12+K37</f>
        <v>25.2497852024337</v>
      </c>
      <c r="N12" s="1" t="n">
        <f aca="false">L12/M12</f>
        <v>31.164444591648</v>
      </c>
      <c r="P12" s="1" t="n">
        <f aca="false">SQRT(1/(K12+K37))</f>
        <v>0.199008284509049</v>
      </c>
      <c r="Q12" s="1" t="n">
        <f aca="false">MAX(I12,P12,I37)</f>
        <v>0.282266546606808</v>
      </c>
    </row>
    <row r="13" customFormat="false" ht="15" hidden="false" customHeight="false" outlineLevel="0" collapsed="false">
      <c r="B13" s="1" t="n">
        <v>0.2</v>
      </c>
      <c r="C13" s="1" t="n">
        <v>1.2</v>
      </c>
      <c r="D13" s="1" t="n">
        <f aca="false">B13/10</f>
        <v>0.02</v>
      </c>
      <c r="E13" s="1" t="n">
        <f aca="false">SQRT(0.0005^2+D13^2+(0.03*C13)^2)</f>
        <v>0.0411855557204222</v>
      </c>
      <c r="G13" s="1" t="n">
        <v>30.69</v>
      </c>
      <c r="H13" s="1" t="n">
        <f aca="false">0.015*G13+0.02</f>
        <v>0.48035</v>
      </c>
      <c r="I13" s="1" t="n">
        <f aca="false">H13/SQRT(3)</f>
        <v>0.277330201805237</v>
      </c>
      <c r="K13" s="3" t="n">
        <f aca="false">1/I13^2</f>
        <v>13.0018653667893</v>
      </c>
      <c r="L13" s="2" t="n">
        <f aca="false">K13*G13+K38*G38</f>
        <v>796.984641497042</v>
      </c>
      <c r="M13" s="1" t="n">
        <f aca="false">K13+K38</f>
        <v>25.9309554704371</v>
      </c>
      <c r="N13" s="1" t="n">
        <f aca="false">L13/M13</f>
        <v>30.7348737074365</v>
      </c>
      <c r="P13" s="1" t="n">
        <f aca="false">SQRT(1/(K13+K38))</f>
        <v>0.196377053884268</v>
      </c>
      <c r="Q13" s="1" t="n">
        <f aca="false">MAX(I13,P13,I38)</f>
        <v>0.278109624668643</v>
      </c>
    </row>
    <row r="14" customFormat="false" ht="15" hidden="false" customHeight="false" outlineLevel="0" collapsed="false">
      <c r="B14" s="1" t="n">
        <v>0.2</v>
      </c>
      <c r="C14" s="1" t="n">
        <v>1.1</v>
      </c>
      <c r="D14" s="1" t="n">
        <f aca="false">B14/10</f>
        <v>0.02</v>
      </c>
      <c r="E14" s="1" t="n">
        <f aca="false">SQRT(0.0005^2+D14^2+(0.03*C14)^2)</f>
        <v>0.038590802012915</v>
      </c>
      <c r="G14" s="1" t="n">
        <v>30.4</v>
      </c>
      <c r="H14" s="1" t="n">
        <f aca="false">0.015*G14+0.02</f>
        <v>0.476</v>
      </c>
      <c r="I14" s="1" t="n">
        <f aca="false">H14/SQRT(3)</f>
        <v>0.274818728134262</v>
      </c>
      <c r="K14" s="3" t="n">
        <f aca="false">1/I14^2</f>
        <v>13.2405903537886</v>
      </c>
      <c r="L14" s="2" t="n">
        <f aca="false">K14*G14+K39*G39</f>
        <v>804.059986836704</v>
      </c>
      <c r="M14" s="1" t="n">
        <f aca="false">K14+K39</f>
        <v>26.4146730336289</v>
      </c>
      <c r="N14" s="1" t="n">
        <f aca="false">L14/M14</f>
        <v>30.4398992867731</v>
      </c>
      <c r="P14" s="1" t="n">
        <f aca="false">SQRT(1/(K14+K39))</f>
        <v>0.194570672679741</v>
      </c>
      <c r="Q14" s="1" t="n">
        <f aca="false">MAX(I14,P14,I39)</f>
        <v>0.275511548457289</v>
      </c>
    </row>
    <row r="15" customFormat="false" ht="15" hidden="false" customHeight="false" outlineLevel="0" collapsed="false">
      <c r="B15" s="1" t="n">
        <v>0.2</v>
      </c>
      <c r="C15" s="1" t="n">
        <v>1</v>
      </c>
      <c r="D15" s="1" t="n">
        <f aca="false">B15/10</f>
        <v>0.02</v>
      </c>
      <c r="E15" s="1" t="n">
        <f aca="false">SQRT(0.0005^2+D15^2+(0.03*C15)^2)</f>
        <v>0.0360589794642056</v>
      </c>
      <c r="G15" s="1" t="n">
        <v>30.01</v>
      </c>
      <c r="H15" s="1" t="n">
        <f aca="false">0.015*G15+0.02</f>
        <v>0.47015</v>
      </c>
      <c r="I15" s="1" t="n">
        <f aca="false">H15/SQRT(3)</f>
        <v>0.271441229059503</v>
      </c>
      <c r="K15" s="3" t="n">
        <f aca="false">1/I15^2</f>
        <v>13.5721413431301</v>
      </c>
      <c r="L15" s="2" t="n">
        <f aca="false">K15*G15+K40*G40</f>
        <v>813.485405829284</v>
      </c>
      <c r="M15" s="1" t="n">
        <f aca="false">K15+K40</f>
        <v>27.0666743704374</v>
      </c>
      <c r="N15" s="1" t="n">
        <f aca="false">L15/M15</f>
        <v>30.0548709714328</v>
      </c>
      <c r="P15" s="1" t="n">
        <f aca="false">SQRT(1/(K15+K40))</f>
        <v>0.192212908755606</v>
      </c>
      <c r="Q15" s="1" t="n">
        <f aca="false">MAX(I15,P15,I40)</f>
        <v>0.272220651922909</v>
      </c>
    </row>
    <row r="16" customFormat="false" ht="15" hidden="false" customHeight="false" outlineLevel="0" collapsed="false">
      <c r="B16" s="1" t="n">
        <v>0.2</v>
      </c>
      <c r="C16" s="1" t="n">
        <v>0.9</v>
      </c>
      <c r="D16" s="1" t="n">
        <f aca="false">B16/10</f>
        <v>0.02</v>
      </c>
      <c r="E16" s="1" t="n">
        <f aca="false">SQRT(0.0005^2+D16^2+(0.03*C16)^2)</f>
        <v>0.0336043151990931</v>
      </c>
      <c r="G16" s="1" t="n">
        <v>29.76</v>
      </c>
      <c r="H16" s="1" t="n">
        <f aca="false">0.015*G16+0.02</f>
        <v>0.4664</v>
      </c>
      <c r="I16" s="1" t="n">
        <f aca="false">H16/SQRT(3)</f>
        <v>0.269276165550041</v>
      </c>
      <c r="K16" s="3" t="n">
        <f aca="false">1/I16^2</f>
        <v>13.791267148981</v>
      </c>
      <c r="L16" s="2" t="n">
        <f aca="false">K16*G16+K41*G41</f>
        <v>820.101100543824</v>
      </c>
      <c r="M16" s="1" t="n">
        <f aca="false">K16+K41</f>
        <v>27.5294626617291</v>
      </c>
      <c r="N16" s="1" t="n">
        <f aca="false">L16/M16</f>
        <v>29.7899421656315</v>
      </c>
      <c r="P16" s="1" t="n">
        <f aca="false">SQRT(1/(K16+K41))</f>
        <v>0.190590448781654</v>
      </c>
      <c r="Q16" s="1" t="n">
        <f aca="false">MAX(I16,P16,I41)</f>
        <v>0.269795780792312</v>
      </c>
    </row>
    <row r="17" customFormat="false" ht="15" hidden="false" customHeight="false" outlineLevel="0" collapsed="false">
      <c r="B17" s="1" t="n">
        <v>0.2</v>
      </c>
      <c r="C17" s="1" t="n">
        <v>0.8</v>
      </c>
      <c r="D17" s="1" t="n">
        <f aca="false">B17/10</f>
        <v>0.02</v>
      </c>
      <c r="E17" s="1" t="n">
        <f aca="false">SQRT(0.0005^2+D17^2+(0.03*C17)^2)</f>
        <v>0.031244999599936</v>
      </c>
      <c r="G17" s="1" t="n">
        <v>29.36</v>
      </c>
      <c r="H17" s="1" t="n">
        <f aca="false">0.015*G17+0.02</f>
        <v>0.4604</v>
      </c>
      <c r="I17" s="1" t="n">
        <f aca="false">H17/SQRT(3)</f>
        <v>0.265812063934904</v>
      </c>
      <c r="K17" s="3" t="n">
        <f aca="false">1/I17^2</f>
        <v>14.1530690269708</v>
      </c>
      <c r="L17" s="2" t="n">
        <f aca="false">K17*G17+K42*G42</f>
        <v>830.551916636522</v>
      </c>
      <c r="M17" s="1" t="n">
        <f aca="false">K17+K42</f>
        <v>28.2693210679456</v>
      </c>
      <c r="N17" s="1" t="n">
        <f aca="false">L17/M17</f>
        <v>29.3799739526918</v>
      </c>
      <c r="P17" s="1" t="n">
        <f aca="false">SQRT(1/(K17+K42))</f>
        <v>0.188079867786779</v>
      </c>
      <c r="Q17" s="1" t="n">
        <f aca="false">MAX(I17,P17,I42)</f>
        <v>0.266158474096417</v>
      </c>
    </row>
    <row r="18" customFormat="false" ht="15" hidden="false" customHeight="false" outlineLevel="0" collapsed="false">
      <c r="B18" s="1" t="n">
        <v>0.2</v>
      </c>
      <c r="C18" s="1" t="n">
        <v>0.7</v>
      </c>
      <c r="D18" s="1" t="n">
        <f aca="false">B18/10</f>
        <v>0.02</v>
      </c>
      <c r="E18" s="1" t="n">
        <f aca="false">SQRT(0.0005^2+D18^2+(0.03*C18)^2)</f>
        <v>0.0290043100245464</v>
      </c>
      <c r="G18" s="1" t="n">
        <v>28.92</v>
      </c>
      <c r="H18" s="1" t="n">
        <f aca="false">0.015*G18+0.02</f>
        <v>0.4538</v>
      </c>
      <c r="I18" s="1" t="n">
        <f aca="false">H18/SQRT(3)</f>
        <v>0.262001552158252</v>
      </c>
      <c r="K18" s="3" t="n">
        <f aca="false">1/I18^2</f>
        <v>14.5677430156898</v>
      </c>
      <c r="L18" s="2" t="n">
        <f aca="false">K18*G18+K43*G43</f>
        <v>842.200121474579</v>
      </c>
      <c r="M18" s="1" t="n">
        <f aca="false">K18+K43</f>
        <v>29.106637435753</v>
      </c>
      <c r="N18" s="1" t="n">
        <f aca="false">L18/M18</f>
        <v>28.9349851329809</v>
      </c>
      <c r="P18" s="1" t="n">
        <f aca="false">SQRT(1/(K18+K43))</f>
        <v>0.185354861796703</v>
      </c>
      <c r="Q18" s="1" t="n">
        <f aca="false">MAX(I18,P18,I43)</f>
        <v>0.262261359779388</v>
      </c>
    </row>
    <row r="19" customFormat="false" ht="15" hidden="false" customHeight="false" outlineLevel="0" collapsed="false">
      <c r="B19" s="1" t="n">
        <v>0.2</v>
      </c>
      <c r="C19" s="1" t="n">
        <v>0.6</v>
      </c>
      <c r="D19" s="1" t="n">
        <f aca="false">B19/10</f>
        <v>0.02</v>
      </c>
      <c r="E19" s="1" t="n">
        <f aca="false">SQRT(0.0005^2+D19^2+(0.03*C19)^2)</f>
        <v>0.0269118932815958</v>
      </c>
      <c r="G19" s="1" t="n">
        <v>28.16</v>
      </c>
      <c r="H19" s="1" t="n">
        <f aca="false">0.015*G19+0.02</f>
        <v>0.4424</v>
      </c>
      <c r="I19" s="1" t="n">
        <f aca="false">H19/SQRT(3)</f>
        <v>0.25541975908949</v>
      </c>
      <c r="K19" s="3" t="n">
        <f aca="false">1/I19^2</f>
        <v>15.3281950498514</v>
      </c>
      <c r="L19" s="2" t="n">
        <f aca="false">K19*G19+K44*G44</f>
        <v>863.144567293354</v>
      </c>
      <c r="M19" s="1" t="n">
        <f aca="false">K19+K44</f>
        <v>30.6460010381204</v>
      </c>
      <c r="N19" s="1" t="n">
        <f aca="false">L19/M19</f>
        <v>28.164998304989</v>
      </c>
      <c r="P19" s="1" t="n">
        <f aca="false">SQRT(1/(K19+K44))</f>
        <v>0.180639654538163</v>
      </c>
      <c r="Q19" s="1" t="n">
        <f aca="false">MAX(I19,P19,I44)</f>
        <v>0.255506361629869</v>
      </c>
    </row>
    <row r="20" customFormat="false" ht="15" hidden="false" customHeight="false" outlineLevel="0" collapsed="false">
      <c r="B20" s="1" t="n">
        <v>0.1</v>
      </c>
      <c r="C20" s="1" t="n">
        <v>0.5</v>
      </c>
      <c r="D20" s="1" t="n">
        <f aca="false">B20/10</f>
        <v>0.01</v>
      </c>
      <c r="E20" s="1" t="n">
        <f aca="false">SQRT(0.0005^2+D20^2+(0.03*C20)^2)</f>
        <v>0.0180346887968714</v>
      </c>
      <c r="G20" s="1" t="n">
        <v>27.14</v>
      </c>
      <c r="H20" s="1" t="n">
        <f aca="false">0.015*G20+0.02</f>
        <v>0.4271</v>
      </c>
      <c r="I20" s="1" t="n">
        <f aca="false">H20/SQRT(3)</f>
        <v>0.246586299970889</v>
      </c>
      <c r="K20" s="3" t="n">
        <f aca="false">1/I20^2</f>
        <v>16.4460691455242</v>
      </c>
      <c r="L20" s="2" t="n">
        <f aca="false">K20*G20+K45*G45</f>
        <v>892.543624703084</v>
      </c>
      <c r="M20" s="1" t="n">
        <f aca="false">K20+K45</f>
        <v>32.8805924638873</v>
      </c>
      <c r="N20" s="1" t="n">
        <f aca="false">L20/M20</f>
        <v>27.1449982442793</v>
      </c>
      <c r="P20" s="1" t="n">
        <f aca="false">SQRT(1/(K20+K45))</f>
        <v>0.174393455415239</v>
      </c>
      <c r="Q20" s="1" t="n">
        <f aca="false">MAX(I20,P20,I45)</f>
        <v>0.246672902511268</v>
      </c>
    </row>
    <row r="21" customFormat="false" ht="15" hidden="false" customHeight="false" outlineLevel="0" collapsed="false">
      <c r="B21" s="1" t="n">
        <v>0.1</v>
      </c>
      <c r="C21" s="1" t="n">
        <v>0.4</v>
      </c>
      <c r="D21" s="1" t="n">
        <f aca="false">B21/10</f>
        <v>0.01</v>
      </c>
      <c r="E21" s="1" t="n">
        <f aca="false">SQRT(0.0005^2+D21^2+(0.03*C21)^2)</f>
        <v>0.0156284996080878</v>
      </c>
      <c r="G21" s="1" t="n">
        <v>25.44</v>
      </c>
      <c r="H21" s="1" t="n">
        <f aca="false">0.015*G21+0.02</f>
        <v>0.4016</v>
      </c>
      <c r="I21" s="1" t="n">
        <f aca="false">H21/SQRT(3)</f>
        <v>0.231863868106554</v>
      </c>
      <c r="K21" s="3" t="n">
        <f aca="false">1/I21^2</f>
        <v>18.6008952238853</v>
      </c>
      <c r="L21" s="2" t="n">
        <f aca="false">K21*G21+K46*G46</f>
        <v>946.246125902002</v>
      </c>
      <c r="M21" s="1" t="n">
        <f aca="false">K21+K46</f>
        <v>37.1879031376912</v>
      </c>
      <c r="N21" s="1" t="n">
        <f aca="false">L21/M21</f>
        <v>25.4449981328189</v>
      </c>
      <c r="P21" s="1" t="n">
        <f aca="false">SQRT(1/(K21+K46))</f>
        <v>0.163983123496495</v>
      </c>
      <c r="Q21" s="1" t="n">
        <f aca="false">MAX(I21,P21,I46)</f>
        <v>0.231950470646932</v>
      </c>
    </row>
    <row r="22" customFormat="false" ht="15" hidden="false" customHeight="false" outlineLevel="0" collapsed="false">
      <c r="B22" s="1" t="n">
        <v>0.05</v>
      </c>
      <c r="C22" s="1" t="n">
        <v>0.3</v>
      </c>
      <c r="D22" s="1" t="n">
        <f aca="false">B22/10</f>
        <v>0.005</v>
      </c>
      <c r="E22" s="1" t="n">
        <f aca="false">SQRT(0.0005^2+D22^2+(0.03*C22)^2)</f>
        <v>0.0103077640640442</v>
      </c>
      <c r="G22" s="1" t="n">
        <v>22.92</v>
      </c>
      <c r="H22" s="1" t="n">
        <f aca="false">0.015*G22+0.02</f>
        <v>0.3638</v>
      </c>
      <c r="I22" s="1" t="n">
        <f aca="false">H22/SQRT(3)</f>
        <v>0.210040027931186</v>
      </c>
      <c r="K22" s="3" t="n">
        <f aca="false">1/I22^2</f>
        <v>22.6670950243913</v>
      </c>
      <c r="L22" s="2" t="n">
        <f aca="false">K22*G22+K47*G47</f>
        <v>1038.85796557296</v>
      </c>
      <c r="M22" s="1" t="n">
        <f aca="false">K22+K47</f>
        <v>45.3155096608462</v>
      </c>
      <c r="N22" s="1" t="n">
        <f aca="false">L22/M22</f>
        <v>22.9249979388527</v>
      </c>
      <c r="P22" s="1" t="n">
        <f aca="false">SQRT(1/(K22+K47))</f>
        <v>0.148551337226115</v>
      </c>
      <c r="Q22" s="1" t="n">
        <f aca="false">MAX(I22,P22,I47)</f>
        <v>0.210126630471564</v>
      </c>
    </row>
    <row r="23" customFormat="false" ht="15" hidden="false" customHeight="false" outlineLevel="0" collapsed="false">
      <c r="B23" s="1" t="n">
        <v>0.05</v>
      </c>
      <c r="C23" s="1" t="n">
        <v>0.2</v>
      </c>
      <c r="D23" s="1" t="n">
        <f aca="false">B23/10</f>
        <v>0.005</v>
      </c>
      <c r="E23" s="1" t="n">
        <f aca="false">SQRT(0.0005^2+D23^2+(0.03*C23)^2)</f>
        <v>0.00782623792124926</v>
      </c>
      <c r="G23" s="1" t="n">
        <v>18.11</v>
      </c>
      <c r="H23" s="1" t="n">
        <f aca="false">0.015*G23+0.02</f>
        <v>0.29165</v>
      </c>
      <c r="I23" s="1" t="n">
        <f aca="false">H23/SQRT(3)</f>
        <v>0.168384206009154</v>
      </c>
      <c r="K23" s="3" t="n">
        <f aca="false">1/I23^2</f>
        <v>35.2693367886311</v>
      </c>
      <c r="L23" s="2" t="n">
        <f aca="false">K23*G23+K48*G48</f>
        <v>1277.15120126669</v>
      </c>
      <c r="M23" s="1" t="n">
        <f aca="false">K23+K48</f>
        <v>70.5024224412018</v>
      </c>
      <c r="N23" s="1" t="n">
        <f aca="false">L23/M23</f>
        <v>18.1149974290858</v>
      </c>
      <c r="P23" s="1" t="n">
        <f aca="false">SQRT(1/(K23+K48))</f>
        <v>0.119096220727893</v>
      </c>
      <c r="Q23" s="1" t="n">
        <f aca="false">MAX(I23,P23,I48)</f>
        <v>0.168470808549533</v>
      </c>
    </row>
    <row r="24" customFormat="false" ht="15" hidden="false" customHeight="false" outlineLevel="0" collapsed="false">
      <c r="B24" s="1" t="n">
        <v>0.02</v>
      </c>
      <c r="C24" s="1" t="n">
        <v>0.1</v>
      </c>
      <c r="D24" s="1" t="n">
        <f aca="false">B24/10</f>
        <v>0.002</v>
      </c>
      <c r="E24" s="1" t="n">
        <f aca="false">SQRT(0.0005^2+D24^2+(0.03*C24)^2)</f>
        <v>0.00364005494464026</v>
      </c>
      <c r="G24" s="1" t="n">
        <v>5.83</v>
      </c>
      <c r="H24" s="1" t="n">
        <f aca="false">0.015*G24+0.02</f>
        <v>0.10745</v>
      </c>
      <c r="I24" s="1" t="n">
        <f aca="false">H24/SQRT(3)</f>
        <v>0.0620362864244253</v>
      </c>
      <c r="K24" s="3" t="n">
        <f aca="false">1/I24^2</f>
        <v>259.841440422364</v>
      </c>
      <c r="L24" s="2" t="n">
        <f aca="false">K24*G24+K49*G49</f>
        <v>3028.12168326098</v>
      </c>
      <c r="M24" s="1" t="n">
        <f aca="false">K24+K49</f>
        <v>518.958920833082</v>
      </c>
      <c r="N24" s="1" t="n">
        <f aca="false">L24/M24</f>
        <v>5.83499302488133</v>
      </c>
      <c r="P24" s="1" t="n">
        <f aca="false">SQRT(1/(K24+K49))</f>
        <v>0.0438968653968423</v>
      </c>
      <c r="Q24" s="1" t="n">
        <f aca="false">MAX(I24,P24,I49)</f>
        <v>0.0621228889648037</v>
      </c>
    </row>
    <row r="25" customFormat="false" ht="15" hidden="false" customHeight="false" outlineLevel="0" collapsed="false">
      <c r="K25" s="3"/>
      <c r="L25" s="2"/>
    </row>
    <row r="26" customFormat="false" ht="15" hidden="false" customHeight="false" outlineLevel="0" collapsed="false">
      <c r="K26" s="3"/>
      <c r="L26" s="2"/>
    </row>
    <row r="27" customFormat="false" ht="15" hidden="false" customHeight="false" outlineLevel="0" collapsed="false">
      <c r="G27" s="1" t="n">
        <v>35.85</v>
      </c>
      <c r="H27" s="1" t="n">
        <f aca="false">0.015*G27+0.02</f>
        <v>0.55775</v>
      </c>
      <c r="I27" s="1" t="n">
        <f aca="false">H27/SQRT(3)</f>
        <v>0.322017112640514</v>
      </c>
      <c r="K27" s="3" t="n">
        <f aca="false">1/I27^2</f>
        <v>9.64366458450573</v>
      </c>
      <c r="L27" s="2" t="n">
        <f aca="false">K27*G27+K52*G52</f>
        <v>345.72537535453</v>
      </c>
    </row>
    <row r="28" customFormat="false" ht="15" hidden="false" customHeight="false" outlineLevel="0" collapsed="false">
      <c r="G28" s="1" t="n">
        <v>35.4</v>
      </c>
      <c r="H28" s="1" t="n">
        <f aca="false">0.015*G28+0.02</f>
        <v>0.551</v>
      </c>
      <c r="I28" s="1" t="n">
        <f aca="false">H28/SQRT(3)</f>
        <v>0.318119998323484</v>
      </c>
      <c r="K28" s="3" t="n">
        <f aca="false">1/I28^2</f>
        <v>9.88139037750205</v>
      </c>
      <c r="L28" s="2" t="n">
        <f aca="false">K28*G28+K53*G53</f>
        <v>349.801219363573</v>
      </c>
    </row>
    <row r="29" customFormat="false" ht="15" hidden="false" customHeight="false" outlineLevel="0" collapsed="false">
      <c r="G29" s="1" t="n">
        <v>34.8</v>
      </c>
      <c r="H29" s="1" t="n">
        <f aca="false">0.015*G29+0.02</f>
        <v>0.542</v>
      </c>
      <c r="I29" s="1" t="n">
        <f aca="false">H29/SQRT(3)</f>
        <v>0.312923845900777</v>
      </c>
      <c r="K29" s="3" t="n">
        <f aca="false">1/I29^2</f>
        <v>10.2122792445637</v>
      </c>
      <c r="L29" s="2" t="n">
        <f aca="false">K29*G29+K54*G54</f>
        <v>355.387317710815</v>
      </c>
    </row>
    <row r="30" customFormat="false" ht="15" hidden="false" customHeight="false" outlineLevel="0" collapsed="false">
      <c r="G30" s="1" t="n">
        <v>33.92</v>
      </c>
      <c r="H30" s="1" t="n">
        <f aca="false">0.015*G30+0.02</f>
        <v>0.5288</v>
      </c>
      <c r="I30" s="1" t="n">
        <f aca="false">H30/SQRT(3)</f>
        <v>0.305302822347474</v>
      </c>
      <c r="K30" s="3" t="n">
        <f aca="false">1/I30^2</f>
        <v>10.7284840966674</v>
      </c>
      <c r="L30" s="2" t="n">
        <f aca="false">K30*G30+K55*G55</f>
        <v>363.910180558957</v>
      </c>
    </row>
    <row r="31" customFormat="false" ht="15" hidden="false" customHeight="false" outlineLevel="0" collapsed="false">
      <c r="G31" s="1" t="n">
        <v>33.59</v>
      </c>
      <c r="H31" s="1" t="n">
        <f aca="false">0.015*G31+0.02</f>
        <v>0.52385</v>
      </c>
      <c r="I31" s="1" t="n">
        <f aca="false">H31/SQRT(3)</f>
        <v>0.302444938514986</v>
      </c>
      <c r="K31" s="3" t="n">
        <f aca="false">1/I31^2</f>
        <v>10.9321947112429</v>
      </c>
      <c r="L31" s="2" t="n">
        <f aca="false">K31*G31+K56*G56</f>
        <v>367.212420350648</v>
      </c>
    </row>
    <row r="32" customFormat="false" ht="15" hidden="false" customHeight="false" outlineLevel="0" collapsed="false">
      <c r="G32" s="1" t="n">
        <v>33.2</v>
      </c>
      <c r="H32" s="1" t="n">
        <f aca="false">0.015*G32+0.02</f>
        <v>0.518</v>
      </c>
      <c r="I32" s="1" t="n">
        <f aca="false">H32/SQRT(3)</f>
        <v>0.299067439440226</v>
      </c>
      <c r="K32" s="3" t="n">
        <f aca="false">1/I32^2</f>
        <v>11.180513111015</v>
      </c>
      <c r="L32" s="2" t="n">
        <f aca="false">K32*G32+K57*G57</f>
        <v>371.193035285699</v>
      </c>
    </row>
    <row r="33" customFormat="false" ht="15" hidden="false" customHeight="false" outlineLevel="0" collapsed="false">
      <c r="G33" s="1" t="n">
        <v>32.64</v>
      </c>
      <c r="H33" s="1" t="n">
        <f aca="false">0.015*G33+0.02</f>
        <v>0.5096</v>
      </c>
      <c r="I33" s="1" t="n">
        <f aca="false">H33/SQRT(3)</f>
        <v>0.294217697179033</v>
      </c>
      <c r="K33" s="3" t="n">
        <f aca="false">1/I33^2</f>
        <v>11.5521392713588</v>
      </c>
      <c r="L33" s="2" t="n">
        <f aca="false">K33*G33+K58*G58</f>
        <v>377.061825817152</v>
      </c>
    </row>
    <row r="34" customFormat="false" ht="15" hidden="false" customHeight="false" outlineLevel="0" collapsed="false">
      <c r="G34" s="1" t="n">
        <v>32.26</v>
      </c>
      <c r="H34" s="1" t="n">
        <f aca="false">0.015*G34+0.02</f>
        <v>0.5039</v>
      </c>
      <c r="I34" s="1" t="n">
        <f aca="false">H34/SQRT(3)</f>
        <v>0.290926800644652</v>
      </c>
      <c r="K34" s="3" t="n">
        <f aca="false">1/I34^2</f>
        <v>11.8149676815343</v>
      </c>
      <c r="L34" s="2" t="n">
        <f aca="false">K34*G34+K59*G59</f>
        <v>381.150857406297</v>
      </c>
    </row>
    <row r="35" customFormat="false" ht="15" hidden="false" customHeight="false" outlineLevel="0" collapsed="false">
      <c r="G35" s="1" t="n">
        <v>32.02</v>
      </c>
      <c r="H35" s="1" t="n">
        <f aca="false">0.015*G35+0.02</f>
        <v>0.5003</v>
      </c>
      <c r="I35" s="1" t="n">
        <f aca="false">H35/SQRT(3)</f>
        <v>0.28884833967557</v>
      </c>
      <c r="K35" s="3" t="n">
        <f aca="false">1/I35^2</f>
        <v>11.9856129496398</v>
      </c>
      <c r="L35" s="2" t="n">
        <f aca="false">K35*G35+K60*G60</f>
        <v>383.779326647465</v>
      </c>
    </row>
    <row r="36" customFormat="false" ht="15" hidden="false" customHeight="false" outlineLevel="0" collapsed="false">
      <c r="G36" s="1" t="n">
        <v>31.49</v>
      </c>
      <c r="H36" s="1" t="n">
        <f aca="false">0.015*G36+0.02</f>
        <v>0.49235</v>
      </c>
      <c r="I36" s="1" t="n">
        <f aca="false">H36/SQRT(3)</f>
        <v>0.284258405035512</v>
      </c>
      <c r="K36" s="3" t="n">
        <f aca="false">1/I36^2</f>
        <v>12.375802505046</v>
      </c>
      <c r="L36" s="2" t="n">
        <f aca="false">K36*G36+K61*G61</f>
        <v>389.714020883899</v>
      </c>
    </row>
    <row r="37" customFormat="false" ht="15" hidden="false" customHeight="false" outlineLevel="0" collapsed="false">
      <c r="G37" s="1" t="n">
        <v>31.26</v>
      </c>
      <c r="H37" s="1" t="n">
        <f aca="false">0.015*G37+0.02</f>
        <v>0.4889</v>
      </c>
      <c r="I37" s="1" t="n">
        <f aca="false">H37/SQRT(3)</f>
        <v>0.282266546606808</v>
      </c>
      <c r="K37" s="3" t="n">
        <f aca="false">1/I37^2</f>
        <v>12.5510823823343</v>
      </c>
      <c r="L37" s="2" t="n">
        <f aca="false">K37*G37+K62*G62</f>
        <v>392.346835271771</v>
      </c>
    </row>
    <row r="38" customFormat="false" ht="15" hidden="false" customHeight="false" outlineLevel="0" collapsed="false">
      <c r="G38" s="1" t="n">
        <v>30.78</v>
      </c>
      <c r="H38" s="1" t="n">
        <f aca="false">0.015*G38+0.02</f>
        <v>0.4817</v>
      </c>
      <c r="I38" s="1" t="n">
        <f aca="false">H38/SQRT(3)</f>
        <v>0.278109624668643</v>
      </c>
      <c r="K38" s="3" t="n">
        <f aca="false">1/I38^2</f>
        <v>12.9290901036478</v>
      </c>
      <c r="L38" s="2" t="n">
        <f aca="false">K38*G38+K63*G63</f>
        <v>397.957393390278</v>
      </c>
    </row>
    <row r="39" customFormat="false" ht="15" hidden="false" customHeight="false" outlineLevel="0" collapsed="false">
      <c r="G39" s="1" t="n">
        <v>30.48</v>
      </c>
      <c r="H39" s="1" t="n">
        <f aca="false">0.015*G39+0.02</f>
        <v>0.4772</v>
      </c>
      <c r="I39" s="1" t="n">
        <f aca="false">H39/SQRT(3)</f>
        <v>0.275511548457289</v>
      </c>
      <c r="K39" s="3" t="n">
        <f aca="false">1/I39^2</f>
        <v>13.1740826798403</v>
      </c>
      <c r="L39" s="2" t="n">
        <f aca="false">K39*G39+K64*G64</f>
        <v>401.546040081532</v>
      </c>
    </row>
    <row r="40" customFormat="false" ht="15" hidden="false" customHeight="false" outlineLevel="0" collapsed="false">
      <c r="G40" s="1" t="n">
        <v>30.1</v>
      </c>
      <c r="H40" s="1" t="n">
        <f aca="false">0.015*G40+0.02</f>
        <v>0.4715</v>
      </c>
      <c r="I40" s="1" t="n">
        <f aca="false">H40/SQRT(3)</f>
        <v>0.272220651922909</v>
      </c>
      <c r="K40" s="3" t="n">
        <f aca="false">1/I40^2</f>
        <v>13.4945330273073</v>
      </c>
      <c r="L40" s="2" t="n">
        <f aca="false">K40*G40+K65*G65</f>
        <v>406.18544412195</v>
      </c>
    </row>
    <row r="41" customFormat="false" ht="15" hidden="false" customHeight="false" outlineLevel="0" collapsed="false">
      <c r="G41" s="1" t="n">
        <v>29.82</v>
      </c>
      <c r="H41" s="1" t="n">
        <f aca="false">0.015*G41+0.02</f>
        <v>0.4673</v>
      </c>
      <c r="I41" s="1" t="n">
        <f aca="false">H41/SQRT(3)</f>
        <v>0.269795780792312</v>
      </c>
      <c r="K41" s="3" t="n">
        <f aca="false">1/I41^2</f>
        <v>13.7381955127482</v>
      </c>
      <c r="L41" s="2" t="n">
        <f aca="false">K41*G41+K66*G66</f>
        <v>409.67299019015</v>
      </c>
    </row>
    <row r="42" customFormat="false" ht="15" hidden="false" customHeight="false" outlineLevel="0" collapsed="false">
      <c r="G42" s="1" t="n">
        <v>29.4</v>
      </c>
      <c r="H42" s="1" t="n">
        <f aca="false">0.015*G42+0.02</f>
        <v>0.461</v>
      </c>
      <c r="I42" s="1" t="n">
        <f aca="false">H42/SQRT(3)</f>
        <v>0.266158474096417</v>
      </c>
      <c r="K42" s="3" t="n">
        <f aca="false">1/I42^2</f>
        <v>14.1162520409748</v>
      </c>
      <c r="L42" s="2" t="n">
        <f aca="false">K42*G42+K67*G67</f>
        <v>415.017810004658</v>
      </c>
    </row>
    <row r="43" customFormat="false" ht="15" hidden="false" customHeight="false" outlineLevel="0" collapsed="false">
      <c r="G43" s="1" t="n">
        <v>28.95</v>
      </c>
      <c r="H43" s="1" t="n">
        <f aca="false">0.015*G43+0.02</f>
        <v>0.45425</v>
      </c>
      <c r="I43" s="1" t="n">
        <f aca="false">H43/SQRT(3)</f>
        <v>0.262261359779388</v>
      </c>
      <c r="K43" s="3" t="n">
        <f aca="false">1/I43^2</f>
        <v>14.5388944200632</v>
      </c>
      <c r="L43" s="2" t="n">
        <f aca="false">K43*G43+K68*G68</f>
        <v>420.900993460829</v>
      </c>
    </row>
    <row r="44" customFormat="false" ht="15" hidden="false" customHeight="false" outlineLevel="0" collapsed="false">
      <c r="G44" s="1" t="n">
        <v>28.17</v>
      </c>
      <c r="H44" s="1" t="n">
        <f aca="false">0.015*G44+0.02</f>
        <v>0.44255</v>
      </c>
      <c r="I44" s="1" t="n">
        <f aca="false">H44/SQRT(3)</f>
        <v>0.255506361629869</v>
      </c>
      <c r="K44" s="3" t="n">
        <f aca="false">1/I44^2</f>
        <v>15.317805988269</v>
      </c>
      <c r="L44" s="2" t="n">
        <f aca="false">K44*G44+K69*G69</f>
        <v>431.502594689539</v>
      </c>
    </row>
    <row r="45" customFormat="false" ht="15" hidden="false" customHeight="false" outlineLevel="0" collapsed="false">
      <c r="G45" s="1" t="n">
        <v>27.15</v>
      </c>
      <c r="H45" s="1" t="n">
        <f aca="false">0.015*G45+0.02</f>
        <v>0.42725</v>
      </c>
      <c r="I45" s="1" t="n">
        <f aca="false">H45/SQRT(3)</f>
        <v>0.246672902511268</v>
      </c>
      <c r="K45" s="3" t="n">
        <f aca="false">1/I45^2</f>
        <v>16.4345233183631</v>
      </c>
      <c r="L45" s="2" t="n">
        <f aca="false">K45*G45+K70*G70</f>
        <v>446.197308093558</v>
      </c>
    </row>
    <row r="46" customFormat="false" ht="15" hidden="false" customHeight="false" outlineLevel="0" collapsed="false">
      <c r="G46" s="1" t="n">
        <v>25.45</v>
      </c>
      <c r="H46" s="1" t="n">
        <f aca="false">0.015*G46+0.02</f>
        <v>0.40175</v>
      </c>
      <c r="I46" s="1" t="n">
        <f aca="false">H46/SQRT(3)</f>
        <v>0.231950470646932</v>
      </c>
      <c r="K46" s="3" t="n">
        <f aca="false">1/I46^2</f>
        <v>18.5870079138059</v>
      </c>
      <c r="L46" s="2" t="n">
        <f aca="false">K46*G46+K71*G71</f>
        <v>473.039351406359</v>
      </c>
    </row>
    <row r="47" customFormat="false" ht="15" hidden="false" customHeight="false" outlineLevel="0" collapsed="false">
      <c r="G47" s="1" t="n">
        <v>22.93</v>
      </c>
      <c r="H47" s="1" t="n">
        <f aca="false">0.015*G47+0.02</f>
        <v>0.36395</v>
      </c>
      <c r="I47" s="1" t="n">
        <f aca="false">H47/SQRT(3)</f>
        <v>0.210126630471564</v>
      </c>
      <c r="K47" s="3" t="n">
        <f aca="false">1/I47^2</f>
        <v>22.6484146364549</v>
      </c>
      <c r="L47" s="2" t="n">
        <f aca="false">K47*G47+K72*G72</f>
        <v>519.328147613911</v>
      </c>
    </row>
    <row r="48" customFormat="false" ht="15" hidden="false" customHeight="false" outlineLevel="0" collapsed="false">
      <c r="G48" s="1" t="n">
        <v>18.12</v>
      </c>
      <c r="H48" s="1" t="n">
        <f aca="false">0.015*G48+0.02</f>
        <v>0.2918</v>
      </c>
      <c r="I48" s="1" t="n">
        <f aca="false">H48/SQRT(3)</f>
        <v>0.168470808549533</v>
      </c>
      <c r="K48" s="3" t="n">
        <f aca="false">1/I48^2</f>
        <v>35.2330856525708</v>
      </c>
      <c r="L48" s="2" t="n">
        <f aca="false">K48*G48+K73*G73</f>
        <v>638.423512024582</v>
      </c>
    </row>
    <row r="49" customFormat="false" ht="15" hidden="false" customHeight="false" outlineLevel="0" collapsed="false">
      <c r="G49" s="1" t="n">
        <v>5.84</v>
      </c>
      <c r="H49" s="1" t="n">
        <f aca="false">0.015*G49+0.02</f>
        <v>0.1076</v>
      </c>
      <c r="I49" s="1" t="n">
        <f aca="false">H49/SQRT(3)</f>
        <v>0.0621228889648037</v>
      </c>
      <c r="K49" s="3" t="n">
        <f aca="false">1/I49^2</f>
        <v>259.117480410718</v>
      </c>
      <c r="L49" s="2" t="n">
        <f aca="false">K49*G49+K74*G74</f>
        <v>1513.2460855986</v>
      </c>
    </row>
    <row r="50" customFormat="false" ht="15" hidden="false" customHeight="false" outlineLevel="0" collapsed="false">
      <c r="K50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LibreOffice/24.2.6.2$Linux_X86_64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2024-11-11T14:01:09Z</dcterms:created>
  <dc:creator>Stedo Doria</dc:creator>
  <dc:description/>
  <dc:language>en-US</dc:language>
  <cp:lastModifiedBy/>
  <dcterms:modified xsi:type="dcterms:W3CDTF">2024-11-26T07:50:21Z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