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i\Desktop\LabEle2425\prima_prova\"/>
    </mc:Choice>
  </mc:AlternateContent>
  <xr:revisionPtr revIDLastSave="0" documentId="13_ncr:1_{C165DF43-B744-4879-A47E-9E8C56B71293}" xr6:coauthVersionLast="47" xr6:coauthVersionMax="47" xr10:uidLastSave="{00000000-0000-0000-0000-000000000000}"/>
  <bookViews>
    <workbookView xWindow="-105" yWindow="0" windowWidth="10455" windowHeight="11625" firstSheet="1" activeTab="2" xr2:uid="{1EAA9217-37C0-4DA0-9A0F-37A21DD51B28}"/>
  </bookViews>
  <sheets>
    <sheet name="calibrazione" sheetId="1" r:id="rId1"/>
    <sheet name="silicio" sheetId="2" r:id="rId2"/>
    <sheet name="germanio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" i="2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2" i="4"/>
  <c r="H16" i="4"/>
  <c r="I16" i="4" s="1"/>
  <c r="D16" i="4"/>
  <c r="C16" i="4"/>
  <c r="H15" i="4"/>
  <c r="I15" i="4" s="1"/>
  <c r="D15" i="4"/>
  <c r="C15" i="4"/>
  <c r="H14" i="4"/>
  <c r="I14" i="4" s="1"/>
  <c r="D14" i="4"/>
  <c r="C14" i="4"/>
  <c r="H13" i="4"/>
  <c r="I13" i="4" s="1"/>
  <c r="D13" i="4"/>
  <c r="C13" i="4"/>
  <c r="H12" i="4"/>
  <c r="I12" i="4" s="1"/>
  <c r="D12" i="4"/>
  <c r="C12" i="4"/>
  <c r="H11" i="4"/>
  <c r="I11" i="4" s="1"/>
  <c r="D11" i="4"/>
  <c r="C11" i="4"/>
  <c r="H10" i="4"/>
  <c r="I10" i="4" s="1"/>
  <c r="D10" i="4"/>
  <c r="C10" i="4"/>
  <c r="H9" i="4"/>
  <c r="I9" i="4" s="1"/>
  <c r="D9" i="4"/>
  <c r="C9" i="4"/>
  <c r="H8" i="4"/>
  <c r="I8" i="4" s="1"/>
  <c r="D8" i="4"/>
  <c r="C8" i="4"/>
  <c r="H7" i="4"/>
  <c r="I7" i="4" s="1"/>
  <c r="D7" i="4"/>
  <c r="C7" i="4"/>
  <c r="H6" i="4"/>
  <c r="I6" i="4" s="1"/>
  <c r="D6" i="4"/>
  <c r="C6" i="4"/>
  <c r="H5" i="4"/>
  <c r="I5" i="4" s="1"/>
  <c r="D5" i="4"/>
  <c r="C5" i="4"/>
  <c r="H4" i="4"/>
  <c r="I4" i="4" s="1"/>
  <c r="D4" i="4"/>
  <c r="C4" i="4"/>
  <c r="H3" i="4"/>
  <c r="I3" i="4" s="1"/>
  <c r="D3" i="4"/>
  <c r="C3" i="4"/>
  <c r="H2" i="4"/>
  <c r="I2" i="4" s="1"/>
  <c r="D2" i="4"/>
  <c r="C2" i="4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" i="2"/>
  <c r="H5" i="1"/>
  <c r="H6" i="1"/>
  <c r="H7" i="1"/>
  <c r="H8" i="1"/>
  <c r="H9" i="1"/>
  <c r="H10" i="1"/>
  <c r="H11" i="1"/>
  <c r="H12" i="1"/>
  <c r="H13" i="1"/>
  <c r="H4" i="1"/>
  <c r="G4" i="1"/>
  <c r="B5" i="1"/>
  <c r="C5" i="1" s="1"/>
  <c r="B6" i="1"/>
  <c r="B7" i="1"/>
  <c r="B8" i="1"/>
  <c r="C8" i="1" s="1"/>
  <c r="B9" i="1"/>
  <c r="C9" i="1" s="1"/>
  <c r="B10" i="1"/>
  <c r="B11" i="1"/>
  <c r="B12" i="1"/>
  <c r="C12" i="1" s="1"/>
  <c r="B13" i="1"/>
  <c r="C13" i="1" s="1"/>
  <c r="B4" i="1"/>
  <c r="C6" i="1"/>
  <c r="C7" i="1"/>
  <c r="C10" i="1"/>
  <c r="C11" i="1"/>
  <c r="C4" i="1"/>
  <c r="E13" i="1"/>
  <c r="E12" i="1"/>
  <c r="E10" i="1"/>
  <c r="E11" i="1"/>
  <c r="E8" i="1"/>
  <c r="E6" i="1"/>
  <c r="E5" i="1"/>
  <c r="E7" i="1"/>
  <c r="E9" i="1"/>
  <c r="E4" i="1"/>
  <c r="G8" i="1"/>
  <c r="G12" i="1"/>
  <c r="G5" i="1"/>
  <c r="G6" i="1"/>
  <c r="G7" i="1"/>
  <c r="G9" i="1"/>
  <c r="G10" i="1"/>
  <c r="G11" i="1"/>
  <c r="G13" i="1"/>
</calcChain>
</file>

<file path=xl/sharedStrings.xml><?xml version="1.0" encoding="utf-8"?>
<sst xmlns="http://schemas.openxmlformats.org/spreadsheetml/2006/main" count="34" uniqueCount="13">
  <si>
    <t>zero o-scope</t>
  </si>
  <si>
    <t>dmm</t>
  </si>
  <si>
    <t>o-scope</t>
  </si>
  <si>
    <t>f.s</t>
  </si>
  <si>
    <t>err</t>
  </si>
  <si>
    <t>err cas</t>
  </si>
  <si>
    <t>misura</t>
  </si>
  <si>
    <t>err tot</t>
  </si>
  <si>
    <t>err lett</t>
  </si>
  <si>
    <t>X</t>
  </si>
  <si>
    <t>Y</t>
  </si>
  <si>
    <t>eX</t>
  </si>
  <si>
    <t>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</si>
</sst>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6C4-9EB2-4FBB-8E51-95386E3EFD2F}">
  <dimension ref="A1:M13"/>
  <sheetViews>
    <sheetView workbookViewId="0">
      <selection activeCell="H13" sqref="H13"/>
    </sheetView>
  </sheetViews>
  <sheetFormatPr defaultRowHeight="15" x14ac:dyDescent="0.25"/>
  <sheetData>
    <row r="1" spans="1:13" x14ac:dyDescent="0.25">
      <c r="A1">
        <v>0</v>
      </c>
      <c r="B1">
        <v>5.0000000000000001E-4</v>
      </c>
      <c r="C1" t="s">
        <v>0</v>
      </c>
    </row>
    <row r="3" spans="1:13" x14ac:dyDescent="0.25">
      <c r="A3" t="s">
        <v>1</v>
      </c>
      <c r="B3" t="s">
        <v>4</v>
      </c>
      <c r="C3" t="s">
        <v>5</v>
      </c>
      <c r="E3" t="s">
        <v>2</v>
      </c>
      <c r="F3" t="s">
        <v>3</v>
      </c>
      <c r="G3" t="s">
        <v>8</v>
      </c>
      <c r="H3" t="s">
        <v>7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s="1">
        <v>0.05</v>
      </c>
      <c r="B4">
        <f>0.03*A4+0.001</f>
        <v>2.5000000000000001E-3</v>
      </c>
      <c r="C4">
        <f>B4/SQRT(3)</f>
        <v>1.4433756729740645E-3</v>
      </c>
      <c r="E4">
        <f>5*F4</f>
        <v>0.05</v>
      </c>
      <c r="F4">
        <v>0.01</v>
      </c>
      <c r="G4">
        <f t="shared" ref="G4:G13" si="0">F4/10</f>
        <v>1E-3</v>
      </c>
      <c r="H4">
        <f>SQRT(0.0005^2+G4^2+(0.03*E4)^2)</f>
        <v>1.8708286933869706E-3</v>
      </c>
      <c r="J4">
        <v>0.05</v>
      </c>
      <c r="K4">
        <v>0.05</v>
      </c>
      <c r="L4">
        <v>1.4433756729740645E-3</v>
      </c>
      <c r="M4">
        <v>1.8708286933869706E-3</v>
      </c>
    </row>
    <row r="5" spans="1:13" x14ac:dyDescent="0.25">
      <c r="A5" s="1">
        <v>0.1</v>
      </c>
      <c r="B5">
        <f t="shared" ref="B5:B13" si="1">0.03*A5+0.001</f>
        <v>4.0000000000000001E-3</v>
      </c>
      <c r="C5">
        <f t="shared" ref="C5:C13" si="2">B5/SQRT(3)</f>
        <v>2.3094010767585032E-3</v>
      </c>
      <c r="E5">
        <f>5*F5</f>
        <v>0.1</v>
      </c>
      <c r="F5">
        <v>0.02</v>
      </c>
      <c r="G5">
        <f t="shared" si="0"/>
        <v>2E-3</v>
      </c>
      <c r="H5">
        <f t="shared" ref="H5:H13" si="3">SQRT(0.0005^2+G5^2+(0.03*E5)^2)</f>
        <v>3.640054944640259E-3</v>
      </c>
      <c r="J5">
        <v>0.1</v>
      </c>
      <c r="K5">
        <v>0.1</v>
      </c>
      <c r="L5">
        <v>2.3094010767585032E-3</v>
      </c>
      <c r="M5">
        <v>3.640054944640259E-3</v>
      </c>
    </row>
    <row r="6" spans="1:13" x14ac:dyDescent="0.25">
      <c r="A6">
        <v>0.153</v>
      </c>
      <c r="B6">
        <f t="shared" si="1"/>
        <v>5.5899999999999995E-3</v>
      </c>
      <c r="C6">
        <f t="shared" si="2"/>
        <v>3.227388004770008E-3</v>
      </c>
      <c r="E6">
        <f>3*F6</f>
        <v>0.15000000000000002</v>
      </c>
      <c r="F6">
        <v>0.05</v>
      </c>
      <c r="G6">
        <f t="shared" si="0"/>
        <v>5.0000000000000001E-3</v>
      </c>
      <c r="H6">
        <f t="shared" si="3"/>
        <v>6.7453687816160218E-3</v>
      </c>
      <c r="J6">
        <v>0.153</v>
      </c>
      <c r="K6">
        <v>0.15000000000000002</v>
      </c>
      <c r="L6">
        <v>3.227388004770008E-3</v>
      </c>
      <c r="M6">
        <v>6.7453687816160218E-3</v>
      </c>
    </row>
    <row r="7" spans="1:13" x14ac:dyDescent="0.25">
      <c r="A7">
        <v>0.252</v>
      </c>
      <c r="B7">
        <f t="shared" si="1"/>
        <v>8.5599999999999999E-3</v>
      </c>
      <c r="C7">
        <f t="shared" si="2"/>
        <v>4.9421183042631968E-3</v>
      </c>
      <c r="E7">
        <f t="shared" ref="E7:E9" si="4">5*F7</f>
        <v>0.25</v>
      </c>
      <c r="F7">
        <v>0.05</v>
      </c>
      <c r="G7">
        <f t="shared" si="0"/>
        <v>5.0000000000000001E-3</v>
      </c>
      <c r="H7">
        <f t="shared" si="3"/>
        <v>9.027735042633895E-3</v>
      </c>
      <c r="J7">
        <v>0.252</v>
      </c>
      <c r="K7">
        <v>0.25</v>
      </c>
      <c r="L7">
        <v>4.9421183042631968E-3</v>
      </c>
      <c r="M7">
        <v>9.027735042633895E-3</v>
      </c>
    </row>
    <row r="8" spans="1:13" x14ac:dyDescent="0.25">
      <c r="A8">
        <v>0.39900000000000002</v>
      </c>
      <c r="B8">
        <f t="shared" si="1"/>
        <v>1.2969999999999999E-2</v>
      </c>
      <c r="C8">
        <f t="shared" si="2"/>
        <v>7.4882329913894463E-3</v>
      </c>
      <c r="E8">
        <f>4*F8</f>
        <v>0.4</v>
      </c>
      <c r="F8">
        <v>0.1</v>
      </c>
      <c r="G8">
        <f t="shared" si="0"/>
        <v>0.01</v>
      </c>
      <c r="H8">
        <f t="shared" si="3"/>
        <v>1.5628499608087782E-2</v>
      </c>
      <c r="J8">
        <v>0.39900000000000002</v>
      </c>
      <c r="K8">
        <v>0.4</v>
      </c>
      <c r="L8">
        <v>7.4882329913894463E-3</v>
      </c>
      <c r="M8">
        <v>1.5628499608087782E-2</v>
      </c>
    </row>
    <row r="9" spans="1:13" x14ac:dyDescent="0.25">
      <c r="A9">
        <v>0.497</v>
      </c>
      <c r="B9">
        <f t="shared" si="1"/>
        <v>1.5910000000000001E-2</v>
      </c>
      <c r="C9">
        <f t="shared" si="2"/>
        <v>9.1856427828069468E-3</v>
      </c>
      <c r="E9">
        <f t="shared" si="4"/>
        <v>0.5</v>
      </c>
      <c r="F9">
        <v>0.1</v>
      </c>
      <c r="G9">
        <f t="shared" si="0"/>
        <v>0.01</v>
      </c>
      <c r="H9">
        <f t="shared" si="3"/>
        <v>1.8034688796871434E-2</v>
      </c>
      <c r="J9">
        <v>0.497</v>
      </c>
      <c r="K9">
        <v>0.5</v>
      </c>
      <c r="L9">
        <v>9.1856427828069468E-3</v>
      </c>
      <c r="M9">
        <v>1.8034688796871434E-2</v>
      </c>
    </row>
    <row r="10" spans="1:13" x14ac:dyDescent="0.25">
      <c r="A10">
        <v>0.60399999999999998</v>
      </c>
      <c r="B10">
        <f t="shared" si="1"/>
        <v>1.9119999999999998E-2</v>
      </c>
      <c r="C10">
        <f t="shared" si="2"/>
        <v>1.1038937146905644E-2</v>
      </c>
      <c r="E10">
        <f>3*F10</f>
        <v>0.60000000000000009</v>
      </c>
      <c r="F10">
        <v>0.2</v>
      </c>
      <c r="G10">
        <f t="shared" si="0"/>
        <v>0.02</v>
      </c>
      <c r="H10">
        <f t="shared" si="3"/>
        <v>2.6911893281595781E-2</v>
      </c>
      <c r="J10">
        <v>0.60399999999999998</v>
      </c>
      <c r="K10">
        <v>0.60000000000000009</v>
      </c>
      <c r="L10">
        <v>1.1038937146905644E-2</v>
      </c>
      <c r="M10">
        <v>2.6911893281595781E-2</v>
      </c>
    </row>
    <row r="11" spans="1:13" x14ac:dyDescent="0.25">
      <c r="A11">
        <v>0.80300000000000005</v>
      </c>
      <c r="B11">
        <f t="shared" si="1"/>
        <v>2.5090000000000001E-2</v>
      </c>
      <c r="C11">
        <f t="shared" si="2"/>
        <v>1.4485718253967711E-2</v>
      </c>
      <c r="E11">
        <f>4*F11</f>
        <v>0.8</v>
      </c>
      <c r="F11">
        <v>0.2</v>
      </c>
      <c r="G11">
        <f t="shared" si="0"/>
        <v>0.02</v>
      </c>
      <c r="H11">
        <f t="shared" si="3"/>
        <v>3.1244999599935989E-2</v>
      </c>
      <c r="J11">
        <v>0.80300000000000005</v>
      </c>
      <c r="K11">
        <v>0.8</v>
      </c>
      <c r="L11">
        <v>1.4485718253967711E-2</v>
      </c>
      <c r="M11">
        <v>3.1244999599935989E-2</v>
      </c>
    </row>
    <row r="12" spans="1:13" x14ac:dyDescent="0.25">
      <c r="A12">
        <v>0.29599999999999999</v>
      </c>
      <c r="B12">
        <f t="shared" si="1"/>
        <v>9.8799999999999999E-3</v>
      </c>
      <c r="C12">
        <f t="shared" si="2"/>
        <v>5.7042206595935025E-3</v>
      </c>
      <c r="E12">
        <f>3*F12</f>
        <v>0.30000000000000004</v>
      </c>
      <c r="F12">
        <v>0.1</v>
      </c>
      <c r="G12">
        <f t="shared" si="0"/>
        <v>0.01</v>
      </c>
      <c r="H12">
        <f t="shared" si="3"/>
        <v>1.3462912017836262E-2</v>
      </c>
      <c r="J12">
        <v>0.29599999999999999</v>
      </c>
      <c r="K12">
        <v>0.30000000000000004</v>
      </c>
      <c r="L12">
        <v>5.7042206595935025E-3</v>
      </c>
      <c r="M12">
        <v>1.3462912017836262E-2</v>
      </c>
    </row>
    <row r="13" spans="1:13" x14ac:dyDescent="0.25">
      <c r="A13" s="1">
        <v>0.2</v>
      </c>
      <c r="B13">
        <f t="shared" si="1"/>
        <v>7.0000000000000001E-3</v>
      </c>
      <c r="C13">
        <f t="shared" si="2"/>
        <v>4.041451884327381E-3</v>
      </c>
      <c r="E13">
        <f>4*F13</f>
        <v>0.2</v>
      </c>
      <c r="F13">
        <v>0.05</v>
      </c>
      <c r="G13">
        <f t="shared" si="0"/>
        <v>5.0000000000000001E-3</v>
      </c>
      <c r="H13">
        <f t="shared" si="3"/>
        <v>7.8262379212492642E-3</v>
      </c>
      <c r="J13">
        <v>0.2</v>
      </c>
      <c r="K13">
        <v>0.2</v>
      </c>
      <c r="L13">
        <v>4.041451884327381E-3</v>
      </c>
      <c r="M13">
        <v>7.8262379212492642E-3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288F-DD45-4FA2-AC8C-0760648A197A}">
  <dimension ref="A1:N20"/>
  <sheetViews>
    <sheetView topLeftCell="F1" workbookViewId="0">
      <selection activeCell="K2" sqref="K2:N20"/>
    </sheetView>
  </sheetViews>
  <sheetFormatPr defaultRowHeight="15" x14ac:dyDescent="0.25"/>
  <sheetData>
    <row r="1" spans="1:14" x14ac:dyDescent="0.25">
      <c r="A1" t="s">
        <v>2</v>
      </c>
      <c r="C1" t="s">
        <v>6</v>
      </c>
      <c r="D1" t="s">
        <v>8</v>
      </c>
      <c r="E1" t="s">
        <v>7</v>
      </c>
      <c r="G1" t="s">
        <v>1</v>
      </c>
      <c r="H1" t="s">
        <v>4</v>
      </c>
      <c r="I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4</v>
      </c>
      <c r="B2">
        <v>0.1</v>
      </c>
      <c r="C2">
        <f>A2*B2</f>
        <v>0.4</v>
      </c>
      <c r="D2">
        <f>B2/10</f>
        <v>0.01</v>
      </c>
      <c r="E2">
        <f>SQRT(0.0005^2+D2^2+(0.03*C2)^2)</f>
        <v>1.5628499608087782E-2</v>
      </c>
      <c r="G2">
        <v>0.03</v>
      </c>
      <c r="H2">
        <f>0.015*G2+0.02</f>
        <v>2.0449999999999999E-2</v>
      </c>
      <c r="I2">
        <f>H2/SQRT(3)</f>
        <v>1.1806813004927847E-2</v>
      </c>
      <c r="K2" s="2">
        <v>0.4</v>
      </c>
      <c r="L2">
        <v>0.03</v>
      </c>
      <c r="M2">
        <v>1.5628499608087782E-2</v>
      </c>
      <c r="N2">
        <v>1.1806813004927847E-2</v>
      </c>
    </row>
    <row r="3" spans="1:14" x14ac:dyDescent="0.25">
      <c r="A3">
        <v>4.2</v>
      </c>
      <c r="B3">
        <v>0.1</v>
      </c>
      <c r="C3">
        <f t="shared" ref="C3:C20" si="0">A3*B3</f>
        <v>0.42000000000000004</v>
      </c>
      <c r="D3">
        <f t="shared" ref="D3:D20" si="1">B3/10</f>
        <v>0.01</v>
      </c>
      <c r="E3">
        <f t="shared" ref="E3:E20" si="2">SQRT(0.0005^2+D3^2+(0.03*C3)^2)</f>
        <v>1.6093787621315251E-2</v>
      </c>
      <c r="G3">
        <v>0.04</v>
      </c>
      <c r="H3">
        <f t="shared" ref="H3:H20" si="3">0.015*G3+0.02</f>
        <v>2.06E-2</v>
      </c>
      <c r="I3">
        <f t="shared" ref="I3:I20" si="4">H3/SQRT(3)</f>
        <v>1.1893415545306292E-2</v>
      </c>
      <c r="K3" s="2">
        <v>0.42000000000000004</v>
      </c>
      <c r="L3">
        <v>0.04</v>
      </c>
      <c r="M3">
        <v>1.6093787621315251E-2</v>
      </c>
      <c r="N3">
        <v>1.1893415545306292E-2</v>
      </c>
    </row>
    <row r="4" spans="1:14" x14ac:dyDescent="0.25">
      <c r="A4">
        <v>4.4000000000000004</v>
      </c>
      <c r="B4">
        <v>0.1</v>
      </c>
      <c r="C4">
        <f t="shared" si="0"/>
        <v>0.44000000000000006</v>
      </c>
      <c r="D4">
        <f t="shared" si="1"/>
        <v>0.01</v>
      </c>
      <c r="E4">
        <f t="shared" si="2"/>
        <v>1.6567739737212196E-2</v>
      </c>
      <c r="G4">
        <v>0.05</v>
      </c>
      <c r="H4">
        <f t="shared" si="3"/>
        <v>2.0750000000000001E-2</v>
      </c>
      <c r="I4">
        <f t="shared" si="4"/>
        <v>1.1980018085684736E-2</v>
      </c>
      <c r="K4" s="2">
        <v>0.44000000000000006</v>
      </c>
      <c r="L4">
        <v>0.05</v>
      </c>
      <c r="M4">
        <v>1.6567739737212196E-2</v>
      </c>
      <c r="N4">
        <v>1.1980018085684736E-2</v>
      </c>
    </row>
    <row r="5" spans="1:14" x14ac:dyDescent="0.25">
      <c r="A5">
        <v>4.5999999999999996</v>
      </c>
      <c r="B5">
        <v>0.1</v>
      </c>
      <c r="C5">
        <f t="shared" si="0"/>
        <v>0.45999999999999996</v>
      </c>
      <c r="D5">
        <f t="shared" si="1"/>
        <v>0.01</v>
      </c>
      <c r="E5">
        <f t="shared" si="2"/>
        <v>1.7049633427144408E-2</v>
      </c>
      <c r="G5">
        <v>0.06</v>
      </c>
      <c r="H5">
        <f t="shared" si="3"/>
        <v>2.0900000000000002E-2</v>
      </c>
      <c r="I5">
        <f t="shared" si="4"/>
        <v>1.2066620626063181E-2</v>
      </c>
      <c r="K5" s="2">
        <v>0.45999999999999996</v>
      </c>
      <c r="L5">
        <v>0.06</v>
      </c>
      <c r="M5">
        <v>1.7049633427144408E-2</v>
      </c>
      <c r="N5">
        <v>1.2066620626063181E-2</v>
      </c>
    </row>
    <row r="6" spans="1:14" x14ac:dyDescent="0.25">
      <c r="A6">
        <v>4.8</v>
      </c>
      <c r="B6">
        <v>0.1</v>
      </c>
      <c r="C6">
        <f t="shared" si="0"/>
        <v>0.48</v>
      </c>
      <c r="D6">
        <f t="shared" si="1"/>
        <v>0.01</v>
      </c>
      <c r="E6">
        <f t="shared" si="2"/>
        <v>1.7538814099020493E-2</v>
      </c>
      <c r="G6">
        <v>0.08</v>
      </c>
      <c r="H6">
        <f t="shared" si="3"/>
        <v>2.12E-2</v>
      </c>
      <c r="I6">
        <f t="shared" si="4"/>
        <v>1.2239825706820067E-2</v>
      </c>
      <c r="K6" s="2">
        <v>0.48</v>
      </c>
      <c r="L6">
        <v>0.08</v>
      </c>
      <c r="M6">
        <v>1.7538814099020493E-2</v>
      </c>
      <c r="N6">
        <v>1.2239825706820067E-2</v>
      </c>
    </row>
    <row r="7" spans="1:14" x14ac:dyDescent="0.25">
      <c r="A7">
        <v>5</v>
      </c>
      <c r="B7">
        <v>0.1</v>
      </c>
      <c r="C7">
        <f t="shared" si="0"/>
        <v>0.5</v>
      </c>
      <c r="D7">
        <f t="shared" si="1"/>
        <v>0.01</v>
      </c>
      <c r="E7">
        <f t="shared" si="2"/>
        <v>1.8034688796871434E-2</v>
      </c>
      <c r="G7">
        <v>0.11</v>
      </c>
      <c r="H7">
        <f t="shared" si="3"/>
        <v>2.1649999999999999E-2</v>
      </c>
      <c r="I7">
        <f t="shared" si="4"/>
        <v>1.2499633327955399E-2</v>
      </c>
      <c r="K7" s="2">
        <v>0.5</v>
      </c>
      <c r="L7">
        <v>0.11</v>
      </c>
      <c r="M7">
        <v>1.8034688796871434E-2</v>
      </c>
      <c r="N7">
        <v>1.2499633327955399E-2</v>
      </c>
    </row>
    <row r="8" spans="1:14" x14ac:dyDescent="0.25">
      <c r="A8">
        <v>3.8</v>
      </c>
      <c r="B8">
        <v>0.1</v>
      </c>
      <c r="C8">
        <f t="shared" si="0"/>
        <v>0.38</v>
      </c>
      <c r="D8">
        <f t="shared" si="1"/>
        <v>0.01</v>
      </c>
      <c r="E8">
        <f t="shared" si="2"/>
        <v>1.5172672803431833E-2</v>
      </c>
      <c r="G8">
        <v>0.03</v>
      </c>
      <c r="H8">
        <f t="shared" si="3"/>
        <v>2.0449999999999999E-2</v>
      </c>
      <c r="I8">
        <f t="shared" si="4"/>
        <v>1.1806813004927847E-2</v>
      </c>
      <c r="K8" s="2">
        <v>0.38</v>
      </c>
      <c r="L8">
        <v>0.03</v>
      </c>
      <c r="M8">
        <v>1.5172672803431833E-2</v>
      </c>
      <c r="N8">
        <v>1.1806813004927847E-2</v>
      </c>
    </row>
    <row r="9" spans="1:14" x14ac:dyDescent="0.25">
      <c r="A9">
        <v>3.6</v>
      </c>
      <c r="B9">
        <v>0.1</v>
      </c>
      <c r="C9">
        <f t="shared" si="0"/>
        <v>0.36000000000000004</v>
      </c>
      <c r="D9">
        <f t="shared" si="1"/>
        <v>0.01</v>
      </c>
      <c r="E9">
        <f t="shared" si="2"/>
        <v>1.4727185746095552E-2</v>
      </c>
      <c r="G9">
        <v>0.02</v>
      </c>
      <c r="H9">
        <f t="shared" si="3"/>
        <v>2.0300000000000002E-2</v>
      </c>
      <c r="I9">
        <f t="shared" si="4"/>
        <v>1.1720210464549404E-2</v>
      </c>
      <c r="K9" s="2">
        <v>0.36000000000000004</v>
      </c>
      <c r="L9">
        <v>0.02</v>
      </c>
      <c r="M9">
        <v>1.4727185746095552E-2</v>
      </c>
      <c r="N9">
        <v>1.1720210464549404E-2</v>
      </c>
    </row>
    <row r="10" spans="1:14" x14ac:dyDescent="0.25">
      <c r="A10">
        <v>3.4</v>
      </c>
      <c r="B10">
        <v>0.1</v>
      </c>
      <c r="C10">
        <f t="shared" si="0"/>
        <v>0.34</v>
      </c>
      <c r="D10">
        <f t="shared" si="1"/>
        <v>0.01</v>
      </c>
      <c r="E10">
        <f t="shared" si="2"/>
        <v>1.4293005282305048E-2</v>
      </c>
      <c r="G10">
        <v>0.02</v>
      </c>
      <c r="H10">
        <f t="shared" si="3"/>
        <v>2.0300000000000002E-2</v>
      </c>
      <c r="I10">
        <f t="shared" si="4"/>
        <v>1.1720210464549404E-2</v>
      </c>
      <c r="K10" s="2">
        <v>0.34</v>
      </c>
      <c r="L10">
        <v>0.02</v>
      </c>
      <c r="M10">
        <v>1.4293005282305048E-2</v>
      </c>
      <c r="N10">
        <v>1.1720210464549404E-2</v>
      </c>
    </row>
    <row r="11" spans="1:14" x14ac:dyDescent="0.25">
      <c r="A11">
        <v>5.2</v>
      </c>
      <c r="B11">
        <v>0.1</v>
      </c>
      <c r="C11">
        <f t="shared" si="0"/>
        <v>0.52</v>
      </c>
      <c r="D11">
        <f t="shared" si="1"/>
        <v>0.01</v>
      </c>
      <c r="E11">
        <f t="shared" si="2"/>
        <v>1.8536720314014557E-2</v>
      </c>
      <c r="G11">
        <v>0.18</v>
      </c>
      <c r="H11">
        <f t="shared" si="3"/>
        <v>2.2700000000000001E-2</v>
      </c>
      <c r="I11">
        <f t="shared" si="4"/>
        <v>1.3105851110604506E-2</v>
      </c>
      <c r="K11" s="2">
        <v>0.52</v>
      </c>
      <c r="L11">
        <v>0.18</v>
      </c>
      <c r="M11">
        <v>1.8536720314014557E-2</v>
      </c>
      <c r="N11">
        <v>1.3105851110604506E-2</v>
      </c>
    </row>
    <row r="12" spans="1:14" x14ac:dyDescent="0.25">
      <c r="A12">
        <v>5.4</v>
      </c>
      <c r="B12">
        <v>0.1</v>
      </c>
      <c r="C12">
        <f t="shared" si="0"/>
        <v>0.54</v>
      </c>
      <c r="D12">
        <f t="shared" si="1"/>
        <v>0.01</v>
      </c>
      <c r="E12">
        <f t="shared" si="2"/>
        <v>1.9044421755464249E-2</v>
      </c>
      <c r="G12">
        <v>0.25</v>
      </c>
      <c r="H12">
        <f t="shared" si="3"/>
        <v>2.375E-2</v>
      </c>
      <c r="I12">
        <f t="shared" si="4"/>
        <v>1.3712068893253613E-2</v>
      </c>
      <c r="K12" s="2">
        <v>0.54</v>
      </c>
      <c r="L12">
        <v>0.25</v>
      </c>
      <c r="M12">
        <v>1.9044421755464249E-2</v>
      </c>
      <c r="N12">
        <v>1.3712068893253613E-2</v>
      </c>
    </row>
    <row r="13" spans="1:14" x14ac:dyDescent="0.25">
      <c r="A13">
        <v>5.6</v>
      </c>
      <c r="B13">
        <v>0.1</v>
      </c>
      <c r="C13">
        <f t="shared" si="0"/>
        <v>0.55999999999999994</v>
      </c>
      <c r="D13">
        <f t="shared" si="1"/>
        <v>0.01</v>
      </c>
      <c r="E13">
        <f t="shared" si="2"/>
        <v>1.9557351558940693E-2</v>
      </c>
      <c r="G13">
        <v>0.36</v>
      </c>
      <c r="H13">
        <f t="shared" si="3"/>
        <v>2.5399999999999999E-2</v>
      </c>
      <c r="I13">
        <f t="shared" si="4"/>
        <v>1.4664696837416495E-2</v>
      </c>
      <c r="K13" s="2">
        <v>0.55999999999999994</v>
      </c>
      <c r="L13">
        <v>0.36</v>
      </c>
      <c r="M13">
        <v>1.9557351558940693E-2</v>
      </c>
      <c r="N13">
        <v>1.4664696837416495E-2</v>
      </c>
    </row>
    <row r="14" spans="1:14" x14ac:dyDescent="0.25">
      <c r="A14">
        <v>5.8</v>
      </c>
      <c r="B14">
        <v>0.1</v>
      </c>
      <c r="C14">
        <f t="shared" si="0"/>
        <v>0.57999999999999996</v>
      </c>
      <c r="D14">
        <f t="shared" si="1"/>
        <v>0.01</v>
      </c>
      <c r="E14">
        <f t="shared" si="2"/>
        <v>2.0075108966080359E-2</v>
      </c>
      <c r="G14">
        <v>0.54</v>
      </c>
      <c r="H14">
        <f t="shared" si="3"/>
        <v>2.81E-2</v>
      </c>
      <c r="I14">
        <f t="shared" si="4"/>
        <v>1.6223542564228484E-2</v>
      </c>
      <c r="K14" s="2">
        <v>0.57999999999999996</v>
      </c>
      <c r="L14">
        <v>0.54</v>
      </c>
      <c r="M14">
        <v>2.0075108966080359E-2</v>
      </c>
      <c r="N14">
        <v>1.6223542564228484E-2</v>
      </c>
    </row>
    <row r="15" spans="1:14" x14ac:dyDescent="0.25">
      <c r="A15">
        <v>6</v>
      </c>
      <c r="B15">
        <v>0.1</v>
      </c>
      <c r="C15">
        <f t="shared" si="0"/>
        <v>0.60000000000000009</v>
      </c>
      <c r="D15">
        <f t="shared" si="1"/>
        <v>0.01</v>
      </c>
      <c r="E15">
        <f t="shared" si="2"/>
        <v>2.0597329924045983E-2</v>
      </c>
      <c r="G15">
        <v>0.82</v>
      </c>
      <c r="H15">
        <f t="shared" si="3"/>
        <v>3.2299999999999995E-2</v>
      </c>
      <c r="I15">
        <f t="shared" si="4"/>
        <v>1.8648413694824912E-2</v>
      </c>
      <c r="K15" s="2">
        <v>0.60000000000000009</v>
      </c>
      <c r="L15">
        <v>0.82</v>
      </c>
      <c r="M15">
        <v>2.0597329924045983E-2</v>
      </c>
      <c r="N15">
        <v>1.8648413694824912E-2</v>
      </c>
    </row>
    <row r="16" spans="1:14" x14ac:dyDescent="0.25">
      <c r="A16">
        <v>3.2</v>
      </c>
      <c r="B16">
        <v>0.2</v>
      </c>
      <c r="C16">
        <f t="shared" si="0"/>
        <v>0.64000000000000012</v>
      </c>
      <c r="D16">
        <f t="shared" si="1"/>
        <v>0.02</v>
      </c>
      <c r="E16">
        <f t="shared" si="2"/>
        <v>2.7728865826066526E-2</v>
      </c>
      <c r="G16">
        <v>2.66</v>
      </c>
      <c r="H16">
        <f t="shared" si="3"/>
        <v>5.9899999999999995E-2</v>
      </c>
      <c r="I16">
        <f t="shared" si="4"/>
        <v>3.4583281124458583E-2</v>
      </c>
      <c r="K16" s="2">
        <v>0.64000000000000012</v>
      </c>
      <c r="L16">
        <v>2.66</v>
      </c>
      <c r="M16">
        <v>2.7728865826066526E-2</v>
      </c>
      <c r="N16">
        <v>3.4583281124458583E-2</v>
      </c>
    </row>
    <row r="17" spans="1:14" x14ac:dyDescent="0.25">
      <c r="A17">
        <v>3.4</v>
      </c>
      <c r="B17">
        <v>0.2</v>
      </c>
      <c r="C17">
        <f t="shared" si="0"/>
        <v>0.68</v>
      </c>
      <c r="D17">
        <f t="shared" si="1"/>
        <v>0.02</v>
      </c>
      <c r="E17">
        <f t="shared" si="2"/>
        <v>2.8572889248376688E-2</v>
      </c>
      <c r="G17">
        <v>5.64</v>
      </c>
      <c r="H17">
        <f t="shared" si="3"/>
        <v>0.1046</v>
      </c>
      <c r="I17">
        <f t="shared" si="4"/>
        <v>6.0390838157234859E-2</v>
      </c>
      <c r="K17" s="2">
        <v>0.68</v>
      </c>
      <c r="L17">
        <v>5.64</v>
      </c>
      <c r="M17">
        <v>2.8572889248376688E-2</v>
      </c>
      <c r="N17">
        <v>6.0390838157234859E-2</v>
      </c>
    </row>
    <row r="18" spans="1:14" x14ac:dyDescent="0.25">
      <c r="A18">
        <v>6.2</v>
      </c>
      <c r="B18">
        <v>0.1</v>
      </c>
      <c r="C18">
        <f t="shared" si="0"/>
        <v>0.62000000000000011</v>
      </c>
      <c r="D18">
        <f t="shared" si="1"/>
        <v>0.01</v>
      </c>
      <c r="E18">
        <f t="shared" si="2"/>
        <v>2.112368339092404E-2</v>
      </c>
      <c r="G18">
        <v>1.31</v>
      </c>
      <c r="H18">
        <f t="shared" si="3"/>
        <v>3.9650000000000005E-2</v>
      </c>
      <c r="I18">
        <f t="shared" si="4"/>
        <v>2.2891938173368667E-2</v>
      </c>
      <c r="K18" s="2">
        <v>0.62000000000000011</v>
      </c>
      <c r="L18">
        <v>1.31</v>
      </c>
      <c r="M18">
        <v>2.112368339092404E-2</v>
      </c>
      <c r="N18">
        <v>2.2891938173368667E-2</v>
      </c>
    </row>
    <row r="19" spans="1:14" x14ac:dyDescent="0.25">
      <c r="A19">
        <v>4.9000000000000004</v>
      </c>
      <c r="B19">
        <v>0.1</v>
      </c>
      <c r="C19">
        <f t="shared" si="0"/>
        <v>0.49000000000000005</v>
      </c>
      <c r="D19">
        <f t="shared" si="1"/>
        <v>0.01</v>
      </c>
      <c r="E19">
        <f t="shared" si="2"/>
        <v>1.778594951077957E-2</v>
      </c>
      <c r="G19">
        <v>0.09</v>
      </c>
      <c r="H19">
        <f t="shared" si="3"/>
        <v>2.1350000000000001E-2</v>
      </c>
      <c r="I19">
        <f t="shared" si="4"/>
        <v>1.2326428247198512E-2</v>
      </c>
      <c r="K19" s="2">
        <v>0.49000000000000005</v>
      </c>
      <c r="L19">
        <v>0.09</v>
      </c>
      <c r="M19">
        <v>1.778594951077957E-2</v>
      </c>
      <c r="N19">
        <v>1.2326428247198512E-2</v>
      </c>
    </row>
    <row r="20" spans="1:14" x14ac:dyDescent="0.25">
      <c r="A20">
        <v>5.0999999999999996</v>
      </c>
      <c r="B20">
        <v>0.1</v>
      </c>
      <c r="C20">
        <f t="shared" si="0"/>
        <v>0.51</v>
      </c>
      <c r="D20">
        <f t="shared" si="1"/>
        <v>0.01</v>
      </c>
      <c r="E20">
        <f t="shared" si="2"/>
        <v>1.8284966502567074E-2</v>
      </c>
      <c r="G20">
        <v>6.14</v>
      </c>
      <c r="H20">
        <f t="shared" si="3"/>
        <v>0.11209999999999999</v>
      </c>
      <c r="I20">
        <f t="shared" si="4"/>
        <v>6.4720965176157053E-2</v>
      </c>
      <c r="K20" s="2">
        <v>0.51</v>
      </c>
      <c r="L20">
        <v>6.14</v>
      </c>
      <c r="M20">
        <v>1.8284966502567074E-2</v>
      </c>
      <c r="N20">
        <v>6.4720965176157053E-2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9BB0-62D7-465D-B161-B7B49D8CAE99}">
  <dimension ref="A1:N16"/>
  <sheetViews>
    <sheetView tabSelected="1" topLeftCell="G1" workbookViewId="0">
      <selection activeCell="O1" sqref="O1"/>
    </sheetView>
  </sheetViews>
  <sheetFormatPr defaultRowHeight="15" x14ac:dyDescent="0.25"/>
  <sheetData>
    <row r="1" spans="1:14" x14ac:dyDescent="0.25">
      <c r="A1" t="s">
        <v>2</v>
      </c>
      <c r="C1" t="s">
        <v>6</v>
      </c>
      <c r="D1" t="s">
        <v>8</v>
      </c>
      <c r="E1" t="s">
        <v>7</v>
      </c>
      <c r="G1" t="s">
        <v>1</v>
      </c>
      <c r="H1" t="s">
        <v>4</v>
      </c>
      <c r="I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5</v>
      </c>
      <c r="B2">
        <v>0.01</v>
      </c>
      <c r="C2">
        <f>A2*B2</f>
        <v>0.05</v>
      </c>
      <c r="D2">
        <f>B2/10</f>
        <v>1E-3</v>
      </c>
      <c r="E2">
        <f>SQRT(0.0005^2+D2^2+(0.03*C2)^2)</f>
        <v>1.8708286933869706E-3</v>
      </c>
      <c r="G2">
        <v>0.02</v>
      </c>
      <c r="H2">
        <f>0.015*G2+0.02</f>
        <v>2.0300000000000002E-2</v>
      </c>
      <c r="I2">
        <f>H2/SQRT(3)</f>
        <v>1.1720210464549404E-2</v>
      </c>
      <c r="K2" s="1">
        <v>0.05</v>
      </c>
      <c r="L2" s="2">
        <v>0.02</v>
      </c>
      <c r="M2">
        <v>1.8708286933869706E-3</v>
      </c>
      <c r="N2">
        <v>1.1720210464549404E-2</v>
      </c>
    </row>
    <row r="3" spans="1:14" x14ac:dyDescent="0.25">
      <c r="A3">
        <v>5.2</v>
      </c>
      <c r="B3">
        <v>0.01</v>
      </c>
      <c r="C3">
        <f t="shared" ref="C3:C16" si="0">A3*B3</f>
        <v>5.2000000000000005E-2</v>
      </c>
      <c r="D3">
        <f t="shared" ref="D3:D16" si="1">B3/10</f>
        <v>1E-3</v>
      </c>
      <c r="E3">
        <f t="shared" ref="E3:E16" si="2">SQRT(0.0005^2+D3^2+(0.03*C3)^2)</f>
        <v>1.9192706948213427E-3</v>
      </c>
      <c r="G3">
        <v>0.03</v>
      </c>
      <c r="H3">
        <f t="shared" ref="H3:H16" si="3">0.015*G3+0.02</f>
        <v>2.0449999999999999E-2</v>
      </c>
      <c r="I3">
        <f t="shared" ref="I3:I16" si="4">H3/SQRT(3)</f>
        <v>1.1806813004927847E-2</v>
      </c>
      <c r="K3" s="1">
        <v>5.2000000000000005E-2</v>
      </c>
      <c r="L3" s="2">
        <v>0.03</v>
      </c>
      <c r="M3">
        <v>1.9192706948213427E-3</v>
      </c>
      <c r="N3">
        <v>1.1806813004927847E-2</v>
      </c>
    </row>
    <row r="4" spans="1:14" x14ac:dyDescent="0.25">
      <c r="A4">
        <v>4.4000000000000004</v>
      </c>
      <c r="B4">
        <v>0.02</v>
      </c>
      <c r="C4">
        <f t="shared" si="0"/>
        <v>8.8000000000000009E-2</v>
      </c>
      <c r="D4">
        <f t="shared" si="1"/>
        <v>2E-3</v>
      </c>
      <c r="E4">
        <f t="shared" si="2"/>
        <v>3.3495671362132749E-3</v>
      </c>
      <c r="G4">
        <v>0.04</v>
      </c>
      <c r="H4">
        <f t="shared" si="3"/>
        <v>2.06E-2</v>
      </c>
      <c r="I4">
        <f t="shared" si="4"/>
        <v>1.1893415545306292E-2</v>
      </c>
      <c r="K4" s="1">
        <v>8.8000000000000009E-2</v>
      </c>
      <c r="L4" s="2">
        <v>0.04</v>
      </c>
      <c r="M4">
        <v>3.3495671362132749E-3</v>
      </c>
      <c r="N4">
        <v>1.1893415545306292E-2</v>
      </c>
    </row>
    <row r="5" spans="1:14" x14ac:dyDescent="0.25">
      <c r="A5">
        <v>5</v>
      </c>
      <c r="B5">
        <v>0.02</v>
      </c>
      <c r="C5">
        <f t="shared" si="0"/>
        <v>0.1</v>
      </c>
      <c r="D5">
        <f t="shared" si="1"/>
        <v>2E-3</v>
      </c>
      <c r="E5">
        <f t="shared" si="2"/>
        <v>3.640054944640259E-3</v>
      </c>
      <c r="G5">
        <v>0.05</v>
      </c>
      <c r="H5">
        <f t="shared" si="3"/>
        <v>2.0750000000000001E-2</v>
      </c>
      <c r="I5">
        <f t="shared" si="4"/>
        <v>1.1980018085684736E-2</v>
      </c>
      <c r="K5" s="1">
        <v>0.1</v>
      </c>
      <c r="L5" s="2">
        <v>0.05</v>
      </c>
      <c r="M5">
        <v>3.640054944640259E-3</v>
      </c>
      <c r="N5">
        <v>1.1980018085684736E-2</v>
      </c>
    </row>
    <row r="6" spans="1:14" x14ac:dyDescent="0.25">
      <c r="A6">
        <v>5.4</v>
      </c>
      <c r="B6">
        <v>0.02</v>
      </c>
      <c r="C6">
        <f t="shared" si="0"/>
        <v>0.10800000000000001</v>
      </c>
      <c r="D6">
        <f t="shared" si="1"/>
        <v>2E-3</v>
      </c>
      <c r="E6">
        <f t="shared" si="2"/>
        <v>3.8402604078369477E-3</v>
      </c>
      <c r="G6">
        <v>0.06</v>
      </c>
      <c r="H6">
        <f t="shared" si="3"/>
        <v>2.0900000000000002E-2</v>
      </c>
      <c r="I6">
        <f t="shared" si="4"/>
        <v>1.2066620626063181E-2</v>
      </c>
      <c r="K6" s="1">
        <v>0.10800000000000001</v>
      </c>
      <c r="L6" s="2">
        <v>0.06</v>
      </c>
      <c r="M6">
        <v>3.8402604078369477E-3</v>
      </c>
      <c r="N6">
        <v>1.2066620626063181E-2</v>
      </c>
    </row>
    <row r="7" spans="1:14" x14ac:dyDescent="0.25">
      <c r="A7">
        <v>5.8</v>
      </c>
      <c r="B7">
        <v>0.02</v>
      </c>
      <c r="C7">
        <f t="shared" si="0"/>
        <v>0.11599999999999999</v>
      </c>
      <c r="D7">
        <f t="shared" si="1"/>
        <v>2E-3</v>
      </c>
      <c r="E7">
        <f t="shared" si="2"/>
        <v>4.0447991297467411E-3</v>
      </c>
      <c r="G7">
        <v>7.0000000000000007E-2</v>
      </c>
      <c r="H7">
        <f t="shared" si="3"/>
        <v>2.1049999999999999E-2</v>
      </c>
      <c r="I7">
        <f t="shared" si="4"/>
        <v>1.2153223166441622E-2</v>
      </c>
      <c r="K7" s="1">
        <v>0.11599999999999999</v>
      </c>
      <c r="L7" s="2">
        <v>7.0000000000000007E-2</v>
      </c>
      <c r="M7">
        <v>4.0447991297467411E-3</v>
      </c>
      <c r="N7">
        <v>1.2153223166441622E-2</v>
      </c>
    </row>
    <row r="8" spans="1:14" x14ac:dyDescent="0.25">
      <c r="A8">
        <v>6.2</v>
      </c>
      <c r="B8">
        <v>0.02</v>
      </c>
      <c r="C8">
        <f t="shared" si="0"/>
        <v>0.12400000000000001</v>
      </c>
      <c r="D8">
        <f t="shared" si="1"/>
        <v>2E-3</v>
      </c>
      <c r="E8">
        <f t="shared" si="2"/>
        <v>4.2530459673039041E-3</v>
      </c>
      <c r="G8">
        <v>0.08</v>
      </c>
      <c r="H8">
        <f t="shared" si="3"/>
        <v>2.12E-2</v>
      </c>
      <c r="I8">
        <f t="shared" si="4"/>
        <v>1.2239825706820067E-2</v>
      </c>
      <c r="K8" s="1">
        <v>0.12400000000000001</v>
      </c>
      <c r="L8" s="2">
        <v>0.08</v>
      </c>
      <c r="M8">
        <v>4.2530459673039041E-3</v>
      </c>
      <c r="N8">
        <v>1.2239825706820067E-2</v>
      </c>
    </row>
    <row r="9" spans="1:14" x14ac:dyDescent="0.25">
      <c r="A9">
        <v>2.6</v>
      </c>
      <c r="B9">
        <v>0.05</v>
      </c>
      <c r="C9">
        <f t="shared" si="0"/>
        <v>0.13</v>
      </c>
      <c r="D9">
        <f t="shared" si="1"/>
        <v>5.0000000000000001E-3</v>
      </c>
      <c r="E9">
        <f t="shared" si="2"/>
        <v>6.3608175575157007E-3</v>
      </c>
      <c r="G9">
        <v>0.1</v>
      </c>
      <c r="H9">
        <f t="shared" si="3"/>
        <v>2.1500000000000002E-2</v>
      </c>
      <c r="I9">
        <f t="shared" si="4"/>
        <v>1.2413030787576955E-2</v>
      </c>
      <c r="K9" s="1">
        <v>0.13</v>
      </c>
      <c r="L9" s="2">
        <v>0.1</v>
      </c>
      <c r="M9">
        <v>6.3608175575157007E-3</v>
      </c>
      <c r="N9">
        <v>1.2413030787576955E-2</v>
      </c>
    </row>
    <row r="10" spans="1:14" x14ac:dyDescent="0.25">
      <c r="A10">
        <v>3</v>
      </c>
      <c r="B10">
        <v>0.05</v>
      </c>
      <c r="C10">
        <f t="shared" si="0"/>
        <v>0.15000000000000002</v>
      </c>
      <c r="D10">
        <f t="shared" si="1"/>
        <v>5.0000000000000001E-3</v>
      </c>
      <c r="E10">
        <f t="shared" si="2"/>
        <v>6.7453687816160218E-3</v>
      </c>
      <c r="G10">
        <v>0.15</v>
      </c>
      <c r="H10">
        <f t="shared" si="3"/>
        <v>2.2249999999999999E-2</v>
      </c>
      <c r="I10">
        <f t="shared" si="4"/>
        <v>1.2846043489469173E-2</v>
      </c>
      <c r="K10" s="1">
        <v>0.15000000000000002</v>
      </c>
      <c r="L10" s="2">
        <v>0.15</v>
      </c>
      <c r="M10">
        <v>6.7453687816160218E-3</v>
      </c>
      <c r="N10">
        <v>1.2846043489469173E-2</v>
      </c>
    </row>
    <row r="11" spans="1:14" x14ac:dyDescent="0.25">
      <c r="A11">
        <v>3.4</v>
      </c>
      <c r="B11">
        <v>0.05</v>
      </c>
      <c r="C11">
        <f t="shared" si="0"/>
        <v>0.17</v>
      </c>
      <c r="D11">
        <f t="shared" si="1"/>
        <v>5.0000000000000001E-3</v>
      </c>
      <c r="E11">
        <f t="shared" si="2"/>
        <v>7.1596089278674994E-3</v>
      </c>
      <c r="G11">
        <v>0.23</v>
      </c>
      <c r="H11">
        <f t="shared" si="3"/>
        <v>2.3449999999999999E-2</v>
      </c>
      <c r="I11">
        <f t="shared" si="4"/>
        <v>1.3538863812496724E-2</v>
      </c>
      <c r="K11" s="1">
        <v>0.17</v>
      </c>
      <c r="L11" s="2">
        <v>0.23</v>
      </c>
      <c r="M11">
        <v>7.1596089278674994E-3</v>
      </c>
      <c r="N11">
        <v>1.3538863812496724E-2</v>
      </c>
    </row>
    <row r="12" spans="1:14" x14ac:dyDescent="0.25">
      <c r="A12">
        <v>4</v>
      </c>
      <c r="B12">
        <v>0.05</v>
      </c>
      <c r="C12">
        <f t="shared" si="0"/>
        <v>0.2</v>
      </c>
      <c r="D12">
        <f t="shared" si="1"/>
        <v>5.0000000000000001E-3</v>
      </c>
      <c r="E12">
        <f t="shared" si="2"/>
        <v>7.8262379212492642E-3</v>
      </c>
      <c r="G12">
        <v>0.41</v>
      </c>
      <c r="H12">
        <f t="shared" si="3"/>
        <v>2.615E-2</v>
      </c>
      <c r="I12">
        <f t="shared" si="4"/>
        <v>1.5097709539308715E-2</v>
      </c>
      <c r="K12" s="1">
        <v>0.2</v>
      </c>
      <c r="L12" s="2">
        <v>0.41</v>
      </c>
      <c r="M12">
        <v>7.8262379212492642E-3</v>
      </c>
      <c r="N12">
        <v>1.5097709539308715E-2</v>
      </c>
    </row>
    <row r="13" spans="1:14" x14ac:dyDescent="0.25">
      <c r="A13">
        <v>4.5999999999999996</v>
      </c>
      <c r="B13">
        <v>0.05</v>
      </c>
      <c r="C13">
        <f t="shared" si="0"/>
        <v>0.22999999999999998</v>
      </c>
      <c r="D13">
        <f t="shared" si="1"/>
        <v>5.0000000000000001E-3</v>
      </c>
      <c r="E13">
        <f t="shared" si="2"/>
        <v>8.5358069331493199E-3</v>
      </c>
      <c r="G13">
        <v>0.72</v>
      </c>
      <c r="H13">
        <f t="shared" si="3"/>
        <v>3.0800000000000001E-2</v>
      </c>
      <c r="I13">
        <f t="shared" si="4"/>
        <v>1.7782388291040476E-2</v>
      </c>
      <c r="K13" s="1">
        <v>0.22999999999999998</v>
      </c>
      <c r="L13" s="2">
        <v>0.72</v>
      </c>
      <c r="M13">
        <v>8.5358069331493199E-3</v>
      </c>
      <c r="N13">
        <v>1.7782388291040476E-2</v>
      </c>
    </row>
    <row r="14" spans="1:14" x14ac:dyDescent="0.25">
      <c r="A14">
        <v>5.2</v>
      </c>
      <c r="B14">
        <v>0.05</v>
      </c>
      <c r="C14">
        <f t="shared" si="0"/>
        <v>0.26</v>
      </c>
      <c r="D14">
        <f t="shared" si="1"/>
        <v>5.0000000000000001E-3</v>
      </c>
      <c r="E14">
        <f t="shared" si="2"/>
        <v>9.2784697014108956E-3</v>
      </c>
      <c r="G14">
        <v>1.23</v>
      </c>
      <c r="H14">
        <f t="shared" si="3"/>
        <v>3.8449999999999998E-2</v>
      </c>
      <c r="I14">
        <f t="shared" si="4"/>
        <v>2.2199117850341111E-2</v>
      </c>
      <c r="K14" s="1">
        <v>0.26</v>
      </c>
      <c r="L14" s="2">
        <v>1.23</v>
      </c>
      <c r="M14">
        <v>9.2784697014108956E-3</v>
      </c>
      <c r="N14">
        <v>2.2199117850341111E-2</v>
      </c>
    </row>
    <row r="15" spans="1:14" x14ac:dyDescent="0.25">
      <c r="A15">
        <v>6</v>
      </c>
      <c r="B15">
        <v>0.05</v>
      </c>
      <c r="C15">
        <f t="shared" si="0"/>
        <v>0.30000000000000004</v>
      </c>
      <c r="D15">
        <f t="shared" si="1"/>
        <v>5.0000000000000001E-3</v>
      </c>
      <c r="E15">
        <f t="shared" si="2"/>
        <v>1.0307764064044152E-2</v>
      </c>
      <c r="G15">
        <v>2.4300000000000002</v>
      </c>
      <c r="H15">
        <f t="shared" si="3"/>
        <v>5.645E-2</v>
      </c>
      <c r="I15">
        <f t="shared" si="4"/>
        <v>3.259142269575438E-2</v>
      </c>
      <c r="K15" s="1">
        <v>0.30000000000000004</v>
      </c>
      <c r="L15" s="2">
        <v>2.4300000000000002</v>
      </c>
      <c r="M15">
        <v>1.0307764064044152E-2</v>
      </c>
      <c r="N15">
        <v>3.259142269575438E-2</v>
      </c>
    </row>
    <row r="16" spans="1:14" x14ac:dyDescent="0.25">
      <c r="A16">
        <v>3.2</v>
      </c>
      <c r="B16">
        <v>0.1</v>
      </c>
      <c r="C16">
        <f t="shared" si="0"/>
        <v>0.32000000000000006</v>
      </c>
      <c r="D16">
        <f t="shared" si="1"/>
        <v>0.01</v>
      </c>
      <c r="E16">
        <f t="shared" si="2"/>
        <v>1.3871193171461495E-2</v>
      </c>
      <c r="G16">
        <v>3.32</v>
      </c>
      <c r="H16">
        <f t="shared" si="3"/>
        <v>6.9800000000000001E-2</v>
      </c>
      <c r="I16">
        <f t="shared" si="4"/>
        <v>4.0299048789435882E-2</v>
      </c>
      <c r="K16" s="1">
        <v>0.32000000000000006</v>
      </c>
      <c r="L16" s="2">
        <v>3.32</v>
      </c>
      <c r="M16">
        <v>1.3871193171461495E-2</v>
      </c>
      <c r="N16">
        <v>4.0299048789435882E-2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calibrazione</vt:lpstr>
      <vt:lpstr>silicio</vt:lpstr>
      <vt:lpstr>germanio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Stedo Doria</dc:creator>
  <cp:lastModifiedBy>Stedo Doria</cp:lastModifiedBy>
  <dcterms:created xsi:type="dcterms:W3CDTF">2024-11-11T14:01:09Z</dcterms:created>
  <dcterms:modified xsi:type="dcterms:W3CDTF">2024-11-11T16:07:54Z</dcterms:modified>
</cp:coreProperties>
</file>