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BA3DB84-850F-4A7A-90F4-2ACE29176D1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<sst xmlns="http://schemas.openxmlformats.org/spreadsheetml/2006/main" count="56" uniqueCount="39">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</sst>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25.625</c:v>
                </c:pt>
                <c:pt idx="1">
                  <c:v>30.875</c:v>
                </c:pt>
                <c:pt idx="2">
                  <c:v>36.125</c:v>
                </c:pt>
                <c:pt idx="3">
                  <c:v>41.375</c:v>
                </c:pt>
                <c:pt idx="4">
                  <c:v>46.625</c:v>
                </c:pt>
                <c:pt idx="5">
                  <c:v>51.875</c:v>
                </c:pt>
                <c:pt idx="6">
                  <c:v>57.125</c:v>
                </c:pt>
                <c:pt idx="7">
                  <c:v>62.375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30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65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23</c:v>
                </c:pt>
                <c:pt idx="1">
                  <c:v>28.25</c:v>
                </c:pt>
                <c:pt idx="2">
                  <c:v>33.5</c:v>
                </c:pt>
                <c:pt idx="3">
                  <c:v>38.75</c:v>
                </c:pt>
                <c:pt idx="4">
                  <c:v>44</c:v>
                </c:pt>
                <c:pt idx="5">
                  <c:v>49.25</c:v>
                </c:pt>
                <c:pt idx="6">
                  <c:v>54.5</c:v>
                </c:pt>
                <c:pt idx="7">
                  <c:v>59.75</c:v>
                </c:pt>
                <c:pt idx="8">
                  <c:v>65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0.84</c:v>
                </c:pt>
                <c:pt idx="6">
                  <c:v>0.94</c:v>
                </c:pt>
                <c:pt idx="7">
                  <c:v>0.97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25.625</c:v>
                </c:pt>
                <c:pt idx="1">
                  <c:v>30.875</c:v>
                </c:pt>
                <c:pt idx="2">
                  <c:v>36.125</c:v>
                </c:pt>
                <c:pt idx="3">
                  <c:v>41.375</c:v>
                </c:pt>
                <c:pt idx="4">
                  <c:v>46.625</c:v>
                </c:pt>
                <c:pt idx="5">
                  <c:v>51.875</c:v>
                </c:pt>
                <c:pt idx="6">
                  <c:v>57.125</c:v>
                </c:pt>
                <c:pt idx="7">
                  <c:v>62.375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30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I18" sqref="I18"/>
    </sheetView>
  </sheetViews>
  <sheetFormatPr defaultRowHeight="15" x14ac:dyDescent="0.25"/>
  <sheetData>
    <row r="2" spans="1:11" x14ac:dyDescent="0.25">
      <c r="B2" s="12">
        <v>36</v>
      </c>
      <c r="C2" s="12">
        <v>47</v>
      </c>
      <c r="D2" s="12">
        <v>41</v>
      </c>
      <c r="E2" s="12">
        <v>28</v>
      </c>
      <c r="F2" s="12">
        <v>40</v>
      </c>
      <c r="G2" s="12">
        <v>29</v>
      </c>
      <c r="H2" s="12">
        <v>42</v>
      </c>
      <c r="I2" s="12">
        <v>46</v>
      </c>
      <c r="J2" s="12">
        <v>31</v>
      </c>
      <c r="K2" s="12">
        <v>37</v>
      </c>
    </row>
    <row r="3" spans="1:11" x14ac:dyDescent="0.25">
      <c r="B3" s="12">
        <v>30</v>
      </c>
      <c r="C3" s="12">
        <v>23</v>
      </c>
      <c r="D3" s="12">
        <v>38</v>
      </c>
      <c r="E3" s="12">
        <v>42</v>
      </c>
      <c r="F3" s="12">
        <v>48</v>
      </c>
      <c r="G3" s="12">
        <v>40</v>
      </c>
      <c r="H3" s="12">
        <v>33</v>
      </c>
      <c r="I3" s="12">
        <v>43</v>
      </c>
      <c r="J3" s="12">
        <v>37</v>
      </c>
      <c r="K3" s="12">
        <v>46</v>
      </c>
    </row>
    <row r="4" spans="1:11" x14ac:dyDescent="0.25">
      <c r="B4" s="12">
        <v>36</v>
      </c>
      <c r="C4" s="12">
        <v>42</v>
      </c>
      <c r="D4" s="12">
        <v>34</v>
      </c>
      <c r="E4" s="12">
        <v>37</v>
      </c>
      <c r="F4" s="12">
        <v>24</v>
      </c>
      <c r="G4" s="12">
        <v>43</v>
      </c>
      <c r="H4" s="12">
        <v>50</v>
      </c>
      <c r="I4" s="12">
        <v>32</v>
      </c>
      <c r="J4" s="12">
        <v>45</v>
      </c>
      <c r="K4" s="12">
        <v>40</v>
      </c>
    </row>
    <row r="5" spans="1:11" x14ac:dyDescent="0.25">
      <c r="B5" s="12">
        <v>41</v>
      </c>
      <c r="C5" s="12">
        <v>31</v>
      </c>
      <c r="D5" s="12">
        <v>37</v>
      </c>
      <c r="E5" s="12">
        <v>42</v>
      </c>
      <c r="F5" s="12">
        <v>39</v>
      </c>
      <c r="G5" s="12">
        <v>29</v>
      </c>
      <c r="H5" s="12">
        <v>26</v>
      </c>
      <c r="I5" s="12">
        <v>43</v>
      </c>
      <c r="J5" s="12">
        <v>38</v>
      </c>
      <c r="K5" s="12">
        <v>51</v>
      </c>
    </row>
    <row r="6" spans="1:11" x14ac:dyDescent="0.25">
      <c r="B6" s="12">
        <v>30</v>
      </c>
      <c r="C6" s="12">
        <v>40</v>
      </c>
      <c r="D6" s="12">
        <v>46</v>
      </c>
      <c r="E6" s="12">
        <v>38</v>
      </c>
      <c r="F6" s="12">
        <v>45</v>
      </c>
      <c r="G6" s="12">
        <v>52</v>
      </c>
      <c r="H6" s="12">
        <v>40</v>
      </c>
      <c r="I6" s="12">
        <v>44</v>
      </c>
      <c r="J6" s="12">
        <v>28</v>
      </c>
      <c r="K6" s="12">
        <v>34</v>
      </c>
    </row>
    <row r="7" spans="1:11" x14ac:dyDescent="0.25">
      <c r="B7" s="12">
        <v>35</v>
      </c>
      <c r="C7" s="12">
        <v>43</v>
      </c>
      <c r="D7" s="12">
        <v>27</v>
      </c>
      <c r="E7" s="12">
        <v>31</v>
      </c>
      <c r="F7" s="12">
        <v>37</v>
      </c>
      <c r="G7" s="12">
        <v>42</v>
      </c>
      <c r="H7" s="12">
        <v>50</v>
      </c>
      <c r="I7" s="12">
        <v>33</v>
      </c>
      <c r="J7" s="12">
        <v>39</v>
      </c>
      <c r="K7" s="12">
        <v>46</v>
      </c>
    </row>
    <row r="8" spans="1:11" x14ac:dyDescent="0.25">
      <c r="B8" s="12">
        <v>44</v>
      </c>
      <c r="C8" s="12">
        <v>40</v>
      </c>
      <c r="D8" s="12">
        <v>34</v>
      </c>
      <c r="E8" s="12">
        <v>45</v>
      </c>
      <c r="F8" s="12">
        <v>52</v>
      </c>
      <c r="G8" s="12">
        <v>39</v>
      </c>
      <c r="H8" s="12">
        <v>42</v>
      </c>
      <c r="I8" s="12">
        <v>50</v>
      </c>
      <c r="J8" s="12">
        <v>32</v>
      </c>
      <c r="K8" s="12">
        <v>37</v>
      </c>
    </row>
    <row r="9" spans="1:11" x14ac:dyDescent="0.25">
      <c r="B9" s="12">
        <v>37</v>
      </c>
      <c r="C9" s="12">
        <v>29</v>
      </c>
      <c r="D9" s="12">
        <v>43</v>
      </c>
      <c r="E9" s="12">
        <v>48</v>
      </c>
      <c r="F9" s="12">
        <v>40</v>
      </c>
      <c r="G9" s="12">
        <v>54</v>
      </c>
      <c r="H9" s="12">
        <v>46</v>
      </c>
      <c r="I9" s="12">
        <v>38</v>
      </c>
      <c r="J9" s="12">
        <v>51</v>
      </c>
      <c r="K9" s="12">
        <v>60</v>
      </c>
    </row>
    <row r="10" spans="1:11" x14ac:dyDescent="0.25">
      <c r="B10" s="12">
        <v>44</v>
      </c>
      <c r="C10" s="12">
        <v>36</v>
      </c>
      <c r="D10" s="12">
        <v>52</v>
      </c>
      <c r="E10" s="12">
        <v>65</v>
      </c>
      <c r="F10" s="12">
        <v>30</v>
      </c>
      <c r="G10" s="12">
        <v>37</v>
      </c>
      <c r="H10" s="12">
        <v>49</v>
      </c>
      <c r="I10" s="12">
        <v>44</v>
      </c>
      <c r="J10" s="12">
        <v>39</v>
      </c>
      <c r="K10" s="12">
        <v>58</v>
      </c>
    </row>
    <row r="11" spans="1:11" x14ac:dyDescent="0.25">
      <c r="B11" s="12">
        <v>50</v>
      </c>
      <c r="C11" s="12">
        <v>45</v>
      </c>
      <c r="D11" s="12">
        <v>40</v>
      </c>
      <c r="E11" s="12">
        <v>55</v>
      </c>
      <c r="F11" s="12">
        <v>48</v>
      </c>
      <c r="G11" s="12">
        <v>33</v>
      </c>
      <c r="H11" s="12">
        <v>38</v>
      </c>
      <c r="I11" s="12">
        <v>42</v>
      </c>
      <c r="J11" s="12">
        <v>57</v>
      </c>
      <c r="K11" s="12">
        <v>63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L7" sqref="L7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36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30</v>
      </c>
      <c r="C2" s="22">
        <f>N2</f>
        <v>23</v>
      </c>
      <c r="D2" s="23">
        <f>C3</f>
        <v>28.25</v>
      </c>
      <c r="E2" s="22">
        <f>(C2+D2)/2</f>
        <v>25.625</v>
      </c>
      <c r="F2" s="24">
        <v>6</v>
      </c>
      <c r="G2" s="24">
        <f>F2</f>
        <v>6</v>
      </c>
      <c r="H2" s="24">
        <f t="shared" ref="H2:H9" si="0">F2/$F$10</f>
        <v>0.06</v>
      </c>
      <c r="I2" s="23">
        <f>H2</f>
        <v>0.06</v>
      </c>
      <c r="J2" s="40">
        <f>E2*F2</f>
        <v>153.75</v>
      </c>
      <c r="K2" s="23">
        <f t="shared" ref="K2:K9" si="1">POWER(E2-$Q$2,2)*F2</f>
        <v>1381.2285374999999</v>
      </c>
      <c r="M2" s="14" t="s">
        <v>17</v>
      </c>
      <c r="N2" s="15">
        <f>MIN(A1:A100)</f>
        <v>23</v>
      </c>
      <c r="P2" s="16" t="s">
        <v>9</v>
      </c>
      <c r="Q2" s="17">
        <f>J10/F10</f>
        <v>40.797499999999999</v>
      </c>
      <c r="S2" s="35" t="s">
        <v>12</v>
      </c>
      <c r="T2" s="36">
        <f>C5+(F5-F4)/(2*F5-F4-F6)*N8</f>
        <v>40.769230769230766</v>
      </c>
    </row>
    <row r="3" spans="1:20" ht="15.75" thickBot="1" x14ac:dyDescent="0.3">
      <c r="A3" s="11">
        <v>36</v>
      </c>
      <c r="C3" s="25">
        <f>C2+N8</f>
        <v>28.25</v>
      </c>
      <c r="D3" s="26">
        <f>C4</f>
        <v>33.5</v>
      </c>
      <c r="E3" s="25">
        <f t="shared" ref="E3:E9" si="2">(C3+D3)/2</f>
        <v>30.875</v>
      </c>
      <c r="F3" s="27">
        <v>14</v>
      </c>
      <c r="G3" s="27">
        <f>F3+G2</f>
        <v>20</v>
      </c>
      <c r="H3" s="27">
        <f t="shared" si="0"/>
        <v>0.14000000000000001</v>
      </c>
      <c r="I3" s="26">
        <f>H3+I2</f>
        <v>0.2</v>
      </c>
      <c r="J3" s="41">
        <f t="shared" ref="J3:J9" si="3">E3*F3</f>
        <v>432.25</v>
      </c>
      <c r="K3" s="26">
        <f t="shared" si="1"/>
        <v>1378.3840874999999</v>
      </c>
      <c r="M3" s="5"/>
      <c r="N3" s="5"/>
    </row>
    <row r="4" spans="1:20" ht="15.75" thickBot="1" x14ac:dyDescent="0.3">
      <c r="A4" s="11">
        <v>41</v>
      </c>
      <c r="C4" s="25">
        <f>C2+N8*2</f>
        <v>33.5</v>
      </c>
      <c r="D4" s="26">
        <f t="shared" ref="D4:D8" si="4">C5</f>
        <v>38.75</v>
      </c>
      <c r="E4" s="25">
        <f t="shared" si="2"/>
        <v>36.125</v>
      </c>
      <c r="F4" s="27">
        <v>20</v>
      </c>
      <c r="G4" s="27">
        <f t="shared" ref="G4:G9" si="5">F4+G3</f>
        <v>40</v>
      </c>
      <c r="H4" s="27">
        <f t="shared" si="0"/>
        <v>0.2</v>
      </c>
      <c r="I4" s="26">
        <f t="shared" ref="I4:I9" si="6">H4+I3</f>
        <v>0.4</v>
      </c>
      <c r="J4" s="41">
        <f t="shared" si="3"/>
        <v>722.5</v>
      </c>
      <c r="K4" s="26">
        <f t="shared" si="1"/>
        <v>436.64512499999989</v>
      </c>
      <c r="M4" s="14" t="s">
        <v>18</v>
      </c>
      <c r="N4" s="15">
        <f>MAX(A1:A100)</f>
        <v>65</v>
      </c>
      <c r="S4" s="35" t="s">
        <v>13</v>
      </c>
      <c r="T4" s="36">
        <f>C5+(0.5*F10-G4)/F5*N8</f>
        <v>40.5</v>
      </c>
    </row>
    <row r="5" spans="1:20" ht="15.75" thickBot="1" x14ac:dyDescent="0.3">
      <c r="A5" s="11">
        <v>30</v>
      </c>
      <c r="C5" s="25">
        <f>C2+N8*3</f>
        <v>38.75</v>
      </c>
      <c r="D5" s="26">
        <f t="shared" si="4"/>
        <v>44</v>
      </c>
      <c r="E5" s="25">
        <f t="shared" si="2"/>
        <v>41.375</v>
      </c>
      <c r="F5" s="27">
        <v>30</v>
      </c>
      <c r="G5" s="27">
        <f t="shared" si="5"/>
        <v>70</v>
      </c>
      <c r="H5" s="27">
        <f t="shared" si="0"/>
        <v>0.3</v>
      </c>
      <c r="I5" s="26">
        <f t="shared" si="6"/>
        <v>0.7</v>
      </c>
      <c r="J5" s="41">
        <f t="shared" si="3"/>
        <v>1241.25</v>
      </c>
      <c r="K5" s="26">
        <f t="shared" si="1"/>
        <v>10.005187500000019</v>
      </c>
      <c r="M5" s="5"/>
      <c r="N5" s="5"/>
    </row>
    <row r="6" spans="1:20" ht="15.75" thickBot="1" x14ac:dyDescent="0.3">
      <c r="A6" s="11">
        <v>35</v>
      </c>
      <c r="C6" s="25">
        <f>C2+N8*4</f>
        <v>44</v>
      </c>
      <c r="D6" s="26">
        <f t="shared" si="4"/>
        <v>49.25</v>
      </c>
      <c r="E6" s="25">
        <f t="shared" si="2"/>
        <v>46.625</v>
      </c>
      <c r="F6" s="27">
        <v>14</v>
      </c>
      <c r="G6" s="27">
        <f t="shared" si="5"/>
        <v>84</v>
      </c>
      <c r="H6" s="27">
        <f t="shared" si="0"/>
        <v>0.14000000000000001</v>
      </c>
      <c r="I6" s="26">
        <f t="shared" si="6"/>
        <v>0.84</v>
      </c>
      <c r="J6" s="41">
        <f t="shared" si="3"/>
        <v>652.75</v>
      </c>
      <c r="K6" s="26">
        <f t="shared" si="1"/>
        <v>475.43658750000009</v>
      </c>
      <c r="M6" s="18" t="s">
        <v>20</v>
      </c>
      <c r="N6" s="19">
        <v>8</v>
      </c>
      <c r="P6" s="2" t="s">
        <v>10</v>
      </c>
      <c r="Q6" s="3">
        <f>K10/(F10-1)</f>
        <v>71.77107954545454</v>
      </c>
    </row>
    <row r="7" spans="1:20" ht="15.75" thickBot="1" x14ac:dyDescent="0.3">
      <c r="A7" s="11">
        <v>44</v>
      </c>
      <c r="C7" s="25">
        <f>C2+N8*5</f>
        <v>49.25</v>
      </c>
      <c r="D7" s="26">
        <f t="shared" si="4"/>
        <v>54.5</v>
      </c>
      <c r="E7" s="25">
        <f t="shared" si="2"/>
        <v>51.875</v>
      </c>
      <c r="F7" s="27">
        <v>10</v>
      </c>
      <c r="G7" s="27">
        <f t="shared" si="5"/>
        <v>94</v>
      </c>
      <c r="H7" s="27">
        <f t="shared" si="0"/>
        <v>0.1</v>
      </c>
      <c r="I7" s="26">
        <f t="shared" si="6"/>
        <v>0.94</v>
      </c>
      <c r="J7" s="41">
        <f t="shared" si="3"/>
        <v>518.75</v>
      </c>
      <c r="K7" s="26">
        <f t="shared" si="1"/>
        <v>1227.1100625000001</v>
      </c>
      <c r="M7" s="5"/>
      <c r="N7" s="5"/>
    </row>
    <row r="8" spans="1:20" ht="15.75" thickBot="1" x14ac:dyDescent="0.3">
      <c r="A8" s="11">
        <v>37</v>
      </c>
      <c r="C8" s="25">
        <f>C2+N8*6</f>
        <v>54.5</v>
      </c>
      <c r="D8" s="26">
        <f t="shared" si="4"/>
        <v>59.75</v>
      </c>
      <c r="E8" s="25">
        <f t="shared" si="2"/>
        <v>57.125</v>
      </c>
      <c r="F8" s="27">
        <v>3</v>
      </c>
      <c r="G8" s="27">
        <f t="shared" si="5"/>
        <v>97</v>
      </c>
      <c r="H8" s="27">
        <f t="shared" si="0"/>
        <v>0.03</v>
      </c>
      <c r="I8" s="26">
        <f t="shared" si="6"/>
        <v>0.97</v>
      </c>
      <c r="J8" s="41">
        <f t="shared" si="3"/>
        <v>171.375</v>
      </c>
      <c r="K8" s="26">
        <f t="shared" si="1"/>
        <v>799.76176874999999</v>
      </c>
      <c r="M8" s="20" t="s">
        <v>19</v>
      </c>
      <c r="N8" s="21">
        <f>(N4-N2)/N6</f>
        <v>5.25</v>
      </c>
      <c r="P8" s="48" t="s">
        <v>11</v>
      </c>
      <c r="Q8" s="3">
        <f>SQRT(Q6)</f>
        <v>8.4717813678974583</v>
      </c>
    </row>
    <row r="9" spans="1:20" ht="15.75" thickBot="1" x14ac:dyDescent="0.3">
      <c r="A9" s="11">
        <v>44</v>
      </c>
      <c r="C9" s="28">
        <f>C2+N8*7</f>
        <v>59.75</v>
      </c>
      <c r="D9" s="29">
        <f>C9+N8</f>
        <v>65</v>
      </c>
      <c r="E9" s="28">
        <f t="shared" si="2"/>
        <v>62.375</v>
      </c>
      <c r="F9" s="30">
        <v>3</v>
      </c>
      <c r="G9" s="31">
        <f t="shared" si="5"/>
        <v>100</v>
      </c>
      <c r="H9" s="30">
        <f t="shared" si="0"/>
        <v>0.03</v>
      </c>
      <c r="I9" s="29">
        <f t="shared" si="6"/>
        <v>1</v>
      </c>
      <c r="J9" s="43">
        <f t="shared" si="3"/>
        <v>187.125</v>
      </c>
      <c r="K9" s="32">
        <f t="shared" si="1"/>
        <v>1396.76551875</v>
      </c>
    </row>
    <row r="10" spans="1:20" ht="15.75" thickBot="1" x14ac:dyDescent="0.3">
      <c r="A10" s="11">
        <v>50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4079.75</v>
      </c>
      <c r="K10" s="38">
        <f>SUM(K2:K9)</f>
        <v>7105.3368749999991</v>
      </c>
    </row>
    <row r="11" spans="1:20" x14ac:dyDescent="0.25">
      <c r="A11" s="11">
        <v>47</v>
      </c>
    </row>
    <row r="12" spans="1:20" x14ac:dyDescent="0.25">
      <c r="A12" s="11">
        <v>23</v>
      </c>
    </row>
    <row r="13" spans="1:20" x14ac:dyDescent="0.25">
      <c r="A13" s="11">
        <v>42</v>
      </c>
    </row>
    <row r="14" spans="1:20" x14ac:dyDescent="0.25">
      <c r="A14" s="11">
        <v>31</v>
      </c>
    </row>
    <row r="15" spans="1:20" x14ac:dyDescent="0.25">
      <c r="A15" s="11">
        <v>40</v>
      </c>
    </row>
    <row r="16" spans="1:20" x14ac:dyDescent="0.25">
      <c r="A16" s="11">
        <v>43</v>
      </c>
    </row>
    <row r="17" spans="1:14" x14ac:dyDescent="0.25">
      <c r="A17" s="11">
        <v>40</v>
      </c>
    </row>
    <row r="18" spans="1:14" x14ac:dyDescent="0.25">
      <c r="A18" s="11">
        <v>29</v>
      </c>
    </row>
    <row r="19" spans="1:14" x14ac:dyDescent="0.25">
      <c r="A19" s="11">
        <v>36</v>
      </c>
    </row>
    <row r="20" spans="1:14" x14ac:dyDescent="0.25">
      <c r="A20" s="11">
        <v>45</v>
      </c>
    </row>
    <row r="21" spans="1:14" x14ac:dyDescent="0.25">
      <c r="A21" s="11">
        <v>41</v>
      </c>
    </row>
    <row r="22" spans="1:14" x14ac:dyDescent="0.25">
      <c r="A22" s="11">
        <v>38</v>
      </c>
    </row>
    <row r="23" spans="1:14" x14ac:dyDescent="0.25">
      <c r="A23" s="11">
        <v>34</v>
      </c>
    </row>
    <row r="24" spans="1:14" x14ac:dyDescent="0.25">
      <c r="A24" s="11">
        <v>37</v>
      </c>
    </row>
    <row r="25" spans="1:14" x14ac:dyDescent="0.25">
      <c r="A25" s="11">
        <v>46</v>
      </c>
    </row>
    <row r="26" spans="1:14" x14ac:dyDescent="0.25">
      <c r="A26" s="11">
        <v>27</v>
      </c>
    </row>
    <row r="27" spans="1:14" x14ac:dyDescent="0.25">
      <c r="A27" s="11">
        <v>34</v>
      </c>
    </row>
    <row r="28" spans="1:14" x14ac:dyDescent="0.25">
      <c r="A28" s="11">
        <v>43</v>
      </c>
    </row>
    <row r="29" spans="1:14" x14ac:dyDescent="0.25">
      <c r="A29" s="11">
        <v>52</v>
      </c>
      <c r="M29" s="1"/>
      <c r="N29" s="5"/>
    </row>
    <row r="30" spans="1:14" x14ac:dyDescent="0.25">
      <c r="A30" s="11">
        <v>40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23</v>
      </c>
      <c r="M30" s="1">
        <f>C2</f>
        <v>23</v>
      </c>
      <c r="N30" s="13">
        <v>0</v>
      </c>
    </row>
    <row r="31" spans="1:14" x14ac:dyDescent="0.25">
      <c r="A31" s="11">
        <v>28</v>
      </c>
      <c r="E31" s="9">
        <f t="shared" ref="E31:E38" si="8">I2</f>
        <v>0.06</v>
      </c>
      <c r="F31" s="8" t="s">
        <v>14</v>
      </c>
      <c r="G31" s="6">
        <f t="shared" ref="G31:G38" si="9">C2</f>
        <v>23</v>
      </c>
      <c r="H31" s="5" t="s">
        <v>16</v>
      </c>
      <c r="I31" s="8">
        <f t="shared" si="7"/>
        <v>28.25</v>
      </c>
      <c r="M31" s="1">
        <f t="shared" ref="M31:M37" si="10">C3</f>
        <v>28.25</v>
      </c>
      <c r="N31" s="13">
        <f t="shared" ref="N31:N38" si="11">I2</f>
        <v>0.06</v>
      </c>
    </row>
    <row r="32" spans="1:14" x14ac:dyDescent="0.25">
      <c r="A32" s="11">
        <v>42</v>
      </c>
      <c r="E32" s="9">
        <f t="shared" si="8"/>
        <v>0.2</v>
      </c>
      <c r="F32" s="8" t="s">
        <v>14</v>
      </c>
      <c r="G32" s="6">
        <f t="shared" si="9"/>
        <v>28.25</v>
      </c>
      <c r="H32" s="5" t="s">
        <v>16</v>
      </c>
      <c r="I32" s="8">
        <f t="shared" si="7"/>
        <v>33.5</v>
      </c>
      <c r="M32" s="1">
        <f t="shared" si="10"/>
        <v>33.5</v>
      </c>
      <c r="N32" s="13">
        <f t="shared" si="11"/>
        <v>0.2</v>
      </c>
    </row>
    <row r="33" spans="1:20" x14ac:dyDescent="0.25">
      <c r="A33" s="11">
        <v>37</v>
      </c>
      <c r="E33" s="9">
        <f t="shared" si="8"/>
        <v>0.4</v>
      </c>
      <c r="F33" s="8" t="s">
        <v>14</v>
      </c>
      <c r="G33" s="6">
        <f t="shared" si="9"/>
        <v>33.5</v>
      </c>
      <c r="H33" s="5" t="s">
        <v>16</v>
      </c>
      <c r="I33" s="8">
        <f t="shared" si="7"/>
        <v>38.75</v>
      </c>
      <c r="M33" s="1">
        <f t="shared" si="10"/>
        <v>38.75</v>
      </c>
      <c r="N33" s="13">
        <f t="shared" si="11"/>
        <v>0.4</v>
      </c>
    </row>
    <row r="34" spans="1:20" x14ac:dyDescent="0.25">
      <c r="A34" s="11">
        <v>42</v>
      </c>
      <c r="E34" s="9">
        <f t="shared" si="8"/>
        <v>0.7</v>
      </c>
      <c r="F34" s="8" t="s">
        <v>14</v>
      </c>
      <c r="G34" s="6">
        <f t="shared" si="9"/>
        <v>38.75</v>
      </c>
      <c r="H34" s="5" t="s">
        <v>16</v>
      </c>
      <c r="I34" s="8">
        <f t="shared" si="7"/>
        <v>44</v>
      </c>
      <c r="M34" s="1">
        <f t="shared" si="10"/>
        <v>44</v>
      </c>
      <c r="N34" s="13">
        <f t="shared" si="11"/>
        <v>0.7</v>
      </c>
    </row>
    <row r="35" spans="1:20" x14ac:dyDescent="0.25">
      <c r="A35" s="11">
        <v>38</v>
      </c>
      <c r="E35" s="9">
        <f t="shared" si="8"/>
        <v>0.84</v>
      </c>
      <c r="F35" s="8" t="s">
        <v>14</v>
      </c>
      <c r="G35" s="6">
        <f t="shared" si="9"/>
        <v>44</v>
      </c>
      <c r="H35" s="5" t="s">
        <v>16</v>
      </c>
      <c r="I35" s="8">
        <f t="shared" si="7"/>
        <v>49.25</v>
      </c>
      <c r="M35" s="1">
        <f t="shared" si="10"/>
        <v>49.25</v>
      </c>
      <c r="N35" s="13">
        <f t="shared" si="11"/>
        <v>0.84</v>
      </c>
    </row>
    <row r="36" spans="1:20" x14ac:dyDescent="0.25">
      <c r="A36" s="11">
        <v>31</v>
      </c>
      <c r="E36" s="9">
        <f t="shared" si="8"/>
        <v>0.94</v>
      </c>
      <c r="F36" s="8" t="s">
        <v>14</v>
      </c>
      <c r="G36" s="6">
        <f t="shared" si="9"/>
        <v>49.25</v>
      </c>
      <c r="H36" s="1" t="s">
        <v>16</v>
      </c>
      <c r="I36" s="8">
        <f t="shared" si="7"/>
        <v>54.5</v>
      </c>
      <c r="M36" s="1">
        <f t="shared" si="10"/>
        <v>54.5</v>
      </c>
      <c r="N36" s="13">
        <f t="shared" si="11"/>
        <v>0.94</v>
      </c>
    </row>
    <row r="37" spans="1:20" x14ac:dyDescent="0.25">
      <c r="A37" s="11">
        <v>45</v>
      </c>
      <c r="E37" s="9">
        <f t="shared" si="8"/>
        <v>0.97</v>
      </c>
      <c r="F37" s="8" t="s">
        <v>14</v>
      </c>
      <c r="G37" s="6">
        <f t="shared" si="9"/>
        <v>54.5</v>
      </c>
      <c r="H37" s="5" t="s">
        <v>16</v>
      </c>
      <c r="I37" s="8">
        <f>D8</f>
        <v>59.75</v>
      </c>
      <c r="M37" s="1">
        <f t="shared" si="10"/>
        <v>59.75</v>
      </c>
      <c r="N37" s="13">
        <f t="shared" si="11"/>
        <v>0.97</v>
      </c>
    </row>
    <row r="38" spans="1:20" x14ac:dyDescent="0.25">
      <c r="A38" s="11">
        <v>48</v>
      </c>
      <c r="E38" s="9">
        <f t="shared" si="8"/>
        <v>1</v>
      </c>
      <c r="F38" s="8" t="s">
        <v>14</v>
      </c>
      <c r="G38" s="6">
        <f t="shared" si="9"/>
        <v>59.75</v>
      </c>
      <c r="H38" s="5" t="s">
        <v>16</v>
      </c>
      <c r="I38" s="8">
        <f>D9</f>
        <v>65</v>
      </c>
      <c r="M38" s="1">
        <f>C9+N8</f>
        <v>65</v>
      </c>
      <c r="N38" s="13">
        <f t="shared" si="11"/>
        <v>1</v>
      </c>
    </row>
    <row r="39" spans="1:20" x14ac:dyDescent="0.25">
      <c r="A39" s="11">
        <v>65</v>
      </c>
      <c r="M39" s="1"/>
      <c r="N39" s="5"/>
    </row>
    <row r="40" spans="1:20" x14ac:dyDescent="0.25">
      <c r="A40" s="11">
        <v>55</v>
      </c>
    </row>
    <row r="41" spans="1:20" x14ac:dyDescent="0.25">
      <c r="A41" s="11">
        <v>40</v>
      </c>
    </row>
    <row r="42" spans="1:20" x14ac:dyDescent="0.25">
      <c r="A42" s="11">
        <v>48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24</v>
      </c>
    </row>
    <row r="44" spans="1:20" x14ac:dyDescent="0.25">
      <c r="A44" s="11">
        <v>39</v>
      </c>
      <c r="R44" s="75" t="s">
        <v>38</v>
      </c>
      <c r="S44" s="75"/>
      <c r="T44" s="75"/>
    </row>
    <row r="45" spans="1:20" ht="15.75" thickBot="1" x14ac:dyDescent="0.3">
      <c r="A45" s="11">
        <v>45</v>
      </c>
    </row>
    <row r="46" spans="1:20" ht="15.75" thickBot="1" x14ac:dyDescent="0.3">
      <c r="A46" s="11">
        <v>37</v>
      </c>
      <c r="M46" s="46" t="s">
        <v>36</v>
      </c>
      <c r="N46" s="47">
        <v>2.5760000000000001</v>
      </c>
      <c r="P46" s="66" t="s">
        <v>37</v>
      </c>
      <c r="Q46" s="47">
        <f>Q8/10*N46</f>
        <v>2.1823308803703854</v>
      </c>
    </row>
    <row r="47" spans="1:20" ht="15.75" thickBot="1" x14ac:dyDescent="0.3">
      <c r="A47" s="11">
        <v>52</v>
      </c>
    </row>
    <row r="48" spans="1:20" ht="15.75" thickBot="1" x14ac:dyDescent="0.3">
      <c r="A48" s="11">
        <v>40</v>
      </c>
      <c r="M48" s="46" t="s">
        <v>21</v>
      </c>
      <c r="N48" s="47">
        <f>Q2</f>
        <v>40.797499999999999</v>
      </c>
    </row>
    <row r="49" spans="1:20" ht="15.75" thickBot="1" x14ac:dyDescent="0.3">
      <c r="A49" s="11">
        <v>30</v>
      </c>
    </row>
    <row r="50" spans="1:20" ht="15.75" thickBot="1" x14ac:dyDescent="0.3">
      <c r="A50" s="11">
        <v>48</v>
      </c>
      <c r="M50" s="69" t="s">
        <v>22</v>
      </c>
      <c r="N50" s="69"/>
      <c r="O50" s="51">
        <f>N48-Q46</f>
        <v>38.615169119629613</v>
      </c>
      <c r="P50" s="52" t="s">
        <v>23</v>
      </c>
      <c r="Q50" s="53">
        <f>N48+Q46</f>
        <v>42.979830880370386</v>
      </c>
    </row>
    <row r="51" spans="1:20" x14ac:dyDescent="0.25">
      <c r="A51" s="11">
        <v>29</v>
      </c>
    </row>
    <row r="52" spans="1:20" x14ac:dyDescent="0.25">
      <c r="A52" s="11">
        <v>40</v>
      </c>
    </row>
    <row r="53" spans="1:20" x14ac:dyDescent="0.25">
      <c r="A53" s="11">
        <v>43</v>
      </c>
    </row>
    <row r="54" spans="1:20" x14ac:dyDescent="0.25">
      <c r="A54" s="11">
        <v>29</v>
      </c>
    </row>
    <row r="55" spans="1:20" ht="15.75" thickBot="1" x14ac:dyDescent="0.3">
      <c r="A55" s="11">
        <v>52</v>
      </c>
    </row>
    <row r="56" spans="1:20" ht="18.75" customHeight="1" thickBot="1" x14ac:dyDescent="0.3">
      <c r="A56" s="11">
        <v>42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39</v>
      </c>
      <c r="B57" s="22">
        <f t="shared" ref="B57:C64" si="12">C2</f>
        <v>23</v>
      </c>
      <c r="C57" s="23">
        <f t="shared" si="12"/>
        <v>28.25</v>
      </c>
      <c r="D57" s="63">
        <f t="shared" ref="D57:E64" si="13">(B57-$Q$2)/$Q$8</f>
        <v>-2.1007978401615688</v>
      </c>
      <c r="E57" s="57">
        <f t="shared" si="13"/>
        <v>-1.4810934625327872</v>
      </c>
      <c r="F57" s="57">
        <f>NORMSDIST(D57)-0.5</f>
        <v>-0.48217064193160369</v>
      </c>
      <c r="G57" s="57">
        <f>NORMSDIST(E57)-0.5</f>
        <v>-0.43070916514467134</v>
      </c>
      <c r="H57" s="57">
        <f>100*(G57-F57)</f>
        <v>5.1461476786932359</v>
      </c>
      <c r="I57" s="24">
        <f t="shared" ref="I57:I64" si="14">F2</f>
        <v>6</v>
      </c>
      <c r="J57" s="57">
        <f>I57-H57</f>
        <v>0.85385232130676414</v>
      </c>
      <c r="K57" s="57">
        <f>POWER(J57,2)</f>
        <v>0.72906378660094961</v>
      </c>
      <c r="L57" s="58">
        <f>K57/H57</f>
        <v>0.14167175761774509</v>
      </c>
      <c r="Q57" s="50">
        <f>SUM(L57:L64)</f>
        <v>7.1121527228870818</v>
      </c>
    </row>
    <row r="58" spans="1:20" x14ac:dyDescent="0.25">
      <c r="A58" s="11">
        <v>54</v>
      </c>
      <c r="B58" s="25">
        <f t="shared" si="12"/>
        <v>28.25</v>
      </c>
      <c r="C58" s="26">
        <f t="shared" si="12"/>
        <v>33.5</v>
      </c>
      <c r="D58" s="64">
        <f t="shared" si="13"/>
        <v>-1.4810934625327872</v>
      </c>
      <c r="E58" s="49">
        <f t="shared" si="13"/>
        <v>-0.86138908490400601</v>
      </c>
      <c r="F58" s="49">
        <f t="shared" ref="F58:F64" si="15">NORMSDIST(D58)-0.5</f>
        <v>-0.43070916514467134</v>
      </c>
      <c r="G58" s="49">
        <f t="shared" ref="G58:G64" si="16">NORMSDIST(E58)-0.5</f>
        <v>-0.30548810717953734</v>
      </c>
      <c r="H58" s="49">
        <f t="shared" ref="H58:H64" si="17">100*(G58-F58)</f>
        <v>12.522105796513399</v>
      </c>
      <c r="I58" s="27">
        <f t="shared" si="14"/>
        <v>14</v>
      </c>
      <c r="J58" s="49">
        <f t="shared" ref="J58:J64" si="18">I58-H58</f>
        <v>1.4778942034866009</v>
      </c>
      <c r="K58" s="49">
        <f t="shared" ref="K58:K64" si="19">POWER(J58,2)</f>
        <v>2.1841712766992947</v>
      </c>
      <c r="L58" s="59">
        <f t="shared" ref="L58:L64" si="20">K58/H58</f>
        <v>0.17442523743150659</v>
      </c>
    </row>
    <row r="59" spans="1:20" x14ac:dyDescent="0.25">
      <c r="A59" s="11">
        <v>37</v>
      </c>
      <c r="B59" s="25">
        <f t="shared" si="12"/>
        <v>33.5</v>
      </c>
      <c r="C59" s="26">
        <f t="shared" si="12"/>
        <v>38.75</v>
      </c>
      <c r="D59" s="64">
        <f t="shared" si="13"/>
        <v>-0.86138908490400601</v>
      </c>
      <c r="E59" s="49">
        <f t="shared" si="13"/>
        <v>-0.24168470727522465</v>
      </c>
      <c r="F59" s="49">
        <f t="shared" si="15"/>
        <v>-0.30548810717953734</v>
      </c>
      <c r="G59" s="49">
        <f t="shared" si="16"/>
        <v>-9.5487759920462323E-2</v>
      </c>
      <c r="H59" s="49">
        <f t="shared" si="17"/>
        <v>21.000034725907501</v>
      </c>
      <c r="I59" s="27">
        <f t="shared" si="14"/>
        <v>20</v>
      </c>
      <c r="J59" s="49">
        <f t="shared" si="18"/>
        <v>-1.0000347259075006</v>
      </c>
      <c r="K59" s="49">
        <f t="shared" si="19"/>
        <v>1.00006945302089</v>
      </c>
      <c r="L59" s="59">
        <f t="shared" si="20"/>
        <v>4.7622276156863486E-2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33</v>
      </c>
      <c r="B60" s="25">
        <f t="shared" si="12"/>
        <v>38.75</v>
      </c>
      <c r="C60" s="26">
        <f t="shared" si="12"/>
        <v>44</v>
      </c>
      <c r="D60" s="64">
        <f t="shared" si="13"/>
        <v>-0.24168470727522465</v>
      </c>
      <c r="E60" s="49">
        <f t="shared" si="13"/>
        <v>0.37801967035355666</v>
      </c>
      <c r="F60" s="49">
        <f t="shared" si="15"/>
        <v>-9.5487759920462323E-2</v>
      </c>
      <c r="G60" s="49">
        <f t="shared" si="16"/>
        <v>0.14729200924909402</v>
      </c>
      <c r="H60" s="49">
        <f t="shared" si="17"/>
        <v>24.277976916955634</v>
      </c>
      <c r="I60" s="27">
        <f t="shared" si="14"/>
        <v>30</v>
      </c>
      <c r="J60" s="49">
        <f t="shared" si="18"/>
        <v>5.7220230830443661</v>
      </c>
      <c r="K60" s="49">
        <f t="shared" si="19"/>
        <v>32.741548162892556</v>
      </c>
      <c r="L60" s="59">
        <f t="shared" si="20"/>
        <v>1.3486110591045994</v>
      </c>
    </row>
    <row r="61" spans="1:20" x14ac:dyDescent="0.25">
      <c r="A61" s="11">
        <v>42</v>
      </c>
      <c r="B61" s="25">
        <f t="shared" si="12"/>
        <v>44</v>
      </c>
      <c r="C61" s="26">
        <f t="shared" si="12"/>
        <v>49.25</v>
      </c>
      <c r="D61" s="64">
        <f t="shared" si="13"/>
        <v>0.37801967035355666</v>
      </c>
      <c r="E61" s="49">
        <f t="shared" si="13"/>
        <v>0.99772404798233794</v>
      </c>
      <c r="F61" s="49">
        <f t="shared" si="15"/>
        <v>0.14729200924909402</v>
      </c>
      <c r="G61" s="49">
        <f t="shared" si="16"/>
        <v>0.34079340561135463</v>
      </c>
      <c r="H61" s="49">
        <f t="shared" si="17"/>
        <v>19.350139636226061</v>
      </c>
      <c r="I61" s="27">
        <f t="shared" si="14"/>
        <v>14</v>
      </c>
      <c r="J61" s="49">
        <f t="shared" si="18"/>
        <v>-5.3501396362260607</v>
      </c>
      <c r="K61" s="49">
        <f t="shared" si="19"/>
        <v>28.623994127117125</v>
      </c>
      <c r="L61" s="59">
        <f t="shared" si="20"/>
        <v>1.4792655073935055</v>
      </c>
    </row>
    <row r="62" spans="1:20" x14ac:dyDescent="0.25">
      <c r="A62" s="11">
        <v>33</v>
      </c>
      <c r="B62" s="25">
        <f t="shared" si="12"/>
        <v>49.25</v>
      </c>
      <c r="C62" s="26">
        <f t="shared" si="12"/>
        <v>54.5</v>
      </c>
      <c r="D62" s="64">
        <f t="shared" si="13"/>
        <v>0.99772404798233794</v>
      </c>
      <c r="E62" s="49">
        <f t="shared" si="13"/>
        <v>1.6174284256111193</v>
      </c>
      <c r="F62" s="49">
        <f t="shared" si="15"/>
        <v>0.34079340561135463</v>
      </c>
      <c r="G62" s="49">
        <f t="shared" si="16"/>
        <v>0.44710708301597946</v>
      </c>
      <c r="H62" s="49">
        <f t="shared" si="17"/>
        <v>10.631367740462483</v>
      </c>
      <c r="I62" s="27">
        <f t="shared" si="14"/>
        <v>10</v>
      </c>
      <c r="J62" s="49">
        <f t="shared" si="18"/>
        <v>-0.63136774046248334</v>
      </c>
      <c r="K62" s="49">
        <f t="shared" si="19"/>
        <v>0.39862522369670172</v>
      </c>
      <c r="L62" s="59">
        <f t="shared" si="20"/>
        <v>3.7495196613277985E-2</v>
      </c>
    </row>
    <row r="63" spans="1:20" x14ac:dyDescent="0.25">
      <c r="A63" s="11">
        <v>50</v>
      </c>
      <c r="B63" s="25">
        <f t="shared" si="12"/>
        <v>54.5</v>
      </c>
      <c r="C63" s="26">
        <f t="shared" si="12"/>
        <v>59.75</v>
      </c>
      <c r="D63" s="64">
        <f t="shared" si="13"/>
        <v>1.6174284256111193</v>
      </c>
      <c r="E63" s="49">
        <f t="shared" si="13"/>
        <v>2.2371328032399007</v>
      </c>
      <c r="F63" s="49">
        <f t="shared" si="15"/>
        <v>0.44710708301597946</v>
      </c>
      <c r="G63" s="49">
        <f t="shared" si="16"/>
        <v>0.48736116921093486</v>
      </c>
      <c r="H63" s="49">
        <f t="shared" si="17"/>
        <v>4.0254086194955407</v>
      </c>
      <c r="I63" s="27">
        <f t="shared" si="14"/>
        <v>3</v>
      </c>
      <c r="J63" s="49">
        <f t="shared" si="18"/>
        <v>-1.0254086194955407</v>
      </c>
      <c r="K63" s="49">
        <f t="shared" si="19"/>
        <v>1.0514628369357506</v>
      </c>
      <c r="L63" s="59">
        <f t="shared" si="20"/>
        <v>0.26120648518597317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26</v>
      </c>
      <c r="B64" s="28">
        <f t="shared" si="12"/>
        <v>59.75</v>
      </c>
      <c r="C64" s="29">
        <f t="shared" si="12"/>
        <v>65</v>
      </c>
      <c r="D64" s="65">
        <f t="shared" si="13"/>
        <v>2.2371328032399007</v>
      </c>
      <c r="E64" s="60">
        <f t="shared" si="13"/>
        <v>2.8568371808686819</v>
      </c>
      <c r="F64" s="60">
        <f t="shared" si="15"/>
        <v>0.48736116921093486</v>
      </c>
      <c r="G64" s="60">
        <f t="shared" si="16"/>
        <v>0.49786057366635983</v>
      </c>
      <c r="H64" s="60">
        <f t="shared" si="17"/>
        <v>1.0499404455424965</v>
      </c>
      <c r="I64" s="31">
        <f t="shared" si="14"/>
        <v>3</v>
      </c>
      <c r="J64" s="60">
        <f t="shared" si="18"/>
        <v>1.9500595544575035</v>
      </c>
      <c r="K64" s="60">
        <f t="shared" si="19"/>
        <v>3.802732265930997</v>
      </c>
      <c r="L64" s="61">
        <f t="shared" si="20"/>
        <v>3.62185520338361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40</v>
      </c>
    </row>
    <row r="66" spans="1:1" x14ac:dyDescent="0.25">
      <c r="A66" s="11">
        <v>50</v>
      </c>
    </row>
    <row r="67" spans="1:1" x14ac:dyDescent="0.25">
      <c r="A67" s="11">
        <v>42</v>
      </c>
    </row>
    <row r="68" spans="1:1" x14ac:dyDescent="0.25">
      <c r="A68" s="11">
        <v>46</v>
      </c>
    </row>
    <row r="69" spans="1:1" x14ac:dyDescent="0.25">
      <c r="A69" s="11">
        <v>49</v>
      </c>
    </row>
    <row r="70" spans="1:1" x14ac:dyDescent="0.25">
      <c r="A70" s="11">
        <v>38</v>
      </c>
    </row>
    <row r="71" spans="1:1" x14ac:dyDescent="0.25">
      <c r="A71" s="11">
        <v>46</v>
      </c>
    </row>
    <row r="72" spans="1:1" x14ac:dyDescent="0.25">
      <c r="A72" s="11">
        <v>43</v>
      </c>
    </row>
    <row r="73" spans="1:1" x14ac:dyDescent="0.25">
      <c r="A73" s="11">
        <v>32</v>
      </c>
    </row>
    <row r="74" spans="1:1" x14ac:dyDescent="0.25">
      <c r="A74" s="11">
        <v>43</v>
      </c>
    </row>
    <row r="75" spans="1:1" x14ac:dyDescent="0.25">
      <c r="A75" s="11">
        <v>44</v>
      </c>
    </row>
    <row r="76" spans="1:1" x14ac:dyDescent="0.25">
      <c r="A76" s="11">
        <v>33</v>
      </c>
    </row>
    <row r="77" spans="1:1" x14ac:dyDescent="0.25">
      <c r="A77" s="11">
        <v>50</v>
      </c>
    </row>
    <row r="78" spans="1:1" x14ac:dyDescent="0.25">
      <c r="A78" s="11">
        <v>38</v>
      </c>
    </row>
    <row r="79" spans="1:1" x14ac:dyDescent="0.25">
      <c r="A79" s="11">
        <v>44</v>
      </c>
    </row>
    <row r="80" spans="1:1" x14ac:dyDescent="0.25">
      <c r="A80" s="11">
        <v>42</v>
      </c>
    </row>
    <row r="81" spans="1:1" x14ac:dyDescent="0.25">
      <c r="A81" s="11">
        <v>31</v>
      </c>
    </row>
    <row r="82" spans="1:1" x14ac:dyDescent="0.25">
      <c r="A82" s="11">
        <v>37</v>
      </c>
    </row>
    <row r="83" spans="1:1" x14ac:dyDescent="0.25">
      <c r="A83" s="11">
        <v>45</v>
      </c>
    </row>
    <row r="84" spans="1:1" x14ac:dyDescent="0.25">
      <c r="A84" s="11">
        <v>38</v>
      </c>
    </row>
    <row r="85" spans="1:1" x14ac:dyDescent="0.25">
      <c r="A85" s="11">
        <v>28</v>
      </c>
    </row>
    <row r="86" spans="1:1" x14ac:dyDescent="0.25">
      <c r="A86" s="11">
        <v>39</v>
      </c>
    </row>
    <row r="87" spans="1:1" x14ac:dyDescent="0.25">
      <c r="A87" s="11">
        <v>32</v>
      </c>
    </row>
    <row r="88" spans="1:1" x14ac:dyDescent="0.25">
      <c r="A88" s="11">
        <v>51</v>
      </c>
    </row>
    <row r="89" spans="1:1" x14ac:dyDescent="0.25">
      <c r="A89" s="11">
        <v>39</v>
      </c>
    </row>
    <row r="90" spans="1:1" x14ac:dyDescent="0.25">
      <c r="A90" s="11">
        <v>57</v>
      </c>
    </row>
    <row r="91" spans="1:1" x14ac:dyDescent="0.25">
      <c r="A91" s="11">
        <v>37</v>
      </c>
    </row>
    <row r="92" spans="1:1" x14ac:dyDescent="0.25">
      <c r="A92" s="11">
        <v>46</v>
      </c>
    </row>
    <row r="93" spans="1:1" x14ac:dyDescent="0.25">
      <c r="A93" s="11">
        <v>40</v>
      </c>
    </row>
    <row r="94" spans="1:1" x14ac:dyDescent="0.25">
      <c r="A94" s="11">
        <v>51</v>
      </c>
    </row>
    <row r="95" spans="1:1" x14ac:dyDescent="0.25">
      <c r="A95" s="11">
        <v>34</v>
      </c>
    </row>
    <row r="96" spans="1:1" x14ac:dyDescent="0.25">
      <c r="A96" s="11">
        <v>46</v>
      </c>
    </row>
    <row r="97" spans="1:1" x14ac:dyDescent="0.25">
      <c r="A97" s="11">
        <v>37</v>
      </c>
    </row>
    <row r="98" spans="1:1" x14ac:dyDescent="0.25">
      <c r="A98" s="11">
        <v>60</v>
      </c>
    </row>
    <row r="99" spans="1:1" x14ac:dyDescent="0.25">
      <c r="A99" s="11">
        <v>58</v>
      </c>
    </row>
    <row r="100" spans="1:1" x14ac:dyDescent="0.25">
      <c r="A100" s="11">
        <v>63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2020-12-11T11:53:43Z</dcterms:modified>
</cp:coreProperties>
</file>