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19" i="1" l="1"/>
  <c r="B18" i="1"/>
  <c r="B17" i="1"/>
  <c r="B16" i="1"/>
  <c r="F12" i="1"/>
  <c r="C12" i="1"/>
  <c r="B12" i="1"/>
  <c r="F8" i="1" l="1"/>
  <c r="F5" i="1"/>
  <c r="F10" i="1"/>
  <c r="F9" i="1"/>
  <c r="F7" i="1"/>
  <c r="F6" i="1"/>
  <c r="F3" i="1"/>
  <c r="F4" i="1"/>
  <c r="F2" i="1"/>
</calcChain>
</file>

<file path=xl/sharedStrings.xml><?xml version="1.0" encoding="utf-8"?>
<sst xmlns="http://schemas.openxmlformats.org/spreadsheetml/2006/main" count="31" uniqueCount="31">
  <si>
    <t>Device</t>
  </si>
  <si>
    <t>Teensy 3.6</t>
  </si>
  <si>
    <t>Adafruit GPS</t>
  </si>
  <si>
    <t>Weight(g)</t>
  </si>
  <si>
    <t>Current(mA)</t>
  </si>
  <si>
    <t>Voltage(V)</t>
  </si>
  <si>
    <t>Dimension(mm)</t>
  </si>
  <si>
    <t>Duty Cycle(min)</t>
  </si>
  <si>
    <t>24.38 x 32.94</t>
  </si>
  <si>
    <t>62.3 x 18.0</t>
  </si>
  <si>
    <t>25.5 x 35</t>
  </si>
  <si>
    <t>19.0 x 13.0</t>
  </si>
  <si>
    <t xml:space="preserve">40.6 x 40.6 x 12.2 </t>
  </si>
  <si>
    <t>35 x 25 x 12</t>
  </si>
  <si>
    <t>30 x 21</t>
  </si>
  <si>
    <t>MT3608 DC-DC Step Up</t>
  </si>
  <si>
    <t>36 x 17 x 14</t>
  </si>
  <si>
    <t>SPS30</t>
  </si>
  <si>
    <t>Xbee S2C Pro</t>
  </si>
  <si>
    <t>AI-3035 Buzzer</t>
  </si>
  <si>
    <t xml:space="preserve">MS4525DO </t>
  </si>
  <si>
    <t>MS5611</t>
  </si>
  <si>
    <t>mAh for 2h</t>
  </si>
  <si>
    <t>mAh considering duty cycle</t>
  </si>
  <si>
    <t>Power Consumption(W)</t>
  </si>
  <si>
    <t>Power for 2h (Wh)</t>
  </si>
  <si>
    <t>Power considering duty cycle</t>
  </si>
  <si>
    <t>LED</t>
  </si>
  <si>
    <t>Total:</t>
  </si>
  <si>
    <t>Servo SG90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</si>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</sst>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22" sqref="D22"/>
    </sheetView>
  </sheetViews>
  <sheetFormatPr defaultRowHeight="15" x14ac:dyDescent="0.25"/>
  <cols>
    <col min="1" max="1" width="27.5703125" bestFit="1" customWidth="1"/>
    <col min="3" max="3" width="12.42578125" customWidth="1"/>
    <col min="4" max="4" width="13.5703125" customWidth="1"/>
    <col min="5" max="5" width="15.28515625" bestFit="1" customWidth="1"/>
    <col min="6" max="6" width="23.85546875" bestFit="1" customWidth="1"/>
    <col min="7" max="7" width="15.42578125" customWidth="1"/>
    <col min="8" max="8" width="14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5</v>
      </c>
      <c r="E1" t="s">
        <v>7</v>
      </c>
      <c r="F1" t="s">
        <v>24</v>
      </c>
      <c r="G1" t="s">
        <v>6</v>
      </c>
    </row>
    <row r="2" spans="1:7" x14ac:dyDescent="0.25">
      <c r="A2" t="s">
        <v>18</v>
      </c>
      <c r="B2">
        <v>20</v>
      </c>
      <c r="C2">
        <v>120</v>
      </c>
      <c r="D2">
        <v>5</v>
      </c>
      <c r="E2">
        <v>120</v>
      </c>
      <c r="F2">
        <f>D2*C2*0.001</f>
        <v>0.6</v>
      </c>
      <c r="G2" t="s">
        <v>8</v>
      </c>
    </row>
    <row r="3" spans="1:7" x14ac:dyDescent="0.25">
      <c r="A3" t="s">
        <v>1</v>
      </c>
      <c r="B3">
        <v>9</v>
      </c>
      <c r="C3">
        <v>100</v>
      </c>
      <c r="D3">
        <v>5</v>
      </c>
      <c r="E3">
        <v>120</v>
      </c>
      <c r="F3">
        <f t="shared" ref="F3:F10" si="0">D3*C3/1000</f>
        <v>0.5</v>
      </c>
      <c r="G3" t="s">
        <v>9</v>
      </c>
    </row>
    <row r="4" spans="1:7" x14ac:dyDescent="0.25">
      <c r="A4" t="s">
        <v>2</v>
      </c>
      <c r="B4">
        <v>8.5</v>
      </c>
      <c r="C4">
        <v>20</v>
      </c>
      <c r="D4">
        <v>3.3</v>
      </c>
      <c r="E4">
        <v>120</v>
      </c>
      <c r="F4">
        <f t="shared" si="0"/>
        <v>6.6000000000000003E-2</v>
      </c>
      <c r="G4" t="s">
        <v>10</v>
      </c>
    </row>
    <row r="5" spans="1:7" x14ac:dyDescent="0.25">
      <c r="A5" t="s">
        <v>21</v>
      </c>
      <c r="B5">
        <v>10</v>
      </c>
      <c r="C5">
        <v>1.4E-3</v>
      </c>
      <c r="D5">
        <v>3.3</v>
      </c>
      <c r="E5">
        <v>120</v>
      </c>
      <c r="F5">
        <f t="shared" si="0"/>
        <v>4.6199999999999998E-6</v>
      </c>
      <c r="G5" t="s">
        <v>11</v>
      </c>
    </row>
    <row r="6" spans="1:7" x14ac:dyDescent="0.25">
      <c r="A6" t="s">
        <v>17</v>
      </c>
      <c r="B6">
        <v>26</v>
      </c>
      <c r="C6">
        <v>80</v>
      </c>
      <c r="D6">
        <v>3.3</v>
      </c>
      <c r="E6">
        <v>120</v>
      </c>
      <c r="F6">
        <f t="shared" si="0"/>
        <v>0.26400000000000001</v>
      </c>
      <c r="G6" t="s">
        <v>12</v>
      </c>
    </row>
    <row r="7" spans="1:7" x14ac:dyDescent="0.25">
      <c r="A7" t="s">
        <v>20</v>
      </c>
      <c r="B7">
        <v>3</v>
      </c>
      <c r="C7">
        <v>28</v>
      </c>
      <c r="D7">
        <v>3.3</v>
      </c>
      <c r="E7">
        <v>120</v>
      </c>
      <c r="F7">
        <f t="shared" si="0"/>
        <v>9.2399999999999996E-2</v>
      </c>
      <c r="G7" t="s">
        <v>13</v>
      </c>
    </row>
    <row r="8" spans="1:7" x14ac:dyDescent="0.25">
      <c r="A8" t="s">
        <v>27</v>
      </c>
      <c r="B8">
        <v>1</v>
      </c>
      <c r="C8">
        <v>15</v>
      </c>
      <c r="D8">
        <v>3.3</v>
      </c>
      <c r="E8">
        <v>1</v>
      </c>
      <c r="F8">
        <f t="shared" si="0"/>
        <v>4.9500000000000002E-2</v>
      </c>
    </row>
    <row r="9" spans="1:7" x14ac:dyDescent="0.25">
      <c r="A9" t="s">
        <v>19</v>
      </c>
      <c r="B9">
        <v>10</v>
      </c>
      <c r="C9">
        <v>9</v>
      </c>
      <c r="D9">
        <v>3.3</v>
      </c>
      <c r="E9">
        <v>10</v>
      </c>
      <c r="F9">
        <f t="shared" si="0"/>
        <v>2.9700000000000001E-2</v>
      </c>
      <c r="G9" t="s">
        <v>14</v>
      </c>
    </row>
    <row r="10" spans="1:7" x14ac:dyDescent="0.25">
      <c r="A10" t="s">
        <v>29</v>
      </c>
      <c r="B10">
        <v>9</v>
      </c>
      <c r="C10">
        <v>300</v>
      </c>
      <c r="D10">
        <v>5</v>
      </c>
      <c r="E10">
        <v>10</v>
      </c>
      <c r="F10">
        <f t="shared" si="0"/>
        <v>1.5</v>
      </c>
    </row>
    <row r="11" spans="1:7" x14ac:dyDescent="0.25">
      <c r="A11" t="s">
        <v>15</v>
      </c>
      <c r="B11">
        <v>9.07</v>
      </c>
      <c r="G11" t="s">
        <v>16</v>
      </c>
    </row>
    <row r="12" spans="1:7" x14ac:dyDescent="0.25">
      <c r="A12" t="s">
        <v>28</v>
      </c>
      <c r="B12">
        <f>SUM(B2:B11)</f>
        <v>105.57</v>
      </c>
      <c r="C12">
        <f>SUM(C2:C10)</f>
        <v>672.00139999999999</v>
      </c>
      <c r="F12">
        <f>SUM(F2:F10)</f>
        <v>3.1016046200000003</v>
      </c>
    </row>
    <row r="16" spans="1:7" x14ac:dyDescent="0.25">
      <c r="A16" t="s">
        <v>22</v>
      </c>
      <c r="B16">
        <f>C12*2</f>
        <v>1344.0028</v>
      </c>
    </row>
    <row r="17" spans="1:7" x14ac:dyDescent="0.25">
      <c r="A17" t="s">
        <v>23</v>
      </c>
      <c r="B17">
        <f>SUM(C2:C7)+C8/120+SUM(C9:C10)/12</f>
        <v>373.87639999999999</v>
      </c>
    </row>
    <row r="18" spans="1:7" x14ac:dyDescent="0.25">
      <c r="A18" t="s">
        <v>25</v>
      </c>
      <c r="B18">
        <f>2*F12</f>
        <v>6.2032092400000005</v>
      </c>
    </row>
    <row r="19" spans="1:7" x14ac:dyDescent="0.25">
      <c r="A19" t="s">
        <v>26</v>
      </c>
      <c r="B19">
        <f>2*(F2+F3+F4+F5+F6+F7+F8)+F9/12+F10/12</f>
        <v>3.2712842400000004</v>
      </c>
      <c r="G1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Lenovo-pc</cp:lastModifiedBy>
  <dcterms:created xsi:type="dcterms:W3CDTF">2020-02-03T16:10:47Z</dcterms:created>
  <dcterms:modified xsi:type="dcterms:W3CDTF">2020-05-27T13:24:38Z</dcterms:modified>
</cp:coreProperties>
</file>